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1-2022\"/>
    </mc:Choice>
  </mc:AlternateContent>
  <bookViews>
    <workbookView xWindow="0" yWindow="0" windowWidth="28800" windowHeight="12435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52511"/>
</workbook>
</file>

<file path=xl/calcChain.xml><?xml version="1.0" encoding="utf-8"?>
<calcChain xmlns="http://schemas.openxmlformats.org/spreadsheetml/2006/main">
  <c r="LP108" i="2" l="1"/>
  <c r="IA13" i="2"/>
  <c r="IB13" i="2"/>
  <c r="IC13" i="2"/>
  <c r="ID13" i="2"/>
  <c r="IE13" i="2"/>
  <c r="IH13" i="2"/>
  <c r="II13" i="2"/>
  <c r="IJ13" i="2"/>
  <c r="IK13" i="2"/>
  <c r="IL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V13" i="2" s="1"/>
  <c r="JR13" i="2"/>
  <c r="JS13" i="2"/>
  <c r="JT13" i="2"/>
  <c r="JU13" i="2"/>
  <c r="JX13" i="2"/>
  <c r="JY13" i="2"/>
  <c r="JZ13" i="2"/>
  <c r="KA13" i="2"/>
  <c r="KB13" i="2"/>
  <c r="KC13" i="2"/>
  <c r="KE13" i="2"/>
  <c r="KF13" i="2"/>
  <c r="KJ13" i="2" s="1"/>
  <c r="KG13" i="2"/>
  <c r="KH13" i="2"/>
  <c r="KI13" i="2"/>
  <c r="KL13" i="2"/>
  <c r="KQ13" i="2" s="1"/>
  <c r="KM13" i="2"/>
  <c r="KN13" i="2"/>
  <c r="KO13" i="2"/>
  <c r="KP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IA15" i="2"/>
  <c r="IB15" i="2"/>
  <c r="IC15" i="2"/>
  <c r="ID15" i="2"/>
  <c r="IE15" i="2"/>
  <c r="IF15" i="2"/>
  <c r="IH15" i="2"/>
  <c r="II15" i="2"/>
  <c r="IJ15" i="2"/>
  <c r="IK15" i="2"/>
  <c r="IL15" i="2"/>
  <c r="IO15" i="2"/>
  <c r="IP15" i="2"/>
  <c r="IQ15" i="2"/>
  <c r="IR15" i="2"/>
  <c r="IS15" i="2"/>
  <c r="IV15" i="2"/>
  <c r="IW15" i="2"/>
  <c r="IX15" i="2"/>
  <c r="IY15" i="2"/>
  <c r="IZ15" i="2"/>
  <c r="JC15" i="2"/>
  <c r="JD15" i="2"/>
  <c r="JE15" i="2"/>
  <c r="JF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IA16" i="2"/>
  <c r="IB16" i="2"/>
  <c r="IC16" i="2"/>
  <c r="ID16" i="2"/>
  <c r="IE16" i="2"/>
  <c r="IH16" i="2"/>
  <c r="II16" i="2"/>
  <c r="IJ16" i="2"/>
  <c r="IK16" i="2"/>
  <c r="IL16" i="2"/>
  <c r="IO16" i="2"/>
  <c r="IP16" i="2"/>
  <c r="IQ16" i="2"/>
  <c r="IR16" i="2"/>
  <c r="IS16" i="2"/>
  <c r="IV16" i="2"/>
  <c r="IW16" i="2"/>
  <c r="IX16" i="2"/>
  <c r="IY16" i="2"/>
  <c r="IZ16" i="2"/>
  <c r="JC16" i="2"/>
  <c r="JD16" i="2"/>
  <c r="JE16" i="2"/>
  <c r="JF16" i="2"/>
  <c r="JG16" i="2"/>
  <c r="JH16" i="2"/>
  <c r="JJ16" i="2"/>
  <c r="JK16" i="2"/>
  <c r="JL16" i="2"/>
  <c r="JM16" i="2"/>
  <c r="JN16" i="2"/>
  <c r="JQ16" i="2"/>
  <c r="JR16" i="2"/>
  <c r="JS16" i="2"/>
  <c r="JT16" i="2"/>
  <c r="JU16" i="2"/>
  <c r="JX16" i="2"/>
  <c r="JY16" i="2"/>
  <c r="JZ16" i="2"/>
  <c r="KA16" i="2"/>
  <c r="KB16" i="2"/>
  <c r="KC16" i="2"/>
  <c r="KE16" i="2"/>
  <c r="KF16" i="2"/>
  <c r="KG16" i="2"/>
  <c r="KH16" i="2"/>
  <c r="KI16" i="2"/>
  <c r="KL16" i="2"/>
  <c r="KQ16" i="2" s="1"/>
  <c r="KM16" i="2"/>
  <c r="KN16" i="2"/>
  <c r="KO16" i="2"/>
  <c r="KP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IA17" i="2"/>
  <c r="IB17" i="2"/>
  <c r="IC17" i="2"/>
  <c r="ID17" i="2"/>
  <c r="IE17" i="2"/>
  <c r="IH17" i="2"/>
  <c r="II17" i="2"/>
  <c r="IJ17" i="2"/>
  <c r="IK17" i="2"/>
  <c r="IL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E17" i="2"/>
  <c r="JF17" i="2"/>
  <c r="JG17" i="2"/>
  <c r="JH17" i="2"/>
  <c r="JJ17" i="2"/>
  <c r="JK17" i="2"/>
  <c r="JL17" i="2"/>
  <c r="JM17" i="2"/>
  <c r="JN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IA20" i="2"/>
  <c r="IB20" i="2"/>
  <c r="IC20" i="2"/>
  <c r="ID20" i="2"/>
  <c r="IE20" i="2"/>
  <c r="IH20" i="2"/>
  <c r="II20" i="2"/>
  <c r="IJ20" i="2"/>
  <c r="IK20" i="2"/>
  <c r="IL20" i="2"/>
  <c r="IO20" i="2"/>
  <c r="IP20" i="2"/>
  <c r="IQ20" i="2"/>
  <c r="IT20" i="2" s="1"/>
  <c r="IR20" i="2"/>
  <c r="IS20" i="2"/>
  <c r="IV20" i="2"/>
  <c r="IW20" i="2"/>
  <c r="IX20" i="2"/>
  <c r="IY20" i="2"/>
  <c r="IZ20" i="2"/>
  <c r="JC20" i="2"/>
  <c r="JD20" i="2"/>
  <c r="JE20" i="2"/>
  <c r="JF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C20" i="2"/>
  <c r="KE20" i="2"/>
  <c r="KF20" i="2"/>
  <c r="KG20" i="2"/>
  <c r="KH20" i="2"/>
  <c r="KI20" i="2"/>
  <c r="KL20" i="2"/>
  <c r="KM20" i="2"/>
  <c r="KN20" i="2"/>
  <c r="KO20" i="2"/>
  <c r="KP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IA21" i="2"/>
  <c r="IB21" i="2"/>
  <c r="IC21" i="2"/>
  <c r="ID21" i="2"/>
  <c r="IE21" i="2"/>
  <c r="IH21" i="2"/>
  <c r="II21" i="2"/>
  <c r="IJ21" i="2"/>
  <c r="IK21" i="2"/>
  <c r="IL21" i="2"/>
  <c r="IO21" i="2"/>
  <c r="IP21" i="2"/>
  <c r="IQ21" i="2"/>
  <c r="IR21" i="2"/>
  <c r="IS21" i="2"/>
  <c r="IV21" i="2"/>
  <c r="IW21" i="2"/>
  <c r="IX21" i="2"/>
  <c r="IY21" i="2"/>
  <c r="IZ21" i="2"/>
  <c r="JC21" i="2"/>
  <c r="JD21" i="2"/>
  <c r="JE21" i="2"/>
  <c r="JF21" i="2"/>
  <c r="JG21" i="2"/>
  <c r="JJ21" i="2"/>
  <c r="JK21" i="2"/>
  <c r="JL21" i="2"/>
  <c r="JM21" i="2"/>
  <c r="JN21" i="2"/>
  <c r="JQ21" i="2"/>
  <c r="JR21" i="2"/>
  <c r="JS21" i="2"/>
  <c r="JT21" i="2"/>
  <c r="JV21" i="2" s="1"/>
  <c r="JU21" i="2"/>
  <c r="JX21" i="2"/>
  <c r="JY21" i="2"/>
  <c r="JZ21" i="2"/>
  <c r="KA21" i="2"/>
  <c r="KB21" i="2"/>
  <c r="KC21" i="2"/>
  <c r="KE21" i="2"/>
  <c r="KF21" i="2"/>
  <c r="KG21" i="2"/>
  <c r="KH21" i="2"/>
  <c r="KI21" i="2"/>
  <c r="KL21" i="2"/>
  <c r="KM21" i="2"/>
  <c r="KN21" i="2"/>
  <c r="KO21" i="2"/>
  <c r="KP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IA22" i="2"/>
  <c r="IB22" i="2"/>
  <c r="IC22" i="2"/>
  <c r="ID22" i="2"/>
  <c r="IE22" i="2"/>
  <c r="IH22" i="2"/>
  <c r="II22" i="2"/>
  <c r="IJ22" i="2"/>
  <c r="IK22" i="2"/>
  <c r="IL22" i="2"/>
  <c r="IO22" i="2"/>
  <c r="IP22" i="2"/>
  <c r="IQ22" i="2"/>
  <c r="IR22" i="2"/>
  <c r="IS22" i="2"/>
  <c r="IV22" i="2"/>
  <c r="IW22" i="2"/>
  <c r="IX22" i="2"/>
  <c r="IY22" i="2"/>
  <c r="IZ22" i="2"/>
  <c r="JC22" i="2"/>
  <c r="JD22" i="2"/>
  <c r="JE22" i="2"/>
  <c r="JF22" i="2"/>
  <c r="JG22" i="2"/>
  <c r="JJ22" i="2"/>
  <c r="JK22" i="2"/>
  <c r="JL22" i="2"/>
  <c r="JM22" i="2"/>
  <c r="JN22" i="2"/>
  <c r="JQ22" i="2"/>
  <c r="JR22" i="2"/>
  <c r="JS22" i="2"/>
  <c r="JT22" i="2"/>
  <c r="JU22" i="2"/>
  <c r="JX22" i="2"/>
  <c r="JY22" i="2"/>
  <c r="JZ22" i="2"/>
  <c r="KA22" i="2"/>
  <c r="KB22" i="2"/>
  <c r="KC22" i="2"/>
  <c r="KE22" i="2"/>
  <c r="KF22" i="2"/>
  <c r="KJ22" i="2" s="1"/>
  <c r="KG22" i="2"/>
  <c r="KH22" i="2"/>
  <c r="KI22" i="2"/>
  <c r="KL22" i="2"/>
  <c r="KM22" i="2"/>
  <c r="KQ22" i="2" s="1"/>
  <c r="KN22" i="2"/>
  <c r="KO22" i="2"/>
  <c r="KP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IA24" i="2"/>
  <c r="IB24" i="2"/>
  <c r="IC24" i="2"/>
  <c r="ID24" i="2"/>
  <c r="IE24" i="2"/>
  <c r="IH24" i="2"/>
  <c r="II24" i="2"/>
  <c r="IJ24" i="2"/>
  <c r="IK24" i="2"/>
  <c r="IL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E24" i="2"/>
  <c r="JF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C24" i="2"/>
  <c r="KE24" i="2"/>
  <c r="KF24" i="2"/>
  <c r="KG24" i="2"/>
  <c r="KH24" i="2"/>
  <c r="KI24" i="2"/>
  <c r="KL24" i="2"/>
  <c r="KM24" i="2"/>
  <c r="KN24" i="2"/>
  <c r="KO24" i="2"/>
  <c r="KP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IA25" i="2"/>
  <c r="IB25" i="2"/>
  <c r="IC25" i="2"/>
  <c r="ID25" i="2"/>
  <c r="IE25" i="2"/>
  <c r="IH25" i="2"/>
  <c r="II25" i="2"/>
  <c r="IJ25" i="2"/>
  <c r="IK25" i="2"/>
  <c r="IL25" i="2"/>
  <c r="IO25" i="2"/>
  <c r="IP25" i="2"/>
  <c r="IQ25" i="2"/>
  <c r="IR25" i="2"/>
  <c r="IS25" i="2"/>
  <c r="IV25" i="2"/>
  <c r="IW25" i="2"/>
  <c r="IX25" i="2"/>
  <c r="IY25" i="2"/>
  <c r="IZ25" i="2"/>
  <c r="JC25" i="2"/>
  <c r="JD25" i="2"/>
  <c r="JE25" i="2"/>
  <c r="JF25" i="2"/>
  <c r="JG25" i="2"/>
  <c r="JJ25" i="2"/>
  <c r="JK25" i="2"/>
  <c r="JL25" i="2"/>
  <c r="JM25" i="2"/>
  <c r="JN25" i="2"/>
  <c r="JQ25" i="2"/>
  <c r="JR25" i="2"/>
  <c r="JS25" i="2"/>
  <c r="JT25" i="2"/>
  <c r="JU25" i="2"/>
  <c r="JX25" i="2"/>
  <c r="JY25" i="2"/>
  <c r="JZ25" i="2"/>
  <c r="KA25" i="2"/>
  <c r="KB25" i="2"/>
  <c r="KC25" i="2"/>
  <c r="KE25" i="2"/>
  <c r="KF25" i="2"/>
  <c r="KG25" i="2"/>
  <c r="KH25" i="2"/>
  <c r="KI25" i="2"/>
  <c r="KL25" i="2"/>
  <c r="KM25" i="2"/>
  <c r="KN25" i="2"/>
  <c r="KO25" i="2"/>
  <c r="KP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IA26" i="2"/>
  <c r="IB26" i="2"/>
  <c r="IC26" i="2"/>
  <c r="ID26" i="2"/>
  <c r="IE26" i="2"/>
  <c r="IH26" i="2"/>
  <c r="II26" i="2"/>
  <c r="IJ26" i="2"/>
  <c r="IK26" i="2"/>
  <c r="IL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E26" i="2"/>
  <c r="JF26" i="2"/>
  <c r="JG26" i="2"/>
  <c r="JJ26" i="2"/>
  <c r="JK26" i="2"/>
  <c r="JL26" i="2"/>
  <c r="JM26" i="2"/>
  <c r="JN26" i="2"/>
  <c r="JQ26" i="2"/>
  <c r="JR26" i="2"/>
  <c r="JV26" i="2" s="1"/>
  <c r="JS26" i="2"/>
  <c r="JT26" i="2"/>
  <c r="JU26" i="2"/>
  <c r="JX26" i="2"/>
  <c r="JY26" i="2"/>
  <c r="JZ26" i="2"/>
  <c r="KA26" i="2"/>
  <c r="KB26" i="2"/>
  <c r="KC26" i="2"/>
  <c r="KE26" i="2"/>
  <c r="KF26" i="2"/>
  <c r="KG26" i="2"/>
  <c r="KH26" i="2"/>
  <c r="KI26" i="2"/>
  <c r="KL26" i="2"/>
  <c r="KM26" i="2"/>
  <c r="KN26" i="2"/>
  <c r="KO26" i="2"/>
  <c r="KQ26" i="2" s="1"/>
  <c r="KP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IA27" i="2"/>
  <c r="IB27" i="2"/>
  <c r="IC27" i="2"/>
  <c r="ID27" i="2"/>
  <c r="IE27" i="2"/>
  <c r="IH27" i="2"/>
  <c r="II27" i="2"/>
  <c r="IJ27" i="2"/>
  <c r="IK27" i="2"/>
  <c r="IL27" i="2"/>
  <c r="IO27" i="2"/>
  <c r="IP27" i="2"/>
  <c r="IQ27" i="2"/>
  <c r="IR27" i="2"/>
  <c r="IS27" i="2"/>
  <c r="IV27" i="2"/>
  <c r="IW27" i="2"/>
  <c r="IX27" i="2"/>
  <c r="IY27" i="2"/>
  <c r="IZ27" i="2"/>
  <c r="JC27" i="2"/>
  <c r="JD27" i="2"/>
  <c r="JE27" i="2"/>
  <c r="JF27" i="2"/>
  <c r="JG27" i="2"/>
  <c r="JJ27" i="2"/>
  <c r="JK27" i="2"/>
  <c r="JL27" i="2"/>
  <c r="JM27" i="2"/>
  <c r="JN27" i="2"/>
  <c r="JQ27" i="2"/>
  <c r="JR27" i="2"/>
  <c r="JS27" i="2"/>
  <c r="JT27" i="2"/>
  <c r="JU27" i="2"/>
  <c r="JX27" i="2"/>
  <c r="JY27" i="2"/>
  <c r="JZ27" i="2"/>
  <c r="KA27" i="2"/>
  <c r="KB27" i="2"/>
  <c r="KC27" i="2"/>
  <c r="KE27" i="2"/>
  <c r="KF27" i="2"/>
  <c r="KG27" i="2"/>
  <c r="KH27" i="2"/>
  <c r="KI27" i="2"/>
  <c r="KL27" i="2"/>
  <c r="KM27" i="2"/>
  <c r="KN27" i="2"/>
  <c r="KO27" i="2"/>
  <c r="KP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IA30" i="2"/>
  <c r="IB30" i="2"/>
  <c r="IC30" i="2"/>
  <c r="ID30" i="2"/>
  <c r="IE30" i="2"/>
  <c r="IH30" i="2"/>
  <c r="II30" i="2"/>
  <c r="IJ30" i="2"/>
  <c r="IK30" i="2"/>
  <c r="IL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E30" i="2"/>
  <c r="JF30" i="2"/>
  <c r="JG30" i="2"/>
  <c r="JJ30" i="2"/>
  <c r="JK30" i="2"/>
  <c r="JL30" i="2"/>
  <c r="JM30" i="2"/>
  <c r="JN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IA31" i="2"/>
  <c r="IB31" i="2"/>
  <c r="IC31" i="2"/>
  <c r="ID31" i="2"/>
  <c r="IE31" i="2"/>
  <c r="IH31" i="2"/>
  <c r="II31" i="2"/>
  <c r="IJ31" i="2"/>
  <c r="IK31" i="2"/>
  <c r="IL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E31" i="2"/>
  <c r="JF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C31" i="2"/>
  <c r="KE31" i="2"/>
  <c r="KF31" i="2"/>
  <c r="KG31" i="2"/>
  <c r="KH31" i="2"/>
  <c r="KI31" i="2"/>
  <c r="KL31" i="2"/>
  <c r="KM31" i="2"/>
  <c r="KN31" i="2"/>
  <c r="KO31" i="2"/>
  <c r="KP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IA33" i="2"/>
  <c r="IB33" i="2"/>
  <c r="IC33" i="2"/>
  <c r="ID33" i="2"/>
  <c r="IE33" i="2"/>
  <c r="IH33" i="2"/>
  <c r="II33" i="2"/>
  <c r="IJ33" i="2"/>
  <c r="IK33" i="2"/>
  <c r="IL33" i="2"/>
  <c r="IO33" i="2"/>
  <c r="IP33" i="2"/>
  <c r="IQ33" i="2"/>
  <c r="IR33" i="2"/>
  <c r="IS33" i="2"/>
  <c r="IV33" i="2"/>
  <c r="IW33" i="2"/>
  <c r="IX33" i="2"/>
  <c r="IY33" i="2"/>
  <c r="IZ33" i="2"/>
  <c r="JC33" i="2"/>
  <c r="JD33" i="2"/>
  <c r="JE33" i="2"/>
  <c r="JF33" i="2"/>
  <c r="JG33" i="2"/>
  <c r="JJ33" i="2"/>
  <c r="JK33" i="2"/>
  <c r="JL33" i="2"/>
  <c r="JM33" i="2"/>
  <c r="JN33" i="2"/>
  <c r="JQ33" i="2"/>
  <c r="JR33" i="2"/>
  <c r="JS33" i="2"/>
  <c r="JT33" i="2"/>
  <c r="JU33" i="2"/>
  <c r="JX33" i="2"/>
  <c r="JY33" i="2"/>
  <c r="JZ33" i="2"/>
  <c r="KA33" i="2"/>
  <c r="KB33" i="2"/>
  <c r="KC33" i="2"/>
  <c r="KE33" i="2"/>
  <c r="KF33" i="2"/>
  <c r="KG33" i="2"/>
  <c r="KH33" i="2"/>
  <c r="KI33" i="2"/>
  <c r="KL33" i="2"/>
  <c r="KM33" i="2"/>
  <c r="KN33" i="2"/>
  <c r="KO33" i="2"/>
  <c r="KP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IA36" i="2"/>
  <c r="IB36" i="2"/>
  <c r="IC36" i="2"/>
  <c r="ID36" i="2"/>
  <c r="IE36" i="2"/>
  <c r="IH36" i="2"/>
  <c r="II36" i="2"/>
  <c r="IJ36" i="2"/>
  <c r="IK36" i="2"/>
  <c r="IL36" i="2"/>
  <c r="IO36" i="2"/>
  <c r="IP36" i="2"/>
  <c r="IQ36" i="2"/>
  <c r="IR36" i="2"/>
  <c r="IS36" i="2"/>
  <c r="IV36" i="2"/>
  <c r="IW36" i="2"/>
  <c r="IX36" i="2"/>
  <c r="IY36" i="2"/>
  <c r="IZ36" i="2"/>
  <c r="JC36" i="2"/>
  <c r="JD36" i="2"/>
  <c r="JE36" i="2"/>
  <c r="JF36" i="2"/>
  <c r="JG36" i="2"/>
  <c r="JJ36" i="2"/>
  <c r="JK36" i="2"/>
  <c r="JL36" i="2"/>
  <c r="JM36" i="2"/>
  <c r="JN36" i="2"/>
  <c r="JQ36" i="2"/>
  <c r="JR36" i="2"/>
  <c r="JS36" i="2"/>
  <c r="JT36" i="2"/>
  <c r="JU36" i="2"/>
  <c r="JX36" i="2"/>
  <c r="JY36" i="2"/>
  <c r="JZ36" i="2"/>
  <c r="KA36" i="2"/>
  <c r="KB36" i="2"/>
  <c r="KC36" i="2"/>
  <c r="KE36" i="2"/>
  <c r="KF36" i="2"/>
  <c r="KG36" i="2"/>
  <c r="KH36" i="2"/>
  <c r="KI36" i="2"/>
  <c r="KL36" i="2"/>
  <c r="KQ36" i="2" s="1"/>
  <c r="KM36" i="2"/>
  <c r="KN36" i="2"/>
  <c r="KO36" i="2"/>
  <c r="KP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C38" i="2"/>
  <c r="JD38" i="2"/>
  <c r="JE38" i="2"/>
  <c r="JF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C38" i="2"/>
  <c r="KE38" i="2"/>
  <c r="KF38" i="2"/>
  <c r="KG38" i="2"/>
  <c r="KH38" i="2"/>
  <c r="KI38" i="2"/>
  <c r="KL38" i="2"/>
  <c r="KM38" i="2"/>
  <c r="KQ38" i="2" s="1"/>
  <c r="KN38" i="2"/>
  <c r="KO38" i="2"/>
  <c r="KP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IA45" i="2"/>
  <c r="IB45" i="2"/>
  <c r="IC45" i="2"/>
  <c r="ID45" i="2"/>
  <c r="IE45" i="2"/>
  <c r="IH45" i="2"/>
  <c r="II45" i="2"/>
  <c r="IJ45" i="2"/>
  <c r="IK45" i="2"/>
  <c r="IL45" i="2"/>
  <c r="IO45" i="2"/>
  <c r="IP45" i="2"/>
  <c r="IQ45" i="2"/>
  <c r="IR45" i="2"/>
  <c r="IS45" i="2"/>
  <c r="IV45" i="2"/>
  <c r="IW45" i="2"/>
  <c r="IX45" i="2"/>
  <c r="IY45" i="2"/>
  <c r="IZ45" i="2"/>
  <c r="JA45" i="2"/>
  <c r="JC45" i="2"/>
  <c r="JD45" i="2"/>
  <c r="JE45" i="2"/>
  <c r="JF45" i="2"/>
  <c r="JG45" i="2"/>
  <c r="JJ45" i="2"/>
  <c r="JK45" i="2"/>
  <c r="JL45" i="2"/>
  <c r="JM45" i="2"/>
  <c r="JN45" i="2"/>
  <c r="JQ45" i="2"/>
  <c r="JR45" i="2"/>
  <c r="JS45" i="2"/>
  <c r="JT45" i="2"/>
  <c r="JU45" i="2"/>
  <c r="JX45" i="2"/>
  <c r="JY45" i="2"/>
  <c r="JZ45" i="2"/>
  <c r="KA45" i="2"/>
  <c r="KB45" i="2"/>
  <c r="KC45" i="2"/>
  <c r="KE45" i="2"/>
  <c r="KF45" i="2"/>
  <c r="KG45" i="2"/>
  <c r="KH45" i="2"/>
  <c r="KI45" i="2"/>
  <c r="KL45" i="2"/>
  <c r="KM45" i="2"/>
  <c r="KN45" i="2"/>
  <c r="KO45" i="2"/>
  <c r="KP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IA46" i="2"/>
  <c r="IB46" i="2"/>
  <c r="IC46" i="2"/>
  <c r="ID46" i="2"/>
  <c r="IE46" i="2"/>
  <c r="IH46" i="2"/>
  <c r="II46" i="2"/>
  <c r="IJ46" i="2"/>
  <c r="IK46" i="2"/>
  <c r="IL46" i="2"/>
  <c r="IO46" i="2"/>
  <c r="IP46" i="2"/>
  <c r="IQ46" i="2"/>
  <c r="IR46" i="2"/>
  <c r="IS46" i="2"/>
  <c r="IV46" i="2"/>
  <c r="IW46" i="2"/>
  <c r="IX46" i="2"/>
  <c r="IY46" i="2"/>
  <c r="IZ46" i="2"/>
  <c r="JC46" i="2"/>
  <c r="JD46" i="2"/>
  <c r="JE46" i="2"/>
  <c r="JF46" i="2"/>
  <c r="JG46" i="2"/>
  <c r="JJ46" i="2"/>
  <c r="JK46" i="2"/>
  <c r="JL46" i="2"/>
  <c r="JM46" i="2"/>
  <c r="JN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L46" i="2"/>
  <c r="KM46" i="2"/>
  <c r="KN46" i="2"/>
  <c r="KO46" i="2"/>
  <c r="KP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IA47" i="2"/>
  <c r="IB47" i="2"/>
  <c r="IC47" i="2"/>
  <c r="ID47" i="2"/>
  <c r="IE47" i="2"/>
  <c r="IH47" i="2"/>
  <c r="II47" i="2"/>
  <c r="IJ47" i="2"/>
  <c r="IK47" i="2"/>
  <c r="IL47" i="2"/>
  <c r="IO47" i="2"/>
  <c r="IP47" i="2"/>
  <c r="IQ47" i="2"/>
  <c r="IR47" i="2"/>
  <c r="IS47" i="2"/>
  <c r="IV47" i="2"/>
  <c r="IW47" i="2"/>
  <c r="IX47" i="2"/>
  <c r="IY47" i="2"/>
  <c r="IZ47" i="2"/>
  <c r="JC47" i="2"/>
  <c r="JD47" i="2"/>
  <c r="JE47" i="2"/>
  <c r="JF47" i="2"/>
  <c r="JG47" i="2"/>
  <c r="JH47" i="2"/>
  <c r="JJ47" i="2"/>
  <c r="JK47" i="2"/>
  <c r="JL47" i="2"/>
  <c r="JM47" i="2"/>
  <c r="JN47" i="2"/>
  <c r="JQ47" i="2"/>
  <c r="JR47" i="2"/>
  <c r="JS47" i="2"/>
  <c r="JV47" i="2" s="1"/>
  <c r="JT47" i="2"/>
  <c r="JU47" i="2"/>
  <c r="JX47" i="2"/>
  <c r="JY47" i="2"/>
  <c r="JZ47" i="2"/>
  <c r="KA47" i="2"/>
  <c r="KB47" i="2"/>
  <c r="KC47" i="2"/>
  <c r="KE47" i="2"/>
  <c r="KF47" i="2"/>
  <c r="KG47" i="2"/>
  <c r="KH47" i="2"/>
  <c r="KI47" i="2"/>
  <c r="KL47" i="2"/>
  <c r="KM47" i="2"/>
  <c r="KN47" i="2"/>
  <c r="KO47" i="2"/>
  <c r="KP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IA48" i="2"/>
  <c r="IB48" i="2"/>
  <c r="IC48" i="2"/>
  <c r="ID48" i="2"/>
  <c r="IE48" i="2"/>
  <c r="IH48" i="2"/>
  <c r="II48" i="2"/>
  <c r="IJ48" i="2"/>
  <c r="IK48" i="2"/>
  <c r="IL48" i="2"/>
  <c r="IO48" i="2"/>
  <c r="IP48" i="2"/>
  <c r="IQ48" i="2"/>
  <c r="IR48" i="2"/>
  <c r="IS48" i="2"/>
  <c r="IV48" i="2"/>
  <c r="IW48" i="2"/>
  <c r="IX48" i="2"/>
  <c r="IY48" i="2"/>
  <c r="IZ48" i="2"/>
  <c r="JA48" i="2"/>
  <c r="JC48" i="2"/>
  <c r="JD48" i="2"/>
  <c r="JE48" i="2"/>
  <c r="JF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C48" i="2"/>
  <c r="KE48" i="2"/>
  <c r="KF48" i="2"/>
  <c r="KG48" i="2"/>
  <c r="KH48" i="2"/>
  <c r="KI48" i="2"/>
  <c r="KL48" i="2"/>
  <c r="KQ48" i="2" s="1"/>
  <c r="KM48" i="2"/>
  <c r="KN48" i="2"/>
  <c r="KO48" i="2"/>
  <c r="KP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IA49" i="2"/>
  <c r="IB49" i="2"/>
  <c r="IC49" i="2"/>
  <c r="ID49" i="2"/>
  <c r="IE49" i="2"/>
  <c r="IH49" i="2"/>
  <c r="II49" i="2"/>
  <c r="IJ49" i="2"/>
  <c r="IK49" i="2"/>
  <c r="IL49" i="2"/>
  <c r="IM49" i="2"/>
  <c r="IO49" i="2"/>
  <c r="IP49" i="2"/>
  <c r="IQ49" i="2"/>
  <c r="IR49" i="2"/>
  <c r="IS49" i="2"/>
  <c r="IV49" i="2"/>
  <c r="IW49" i="2"/>
  <c r="IX49" i="2"/>
  <c r="IY49" i="2"/>
  <c r="IZ49" i="2"/>
  <c r="JC49" i="2"/>
  <c r="JD49" i="2"/>
  <c r="JE49" i="2"/>
  <c r="JF49" i="2"/>
  <c r="JG49" i="2"/>
  <c r="JJ49" i="2"/>
  <c r="JK49" i="2"/>
  <c r="JL49" i="2"/>
  <c r="JM49" i="2"/>
  <c r="JN49" i="2"/>
  <c r="JQ49" i="2"/>
  <c r="JR49" i="2"/>
  <c r="JS49" i="2"/>
  <c r="JT49" i="2"/>
  <c r="JU49" i="2"/>
  <c r="JX49" i="2"/>
  <c r="JY49" i="2"/>
  <c r="JZ49" i="2"/>
  <c r="KA49" i="2"/>
  <c r="KB49" i="2"/>
  <c r="KC49" i="2"/>
  <c r="KE49" i="2"/>
  <c r="KF49" i="2"/>
  <c r="KG49" i="2"/>
  <c r="KH49" i="2"/>
  <c r="KI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IA51" i="2"/>
  <c r="IB51" i="2"/>
  <c r="IC51" i="2"/>
  <c r="ID51" i="2"/>
  <c r="IE51" i="2"/>
  <c r="IH51" i="2"/>
  <c r="II51" i="2"/>
  <c r="IJ51" i="2"/>
  <c r="IK51" i="2"/>
  <c r="IL51" i="2"/>
  <c r="IO51" i="2"/>
  <c r="IP51" i="2"/>
  <c r="IQ51" i="2"/>
  <c r="IR51" i="2"/>
  <c r="IS51" i="2"/>
  <c r="IV51" i="2"/>
  <c r="IW51" i="2"/>
  <c r="IX51" i="2"/>
  <c r="IY51" i="2"/>
  <c r="IZ51" i="2"/>
  <c r="JC51" i="2"/>
  <c r="JD51" i="2"/>
  <c r="JE51" i="2"/>
  <c r="JF51" i="2"/>
  <c r="JG51" i="2"/>
  <c r="JJ51" i="2"/>
  <c r="JK51" i="2"/>
  <c r="JL51" i="2"/>
  <c r="JM51" i="2"/>
  <c r="JN51" i="2"/>
  <c r="JQ51" i="2"/>
  <c r="JR51" i="2"/>
  <c r="JS51" i="2"/>
  <c r="JT51" i="2"/>
  <c r="JU51" i="2"/>
  <c r="JX51" i="2"/>
  <c r="JY51" i="2"/>
  <c r="JZ51" i="2"/>
  <c r="KA51" i="2"/>
  <c r="KB51" i="2"/>
  <c r="KC51" i="2"/>
  <c r="KE51" i="2"/>
  <c r="KF51" i="2"/>
  <c r="KG51" i="2"/>
  <c r="KH51" i="2"/>
  <c r="KI51" i="2"/>
  <c r="KL51" i="2"/>
  <c r="KM51" i="2"/>
  <c r="KN51" i="2"/>
  <c r="KO51" i="2"/>
  <c r="KP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IA52" i="2"/>
  <c r="IB52" i="2"/>
  <c r="IC52" i="2"/>
  <c r="ID52" i="2"/>
  <c r="IE52" i="2"/>
  <c r="IH52" i="2"/>
  <c r="II52" i="2"/>
  <c r="IJ52" i="2"/>
  <c r="IK52" i="2"/>
  <c r="IL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E52" i="2"/>
  <c r="JF52" i="2"/>
  <c r="JG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JZ52" i="2"/>
  <c r="KA52" i="2"/>
  <c r="KB52" i="2"/>
  <c r="KC52" i="2"/>
  <c r="KE52" i="2"/>
  <c r="KF52" i="2"/>
  <c r="KG52" i="2"/>
  <c r="KH52" i="2"/>
  <c r="KI52" i="2"/>
  <c r="KL52" i="2"/>
  <c r="KM52" i="2"/>
  <c r="KN52" i="2"/>
  <c r="KO52" i="2"/>
  <c r="KP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IA56" i="2"/>
  <c r="IB56" i="2"/>
  <c r="IC56" i="2"/>
  <c r="ID56" i="2"/>
  <c r="IE56" i="2"/>
  <c r="IH56" i="2"/>
  <c r="II56" i="2"/>
  <c r="IJ56" i="2"/>
  <c r="IK56" i="2"/>
  <c r="IL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E56" i="2"/>
  <c r="JF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IA57" i="2"/>
  <c r="IB57" i="2"/>
  <c r="IC57" i="2"/>
  <c r="ID57" i="2"/>
  <c r="IE57" i="2"/>
  <c r="IH57" i="2"/>
  <c r="II57" i="2"/>
  <c r="IJ57" i="2"/>
  <c r="IK57" i="2"/>
  <c r="IL57" i="2"/>
  <c r="IO57" i="2"/>
  <c r="IP57" i="2"/>
  <c r="IQ57" i="2"/>
  <c r="IR57" i="2"/>
  <c r="IS57" i="2"/>
  <c r="IT57" i="2"/>
  <c r="IV57" i="2"/>
  <c r="IW57" i="2"/>
  <c r="IX57" i="2"/>
  <c r="IY57" i="2"/>
  <c r="IZ57" i="2"/>
  <c r="JC57" i="2"/>
  <c r="JD57" i="2"/>
  <c r="JE57" i="2"/>
  <c r="JF57" i="2"/>
  <c r="JG57" i="2"/>
  <c r="JJ57" i="2"/>
  <c r="JK57" i="2"/>
  <c r="JL57" i="2"/>
  <c r="JM57" i="2"/>
  <c r="JN57" i="2"/>
  <c r="JQ57" i="2"/>
  <c r="JR57" i="2"/>
  <c r="JS57" i="2"/>
  <c r="JT57" i="2"/>
  <c r="JU57" i="2"/>
  <c r="JX57" i="2"/>
  <c r="JY57" i="2"/>
  <c r="JZ57" i="2"/>
  <c r="KA57" i="2"/>
  <c r="KB57" i="2"/>
  <c r="KC57" i="2"/>
  <c r="KE57" i="2"/>
  <c r="KF57" i="2"/>
  <c r="KG57" i="2"/>
  <c r="KH57" i="2"/>
  <c r="KI57" i="2"/>
  <c r="KL57" i="2"/>
  <c r="KM57" i="2"/>
  <c r="KQ57" i="2" s="1"/>
  <c r="KN57" i="2"/>
  <c r="KO57" i="2"/>
  <c r="KP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V60" i="2"/>
  <c r="IW60" i="2"/>
  <c r="IX60" i="2"/>
  <c r="IY60" i="2"/>
  <c r="IZ60" i="2"/>
  <c r="JC60" i="2"/>
  <c r="JD60" i="2"/>
  <c r="JE60" i="2"/>
  <c r="JF60" i="2"/>
  <c r="JG60" i="2"/>
  <c r="JJ60" i="2"/>
  <c r="JK60" i="2"/>
  <c r="JL60" i="2"/>
  <c r="JM60" i="2"/>
  <c r="JN60" i="2"/>
  <c r="JQ60" i="2"/>
  <c r="JR60" i="2"/>
  <c r="JS60" i="2"/>
  <c r="JT60" i="2"/>
  <c r="JU60" i="2"/>
  <c r="JX60" i="2"/>
  <c r="JY60" i="2"/>
  <c r="JZ60" i="2"/>
  <c r="KA60" i="2"/>
  <c r="KB60" i="2"/>
  <c r="KC60" i="2"/>
  <c r="KE60" i="2"/>
  <c r="KF60" i="2"/>
  <c r="KG60" i="2"/>
  <c r="KH60" i="2"/>
  <c r="KI60" i="2"/>
  <c r="KL60" i="2"/>
  <c r="KM60" i="2"/>
  <c r="KQ60" i="2" s="1"/>
  <c r="KN60" i="2"/>
  <c r="KO60" i="2"/>
  <c r="KP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IA61" i="2"/>
  <c r="IB61" i="2"/>
  <c r="IC61" i="2"/>
  <c r="ID61" i="2"/>
  <c r="IE61" i="2"/>
  <c r="IH61" i="2"/>
  <c r="II61" i="2"/>
  <c r="IJ61" i="2"/>
  <c r="IK61" i="2"/>
  <c r="IL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E61" i="2"/>
  <c r="JF61" i="2"/>
  <c r="JG61" i="2"/>
  <c r="JJ61" i="2"/>
  <c r="JK61" i="2"/>
  <c r="JL61" i="2"/>
  <c r="JM61" i="2"/>
  <c r="JN61" i="2"/>
  <c r="JO61" i="2"/>
  <c r="JQ61" i="2"/>
  <c r="JR61" i="2"/>
  <c r="JS61" i="2"/>
  <c r="JT61" i="2"/>
  <c r="JU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IA72" i="2"/>
  <c r="IB72" i="2"/>
  <c r="IC72" i="2"/>
  <c r="ID72" i="2"/>
  <c r="IE72" i="2"/>
  <c r="IH72" i="2"/>
  <c r="II72" i="2"/>
  <c r="IJ72" i="2"/>
  <c r="IK72" i="2"/>
  <c r="IL72" i="2"/>
  <c r="IO72" i="2"/>
  <c r="IP72" i="2"/>
  <c r="IQ72" i="2"/>
  <c r="IR72" i="2"/>
  <c r="IS72" i="2"/>
  <c r="IV72" i="2"/>
  <c r="IW72" i="2"/>
  <c r="IX72" i="2"/>
  <c r="IY72" i="2"/>
  <c r="IZ72" i="2"/>
  <c r="JC72" i="2"/>
  <c r="JD72" i="2"/>
  <c r="JE72" i="2"/>
  <c r="JF72" i="2"/>
  <c r="JG72" i="2"/>
  <c r="JJ72" i="2"/>
  <c r="JK72" i="2"/>
  <c r="JL72" i="2"/>
  <c r="JM72" i="2"/>
  <c r="JN72" i="2"/>
  <c r="JQ72" i="2"/>
  <c r="JR72" i="2"/>
  <c r="JS72" i="2"/>
  <c r="JT72" i="2"/>
  <c r="JU72" i="2"/>
  <c r="JX72" i="2"/>
  <c r="JY72" i="2"/>
  <c r="JZ72" i="2"/>
  <c r="KA72" i="2"/>
  <c r="KB72" i="2"/>
  <c r="KC72" i="2"/>
  <c r="KE72" i="2"/>
  <c r="KF72" i="2"/>
  <c r="KG72" i="2"/>
  <c r="KH72" i="2"/>
  <c r="KI72" i="2"/>
  <c r="KL72" i="2"/>
  <c r="KM72" i="2"/>
  <c r="KQ72" i="2" s="1"/>
  <c r="KN72" i="2"/>
  <c r="KO72" i="2"/>
  <c r="KP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IA74" i="2"/>
  <c r="IB74" i="2"/>
  <c r="IC74" i="2"/>
  <c r="ID74" i="2"/>
  <c r="IE74" i="2"/>
  <c r="IH74" i="2"/>
  <c r="II74" i="2"/>
  <c r="IJ74" i="2"/>
  <c r="IK74" i="2"/>
  <c r="IL74" i="2"/>
  <c r="IO74" i="2"/>
  <c r="IP74" i="2"/>
  <c r="IQ74" i="2"/>
  <c r="IR74" i="2"/>
  <c r="IS74" i="2"/>
  <c r="IV74" i="2"/>
  <c r="IW74" i="2"/>
  <c r="IX74" i="2"/>
  <c r="IY74" i="2"/>
  <c r="IZ74" i="2"/>
  <c r="JC74" i="2"/>
  <c r="JD74" i="2"/>
  <c r="JE74" i="2"/>
  <c r="JF74" i="2"/>
  <c r="JG74" i="2"/>
  <c r="JJ74" i="2"/>
  <c r="JK74" i="2"/>
  <c r="JL74" i="2"/>
  <c r="JM74" i="2"/>
  <c r="JN74" i="2"/>
  <c r="JQ74" i="2"/>
  <c r="JR74" i="2"/>
  <c r="JS74" i="2"/>
  <c r="JT74" i="2"/>
  <c r="JU74" i="2"/>
  <c r="JX74" i="2"/>
  <c r="JY74" i="2"/>
  <c r="JZ74" i="2"/>
  <c r="KA74" i="2"/>
  <c r="KB74" i="2"/>
  <c r="KC74" i="2"/>
  <c r="KE74" i="2"/>
  <c r="KF74" i="2"/>
  <c r="KG74" i="2"/>
  <c r="KH74" i="2"/>
  <c r="KI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IA76" i="2"/>
  <c r="IB76" i="2"/>
  <c r="IC76" i="2"/>
  <c r="ID76" i="2"/>
  <c r="IE76" i="2"/>
  <c r="IH76" i="2"/>
  <c r="II76" i="2"/>
  <c r="IJ76" i="2"/>
  <c r="IK76" i="2"/>
  <c r="IL76" i="2"/>
  <c r="IO76" i="2"/>
  <c r="IP76" i="2"/>
  <c r="IQ76" i="2"/>
  <c r="IR76" i="2"/>
  <c r="IS76" i="2"/>
  <c r="IV76" i="2"/>
  <c r="IW76" i="2"/>
  <c r="IX76" i="2"/>
  <c r="IY76" i="2"/>
  <c r="IZ76" i="2"/>
  <c r="JC76" i="2"/>
  <c r="JD76" i="2"/>
  <c r="JE76" i="2"/>
  <c r="JF76" i="2"/>
  <c r="JG76" i="2"/>
  <c r="JJ76" i="2"/>
  <c r="JK76" i="2"/>
  <c r="JL76" i="2"/>
  <c r="JM76" i="2"/>
  <c r="JN76" i="2"/>
  <c r="JQ76" i="2"/>
  <c r="JR76" i="2"/>
  <c r="JS76" i="2"/>
  <c r="JT76" i="2"/>
  <c r="JU76" i="2"/>
  <c r="JX76" i="2"/>
  <c r="JY76" i="2"/>
  <c r="JZ76" i="2"/>
  <c r="KA76" i="2"/>
  <c r="KB76" i="2"/>
  <c r="KC76" i="2"/>
  <c r="KE76" i="2"/>
  <c r="KF76" i="2"/>
  <c r="KG76" i="2"/>
  <c r="KH76" i="2"/>
  <c r="KI76" i="2"/>
  <c r="KL76" i="2"/>
  <c r="KM76" i="2"/>
  <c r="KN76" i="2"/>
  <c r="KO76" i="2"/>
  <c r="KP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IA77" i="2"/>
  <c r="IB77" i="2"/>
  <c r="IC77" i="2"/>
  <c r="ID77" i="2"/>
  <c r="IE77" i="2"/>
  <c r="IH77" i="2"/>
  <c r="II77" i="2"/>
  <c r="IJ77" i="2"/>
  <c r="IK77" i="2"/>
  <c r="IL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E77" i="2"/>
  <c r="JF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C77" i="2"/>
  <c r="KE77" i="2"/>
  <c r="KF77" i="2"/>
  <c r="KJ77" i="2" s="1"/>
  <c r="KG77" i="2"/>
  <c r="KH77" i="2"/>
  <c r="KI77" i="2"/>
  <c r="KL77" i="2"/>
  <c r="KQ77" i="2" s="1"/>
  <c r="KM77" i="2"/>
  <c r="KN77" i="2"/>
  <c r="KO77" i="2"/>
  <c r="KP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IA78" i="2"/>
  <c r="IB78" i="2"/>
  <c r="IC78" i="2"/>
  <c r="ID78" i="2"/>
  <c r="IE78" i="2"/>
  <c r="IH78" i="2"/>
  <c r="II78" i="2"/>
  <c r="IJ78" i="2"/>
  <c r="IK78" i="2"/>
  <c r="IL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E78" i="2"/>
  <c r="JF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C78" i="2"/>
  <c r="KE78" i="2"/>
  <c r="KF78" i="2"/>
  <c r="KG78" i="2"/>
  <c r="KH78" i="2"/>
  <c r="KI78" i="2"/>
  <c r="KL78" i="2"/>
  <c r="KM78" i="2"/>
  <c r="KN78" i="2"/>
  <c r="KO78" i="2"/>
  <c r="KP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IA81" i="2"/>
  <c r="IB81" i="2"/>
  <c r="IC81" i="2"/>
  <c r="ID81" i="2"/>
  <c r="IE81" i="2"/>
  <c r="IH81" i="2"/>
  <c r="II81" i="2"/>
  <c r="IJ81" i="2"/>
  <c r="IK81" i="2"/>
  <c r="IL81" i="2"/>
  <c r="IO81" i="2"/>
  <c r="IP81" i="2"/>
  <c r="IQ81" i="2"/>
  <c r="IR81" i="2"/>
  <c r="IS81" i="2"/>
  <c r="IV81" i="2"/>
  <c r="IW81" i="2"/>
  <c r="IX81" i="2"/>
  <c r="IY81" i="2"/>
  <c r="IZ81" i="2"/>
  <c r="JC81" i="2"/>
  <c r="JD81" i="2"/>
  <c r="JE81" i="2"/>
  <c r="JF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JZ81" i="2"/>
  <c r="KA81" i="2"/>
  <c r="KB81" i="2"/>
  <c r="KC81" i="2"/>
  <c r="KE81" i="2"/>
  <c r="KF81" i="2"/>
  <c r="KG81" i="2"/>
  <c r="KH81" i="2"/>
  <c r="KI81" i="2"/>
  <c r="KL81" i="2"/>
  <c r="KM81" i="2"/>
  <c r="KN81" i="2"/>
  <c r="KO81" i="2"/>
  <c r="KP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IA83" i="2"/>
  <c r="IB83" i="2"/>
  <c r="IC83" i="2"/>
  <c r="ID83" i="2"/>
  <c r="IE83" i="2"/>
  <c r="IF83" i="2"/>
  <c r="IH83" i="2"/>
  <c r="II83" i="2"/>
  <c r="IJ83" i="2"/>
  <c r="IK83" i="2"/>
  <c r="IL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E83" i="2"/>
  <c r="JF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C83" i="2"/>
  <c r="KE83" i="2"/>
  <c r="KF83" i="2"/>
  <c r="KG83" i="2"/>
  <c r="KH83" i="2"/>
  <c r="KI83" i="2"/>
  <c r="KL83" i="2"/>
  <c r="KM83" i="2"/>
  <c r="KN83" i="2"/>
  <c r="KO83" i="2"/>
  <c r="KP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IA84" i="2"/>
  <c r="IB84" i="2"/>
  <c r="IC84" i="2"/>
  <c r="ID84" i="2"/>
  <c r="IE84" i="2"/>
  <c r="IH84" i="2"/>
  <c r="II84" i="2"/>
  <c r="IJ84" i="2"/>
  <c r="IK84" i="2"/>
  <c r="IL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L84" i="2"/>
  <c r="KM84" i="2"/>
  <c r="KN84" i="2"/>
  <c r="KO84" i="2"/>
  <c r="KP84" i="2"/>
  <c r="KQ84" i="2" s="1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IA85" i="2"/>
  <c r="IB85" i="2"/>
  <c r="IC85" i="2"/>
  <c r="ID85" i="2"/>
  <c r="IE85" i="2"/>
  <c r="IH85" i="2"/>
  <c r="II85" i="2"/>
  <c r="IJ85" i="2"/>
  <c r="IK85" i="2"/>
  <c r="IL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E85" i="2"/>
  <c r="JF85" i="2"/>
  <c r="JG85" i="2"/>
  <c r="JH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IA87" i="2"/>
  <c r="IB87" i="2"/>
  <c r="IC87" i="2"/>
  <c r="ID87" i="2"/>
  <c r="IE87" i="2"/>
  <c r="IH87" i="2"/>
  <c r="II87" i="2"/>
  <c r="IJ87" i="2"/>
  <c r="IK87" i="2"/>
  <c r="IL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E87" i="2"/>
  <c r="JF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C87" i="2"/>
  <c r="KE87" i="2"/>
  <c r="KF87" i="2"/>
  <c r="KG87" i="2"/>
  <c r="KH87" i="2"/>
  <c r="KI87" i="2"/>
  <c r="KL87" i="2"/>
  <c r="KM87" i="2"/>
  <c r="KN87" i="2"/>
  <c r="KO87" i="2"/>
  <c r="KP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IA88" i="2"/>
  <c r="IB88" i="2"/>
  <c r="IC88" i="2"/>
  <c r="ID88" i="2"/>
  <c r="IE88" i="2"/>
  <c r="IH88" i="2"/>
  <c r="II88" i="2"/>
  <c r="IJ88" i="2"/>
  <c r="IK88" i="2"/>
  <c r="IL88" i="2"/>
  <c r="IO88" i="2"/>
  <c r="IP88" i="2"/>
  <c r="IQ88" i="2"/>
  <c r="IR88" i="2"/>
  <c r="IS88" i="2"/>
  <c r="IV88" i="2"/>
  <c r="IW88" i="2"/>
  <c r="IX88" i="2"/>
  <c r="IY88" i="2"/>
  <c r="IZ88" i="2"/>
  <c r="JC88" i="2"/>
  <c r="JD88" i="2"/>
  <c r="JE88" i="2"/>
  <c r="JF88" i="2"/>
  <c r="JG88" i="2"/>
  <c r="JJ88" i="2"/>
  <c r="JK88" i="2"/>
  <c r="JL88" i="2"/>
  <c r="JM88" i="2"/>
  <c r="JN88" i="2"/>
  <c r="JQ88" i="2"/>
  <c r="JR88" i="2"/>
  <c r="JS88" i="2"/>
  <c r="JT88" i="2"/>
  <c r="JU88" i="2"/>
  <c r="JX88" i="2"/>
  <c r="JY88" i="2"/>
  <c r="JZ88" i="2"/>
  <c r="KA88" i="2"/>
  <c r="KB88" i="2"/>
  <c r="KC88" i="2"/>
  <c r="KE88" i="2"/>
  <c r="KF88" i="2"/>
  <c r="KG88" i="2"/>
  <c r="KH88" i="2"/>
  <c r="KI88" i="2"/>
  <c r="KL88" i="2"/>
  <c r="KM88" i="2"/>
  <c r="KN88" i="2"/>
  <c r="KO88" i="2"/>
  <c r="KP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IA90" i="2"/>
  <c r="IB90" i="2"/>
  <c r="IC90" i="2"/>
  <c r="ID90" i="2"/>
  <c r="IE90" i="2"/>
  <c r="IH90" i="2"/>
  <c r="II90" i="2"/>
  <c r="IJ90" i="2"/>
  <c r="IK90" i="2"/>
  <c r="IL90" i="2"/>
  <c r="IO90" i="2"/>
  <c r="IP90" i="2"/>
  <c r="IQ90" i="2"/>
  <c r="IR90" i="2"/>
  <c r="IS90" i="2"/>
  <c r="IV90" i="2"/>
  <c r="IW90" i="2"/>
  <c r="IX90" i="2"/>
  <c r="IY90" i="2"/>
  <c r="IZ90" i="2"/>
  <c r="JC90" i="2"/>
  <c r="JD90" i="2"/>
  <c r="JE90" i="2"/>
  <c r="JF90" i="2"/>
  <c r="JG90" i="2"/>
  <c r="JJ90" i="2"/>
  <c r="JK90" i="2"/>
  <c r="JL90" i="2"/>
  <c r="JM90" i="2"/>
  <c r="JN90" i="2"/>
  <c r="JQ90" i="2"/>
  <c r="JR90" i="2"/>
  <c r="JS90" i="2"/>
  <c r="JT90" i="2"/>
  <c r="JU90" i="2"/>
  <c r="JX90" i="2"/>
  <c r="JY90" i="2"/>
  <c r="JZ90" i="2"/>
  <c r="KA90" i="2"/>
  <c r="KB90" i="2"/>
  <c r="KC90" i="2"/>
  <c r="KE90" i="2"/>
  <c r="KF90" i="2"/>
  <c r="KG90" i="2"/>
  <c r="KH90" i="2"/>
  <c r="KI90" i="2"/>
  <c r="KL90" i="2"/>
  <c r="KM90" i="2"/>
  <c r="KN90" i="2"/>
  <c r="KO90" i="2"/>
  <c r="KP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IA91" i="2"/>
  <c r="IB91" i="2"/>
  <c r="IC91" i="2"/>
  <c r="ID91" i="2"/>
  <c r="IE91" i="2"/>
  <c r="IH91" i="2"/>
  <c r="II91" i="2"/>
  <c r="IJ91" i="2"/>
  <c r="IK91" i="2"/>
  <c r="IL91" i="2"/>
  <c r="IO91" i="2"/>
  <c r="IP91" i="2"/>
  <c r="IQ91" i="2"/>
  <c r="IR91" i="2"/>
  <c r="IS91" i="2"/>
  <c r="IV91" i="2"/>
  <c r="IW91" i="2"/>
  <c r="IX91" i="2"/>
  <c r="IY91" i="2"/>
  <c r="IZ91" i="2"/>
  <c r="JC91" i="2"/>
  <c r="JD91" i="2"/>
  <c r="JE91" i="2"/>
  <c r="JF91" i="2"/>
  <c r="JG91" i="2"/>
  <c r="JJ91" i="2"/>
  <c r="JK91" i="2"/>
  <c r="JL91" i="2"/>
  <c r="JM91" i="2"/>
  <c r="JN91" i="2"/>
  <c r="JO91" i="2"/>
  <c r="JQ91" i="2"/>
  <c r="JR91" i="2"/>
  <c r="JS91" i="2"/>
  <c r="JT91" i="2"/>
  <c r="JU91" i="2"/>
  <c r="JX91" i="2"/>
  <c r="JY91" i="2"/>
  <c r="JZ91" i="2"/>
  <c r="KA91" i="2"/>
  <c r="KB91" i="2"/>
  <c r="KC91" i="2"/>
  <c r="KE91" i="2"/>
  <c r="KF91" i="2"/>
  <c r="KG91" i="2"/>
  <c r="KH91" i="2"/>
  <c r="KI91" i="2"/>
  <c r="KL91" i="2"/>
  <c r="KM91" i="2"/>
  <c r="KQ91" i="2" s="1"/>
  <c r="KN91" i="2"/>
  <c r="KO91" i="2"/>
  <c r="KP91" i="2"/>
  <c r="KS91" i="2"/>
  <c r="KT91" i="2"/>
  <c r="KU91" i="2"/>
  <c r="KV91" i="2"/>
  <c r="KW91" i="2"/>
  <c r="KX91" i="2"/>
  <c r="KZ91" i="2"/>
  <c r="LA91" i="2"/>
  <c r="LB91" i="2"/>
  <c r="LC91" i="2"/>
  <c r="LD91" i="2"/>
  <c r="LE91" i="2"/>
  <c r="LG91" i="2"/>
  <c r="LH91" i="2"/>
  <c r="LI91" i="2"/>
  <c r="LJ91" i="2"/>
  <c r="LK91" i="2"/>
  <c r="LL91" i="2"/>
  <c r="LN91" i="2"/>
  <c r="LO91" i="2"/>
  <c r="LP91" i="2"/>
  <c r="LQ91" i="2"/>
  <c r="LR91" i="2"/>
  <c r="LS91" i="2"/>
  <c r="LU91" i="2"/>
  <c r="LV91" i="2"/>
  <c r="LW91" i="2"/>
  <c r="LX91" i="2"/>
  <c r="LY91" i="2"/>
  <c r="LZ91" i="2"/>
  <c r="IA92" i="2"/>
  <c r="IB92" i="2"/>
  <c r="IC92" i="2"/>
  <c r="ID92" i="2"/>
  <c r="IE92" i="2"/>
  <c r="IH92" i="2"/>
  <c r="II92" i="2"/>
  <c r="IJ92" i="2"/>
  <c r="IK92" i="2"/>
  <c r="IL92" i="2"/>
  <c r="IO92" i="2"/>
  <c r="IP92" i="2"/>
  <c r="IQ92" i="2"/>
  <c r="IR92" i="2"/>
  <c r="IS92" i="2"/>
  <c r="IV92" i="2"/>
  <c r="IW92" i="2"/>
  <c r="IX92" i="2"/>
  <c r="IY92" i="2"/>
  <c r="IZ92" i="2"/>
  <c r="JC92" i="2"/>
  <c r="JD92" i="2"/>
  <c r="JE92" i="2"/>
  <c r="JF92" i="2"/>
  <c r="JG92" i="2"/>
  <c r="JJ92" i="2"/>
  <c r="JK92" i="2"/>
  <c r="JL92" i="2"/>
  <c r="JM92" i="2"/>
  <c r="JN92" i="2"/>
  <c r="JQ92" i="2"/>
  <c r="JR92" i="2"/>
  <c r="JS92" i="2"/>
  <c r="JV92" i="2" s="1"/>
  <c r="JT92" i="2"/>
  <c r="JU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S92" i="2"/>
  <c r="KT92" i="2"/>
  <c r="KU92" i="2"/>
  <c r="KV92" i="2"/>
  <c r="KW92" i="2"/>
  <c r="KX92" i="2"/>
  <c r="KZ92" i="2"/>
  <c r="LA92" i="2"/>
  <c r="LB92" i="2"/>
  <c r="LC92" i="2"/>
  <c r="LD92" i="2"/>
  <c r="LE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IA96" i="2"/>
  <c r="IB96" i="2"/>
  <c r="IC96" i="2"/>
  <c r="ID96" i="2"/>
  <c r="IE96" i="2"/>
  <c r="IH96" i="2"/>
  <c r="II96" i="2"/>
  <c r="IJ96" i="2"/>
  <c r="IK96" i="2"/>
  <c r="IL96" i="2"/>
  <c r="IO96" i="2"/>
  <c r="IP96" i="2"/>
  <c r="IQ96" i="2"/>
  <c r="IR96" i="2"/>
  <c r="IS96" i="2"/>
  <c r="IV96" i="2"/>
  <c r="IW96" i="2"/>
  <c r="IX96" i="2"/>
  <c r="IY96" i="2"/>
  <c r="IZ96" i="2"/>
  <c r="JC96" i="2"/>
  <c r="JD96" i="2"/>
  <c r="JE96" i="2"/>
  <c r="JF96" i="2"/>
  <c r="JG96" i="2"/>
  <c r="JJ96" i="2"/>
  <c r="JK96" i="2"/>
  <c r="JL96" i="2"/>
  <c r="JM96" i="2"/>
  <c r="JN96" i="2"/>
  <c r="JQ96" i="2"/>
  <c r="JR96" i="2"/>
  <c r="JS96" i="2"/>
  <c r="JT96" i="2"/>
  <c r="JU96" i="2"/>
  <c r="JX96" i="2"/>
  <c r="JY96" i="2"/>
  <c r="JZ96" i="2"/>
  <c r="KA96" i="2"/>
  <c r="KB96" i="2"/>
  <c r="KC96" i="2"/>
  <c r="KE96" i="2"/>
  <c r="KF96" i="2"/>
  <c r="KJ96" i="2" s="1"/>
  <c r="KG96" i="2"/>
  <c r="KH96" i="2"/>
  <c r="KI96" i="2"/>
  <c r="KL96" i="2"/>
  <c r="KM96" i="2"/>
  <c r="KN96" i="2"/>
  <c r="KO96" i="2"/>
  <c r="KP96" i="2"/>
  <c r="KS96" i="2"/>
  <c r="KT96" i="2"/>
  <c r="KU96" i="2"/>
  <c r="KV96" i="2"/>
  <c r="KW96" i="2"/>
  <c r="KX96" i="2"/>
  <c r="KZ96" i="2"/>
  <c r="LA96" i="2"/>
  <c r="LB96" i="2"/>
  <c r="LC96" i="2"/>
  <c r="LD96" i="2"/>
  <c r="LE96" i="2"/>
  <c r="LG96" i="2"/>
  <c r="LH96" i="2"/>
  <c r="LI96" i="2"/>
  <c r="LJ96" i="2"/>
  <c r="LK96" i="2"/>
  <c r="LL96" i="2"/>
  <c r="LN96" i="2"/>
  <c r="LO96" i="2"/>
  <c r="LP96" i="2"/>
  <c r="LQ96" i="2"/>
  <c r="LR96" i="2"/>
  <c r="LS96" i="2"/>
  <c r="LU96" i="2"/>
  <c r="LV96" i="2"/>
  <c r="LW96" i="2"/>
  <c r="LX96" i="2"/>
  <c r="LY96" i="2"/>
  <c r="LZ96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IA98" i="2"/>
  <c r="IB98" i="2"/>
  <c r="IC98" i="2"/>
  <c r="ID98" i="2"/>
  <c r="IE98" i="2"/>
  <c r="IH98" i="2"/>
  <c r="II98" i="2"/>
  <c r="IJ98" i="2"/>
  <c r="IK98" i="2"/>
  <c r="IL98" i="2"/>
  <c r="IM98" i="2"/>
  <c r="IO98" i="2"/>
  <c r="IP98" i="2"/>
  <c r="IQ98" i="2"/>
  <c r="IR98" i="2"/>
  <c r="IS98" i="2"/>
  <c r="IV98" i="2"/>
  <c r="IW98" i="2"/>
  <c r="IX98" i="2"/>
  <c r="IY98" i="2"/>
  <c r="IZ98" i="2"/>
  <c r="JC98" i="2"/>
  <c r="JD98" i="2"/>
  <c r="JE98" i="2"/>
  <c r="JF98" i="2"/>
  <c r="JG98" i="2"/>
  <c r="JJ98" i="2"/>
  <c r="JK98" i="2"/>
  <c r="JL98" i="2"/>
  <c r="JM98" i="2"/>
  <c r="JN98" i="2"/>
  <c r="JQ98" i="2"/>
  <c r="JR98" i="2"/>
  <c r="JS98" i="2"/>
  <c r="JT98" i="2"/>
  <c r="JU98" i="2"/>
  <c r="JX98" i="2"/>
  <c r="JY98" i="2"/>
  <c r="JZ98" i="2"/>
  <c r="KA98" i="2"/>
  <c r="KB98" i="2"/>
  <c r="KC98" i="2"/>
  <c r="KE98" i="2"/>
  <c r="KF98" i="2"/>
  <c r="KG98" i="2"/>
  <c r="KH98" i="2"/>
  <c r="KI98" i="2"/>
  <c r="KL98" i="2"/>
  <c r="KQ98" i="2" s="1"/>
  <c r="KM98" i="2"/>
  <c r="KN98" i="2"/>
  <c r="KO98" i="2"/>
  <c r="KP98" i="2"/>
  <c r="KS98" i="2"/>
  <c r="KT98" i="2"/>
  <c r="KU98" i="2"/>
  <c r="KV98" i="2"/>
  <c r="KW98" i="2"/>
  <c r="KX98" i="2"/>
  <c r="KZ98" i="2"/>
  <c r="LA98" i="2"/>
  <c r="LB98" i="2"/>
  <c r="LC98" i="2"/>
  <c r="LD98" i="2"/>
  <c r="LE98" i="2"/>
  <c r="LG98" i="2"/>
  <c r="LH98" i="2"/>
  <c r="LI98" i="2"/>
  <c r="LJ98" i="2"/>
  <c r="LK98" i="2"/>
  <c r="LL98" i="2"/>
  <c r="LN98" i="2"/>
  <c r="LO98" i="2"/>
  <c r="LP98" i="2"/>
  <c r="LQ98" i="2"/>
  <c r="LR98" i="2"/>
  <c r="LS98" i="2"/>
  <c r="LU98" i="2"/>
  <c r="LV98" i="2"/>
  <c r="LW98" i="2"/>
  <c r="LX98" i="2"/>
  <c r="LY98" i="2"/>
  <c r="LZ98" i="2"/>
  <c r="IA99" i="2"/>
  <c r="IB99" i="2"/>
  <c r="IC99" i="2"/>
  <c r="ID99" i="2"/>
  <c r="IE99" i="2"/>
  <c r="IH99" i="2"/>
  <c r="II99" i="2"/>
  <c r="IJ99" i="2"/>
  <c r="IK99" i="2"/>
  <c r="IL99" i="2"/>
  <c r="IO99" i="2"/>
  <c r="IP99" i="2"/>
  <c r="IQ99" i="2"/>
  <c r="IR99" i="2"/>
  <c r="IS99" i="2"/>
  <c r="IV99" i="2"/>
  <c r="IW99" i="2"/>
  <c r="IX99" i="2"/>
  <c r="IY99" i="2"/>
  <c r="IZ99" i="2"/>
  <c r="JC99" i="2"/>
  <c r="JD99" i="2"/>
  <c r="JE99" i="2"/>
  <c r="JF99" i="2"/>
  <c r="JG99" i="2"/>
  <c r="JJ99" i="2"/>
  <c r="JK99" i="2"/>
  <c r="JL99" i="2"/>
  <c r="JM99" i="2"/>
  <c r="JN99" i="2"/>
  <c r="JQ99" i="2"/>
  <c r="JR99" i="2"/>
  <c r="JS99" i="2"/>
  <c r="JT99" i="2"/>
  <c r="JU99" i="2"/>
  <c r="JX99" i="2"/>
  <c r="JY99" i="2"/>
  <c r="JZ99" i="2"/>
  <c r="KA99" i="2"/>
  <c r="KB99" i="2"/>
  <c r="KC99" i="2"/>
  <c r="KE99" i="2"/>
  <c r="KF99" i="2"/>
  <c r="KG99" i="2"/>
  <c r="KH99" i="2"/>
  <c r="KI99" i="2"/>
  <c r="KL99" i="2"/>
  <c r="KM99" i="2"/>
  <c r="KN99" i="2"/>
  <c r="KO99" i="2"/>
  <c r="KP99" i="2"/>
  <c r="KS99" i="2"/>
  <c r="KT99" i="2"/>
  <c r="KU99" i="2"/>
  <c r="KV99" i="2"/>
  <c r="KW99" i="2"/>
  <c r="KX99" i="2"/>
  <c r="KZ99" i="2"/>
  <c r="LA99" i="2"/>
  <c r="LB99" i="2"/>
  <c r="LC99" i="2"/>
  <c r="LD99" i="2"/>
  <c r="LE99" i="2"/>
  <c r="LG99" i="2"/>
  <c r="LH99" i="2"/>
  <c r="LI99" i="2"/>
  <c r="LJ99" i="2"/>
  <c r="LK99" i="2"/>
  <c r="LL99" i="2"/>
  <c r="LN99" i="2"/>
  <c r="LO99" i="2"/>
  <c r="LP99" i="2"/>
  <c r="LQ99" i="2"/>
  <c r="LR99" i="2"/>
  <c r="LS99" i="2"/>
  <c r="LU99" i="2"/>
  <c r="LV99" i="2"/>
  <c r="LW99" i="2"/>
  <c r="LX99" i="2"/>
  <c r="LY99" i="2"/>
  <c r="LZ99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IA101" i="2"/>
  <c r="IB101" i="2"/>
  <c r="IC101" i="2"/>
  <c r="ID101" i="2"/>
  <c r="IE101" i="2"/>
  <c r="IH101" i="2"/>
  <c r="II101" i="2"/>
  <c r="IJ101" i="2"/>
  <c r="IK101" i="2"/>
  <c r="IL101" i="2"/>
  <c r="IO101" i="2"/>
  <c r="IP101" i="2"/>
  <c r="IQ101" i="2"/>
  <c r="IR101" i="2"/>
  <c r="IS101" i="2"/>
  <c r="IV101" i="2"/>
  <c r="IW101" i="2"/>
  <c r="IX101" i="2"/>
  <c r="IY101" i="2"/>
  <c r="IZ101" i="2"/>
  <c r="JC101" i="2"/>
  <c r="JD101" i="2"/>
  <c r="JE101" i="2"/>
  <c r="JF101" i="2"/>
  <c r="JG101" i="2"/>
  <c r="JJ101" i="2"/>
  <c r="JK101" i="2"/>
  <c r="JL101" i="2"/>
  <c r="JM101" i="2"/>
  <c r="JN101" i="2"/>
  <c r="JQ101" i="2"/>
  <c r="JR101" i="2"/>
  <c r="JS101" i="2"/>
  <c r="JT101" i="2"/>
  <c r="JU101" i="2"/>
  <c r="JX101" i="2"/>
  <c r="JY101" i="2"/>
  <c r="JZ101" i="2"/>
  <c r="KA101" i="2"/>
  <c r="KB101" i="2"/>
  <c r="KC101" i="2"/>
  <c r="KE101" i="2"/>
  <c r="KF101" i="2"/>
  <c r="KG101" i="2"/>
  <c r="KH101" i="2"/>
  <c r="KI101" i="2"/>
  <c r="KL101" i="2"/>
  <c r="KM101" i="2"/>
  <c r="KN101" i="2"/>
  <c r="KO101" i="2"/>
  <c r="KP101" i="2"/>
  <c r="KS101" i="2"/>
  <c r="KT101" i="2"/>
  <c r="KU101" i="2"/>
  <c r="KV101" i="2"/>
  <c r="KW101" i="2"/>
  <c r="KX101" i="2"/>
  <c r="KZ101" i="2"/>
  <c r="LA101" i="2"/>
  <c r="LB101" i="2"/>
  <c r="LC101" i="2"/>
  <c r="LD101" i="2"/>
  <c r="LE101" i="2"/>
  <c r="LG101" i="2"/>
  <c r="LH101" i="2"/>
  <c r="LI101" i="2"/>
  <c r="LJ101" i="2"/>
  <c r="LK101" i="2"/>
  <c r="LL101" i="2"/>
  <c r="LN101" i="2"/>
  <c r="LO101" i="2"/>
  <c r="LP101" i="2"/>
  <c r="LQ101" i="2"/>
  <c r="LR101" i="2"/>
  <c r="LS101" i="2"/>
  <c r="LU101" i="2"/>
  <c r="LV101" i="2"/>
  <c r="LW101" i="2"/>
  <c r="LX101" i="2"/>
  <c r="LY101" i="2"/>
  <c r="LZ101" i="2"/>
  <c r="IA102" i="2"/>
  <c r="IB102" i="2"/>
  <c r="IC102" i="2"/>
  <c r="ID102" i="2"/>
  <c r="IE102" i="2"/>
  <c r="IH102" i="2"/>
  <c r="II102" i="2"/>
  <c r="IJ102" i="2"/>
  <c r="IK102" i="2"/>
  <c r="IL102" i="2"/>
  <c r="IO102" i="2"/>
  <c r="IP102" i="2"/>
  <c r="IQ102" i="2"/>
  <c r="IR102" i="2"/>
  <c r="IS102" i="2"/>
  <c r="IV102" i="2"/>
  <c r="IW102" i="2"/>
  <c r="IX102" i="2"/>
  <c r="IY102" i="2"/>
  <c r="IZ102" i="2"/>
  <c r="JC102" i="2"/>
  <c r="JD102" i="2"/>
  <c r="JE102" i="2"/>
  <c r="JF102" i="2"/>
  <c r="JG102" i="2"/>
  <c r="JJ102" i="2"/>
  <c r="JK102" i="2"/>
  <c r="JL102" i="2"/>
  <c r="JM102" i="2"/>
  <c r="JN102" i="2"/>
  <c r="JQ102" i="2"/>
  <c r="JR102" i="2"/>
  <c r="JS102" i="2"/>
  <c r="JT102" i="2"/>
  <c r="JV102" i="2" s="1"/>
  <c r="JU102" i="2"/>
  <c r="JX102" i="2"/>
  <c r="JY102" i="2"/>
  <c r="JZ102" i="2"/>
  <c r="KA102" i="2"/>
  <c r="KB102" i="2"/>
  <c r="KC102" i="2"/>
  <c r="KE102" i="2"/>
  <c r="KF102" i="2"/>
  <c r="KG102" i="2"/>
  <c r="KH102" i="2"/>
  <c r="KI102" i="2"/>
  <c r="KL102" i="2"/>
  <c r="KQ102" i="2" s="1"/>
  <c r="KM102" i="2"/>
  <c r="KN102" i="2"/>
  <c r="KO102" i="2"/>
  <c r="KP102" i="2"/>
  <c r="KS102" i="2"/>
  <c r="KT102" i="2"/>
  <c r="KU102" i="2"/>
  <c r="KV102" i="2"/>
  <c r="KW102" i="2"/>
  <c r="KX102" i="2"/>
  <c r="KZ102" i="2"/>
  <c r="LA102" i="2"/>
  <c r="LB102" i="2"/>
  <c r="LC102" i="2"/>
  <c r="LD102" i="2"/>
  <c r="LE102" i="2"/>
  <c r="LG102" i="2"/>
  <c r="LH102" i="2"/>
  <c r="LI102" i="2"/>
  <c r="LJ102" i="2"/>
  <c r="LK102" i="2"/>
  <c r="LL102" i="2"/>
  <c r="LN102" i="2"/>
  <c r="LO102" i="2"/>
  <c r="LP102" i="2"/>
  <c r="LQ102" i="2"/>
  <c r="LR102" i="2"/>
  <c r="LS102" i="2"/>
  <c r="LU102" i="2"/>
  <c r="LV102" i="2"/>
  <c r="LW102" i="2"/>
  <c r="LX102" i="2"/>
  <c r="LY102" i="2"/>
  <c r="LZ102" i="2"/>
  <c r="IA103" i="2"/>
  <c r="IB103" i="2"/>
  <c r="IC103" i="2"/>
  <c r="ID103" i="2"/>
  <c r="IE103" i="2"/>
  <c r="IH103" i="2"/>
  <c r="II103" i="2"/>
  <c r="IJ103" i="2"/>
  <c r="IK103" i="2"/>
  <c r="IL103" i="2"/>
  <c r="IO103" i="2"/>
  <c r="IP103" i="2"/>
  <c r="IQ103" i="2"/>
  <c r="IR103" i="2"/>
  <c r="IS103" i="2"/>
  <c r="IV103" i="2"/>
  <c r="IW103" i="2"/>
  <c r="IX103" i="2"/>
  <c r="IY103" i="2"/>
  <c r="IZ103" i="2"/>
  <c r="JC103" i="2"/>
  <c r="JD103" i="2"/>
  <c r="JE103" i="2"/>
  <c r="JF103" i="2"/>
  <c r="JG103" i="2"/>
  <c r="JJ103" i="2"/>
  <c r="JK103" i="2"/>
  <c r="JL103" i="2"/>
  <c r="JM103" i="2"/>
  <c r="JN103" i="2"/>
  <c r="JQ103" i="2"/>
  <c r="JR103" i="2"/>
  <c r="JS103" i="2"/>
  <c r="JT103" i="2"/>
  <c r="JU103" i="2"/>
  <c r="JX103" i="2"/>
  <c r="JY103" i="2"/>
  <c r="JZ103" i="2"/>
  <c r="KA103" i="2"/>
  <c r="KB103" i="2"/>
  <c r="KC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X103" i="2"/>
  <c r="KZ103" i="2"/>
  <c r="LA103" i="2"/>
  <c r="LB103" i="2"/>
  <c r="LC103" i="2"/>
  <c r="LD103" i="2"/>
  <c r="LE103" i="2"/>
  <c r="LG103" i="2"/>
  <c r="LH103" i="2"/>
  <c r="LI103" i="2"/>
  <c r="LJ103" i="2"/>
  <c r="LK103" i="2"/>
  <c r="LL103" i="2"/>
  <c r="LN103" i="2"/>
  <c r="LO103" i="2"/>
  <c r="LP103" i="2"/>
  <c r="LQ103" i="2"/>
  <c r="LR103" i="2"/>
  <c r="LS103" i="2"/>
  <c r="LU103" i="2"/>
  <c r="LV103" i="2"/>
  <c r="LW103" i="2"/>
  <c r="LX103" i="2"/>
  <c r="LY103" i="2"/>
  <c r="LZ103" i="2"/>
  <c r="IA104" i="2"/>
  <c r="IB104" i="2"/>
  <c r="IC104" i="2"/>
  <c r="ID104" i="2"/>
  <c r="IE104" i="2"/>
  <c r="IH104" i="2"/>
  <c r="II104" i="2"/>
  <c r="IJ104" i="2"/>
  <c r="IK104" i="2"/>
  <c r="IL104" i="2"/>
  <c r="IO104" i="2"/>
  <c r="IP104" i="2"/>
  <c r="IQ104" i="2"/>
  <c r="IR104" i="2"/>
  <c r="IS104" i="2"/>
  <c r="IV104" i="2"/>
  <c r="IW104" i="2"/>
  <c r="IX104" i="2"/>
  <c r="IY104" i="2"/>
  <c r="IZ104" i="2"/>
  <c r="JA104" i="2"/>
  <c r="JC104" i="2"/>
  <c r="JD104" i="2"/>
  <c r="JE104" i="2"/>
  <c r="JF104" i="2"/>
  <c r="JG104" i="2"/>
  <c r="JJ104" i="2"/>
  <c r="JK104" i="2"/>
  <c r="JL104" i="2"/>
  <c r="JM104" i="2"/>
  <c r="JN104" i="2"/>
  <c r="JQ104" i="2"/>
  <c r="JR104" i="2"/>
  <c r="JS104" i="2"/>
  <c r="JT104" i="2"/>
  <c r="JU104" i="2"/>
  <c r="JX104" i="2"/>
  <c r="JY104" i="2"/>
  <c r="JZ104" i="2"/>
  <c r="KA104" i="2"/>
  <c r="KB104" i="2"/>
  <c r="KC104" i="2"/>
  <c r="KE104" i="2"/>
  <c r="KF104" i="2"/>
  <c r="KG104" i="2"/>
  <c r="KH104" i="2"/>
  <c r="KI104" i="2"/>
  <c r="KL104" i="2"/>
  <c r="KM104" i="2"/>
  <c r="KQ104" i="2" s="1"/>
  <c r="KN104" i="2"/>
  <c r="KO104" i="2"/>
  <c r="KP104" i="2"/>
  <c r="KS104" i="2"/>
  <c r="KT104" i="2"/>
  <c r="KU104" i="2"/>
  <c r="KV104" i="2"/>
  <c r="KW104" i="2"/>
  <c r="KX104" i="2"/>
  <c r="KZ104" i="2"/>
  <c r="LA104" i="2"/>
  <c r="LB104" i="2"/>
  <c r="LC104" i="2"/>
  <c r="LD104" i="2"/>
  <c r="LE104" i="2"/>
  <c r="LG104" i="2"/>
  <c r="LH104" i="2"/>
  <c r="LI104" i="2"/>
  <c r="LJ104" i="2"/>
  <c r="LK104" i="2"/>
  <c r="LL104" i="2"/>
  <c r="LN104" i="2"/>
  <c r="LO104" i="2"/>
  <c r="LP104" i="2"/>
  <c r="LQ104" i="2"/>
  <c r="LR104" i="2"/>
  <c r="LS104" i="2"/>
  <c r="LU104" i="2"/>
  <c r="LV104" i="2"/>
  <c r="LW104" i="2"/>
  <c r="LX104" i="2"/>
  <c r="LY104" i="2"/>
  <c r="LZ104" i="2"/>
  <c r="IA105" i="2"/>
  <c r="IB105" i="2"/>
  <c r="IC105" i="2"/>
  <c r="ID105" i="2"/>
  <c r="IE105" i="2"/>
  <c r="IH105" i="2"/>
  <c r="II105" i="2"/>
  <c r="IJ105" i="2"/>
  <c r="IK105" i="2"/>
  <c r="IL105" i="2"/>
  <c r="IO105" i="2"/>
  <c r="IP105" i="2"/>
  <c r="IQ105" i="2"/>
  <c r="IR105" i="2"/>
  <c r="IS105" i="2"/>
  <c r="IV105" i="2"/>
  <c r="IW105" i="2"/>
  <c r="IX105" i="2"/>
  <c r="IY105" i="2"/>
  <c r="IZ105" i="2"/>
  <c r="JC105" i="2"/>
  <c r="JD105" i="2"/>
  <c r="JE105" i="2"/>
  <c r="JF105" i="2"/>
  <c r="JG105" i="2"/>
  <c r="JJ105" i="2"/>
  <c r="JK105" i="2"/>
  <c r="JL105" i="2"/>
  <c r="JM105" i="2"/>
  <c r="JN105" i="2"/>
  <c r="JQ105" i="2"/>
  <c r="JR105" i="2"/>
  <c r="JS105" i="2"/>
  <c r="JT105" i="2"/>
  <c r="JU105" i="2"/>
  <c r="JX105" i="2"/>
  <c r="JY105" i="2"/>
  <c r="JZ105" i="2"/>
  <c r="KA105" i="2"/>
  <c r="KB105" i="2"/>
  <c r="KC105" i="2"/>
  <c r="KE105" i="2"/>
  <c r="KF105" i="2"/>
  <c r="KG105" i="2"/>
  <c r="KH105" i="2"/>
  <c r="KI105" i="2"/>
  <c r="KL105" i="2"/>
  <c r="KM105" i="2"/>
  <c r="KQ105" i="2" s="1"/>
  <c r="KN105" i="2"/>
  <c r="KO105" i="2"/>
  <c r="KP105" i="2"/>
  <c r="KS105" i="2"/>
  <c r="KT105" i="2"/>
  <c r="KU105" i="2"/>
  <c r="KV105" i="2"/>
  <c r="KW105" i="2"/>
  <c r="KX105" i="2"/>
  <c r="KZ105" i="2"/>
  <c r="LA105" i="2"/>
  <c r="LB105" i="2"/>
  <c r="LC105" i="2"/>
  <c r="LD105" i="2"/>
  <c r="LE105" i="2"/>
  <c r="LG105" i="2"/>
  <c r="LH105" i="2"/>
  <c r="LI105" i="2"/>
  <c r="LJ105" i="2"/>
  <c r="LK105" i="2"/>
  <c r="LL105" i="2"/>
  <c r="LN105" i="2"/>
  <c r="LO105" i="2"/>
  <c r="LP105" i="2"/>
  <c r="LQ105" i="2"/>
  <c r="LR105" i="2"/>
  <c r="LS105" i="2"/>
  <c r="LU105" i="2"/>
  <c r="LV105" i="2"/>
  <c r="LW105" i="2"/>
  <c r="LX105" i="2"/>
  <c r="LY105" i="2"/>
  <c r="LZ105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IA107" i="2"/>
  <c r="IB107" i="2"/>
  <c r="IC107" i="2"/>
  <c r="ID107" i="2"/>
  <c r="IE107" i="2"/>
  <c r="IH107" i="2"/>
  <c r="II107" i="2"/>
  <c r="IJ107" i="2"/>
  <c r="IK107" i="2"/>
  <c r="IL107" i="2"/>
  <c r="IO107" i="2"/>
  <c r="IP107" i="2"/>
  <c r="IQ107" i="2"/>
  <c r="IR107" i="2"/>
  <c r="IS107" i="2"/>
  <c r="IV107" i="2"/>
  <c r="IW107" i="2"/>
  <c r="IX107" i="2"/>
  <c r="IY107" i="2"/>
  <c r="IZ107" i="2"/>
  <c r="JC107" i="2"/>
  <c r="JD107" i="2"/>
  <c r="JE107" i="2"/>
  <c r="JF107" i="2"/>
  <c r="JG107" i="2"/>
  <c r="JJ107" i="2"/>
  <c r="JK107" i="2"/>
  <c r="JL107" i="2"/>
  <c r="JM107" i="2"/>
  <c r="JN107" i="2"/>
  <c r="JQ107" i="2"/>
  <c r="JR107" i="2"/>
  <c r="JS107" i="2"/>
  <c r="JT107" i="2"/>
  <c r="JU107" i="2"/>
  <c r="JX107" i="2"/>
  <c r="JY107" i="2"/>
  <c r="JZ107" i="2"/>
  <c r="KA107" i="2"/>
  <c r="KB107" i="2"/>
  <c r="KC107" i="2"/>
  <c r="KE107" i="2"/>
  <c r="KF107" i="2"/>
  <c r="KG107" i="2"/>
  <c r="KH107" i="2"/>
  <c r="KI107" i="2"/>
  <c r="KL107" i="2"/>
  <c r="KM107" i="2"/>
  <c r="KN107" i="2"/>
  <c r="KO107" i="2"/>
  <c r="KP107" i="2"/>
  <c r="KS107" i="2"/>
  <c r="KT107" i="2"/>
  <c r="KU107" i="2"/>
  <c r="KV107" i="2"/>
  <c r="KW107" i="2"/>
  <c r="KX107" i="2"/>
  <c r="KZ107" i="2"/>
  <c r="LA107" i="2"/>
  <c r="LB107" i="2"/>
  <c r="LC107" i="2"/>
  <c r="LD107" i="2"/>
  <c r="LE107" i="2"/>
  <c r="LG107" i="2"/>
  <c r="LH107" i="2"/>
  <c r="LI107" i="2"/>
  <c r="LJ107" i="2"/>
  <c r="LK107" i="2"/>
  <c r="LL107" i="2"/>
  <c r="LN107" i="2"/>
  <c r="LO107" i="2"/>
  <c r="LP107" i="2"/>
  <c r="LQ107" i="2"/>
  <c r="LR107" i="2"/>
  <c r="LS107" i="2"/>
  <c r="LU107" i="2"/>
  <c r="LV107" i="2"/>
  <c r="LW107" i="2"/>
  <c r="LX107" i="2"/>
  <c r="LY107" i="2"/>
  <c r="LZ107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Q108" i="2"/>
  <c r="LR108" i="2"/>
  <c r="LS108" i="2"/>
  <c r="LU108" i="2"/>
  <c r="LV108" i="2"/>
  <c r="LW108" i="2"/>
  <c r="LX108" i="2"/>
  <c r="LY108" i="2"/>
  <c r="LZ108" i="2"/>
  <c r="IA109" i="2"/>
  <c r="IB109" i="2"/>
  <c r="IC109" i="2"/>
  <c r="ID109" i="2"/>
  <c r="IE109" i="2"/>
  <c r="IH109" i="2"/>
  <c r="II109" i="2"/>
  <c r="IJ109" i="2"/>
  <c r="IK109" i="2"/>
  <c r="IL109" i="2"/>
  <c r="IO109" i="2"/>
  <c r="IP109" i="2"/>
  <c r="IQ109" i="2"/>
  <c r="IR109" i="2"/>
  <c r="IS109" i="2"/>
  <c r="IV109" i="2"/>
  <c r="IW109" i="2"/>
  <c r="IX109" i="2"/>
  <c r="IY109" i="2"/>
  <c r="IZ109" i="2"/>
  <c r="JC109" i="2"/>
  <c r="JD109" i="2"/>
  <c r="JE109" i="2"/>
  <c r="JF109" i="2"/>
  <c r="JG109" i="2"/>
  <c r="JJ109" i="2"/>
  <c r="JK109" i="2"/>
  <c r="JL109" i="2"/>
  <c r="JM109" i="2"/>
  <c r="JN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L109" i="2"/>
  <c r="KM109" i="2"/>
  <c r="KN109" i="2"/>
  <c r="KO109" i="2"/>
  <c r="KP109" i="2"/>
  <c r="KQ109" i="2"/>
  <c r="KS109" i="2"/>
  <c r="KT109" i="2"/>
  <c r="KU109" i="2"/>
  <c r="KV109" i="2"/>
  <c r="KW109" i="2"/>
  <c r="KX109" i="2"/>
  <c r="KZ109" i="2"/>
  <c r="LA109" i="2"/>
  <c r="LB109" i="2"/>
  <c r="LC109" i="2"/>
  <c r="LD109" i="2"/>
  <c r="LE109" i="2"/>
  <c r="LG109" i="2"/>
  <c r="LH109" i="2"/>
  <c r="LI109" i="2"/>
  <c r="LJ109" i="2"/>
  <c r="LK109" i="2"/>
  <c r="LL109" i="2"/>
  <c r="LN109" i="2"/>
  <c r="LO109" i="2"/>
  <c r="LP109" i="2"/>
  <c r="LQ109" i="2"/>
  <c r="LR109" i="2"/>
  <c r="LS109" i="2"/>
  <c r="LU109" i="2"/>
  <c r="LV109" i="2"/>
  <c r="LW109" i="2"/>
  <c r="LX109" i="2"/>
  <c r="LY109" i="2"/>
  <c r="LZ109" i="2"/>
  <c r="IA110" i="2"/>
  <c r="IB110" i="2"/>
  <c r="IC110" i="2"/>
  <c r="ID110" i="2"/>
  <c r="IE110" i="2"/>
  <c r="IH110" i="2"/>
  <c r="II110" i="2"/>
  <c r="IJ110" i="2"/>
  <c r="IK110" i="2"/>
  <c r="IL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J110" i="2"/>
  <c r="JK110" i="2"/>
  <c r="JL110" i="2"/>
  <c r="JM110" i="2"/>
  <c r="JN110" i="2"/>
  <c r="JQ110" i="2"/>
  <c r="JR110" i="2"/>
  <c r="JS110" i="2"/>
  <c r="JT110" i="2"/>
  <c r="JU110" i="2"/>
  <c r="JX110" i="2"/>
  <c r="JY110" i="2"/>
  <c r="JZ110" i="2"/>
  <c r="KA110" i="2"/>
  <c r="KB110" i="2"/>
  <c r="KC110" i="2"/>
  <c r="KE110" i="2"/>
  <c r="KF110" i="2"/>
  <c r="KG110" i="2"/>
  <c r="KH110" i="2"/>
  <c r="KI110" i="2"/>
  <c r="KL110" i="2"/>
  <c r="KM110" i="2"/>
  <c r="KN110" i="2"/>
  <c r="KO110" i="2"/>
  <c r="KP110" i="2"/>
  <c r="KS110" i="2"/>
  <c r="KT110" i="2"/>
  <c r="KU110" i="2"/>
  <c r="KV110" i="2"/>
  <c r="KW110" i="2"/>
  <c r="KX110" i="2"/>
  <c r="KZ110" i="2"/>
  <c r="LA110" i="2"/>
  <c r="LB110" i="2"/>
  <c r="LC110" i="2"/>
  <c r="LD110" i="2"/>
  <c r="LE110" i="2"/>
  <c r="LG110" i="2"/>
  <c r="LH110" i="2"/>
  <c r="LI110" i="2"/>
  <c r="LJ110" i="2"/>
  <c r="LK110" i="2"/>
  <c r="LL110" i="2"/>
  <c r="LN110" i="2"/>
  <c r="LO110" i="2"/>
  <c r="LP110" i="2"/>
  <c r="LQ110" i="2"/>
  <c r="LR110" i="2"/>
  <c r="LS110" i="2"/>
  <c r="LU110" i="2"/>
  <c r="LV110" i="2"/>
  <c r="LW110" i="2"/>
  <c r="LX110" i="2"/>
  <c r="LY110" i="2"/>
  <c r="LZ110" i="2"/>
  <c r="IA111" i="2"/>
  <c r="IB111" i="2"/>
  <c r="IC111" i="2"/>
  <c r="ID111" i="2"/>
  <c r="IE111" i="2"/>
  <c r="IH111" i="2"/>
  <c r="II111" i="2"/>
  <c r="IJ111" i="2"/>
  <c r="IK111" i="2"/>
  <c r="IL111" i="2"/>
  <c r="IO111" i="2"/>
  <c r="IP111" i="2"/>
  <c r="IQ111" i="2"/>
  <c r="IR111" i="2"/>
  <c r="IS111" i="2"/>
  <c r="IV111" i="2"/>
  <c r="IW111" i="2"/>
  <c r="IX111" i="2"/>
  <c r="IY111" i="2"/>
  <c r="IZ111" i="2"/>
  <c r="JA111" i="2"/>
  <c r="JC111" i="2"/>
  <c r="JD111" i="2"/>
  <c r="JE111" i="2"/>
  <c r="JF111" i="2"/>
  <c r="JG111" i="2"/>
  <c r="JJ111" i="2"/>
  <c r="JK111" i="2"/>
  <c r="JL111" i="2"/>
  <c r="JM111" i="2"/>
  <c r="JN111" i="2"/>
  <c r="JQ111" i="2"/>
  <c r="JR111" i="2"/>
  <c r="JS111" i="2"/>
  <c r="JT111" i="2"/>
  <c r="JU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S111" i="2"/>
  <c r="KT111" i="2"/>
  <c r="KU111" i="2"/>
  <c r="KV111" i="2"/>
  <c r="KW111" i="2"/>
  <c r="KX111" i="2"/>
  <c r="KZ111" i="2"/>
  <c r="LA111" i="2"/>
  <c r="LB111" i="2"/>
  <c r="LC111" i="2"/>
  <c r="LD111" i="2"/>
  <c r="LE111" i="2"/>
  <c r="LG111" i="2"/>
  <c r="LH111" i="2"/>
  <c r="LI111" i="2"/>
  <c r="LJ111" i="2"/>
  <c r="LK111" i="2"/>
  <c r="LL111" i="2"/>
  <c r="LN111" i="2"/>
  <c r="LO111" i="2"/>
  <c r="LP111" i="2"/>
  <c r="LQ111" i="2"/>
  <c r="LR111" i="2"/>
  <c r="LS111" i="2"/>
  <c r="LU111" i="2"/>
  <c r="LV111" i="2"/>
  <c r="LW111" i="2"/>
  <c r="LX111" i="2"/>
  <c r="LY111" i="2"/>
  <c r="LZ111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LZ12" i="2"/>
  <c r="LY12" i="2"/>
  <c r="LX12" i="2"/>
  <c r="LW12" i="2"/>
  <c r="LV12" i="2"/>
  <c r="LU12" i="2"/>
  <c r="LS12" i="2"/>
  <c r="LR12" i="2"/>
  <c r="LQ12" i="2"/>
  <c r="LP12" i="2"/>
  <c r="LO12" i="2"/>
  <c r="LN12" i="2"/>
  <c r="LL12" i="2"/>
  <c r="LK12" i="2"/>
  <c r="LJ12" i="2"/>
  <c r="LI12" i="2"/>
  <c r="LH12" i="2"/>
  <c r="LG12" i="2"/>
  <c r="LE12" i="2"/>
  <c r="LD12" i="2"/>
  <c r="LC12" i="2"/>
  <c r="LB12" i="2"/>
  <c r="LA12" i="2"/>
  <c r="KZ12" i="2"/>
  <c r="KX12" i="2"/>
  <c r="KW12" i="2"/>
  <c r="KV12" i="2"/>
  <c r="KU12" i="2"/>
  <c r="KT12" i="2"/>
  <c r="KS12" i="2"/>
  <c r="KP12" i="2"/>
  <c r="KO12" i="2"/>
  <c r="KN12" i="2"/>
  <c r="KM12" i="2"/>
  <c r="KL12" i="2"/>
  <c r="KI12" i="2"/>
  <c r="KH12" i="2"/>
  <c r="KG12" i="2"/>
  <c r="KF12" i="2"/>
  <c r="KE12" i="2"/>
  <c r="KC12" i="2"/>
  <c r="KB12" i="2"/>
  <c r="KA12" i="2"/>
  <c r="JZ12" i="2"/>
  <c r="JY12" i="2"/>
  <c r="JX12" i="2"/>
  <c r="JU12" i="2"/>
  <c r="JT12" i="2"/>
  <c r="JS12" i="2"/>
  <c r="JR12" i="2"/>
  <c r="JQ12" i="2"/>
  <c r="JN12" i="2"/>
  <c r="JM12" i="2"/>
  <c r="JL12" i="2"/>
  <c r="JK12" i="2"/>
  <c r="JJ12" i="2"/>
  <c r="JG12" i="2"/>
  <c r="JF12" i="2"/>
  <c r="JE12" i="2"/>
  <c r="JD12" i="2"/>
  <c r="JC12" i="2"/>
  <c r="IZ12" i="2"/>
  <c r="IY12" i="2"/>
  <c r="IX12" i="2"/>
  <c r="IW12" i="2"/>
  <c r="IV12" i="2"/>
  <c r="IS12" i="2"/>
  <c r="IR12" i="2"/>
  <c r="IQ12" i="2"/>
  <c r="IP12" i="2"/>
  <c r="IO12" i="2"/>
  <c r="IL12" i="2"/>
  <c r="IK12" i="2"/>
  <c r="IJ12" i="2"/>
  <c r="II12" i="2"/>
  <c r="IH12" i="2"/>
  <c r="IE12" i="2"/>
  <c r="ID12" i="2"/>
  <c r="IC12" i="2"/>
  <c r="IB12" i="2"/>
  <c r="IA12" i="2"/>
  <c r="HT12" i="2"/>
  <c r="AQ2" i="4"/>
  <c r="IA1" i="2"/>
  <c r="HT1" i="2"/>
  <c r="HM1" i="2"/>
  <c r="HF1" i="2"/>
  <c r="IA2" i="2"/>
  <c r="HT2" i="2"/>
  <c r="HM2" i="2"/>
  <c r="HF2" i="2"/>
  <c r="KQ27" i="2" l="1"/>
  <c r="KQ12" i="2"/>
  <c r="KQ92" i="2"/>
  <c r="KQ76" i="2"/>
  <c r="KQ46" i="2"/>
  <c r="KQ31" i="2"/>
  <c r="KQ21" i="2"/>
  <c r="KQ45" i="2"/>
  <c r="KQ33" i="2"/>
  <c r="KQ83" i="2"/>
  <c r="KQ90" i="2"/>
  <c r="KQ25" i="2"/>
  <c r="KQ88" i="2"/>
  <c r="KQ81" i="2"/>
  <c r="KQ110" i="2"/>
  <c r="KQ78" i="2"/>
  <c r="KQ15" i="2"/>
  <c r="KQ107" i="2"/>
  <c r="KQ52" i="2"/>
  <c r="KQ87" i="2"/>
  <c r="KQ111" i="2"/>
  <c r="KQ101" i="2"/>
  <c r="KQ96" i="2"/>
  <c r="KQ99" i="2"/>
  <c r="KQ51" i="2"/>
  <c r="KQ24" i="2"/>
  <c r="KQ47" i="2"/>
  <c r="KQ30" i="2"/>
  <c r="KQ20" i="2"/>
  <c r="KJ25" i="2"/>
  <c r="KJ24" i="2"/>
  <c r="KJ78" i="2"/>
  <c r="KJ76" i="2"/>
  <c r="KJ74" i="2"/>
  <c r="KJ47" i="2"/>
  <c r="KJ16" i="2"/>
  <c r="KJ109" i="2"/>
  <c r="KJ107" i="2"/>
  <c r="KJ98" i="2"/>
  <c r="KJ72" i="2"/>
  <c r="KJ27" i="2"/>
  <c r="KJ12" i="2"/>
  <c r="KJ88" i="2"/>
  <c r="KJ26" i="2"/>
  <c r="KJ38" i="2"/>
  <c r="KJ60" i="2"/>
  <c r="KJ31" i="2"/>
  <c r="KJ91" i="2"/>
  <c r="KJ45" i="2"/>
  <c r="KJ21" i="2"/>
  <c r="KJ104" i="2"/>
  <c r="KJ105" i="2"/>
  <c r="KJ81" i="2"/>
  <c r="KJ36" i="2"/>
  <c r="KJ46" i="2"/>
  <c r="KJ84" i="2"/>
  <c r="KJ83" i="2"/>
  <c r="KJ33" i="2"/>
  <c r="KJ87" i="2"/>
  <c r="KJ48" i="2"/>
  <c r="KJ110" i="2"/>
  <c r="KJ52" i="2"/>
  <c r="KJ102" i="2"/>
  <c r="KJ99" i="2"/>
  <c r="KJ85" i="2"/>
  <c r="KJ101" i="2"/>
  <c r="KJ49" i="2"/>
  <c r="KJ90" i="2"/>
  <c r="KJ57" i="2"/>
  <c r="KJ51" i="2"/>
  <c r="KJ56" i="2"/>
  <c r="KJ20" i="2"/>
  <c r="JV22" i="2"/>
  <c r="JV103" i="2"/>
  <c r="JV57" i="2"/>
  <c r="JV12" i="2"/>
  <c r="JV107" i="2"/>
  <c r="JV96" i="2"/>
  <c r="JV88" i="2"/>
  <c r="JV81" i="2"/>
  <c r="JV74" i="2"/>
  <c r="JV49" i="2"/>
  <c r="JV38" i="2"/>
  <c r="JV31" i="2"/>
  <c r="JV83" i="2"/>
  <c r="JV51" i="2"/>
  <c r="JV104" i="2"/>
  <c r="JV91" i="2"/>
  <c r="JV52" i="2"/>
  <c r="JV110" i="2"/>
  <c r="JV105" i="2"/>
  <c r="JV98" i="2"/>
  <c r="JV90" i="2"/>
  <c r="JV76" i="2"/>
  <c r="JV60" i="2"/>
  <c r="JV45" i="2"/>
  <c r="JV27" i="2"/>
  <c r="JV15" i="2"/>
  <c r="JV111" i="2"/>
  <c r="JV99" i="2"/>
  <c r="JV84" i="2"/>
  <c r="JV77" i="2"/>
  <c r="JV61" i="2"/>
  <c r="JV33" i="2"/>
  <c r="JV24" i="2"/>
  <c r="JV16" i="2"/>
  <c r="JV101" i="2"/>
  <c r="JV87" i="2"/>
  <c r="JV78" i="2"/>
  <c r="JV72" i="2"/>
  <c r="JV56" i="2"/>
  <c r="JV48" i="2"/>
  <c r="JV36" i="2"/>
  <c r="JV25" i="2"/>
  <c r="JV20" i="2"/>
  <c r="JO103" i="2"/>
  <c r="JO85" i="2"/>
  <c r="JO84" i="2"/>
  <c r="JO45" i="2"/>
  <c r="JO101" i="2"/>
  <c r="JO98" i="2"/>
  <c r="JO77" i="2"/>
  <c r="JO16" i="2"/>
  <c r="JO104" i="2"/>
  <c r="JO111" i="2"/>
  <c r="JO110" i="2"/>
  <c r="JO96" i="2"/>
  <c r="JO92" i="2"/>
  <c r="JO56" i="2"/>
  <c r="JO36" i="2"/>
  <c r="JO26" i="2"/>
  <c r="JO22" i="2"/>
  <c r="JO15" i="2"/>
  <c r="JO109" i="2"/>
  <c r="JO105" i="2"/>
  <c r="JO87" i="2"/>
  <c r="JO83" i="2"/>
  <c r="JO74" i="2"/>
  <c r="JO31" i="2"/>
  <c r="JO27" i="2"/>
  <c r="JO30" i="2"/>
  <c r="JO20" i="2"/>
  <c r="JO49" i="2"/>
  <c r="JO38" i="2"/>
  <c r="JO57" i="2"/>
  <c r="JO51" i="2"/>
  <c r="JO48" i="2"/>
  <c r="JO99" i="2"/>
  <c r="JO24" i="2"/>
  <c r="JO46" i="2"/>
  <c r="JO13" i="2"/>
  <c r="JO47" i="2"/>
  <c r="JO90" i="2"/>
  <c r="JO52" i="2"/>
  <c r="JO102" i="2"/>
  <c r="JO33" i="2"/>
  <c r="JO17" i="2"/>
  <c r="JO78" i="2"/>
  <c r="JO81" i="2"/>
  <c r="JO21" i="2"/>
  <c r="JO25" i="2"/>
  <c r="JO72" i="2"/>
  <c r="JO60" i="2"/>
  <c r="JO76" i="2"/>
  <c r="JO12" i="2"/>
  <c r="JO107" i="2"/>
  <c r="JO88" i="2"/>
  <c r="IM101" i="2"/>
  <c r="IT83" i="2"/>
  <c r="JH31" i="2"/>
  <c r="JH91" i="2"/>
  <c r="JH78" i="2"/>
  <c r="JH74" i="2"/>
  <c r="JH15" i="2"/>
  <c r="JH27" i="2"/>
  <c r="JH38" i="2"/>
  <c r="JH102" i="2"/>
  <c r="JH101" i="2"/>
  <c r="JH84" i="2"/>
  <c r="JH72" i="2"/>
  <c r="JH12" i="2"/>
  <c r="JH22" i="2"/>
  <c r="JH81" i="2"/>
  <c r="JH76" i="2"/>
  <c r="JH104" i="2"/>
  <c r="JH105" i="2"/>
  <c r="JH77" i="2"/>
  <c r="JH92" i="2"/>
  <c r="JH96" i="2"/>
  <c r="JH36" i="2"/>
  <c r="JH21" i="2"/>
  <c r="JH61" i="2"/>
  <c r="JH52" i="2"/>
  <c r="JH98" i="2"/>
  <c r="JH24" i="2"/>
  <c r="JH48" i="2"/>
  <c r="JH33" i="2"/>
  <c r="JH45" i="2"/>
  <c r="JH111" i="2"/>
  <c r="JH25" i="2"/>
  <c r="JH90" i="2"/>
  <c r="JH83" i="2"/>
  <c r="JH26" i="2"/>
  <c r="JH60" i="2"/>
  <c r="JH110" i="2"/>
  <c r="JH109" i="2"/>
  <c r="JH46" i="2"/>
  <c r="JH87" i="2"/>
  <c r="JH107" i="2"/>
  <c r="JH88" i="2"/>
  <c r="JH99" i="2"/>
  <c r="JH51" i="2"/>
  <c r="JH103" i="2"/>
  <c r="JH56" i="2"/>
  <c r="JH13" i="2"/>
  <c r="JH20" i="2"/>
  <c r="JH49" i="2"/>
  <c r="JH57" i="2"/>
  <c r="JH30" i="2"/>
  <c r="IM91" i="2"/>
  <c r="IM85" i="2"/>
  <c r="IT38" i="2"/>
  <c r="IT24" i="2"/>
  <c r="IT22" i="2"/>
  <c r="IT109" i="2"/>
  <c r="IT48" i="2"/>
  <c r="IT17" i="2"/>
  <c r="IT15" i="2"/>
  <c r="IM96" i="2"/>
  <c r="IT92" i="2"/>
  <c r="IT88" i="2"/>
  <c r="IT46" i="2"/>
  <c r="IM27" i="2"/>
  <c r="IT111" i="2"/>
  <c r="IM76" i="2"/>
  <c r="IT16" i="2"/>
  <c r="JA88" i="2"/>
  <c r="JA27" i="2"/>
  <c r="JA107" i="2"/>
  <c r="JA57" i="2"/>
  <c r="JA51" i="2"/>
  <c r="JA30" i="2"/>
  <c r="JA20" i="2"/>
  <c r="JA13" i="2"/>
  <c r="JA56" i="2"/>
  <c r="JA92" i="2"/>
  <c r="JA99" i="2"/>
  <c r="JA74" i="2"/>
  <c r="JA52" i="2"/>
  <c r="JA38" i="2"/>
  <c r="JA105" i="2"/>
  <c r="JA98" i="2"/>
  <c r="JA81" i="2"/>
  <c r="JA22" i="2"/>
  <c r="JA15" i="2"/>
  <c r="JA109" i="2"/>
  <c r="JA101" i="2"/>
  <c r="JA90" i="2"/>
  <c r="JA83" i="2"/>
  <c r="JA76" i="2"/>
  <c r="JA60" i="2"/>
  <c r="JA46" i="2"/>
  <c r="JA31" i="2"/>
  <c r="JA24" i="2"/>
  <c r="JA102" i="2"/>
  <c r="JA91" i="2"/>
  <c r="JA85" i="2"/>
  <c r="JA77" i="2"/>
  <c r="JA61" i="2"/>
  <c r="JA47" i="2"/>
  <c r="JA33" i="2"/>
  <c r="JA25" i="2"/>
  <c r="JA17" i="2"/>
  <c r="JA12" i="2"/>
  <c r="JA103" i="2"/>
  <c r="JA96" i="2"/>
  <c r="JA87" i="2"/>
  <c r="JA78" i="2"/>
  <c r="JA72" i="2"/>
  <c r="JA49" i="2"/>
  <c r="JA36" i="2"/>
  <c r="JA26" i="2"/>
  <c r="JA21" i="2"/>
  <c r="JA16" i="2"/>
  <c r="IT51" i="2"/>
  <c r="IT56" i="2"/>
  <c r="IT85" i="2"/>
  <c r="IT104" i="2"/>
  <c r="IT30" i="2"/>
  <c r="IT103" i="2"/>
  <c r="IT61" i="2"/>
  <c r="IT47" i="2"/>
  <c r="IT99" i="2"/>
  <c r="IT49" i="2"/>
  <c r="IT13" i="2"/>
  <c r="IT25" i="2"/>
  <c r="IT74" i="2"/>
  <c r="IT90" i="2"/>
  <c r="IT96" i="2"/>
  <c r="IT105" i="2"/>
  <c r="IT107" i="2"/>
  <c r="IT60" i="2"/>
  <c r="IT98" i="2"/>
  <c r="IT45" i="2"/>
  <c r="IT36" i="2"/>
  <c r="IT26" i="2"/>
  <c r="IT91" i="2"/>
  <c r="IT81" i="2"/>
  <c r="IT102" i="2"/>
  <c r="IT87" i="2"/>
  <c r="IT21" i="2"/>
  <c r="IT76" i="2"/>
  <c r="IT31" i="2"/>
  <c r="IT33" i="2"/>
  <c r="IT78" i="2"/>
  <c r="IT72" i="2"/>
  <c r="IT52" i="2"/>
  <c r="IT12" i="2"/>
  <c r="IT77" i="2"/>
  <c r="IT101" i="2"/>
  <c r="IT27" i="2"/>
  <c r="IM102" i="2"/>
  <c r="IM47" i="2"/>
  <c r="IM12" i="2"/>
  <c r="IM109" i="2"/>
  <c r="IM88" i="2"/>
  <c r="IM48" i="2"/>
  <c r="IM99" i="2"/>
  <c r="IM81" i="2"/>
  <c r="IM56" i="2"/>
  <c r="IM103" i="2"/>
  <c r="IM83" i="2"/>
  <c r="IM57" i="2"/>
  <c r="IM36" i="2"/>
  <c r="IM22" i="2"/>
  <c r="IM20" i="2"/>
  <c r="IM16" i="2"/>
  <c r="IM105" i="2"/>
  <c r="IM104" i="2"/>
  <c r="IM17" i="2"/>
  <c r="IM110" i="2"/>
  <c r="IM111" i="2"/>
  <c r="IM78" i="2"/>
  <c r="IM72" i="2"/>
  <c r="IM52" i="2"/>
  <c r="IM46" i="2"/>
  <c r="IM31" i="2"/>
  <c r="IM25" i="2"/>
  <c r="IM13" i="2"/>
  <c r="IM107" i="2"/>
  <c r="IM92" i="2"/>
  <c r="IM87" i="2"/>
  <c r="IM74" i="2"/>
  <c r="IM33" i="2"/>
  <c r="IM26" i="2"/>
  <c r="IM21" i="2"/>
  <c r="IM15" i="2"/>
  <c r="IM90" i="2"/>
  <c r="IM84" i="2"/>
  <c r="IM77" i="2"/>
  <c r="IM61" i="2"/>
  <c r="IM51" i="2"/>
  <c r="IM45" i="2"/>
  <c r="IM30" i="2"/>
  <c r="IM24" i="2"/>
  <c r="IF16" i="2"/>
  <c r="IF26" i="2"/>
  <c r="IF27" i="2"/>
  <c r="IF20" i="2"/>
  <c r="IF24" i="2"/>
  <c r="IF110" i="2"/>
  <c r="IF111" i="2"/>
  <c r="IF102" i="2"/>
  <c r="IF99" i="2"/>
  <c r="IF96" i="2"/>
  <c r="IF91" i="2"/>
  <c r="IF17" i="2"/>
  <c r="IF109" i="2"/>
  <c r="IF88" i="2"/>
  <c r="IF85" i="2"/>
  <c r="IF76" i="2"/>
  <c r="IF47" i="2"/>
  <c r="IF25" i="2"/>
  <c r="IF22" i="2"/>
  <c r="IF103" i="2"/>
  <c r="IF92" i="2"/>
  <c r="IF80" i="2"/>
  <c r="IF77" i="2"/>
  <c r="IF74" i="2"/>
  <c r="IF61" i="2"/>
  <c r="IF56" i="2"/>
  <c r="IF51" i="2"/>
  <c r="IF48" i="2"/>
  <c r="IF38" i="2"/>
  <c r="IF33" i="2"/>
  <c r="IF30" i="2"/>
  <c r="IF13" i="2"/>
  <c r="IF107" i="2"/>
  <c r="IF104" i="2"/>
  <c r="IF81" i="2"/>
  <c r="IF78" i="2"/>
  <c r="IF72" i="2"/>
  <c r="IF57" i="2"/>
  <c r="IF52" i="2"/>
  <c r="IF49" i="2"/>
  <c r="IF45" i="2"/>
  <c r="AQ6" i="4" s="1"/>
  <c r="IF36" i="2"/>
  <c r="IF31" i="2"/>
  <c r="IF21" i="2"/>
  <c r="IF12" i="2"/>
  <c r="IF105" i="2"/>
  <c r="IF101" i="2"/>
  <c r="IF98" i="2"/>
  <c r="IF90" i="2"/>
  <c r="IF87" i="2"/>
  <c r="IF84" i="2"/>
  <c r="IF46" i="2"/>
  <c r="HP31" i="2"/>
  <c r="HT13" i="2"/>
  <c r="HU13" i="2"/>
  <c r="HV13" i="2"/>
  <c r="HW13" i="2"/>
  <c r="HX13" i="2"/>
  <c r="HT14" i="2"/>
  <c r="HU14" i="2"/>
  <c r="HV14" i="2"/>
  <c r="HW14" i="2"/>
  <c r="HX14" i="2"/>
  <c r="HY14" i="2"/>
  <c r="HT15" i="2"/>
  <c r="HU15" i="2"/>
  <c r="HV15" i="2"/>
  <c r="HW15" i="2"/>
  <c r="HX15" i="2"/>
  <c r="HY15" i="2"/>
  <c r="HT16" i="2"/>
  <c r="HU16" i="2"/>
  <c r="HV16" i="2"/>
  <c r="HW16" i="2"/>
  <c r="HX16" i="2"/>
  <c r="HT17" i="2"/>
  <c r="HU17" i="2"/>
  <c r="HV17" i="2"/>
  <c r="HW17" i="2"/>
  <c r="HX17" i="2"/>
  <c r="HY17" i="2"/>
  <c r="HT18" i="2"/>
  <c r="HU18" i="2"/>
  <c r="HV18" i="2"/>
  <c r="HW18" i="2"/>
  <c r="HX18" i="2"/>
  <c r="HY18" i="2"/>
  <c r="HT19" i="2"/>
  <c r="HU19" i="2"/>
  <c r="HV19" i="2"/>
  <c r="HW19" i="2"/>
  <c r="HX19" i="2"/>
  <c r="HY19" i="2"/>
  <c r="HT20" i="2"/>
  <c r="HU20" i="2"/>
  <c r="HV20" i="2"/>
  <c r="HW20" i="2"/>
  <c r="HX20" i="2"/>
  <c r="HT21" i="2"/>
  <c r="HU21" i="2"/>
  <c r="HV21" i="2"/>
  <c r="HW21" i="2"/>
  <c r="HX21" i="2"/>
  <c r="HT22" i="2"/>
  <c r="HU22" i="2"/>
  <c r="HV22" i="2"/>
  <c r="HW22" i="2"/>
  <c r="HX22" i="2"/>
  <c r="HY22" i="2"/>
  <c r="HT23" i="2"/>
  <c r="HU23" i="2"/>
  <c r="HV23" i="2"/>
  <c r="HW23" i="2"/>
  <c r="HX23" i="2"/>
  <c r="HY23" i="2"/>
  <c r="HT24" i="2"/>
  <c r="HU24" i="2"/>
  <c r="HV24" i="2"/>
  <c r="HW24" i="2"/>
  <c r="HX24" i="2"/>
  <c r="HT25" i="2"/>
  <c r="HU25" i="2"/>
  <c r="HV25" i="2"/>
  <c r="HW25" i="2"/>
  <c r="HX25" i="2"/>
  <c r="HT26" i="2"/>
  <c r="HU26" i="2"/>
  <c r="HV26" i="2"/>
  <c r="HW26" i="2"/>
  <c r="HX26" i="2"/>
  <c r="HT27" i="2"/>
  <c r="HU27" i="2"/>
  <c r="HV27" i="2"/>
  <c r="HW27" i="2"/>
  <c r="HX27" i="2"/>
  <c r="HT28" i="2"/>
  <c r="HU28" i="2"/>
  <c r="HV28" i="2"/>
  <c r="HW28" i="2"/>
  <c r="HX28" i="2"/>
  <c r="HY28" i="2"/>
  <c r="HT29" i="2"/>
  <c r="HU29" i="2"/>
  <c r="HV29" i="2"/>
  <c r="HW29" i="2"/>
  <c r="HX29" i="2"/>
  <c r="HY29" i="2"/>
  <c r="HT30" i="2"/>
  <c r="HU30" i="2"/>
  <c r="HV30" i="2"/>
  <c r="HW30" i="2"/>
  <c r="HX30" i="2"/>
  <c r="HY30" i="2"/>
  <c r="HT31" i="2"/>
  <c r="HU31" i="2"/>
  <c r="HV31" i="2"/>
  <c r="HW31" i="2"/>
  <c r="HX31" i="2"/>
  <c r="HT32" i="2"/>
  <c r="HU32" i="2"/>
  <c r="HV32" i="2"/>
  <c r="HW32" i="2"/>
  <c r="HX32" i="2"/>
  <c r="HY32" i="2"/>
  <c r="HT33" i="2"/>
  <c r="HU33" i="2"/>
  <c r="HV33" i="2"/>
  <c r="HW33" i="2"/>
  <c r="HX33" i="2"/>
  <c r="HT34" i="2"/>
  <c r="HU34" i="2"/>
  <c r="HV34" i="2"/>
  <c r="HW34" i="2"/>
  <c r="HX34" i="2"/>
  <c r="HY34" i="2"/>
  <c r="HT35" i="2"/>
  <c r="HU35" i="2"/>
  <c r="HV35" i="2"/>
  <c r="HW35" i="2"/>
  <c r="HX35" i="2"/>
  <c r="HY35" i="2"/>
  <c r="HT36" i="2"/>
  <c r="HU36" i="2"/>
  <c r="HV36" i="2"/>
  <c r="HW36" i="2"/>
  <c r="HX36" i="2"/>
  <c r="HT37" i="2"/>
  <c r="HU37" i="2"/>
  <c r="HV37" i="2"/>
  <c r="HW37" i="2"/>
  <c r="HX37" i="2"/>
  <c r="HY37" i="2"/>
  <c r="HT38" i="2"/>
  <c r="HU38" i="2"/>
  <c r="HV38" i="2"/>
  <c r="HW38" i="2"/>
  <c r="HX38" i="2"/>
  <c r="HT39" i="2"/>
  <c r="HU39" i="2"/>
  <c r="HV39" i="2"/>
  <c r="HW39" i="2"/>
  <c r="HX39" i="2"/>
  <c r="HY39" i="2"/>
  <c r="HT40" i="2"/>
  <c r="HU40" i="2"/>
  <c r="HV40" i="2"/>
  <c r="HW40" i="2"/>
  <c r="HX40" i="2"/>
  <c r="HY40" i="2"/>
  <c r="HT41" i="2"/>
  <c r="HU41" i="2"/>
  <c r="HV41" i="2"/>
  <c r="HW41" i="2"/>
  <c r="HX41" i="2"/>
  <c r="HY41" i="2"/>
  <c r="HT42" i="2"/>
  <c r="HU42" i="2"/>
  <c r="HV42" i="2"/>
  <c r="HW42" i="2"/>
  <c r="HX42" i="2"/>
  <c r="HY42" i="2"/>
  <c r="HT43" i="2"/>
  <c r="HU43" i="2"/>
  <c r="HV43" i="2"/>
  <c r="HW43" i="2"/>
  <c r="HX43" i="2"/>
  <c r="HY43" i="2"/>
  <c r="HT44" i="2"/>
  <c r="HU44" i="2"/>
  <c r="HV44" i="2"/>
  <c r="HW44" i="2"/>
  <c r="HX44" i="2"/>
  <c r="HY44" i="2"/>
  <c r="HT45" i="2"/>
  <c r="HU45" i="2"/>
  <c r="HV45" i="2"/>
  <c r="HW45" i="2"/>
  <c r="HX45" i="2"/>
  <c r="HT46" i="2"/>
  <c r="HU46" i="2"/>
  <c r="HV46" i="2"/>
  <c r="HW46" i="2"/>
  <c r="HX46" i="2"/>
  <c r="HT47" i="2"/>
  <c r="HU47" i="2"/>
  <c r="HV47" i="2"/>
  <c r="HW47" i="2"/>
  <c r="HX47" i="2"/>
  <c r="HY47" i="2"/>
  <c r="HT48" i="2"/>
  <c r="HU48" i="2"/>
  <c r="HV48" i="2"/>
  <c r="HW48" i="2"/>
  <c r="HX48" i="2"/>
  <c r="HT49" i="2"/>
  <c r="HU49" i="2"/>
  <c r="HV49" i="2"/>
  <c r="HW49" i="2"/>
  <c r="HX49" i="2"/>
  <c r="HT50" i="2"/>
  <c r="HU50" i="2"/>
  <c r="HV50" i="2"/>
  <c r="HW50" i="2"/>
  <c r="HX50" i="2"/>
  <c r="HY50" i="2"/>
  <c r="HT51" i="2"/>
  <c r="HU51" i="2"/>
  <c r="HV51" i="2"/>
  <c r="HW51" i="2"/>
  <c r="HX51" i="2"/>
  <c r="HT52" i="2"/>
  <c r="HU52" i="2"/>
  <c r="HV52" i="2"/>
  <c r="HW52" i="2"/>
  <c r="HX52" i="2"/>
  <c r="HT53" i="2"/>
  <c r="HU53" i="2"/>
  <c r="HV53" i="2"/>
  <c r="HW53" i="2"/>
  <c r="HX53" i="2"/>
  <c r="HY53" i="2"/>
  <c r="HT54" i="2"/>
  <c r="HU54" i="2"/>
  <c r="HV54" i="2"/>
  <c r="HW54" i="2"/>
  <c r="HX54" i="2"/>
  <c r="HY54" i="2"/>
  <c r="HT55" i="2"/>
  <c r="HU55" i="2"/>
  <c r="HV55" i="2"/>
  <c r="HW55" i="2"/>
  <c r="HX55" i="2"/>
  <c r="HY55" i="2"/>
  <c r="HT56" i="2"/>
  <c r="HU56" i="2"/>
  <c r="HV56" i="2"/>
  <c r="HW56" i="2"/>
  <c r="HX56" i="2"/>
  <c r="HT57" i="2"/>
  <c r="HU57" i="2"/>
  <c r="HV57" i="2"/>
  <c r="HW57" i="2"/>
  <c r="HX57" i="2"/>
  <c r="HT58" i="2"/>
  <c r="HU58" i="2"/>
  <c r="HV58" i="2"/>
  <c r="HW58" i="2"/>
  <c r="HX58" i="2"/>
  <c r="HY58" i="2"/>
  <c r="HT59" i="2"/>
  <c r="HU59" i="2"/>
  <c r="HV59" i="2"/>
  <c r="HW59" i="2"/>
  <c r="HX59" i="2"/>
  <c r="HY59" i="2"/>
  <c r="HT60" i="2"/>
  <c r="HU60" i="2"/>
  <c r="HV60" i="2"/>
  <c r="HW60" i="2"/>
  <c r="HX60" i="2"/>
  <c r="HT61" i="2"/>
  <c r="HU61" i="2"/>
  <c r="HV61" i="2"/>
  <c r="HW61" i="2"/>
  <c r="HX61" i="2"/>
  <c r="HT62" i="2"/>
  <c r="HU62" i="2"/>
  <c r="HV62" i="2"/>
  <c r="HW62" i="2"/>
  <c r="HX62" i="2"/>
  <c r="HY62" i="2"/>
  <c r="HT63" i="2"/>
  <c r="HU63" i="2"/>
  <c r="HV63" i="2"/>
  <c r="HW63" i="2"/>
  <c r="HX63" i="2"/>
  <c r="HY63" i="2"/>
  <c r="HT64" i="2"/>
  <c r="HU64" i="2"/>
  <c r="HV64" i="2"/>
  <c r="HW64" i="2"/>
  <c r="HX64" i="2"/>
  <c r="HY64" i="2"/>
  <c r="HT65" i="2"/>
  <c r="HU65" i="2"/>
  <c r="HV65" i="2"/>
  <c r="HW65" i="2"/>
  <c r="HX65" i="2"/>
  <c r="HY65" i="2"/>
  <c r="HT66" i="2"/>
  <c r="HU66" i="2"/>
  <c r="HV66" i="2"/>
  <c r="HW66" i="2"/>
  <c r="HX66" i="2"/>
  <c r="HY66" i="2"/>
  <c r="HT67" i="2"/>
  <c r="HU67" i="2"/>
  <c r="HV67" i="2"/>
  <c r="HW67" i="2"/>
  <c r="HX67" i="2"/>
  <c r="HY67" i="2"/>
  <c r="HT68" i="2"/>
  <c r="HU68" i="2"/>
  <c r="HV68" i="2"/>
  <c r="HW68" i="2"/>
  <c r="HX68" i="2"/>
  <c r="HY68" i="2"/>
  <c r="HT69" i="2"/>
  <c r="HU69" i="2"/>
  <c r="HV69" i="2"/>
  <c r="HW69" i="2"/>
  <c r="HX69" i="2"/>
  <c r="HY69" i="2"/>
  <c r="HT70" i="2"/>
  <c r="HU70" i="2"/>
  <c r="HV70" i="2"/>
  <c r="HW70" i="2"/>
  <c r="HX70" i="2"/>
  <c r="HY70" i="2"/>
  <c r="HT71" i="2"/>
  <c r="HU71" i="2"/>
  <c r="HV71" i="2"/>
  <c r="HW71" i="2"/>
  <c r="HX71" i="2"/>
  <c r="HY71" i="2"/>
  <c r="HT72" i="2"/>
  <c r="HU72" i="2"/>
  <c r="HV72" i="2"/>
  <c r="HW72" i="2"/>
  <c r="HX72" i="2"/>
  <c r="HT73" i="2"/>
  <c r="HU73" i="2"/>
  <c r="HV73" i="2"/>
  <c r="HW73" i="2"/>
  <c r="HX73" i="2"/>
  <c r="HY73" i="2"/>
  <c r="HT74" i="2"/>
  <c r="HU74" i="2"/>
  <c r="HV74" i="2"/>
  <c r="HW74" i="2"/>
  <c r="HX74" i="2"/>
  <c r="HT75" i="2"/>
  <c r="HU75" i="2"/>
  <c r="HV75" i="2"/>
  <c r="HW75" i="2"/>
  <c r="HX75" i="2"/>
  <c r="HY75" i="2"/>
  <c r="HT76" i="2"/>
  <c r="HU76" i="2"/>
  <c r="HV76" i="2"/>
  <c r="HW76" i="2"/>
  <c r="HX76" i="2"/>
  <c r="HT77" i="2"/>
  <c r="HU77" i="2"/>
  <c r="HV77" i="2"/>
  <c r="HW77" i="2"/>
  <c r="HX77" i="2"/>
  <c r="HT78" i="2"/>
  <c r="HU78" i="2"/>
  <c r="HV78" i="2"/>
  <c r="HW78" i="2"/>
  <c r="HX78" i="2"/>
  <c r="HT79" i="2"/>
  <c r="HU79" i="2"/>
  <c r="HV79" i="2"/>
  <c r="HW79" i="2"/>
  <c r="HX79" i="2"/>
  <c r="HY79" i="2"/>
  <c r="HT80" i="2"/>
  <c r="HU80" i="2"/>
  <c r="HV80" i="2"/>
  <c r="HW80" i="2"/>
  <c r="HX80" i="2"/>
  <c r="HY80" i="2"/>
  <c r="HT81" i="2"/>
  <c r="HU81" i="2"/>
  <c r="HV81" i="2"/>
  <c r="HW81" i="2"/>
  <c r="HX81" i="2"/>
  <c r="HT82" i="2"/>
  <c r="HU82" i="2"/>
  <c r="HV82" i="2"/>
  <c r="HW82" i="2"/>
  <c r="HX82" i="2"/>
  <c r="HY82" i="2"/>
  <c r="HT83" i="2"/>
  <c r="HU83" i="2"/>
  <c r="HV83" i="2"/>
  <c r="HW83" i="2"/>
  <c r="HX83" i="2"/>
  <c r="HY83" i="2"/>
  <c r="HT84" i="2"/>
  <c r="HU84" i="2"/>
  <c r="HV84" i="2"/>
  <c r="HW84" i="2"/>
  <c r="HX84" i="2"/>
  <c r="HT85" i="2"/>
  <c r="HU85" i="2"/>
  <c r="HV85" i="2"/>
  <c r="HW85" i="2"/>
  <c r="HX85" i="2"/>
  <c r="HT86" i="2"/>
  <c r="HU86" i="2"/>
  <c r="HV86" i="2"/>
  <c r="HW86" i="2"/>
  <c r="HX86" i="2"/>
  <c r="HY86" i="2"/>
  <c r="HT87" i="2"/>
  <c r="HU87" i="2"/>
  <c r="HV87" i="2"/>
  <c r="HW87" i="2"/>
  <c r="HX87" i="2"/>
  <c r="HT88" i="2"/>
  <c r="HU88" i="2"/>
  <c r="HV88" i="2"/>
  <c r="HW88" i="2"/>
  <c r="HX88" i="2"/>
  <c r="HT89" i="2"/>
  <c r="HU89" i="2"/>
  <c r="HV89" i="2"/>
  <c r="HW89" i="2"/>
  <c r="HX89" i="2"/>
  <c r="HY89" i="2"/>
  <c r="HT90" i="2"/>
  <c r="HU90" i="2"/>
  <c r="HV90" i="2"/>
  <c r="HW90" i="2"/>
  <c r="HX90" i="2"/>
  <c r="HT91" i="2"/>
  <c r="HU91" i="2"/>
  <c r="HV91" i="2"/>
  <c r="HW91" i="2"/>
  <c r="HX91" i="2"/>
  <c r="HT92" i="2"/>
  <c r="HU92" i="2"/>
  <c r="HV92" i="2"/>
  <c r="HW92" i="2"/>
  <c r="HX92" i="2"/>
  <c r="HT93" i="2"/>
  <c r="HU93" i="2"/>
  <c r="HV93" i="2"/>
  <c r="HW93" i="2"/>
  <c r="HX93" i="2"/>
  <c r="HY93" i="2"/>
  <c r="HT94" i="2"/>
  <c r="HU94" i="2"/>
  <c r="HV94" i="2"/>
  <c r="HW94" i="2"/>
  <c r="HX94" i="2"/>
  <c r="HY94" i="2"/>
  <c r="HT95" i="2"/>
  <c r="HU95" i="2"/>
  <c r="HV95" i="2"/>
  <c r="HW95" i="2"/>
  <c r="HX95" i="2"/>
  <c r="HY95" i="2"/>
  <c r="HT96" i="2"/>
  <c r="HU96" i="2"/>
  <c r="HV96" i="2"/>
  <c r="HW96" i="2"/>
  <c r="HX96" i="2"/>
  <c r="HT97" i="2"/>
  <c r="HU97" i="2"/>
  <c r="HV97" i="2"/>
  <c r="HW97" i="2"/>
  <c r="HX97" i="2"/>
  <c r="HY97" i="2"/>
  <c r="HT98" i="2"/>
  <c r="HU98" i="2"/>
  <c r="HV98" i="2"/>
  <c r="HW98" i="2"/>
  <c r="HX98" i="2"/>
  <c r="HT99" i="2"/>
  <c r="HU99" i="2"/>
  <c r="HV99" i="2"/>
  <c r="HW99" i="2"/>
  <c r="HX99" i="2"/>
  <c r="HT100" i="2"/>
  <c r="HU100" i="2"/>
  <c r="HV100" i="2"/>
  <c r="HW100" i="2"/>
  <c r="HX100" i="2"/>
  <c r="HY100" i="2"/>
  <c r="HT101" i="2"/>
  <c r="HU101" i="2"/>
  <c r="HV101" i="2"/>
  <c r="HW101" i="2"/>
  <c r="HX101" i="2"/>
  <c r="HT102" i="2"/>
  <c r="HU102" i="2"/>
  <c r="HV102" i="2"/>
  <c r="HW102" i="2"/>
  <c r="HX102" i="2"/>
  <c r="HY102" i="2"/>
  <c r="HT103" i="2"/>
  <c r="HU103" i="2"/>
  <c r="HV103" i="2"/>
  <c r="HW103" i="2"/>
  <c r="HX103" i="2"/>
  <c r="HT104" i="2"/>
  <c r="HU104" i="2"/>
  <c r="HV104" i="2"/>
  <c r="HW104" i="2"/>
  <c r="HX104" i="2"/>
  <c r="HT105" i="2"/>
  <c r="HU105" i="2"/>
  <c r="HV105" i="2"/>
  <c r="HW105" i="2"/>
  <c r="HX105" i="2"/>
  <c r="HT106" i="2"/>
  <c r="HU106" i="2"/>
  <c r="HV106" i="2"/>
  <c r="HW106" i="2"/>
  <c r="HX106" i="2"/>
  <c r="HY106" i="2"/>
  <c r="HT107" i="2"/>
  <c r="HU107" i="2"/>
  <c r="HV107" i="2"/>
  <c r="HW107" i="2"/>
  <c r="HX107" i="2"/>
  <c r="HT108" i="2"/>
  <c r="HU108" i="2"/>
  <c r="HV108" i="2"/>
  <c r="HW108" i="2"/>
  <c r="HX108" i="2"/>
  <c r="HY108" i="2"/>
  <c r="HT109" i="2"/>
  <c r="HU109" i="2"/>
  <c r="HV109" i="2"/>
  <c r="HW109" i="2"/>
  <c r="HX109" i="2"/>
  <c r="HT110" i="2"/>
  <c r="HU110" i="2"/>
  <c r="HV110" i="2"/>
  <c r="HW110" i="2"/>
  <c r="HX110" i="2"/>
  <c r="HY110" i="2"/>
  <c r="HT111" i="2"/>
  <c r="HU111" i="2"/>
  <c r="HV111" i="2"/>
  <c r="HW111" i="2"/>
  <c r="HX111" i="2"/>
  <c r="HT112" i="2"/>
  <c r="HU112" i="2"/>
  <c r="HV112" i="2"/>
  <c r="HW112" i="2"/>
  <c r="HX112" i="2"/>
  <c r="HY112" i="2"/>
  <c r="HM13" i="2"/>
  <c r="HN13" i="2"/>
  <c r="HO13" i="2"/>
  <c r="HP13" i="2"/>
  <c r="HQ13" i="2"/>
  <c r="HM14" i="2"/>
  <c r="HN14" i="2"/>
  <c r="HO14" i="2"/>
  <c r="HP14" i="2"/>
  <c r="HQ14" i="2"/>
  <c r="HR14" i="2"/>
  <c r="HM15" i="2"/>
  <c r="HN15" i="2"/>
  <c r="HO15" i="2"/>
  <c r="HP15" i="2"/>
  <c r="HQ15" i="2"/>
  <c r="HR15" i="2"/>
  <c r="HM16" i="2"/>
  <c r="HN16" i="2"/>
  <c r="HO16" i="2"/>
  <c r="HP16" i="2"/>
  <c r="HQ16" i="2"/>
  <c r="HM17" i="2"/>
  <c r="HN17" i="2"/>
  <c r="HO17" i="2"/>
  <c r="HP17" i="2"/>
  <c r="HQ17" i="2"/>
  <c r="HM18" i="2"/>
  <c r="HN18" i="2"/>
  <c r="HO18" i="2"/>
  <c r="HP18" i="2"/>
  <c r="HQ18" i="2"/>
  <c r="HR18" i="2"/>
  <c r="HM19" i="2"/>
  <c r="HN19" i="2"/>
  <c r="HO19" i="2"/>
  <c r="HP19" i="2"/>
  <c r="HQ19" i="2"/>
  <c r="HR19" i="2"/>
  <c r="HM20" i="2"/>
  <c r="HN20" i="2"/>
  <c r="HO20" i="2"/>
  <c r="HP20" i="2"/>
  <c r="HQ20" i="2"/>
  <c r="HM21" i="2"/>
  <c r="HN21" i="2"/>
  <c r="HO21" i="2"/>
  <c r="HP21" i="2"/>
  <c r="HQ21" i="2"/>
  <c r="HM22" i="2"/>
  <c r="HN22" i="2"/>
  <c r="HO22" i="2"/>
  <c r="HP22" i="2"/>
  <c r="HQ22" i="2"/>
  <c r="HM23" i="2"/>
  <c r="HN23" i="2"/>
  <c r="HO23" i="2"/>
  <c r="HP23" i="2"/>
  <c r="HQ23" i="2"/>
  <c r="HR23" i="2"/>
  <c r="HM24" i="2"/>
  <c r="HN24" i="2"/>
  <c r="HO24" i="2"/>
  <c r="HP24" i="2"/>
  <c r="HQ24" i="2"/>
  <c r="HM25" i="2"/>
  <c r="HN25" i="2"/>
  <c r="HO25" i="2"/>
  <c r="HP25" i="2"/>
  <c r="HQ25" i="2"/>
  <c r="HM26" i="2"/>
  <c r="HN26" i="2"/>
  <c r="HO26" i="2"/>
  <c r="HP26" i="2"/>
  <c r="HQ26" i="2"/>
  <c r="HM27" i="2"/>
  <c r="HN27" i="2"/>
  <c r="HO27" i="2"/>
  <c r="HP27" i="2"/>
  <c r="HQ27" i="2"/>
  <c r="HM28" i="2"/>
  <c r="HN28" i="2"/>
  <c r="HO28" i="2"/>
  <c r="HP28" i="2"/>
  <c r="HQ28" i="2"/>
  <c r="HR28" i="2"/>
  <c r="HM29" i="2"/>
  <c r="HN29" i="2"/>
  <c r="HO29" i="2"/>
  <c r="HP29" i="2"/>
  <c r="HQ29" i="2"/>
  <c r="HR29" i="2"/>
  <c r="HM30" i="2"/>
  <c r="HN30" i="2"/>
  <c r="HO30" i="2"/>
  <c r="HP30" i="2"/>
  <c r="HQ30" i="2"/>
  <c r="HM31" i="2"/>
  <c r="HN31" i="2"/>
  <c r="HO31" i="2"/>
  <c r="HQ31" i="2"/>
  <c r="HM32" i="2"/>
  <c r="HN32" i="2"/>
  <c r="HO32" i="2"/>
  <c r="HP32" i="2"/>
  <c r="HQ32" i="2"/>
  <c r="HR32" i="2"/>
  <c r="HM33" i="2"/>
  <c r="HN33" i="2"/>
  <c r="HO33" i="2"/>
  <c r="HP33" i="2"/>
  <c r="HQ33" i="2"/>
  <c r="HM34" i="2"/>
  <c r="HN34" i="2"/>
  <c r="HO34" i="2"/>
  <c r="HP34" i="2"/>
  <c r="HQ34" i="2"/>
  <c r="HR34" i="2"/>
  <c r="HM35" i="2"/>
  <c r="HN35" i="2"/>
  <c r="HO35" i="2"/>
  <c r="HP35" i="2"/>
  <c r="HQ35" i="2"/>
  <c r="HR35" i="2"/>
  <c r="HM36" i="2"/>
  <c r="HN36" i="2"/>
  <c r="HO36" i="2"/>
  <c r="HP36" i="2"/>
  <c r="HQ36" i="2"/>
  <c r="HM37" i="2"/>
  <c r="HN37" i="2"/>
  <c r="HO37" i="2"/>
  <c r="HP37" i="2"/>
  <c r="HQ37" i="2"/>
  <c r="HR37" i="2"/>
  <c r="HM38" i="2"/>
  <c r="HN38" i="2"/>
  <c r="HO38" i="2"/>
  <c r="HP38" i="2"/>
  <c r="HQ38" i="2"/>
  <c r="HM39" i="2"/>
  <c r="HN39" i="2"/>
  <c r="HO39" i="2"/>
  <c r="HP39" i="2"/>
  <c r="HQ39" i="2"/>
  <c r="HR39" i="2"/>
  <c r="HM40" i="2"/>
  <c r="HN40" i="2"/>
  <c r="HO40" i="2"/>
  <c r="HP40" i="2"/>
  <c r="HQ40" i="2"/>
  <c r="HR40" i="2"/>
  <c r="HM41" i="2"/>
  <c r="HN41" i="2"/>
  <c r="HO41" i="2"/>
  <c r="HP41" i="2"/>
  <c r="HQ41" i="2"/>
  <c r="HR41" i="2"/>
  <c r="HM42" i="2"/>
  <c r="HN42" i="2"/>
  <c r="HO42" i="2"/>
  <c r="HP42" i="2"/>
  <c r="HQ42" i="2"/>
  <c r="HR42" i="2"/>
  <c r="HM43" i="2"/>
  <c r="HN43" i="2"/>
  <c r="HO43" i="2"/>
  <c r="HP43" i="2"/>
  <c r="HQ43" i="2"/>
  <c r="HR43" i="2"/>
  <c r="HM44" i="2"/>
  <c r="HN44" i="2"/>
  <c r="HO44" i="2"/>
  <c r="HP44" i="2"/>
  <c r="HQ44" i="2"/>
  <c r="HR44" i="2"/>
  <c r="HM45" i="2"/>
  <c r="HN45" i="2"/>
  <c r="HO45" i="2"/>
  <c r="HP45" i="2"/>
  <c r="HQ45" i="2"/>
  <c r="HM46" i="2"/>
  <c r="HN46" i="2"/>
  <c r="HO46" i="2"/>
  <c r="HP46" i="2"/>
  <c r="HQ46" i="2"/>
  <c r="HM47" i="2"/>
  <c r="HN47" i="2"/>
  <c r="HO47" i="2"/>
  <c r="HP47" i="2"/>
  <c r="HQ47" i="2"/>
  <c r="HM48" i="2"/>
  <c r="HN48" i="2"/>
  <c r="HO48" i="2"/>
  <c r="HP48" i="2"/>
  <c r="HQ48" i="2"/>
  <c r="HM49" i="2"/>
  <c r="HN49" i="2"/>
  <c r="HO49" i="2"/>
  <c r="HP49" i="2"/>
  <c r="HQ49" i="2"/>
  <c r="HR49" i="2"/>
  <c r="HM50" i="2"/>
  <c r="HN50" i="2"/>
  <c r="HO50" i="2"/>
  <c r="HP50" i="2"/>
  <c r="HQ50" i="2"/>
  <c r="HR50" i="2"/>
  <c r="HM51" i="2"/>
  <c r="HN51" i="2"/>
  <c r="HO51" i="2"/>
  <c r="HP51" i="2"/>
  <c r="HQ51" i="2"/>
  <c r="HM52" i="2"/>
  <c r="HN52" i="2"/>
  <c r="HO52" i="2"/>
  <c r="HP52" i="2"/>
  <c r="HQ52" i="2"/>
  <c r="HM53" i="2"/>
  <c r="HN53" i="2"/>
  <c r="HO53" i="2"/>
  <c r="HP53" i="2"/>
  <c r="HQ53" i="2"/>
  <c r="HR53" i="2"/>
  <c r="HM54" i="2"/>
  <c r="HN54" i="2"/>
  <c r="HO54" i="2"/>
  <c r="HP54" i="2"/>
  <c r="HQ54" i="2"/>
  <c r="HR54" i="2"/>
  <c r="HM55" i="2"/>
  <c r="HN55" i="2"/>
  <c r="HO55" i="2"/>
  <c r="HP55" i="2"/>
  <c r="HQ55" i="2"/>
  <c r="HR55" i="2"/>
  <c r="HM56" i="2"/>
  <c r="HN56" i="2"/>
  <c r="HO56" i="2"/>
  <c r="HP56" i="2"/>
  <c r="HQ56" i="2"/>
  <c r="HM57" i="2"/>
  <c r="HN57" i="2"/>
  <c r="HO57" i="2"/>
  <c r="HP57" i="2"/>
  <c r="HQ57" i="2"/>
  <c r="HM58" i="2"/>
  <c r="HN58" i="2"/>
  <c r="HO58" i="2"/>
  <c r="HP58" i="2"/>
  <c r="HQ58" i="2"/>
  <c r="HR58" i="2"/>
  <c r="HM59" i="2"/>
  <c r="HN59" i="2"/>
  <c r="HO59" i="2"/>
  <c r="HP59" i="2"/>
  <c r="HQ59" i="2"/>
  <c r="HR59" i="2"/>
  <c r="HM60" i="2"/>
  <c r="HN60" i="2"/>
  <c r="HO60" i="2"/>
  <c r="HP60" i="2"/>
  <c r="HQ60" i="2"/>
  <c r="HR60" i="2"/>
  <c r="HM61" i="2"/>
  <c r="HN61" i="2"/>
  <c r="HO61" i="2"/>
  <c r="HP61" i="2"/>
  <c r="HQ61" i="2"/>
  <c r="HM62" i="2"/>
  <c r="HN62" i="2"/>
  <c r="HO62" i="2"/>
  <c r="HP62" i="2"/>
  <c r="HQ62" i="2"/>
  <c r="HR62" i="2"/>
  <c r="HM63" i="2"/>
  <c r="HN63" i="2"/>
  <c r="HO63" i="2"/>
  <c r="HP63" i="2"/>
  <c r="HQ63" i="2"/>
  <c r="HR63" i="2"/>
  <c r="HM64" i="2"/>
  <c r="HN64" i="2"/>
  <c r="HO64" i="2"/>
  <c r="HP64" i="2"/>
  <c r="HQ64" i="2"/>
  <c r="HR64" i="2"/>
  <c r="HM65" i="2"/>
  <c r="HN65" i="2"/>
  <c r="HO65" i="2"/>
  <c r="HP65" i="2"/>
  <c r="HQ65" i="2"/>
  <c r="HR65" i="2"/>
  <c r="HM66" i="2"/>
  <c r="HN66" i="2"/>
  <c r="HO66" i="2"/>
  <c r="HP66" i="2"/>
  <c r="HQ66" i="2"/>
  <c r="HR66" i="2"/>
  <c r="HM67" i="2"/>
  <c r="HN67" i="2"/>
  <c r="HO67" i="2"/>
  <c r="HP67" i="2"/>
  <c r="HQ67" i="2"/>
  <c r="HR67" i="2"/>
  <c r="HM68" i="2"/>
  <c r="HN68" i="2"/>
  <c r="HO68" i="2"/>
  <c r="HP68" i="2"/>
  <c r="HQ68" i="2"/>
  <c r="HR68" i="2"/>
  <c r="HM69" i="2"/>
  <c r="HN69" i="2"/>
  <c r="HO69" i="2"/>
  <c r="HP69" i="2"/>
  <c r="HQ69" i="2"/>
  <c r="HR69" i="2"/>
  <c r="HM70" i="2"/>
  <c r="HN70" i="2"/>
  <c r="HO70" i="2"/>
  <c r="HP70" i="2"/>
  <c r="HQ70" i="2"/>
  <c r="HR70" i="2"/>
  <c r="HM71" i="2"/>
  <c r="HN71" i="2"/>
  <c r="HO71" i="2"/>
  <c r="HP71" i="2"/>
  <c r="HQ71" i="2"/>
  <c r="HR71" i="2"/>
  <c r="HM72" i="2"/>
  <c r="HN72" i="2"/>
  <c r="HO72" i="2"/>
  <c r="HP72" i="2"/>
  <c r="HQ72" i="2"/>
  <c r="HM73" i="2"/>
  <c r="HN73" i="2"/>
  <c r="HO73" i="2"/>
  <c r="HP73" i="2"/>
  <c r="HQ73" i="2"/>
  <c r="HR73" i="2"/>
  <c r="HM74" i="2"/>
  <c r="HN74" i="2"/>
  <c r="HO74" i="2"/>
  <c r="HP74" i="2"/>
  <c r="HQ74" i="2"/>
  <c r="HM75" i="2"/>
  <c r="HN75" i="2"/>
  <c r="HO75" i="2"/>
  <c r="HP75" i="2"/>
  <c r="HQ75" i="2"/>
  <c r="HR75" i="2"/>
  <c r="HM76" i="2"/>
  <c r="HN76" i="2"/>
  <c r="HO76" i="2"/>
  <c r="HP76" i="2"/>
  <c r="HQ76" i="2"/>
  <c r="HM77" i="2"/>
  <c r="HN77" i="2"/>
  <c r="HO77" i="2"/>
  <c r="HP77" i="2"/>
  <c r="HQ77" i="2"/>
  <c r="HM78" i="2"/>
  <c r="HN78" i="2"/>
  <c r="HO78" i="2"/>
  <c r="HP78" i="2"/>
  <c r="HQ78" i="2"/>
  <c r="HM79" i="2"/>
  <c r="HN79" i="2"/>
  <c r="HO79" i="2"/>
  <c r="HP79" i="2"/>
  <c r="HQ79" i="2"/>
  <c r="HR79" i="2"/>
  <c r="HM80" i="2"/>
  <c r="HN80" i="2"/>
  <c r="HO80" i="2"/>
  <c r="HP80" i="2"/>
  <c r="HQ80" i="2"/>
  <c r="HR80" i="2"/>
  <c r="HM81" i="2"/>
  <c r="HN81" i="2"/>
  <c r="HO81" i="2"/>
  <c r="HP81" i="2"/>
  <c r="HQ81" i="2"/>
  <c r="HM82" i="2"/>
  <c r="HN82" i="2"/>
  <c r="HO82" i="2"/>
  <c r="HP82" i="2"/>
  <c r="HQ82" i="2"/>
  <c r="HR82" i="2"/>
  <c r="HM83" i="2"/>
  <c r="HN83" i="2"/>
  <c r="HO83" i="2"/>
  <c r="HP83" i="2"/>
  <c r="HQ83" i="2"/>
  <c r="HR83" i="2"/>
  <c r="HM84" i="2"/>
  <c r="HN84" i="2"/>
  <c r="HO84" i="2"/>
  <c r="HP84" i="2"/>
  <c r="HQ84" i="2"/>
  <c r="HM85" i="2"/>
  <c r="HN85" i="2"/>
  <c r="HO85" i="2"/>
  <c r="HP85" i="2"/>
  <c r="HQ85" i="2"/>
  <c r="HM86" i="2"/>
  <c r="HN86" i="2"/>
  <c r="HO86" i="2"/>
  <c r="HP86" i="2"/>
  <c r="HQ86" i="2"/>
  <c r="HR86" i="2"/>
  <c r="HM87" i="2"/>
  <c r="HN87" i="2"/>
  <c r="HO87" i="2"/>
  <c r="HP87" i="2"/>
  <c r="HQ87" i="2"/>
  <c r="HM88" i="2"/>
  <c r="HN88" i="2"/>
  <c r="HO88" i="2"/>
  <c r="HP88" i="2"/>
  <c r="HQ88" i="2"/>
  <c r="HM89" i="2"/>
  <c r="HN89" i="2"/>
  <c r="HO89" i="2"/>
  <c r="HP89" i="2"/>
  <c r="HQ89" i="2"/>
  <c r="HR89" i="2"/>
  <c r="HM90" i="2"/>
  <c r="HN90" i="2"/>
  <c r="HO90" i="2"/>
  <c r="HP90" i="2"/>
  <c r="HQ90" i="2"/>
  <c r="HM91" i="2"/>
  <c r="HN91" i="2"/>
  <c r="HO91" i="2"/>
  <c r="HP91" i="2"/>
  <c r="HQ91" i="2"/>
  <c r="HM92" i="2"/>
  <c r="HN92" i="2"/>
  <c r="HO92" i="2"/>
  <c r="HP92" i="2"/>
  <c r="HQ92" i="2"/>
  <c r="HM93" i="2"/>
  <c r="HN93" i="2"/>
  <c r="HO93" i="2"/>
  <c r="HP93" i="2"/>
  <c r="HQ93" i="2"/>
  <c r="HR93" i="2"/>
  <c r="HM94" i="2"/>
  <c r="HN94" i="2"/>
  <c r="HO94" i="2"/>
  <c r="HP94" i="2"/>
  <c r="HQ94" i="2"/>
  <c r="HR94" i="2"/>
  <c r="HM95" i="2"/>
  <c r="HN95" i="2"/>
  <c r="HO95" i="2"/>
  <c r="HP95" i="2"/>
  <c r="HQ95" i="2"/>
  <c r="HR95" i="2"/>
  <c r="HM96" i="2"/>
  <c r="HN96" i="2"/>
  <c r="HO96" i="2"/>
  <c r="HP96" i="2"/>
  <c r="HQ96" i="2"/>
  <c r="HM97" i="2"/>
  <c r="HN97" i="2"/>
  <c r="HO97" i="2"/>
  <c r="HP97" i="2"/>
  <c r="HQ97" i="2"/>
  <c r="HR97" i="2"/>
  <c r="HM98" i="2"/>
  <c r="HN98" i="2"/>
  <c r="HO98" i="2"/>
  <c r="HP98" i="2"/>
  <c r="HQ98" i="2"/>
  <c r="HM99" i="2"/>
  <c r="HN99" i="2"/>
  <c r="HO99" i="2"/>
  <c r="HP99" i="2"/>
  <c r="HQ99" i="2"/>
  <c r="HM100" i="2"/>
  <c r="HN100" i="2"/>
  <c r="HO100" i="2"/>
  <c r="HP100" i="2"/>
  <c r="HQ100" i="2"/>
  <c r="HR100" i="2"/>
  <c r="HM101" i="2"/>
  <c r="HN101" i="2"/>
  <c r="HO101" i="2"/>
  <c r="HP101" i="2"/>
  <c r="HQ101" i="2"/>
  <c r="HM102" i="2"/>
  <c r="HN102" i="2"/>
  <c r="HO102" i="2"/>
  <c r="HP102" i="2"/>
  <c r="HQ102" i="2"/>
  <c r="HM103" i="2"/>
  <c r="HN103" i="2"/>
  <c r="HO103" i="2"/>
  <c r="HP103" i="2"/>
  <c r="HQ103" i="2"/>
  <c r="HM104" i="2"/>
  <c r="HN104" i="2"/>
  <c r="HO104" i="2"/>
  <c r="HP104" i="2"/>
  <c r="HQ104" i="2"/>
  <c r="HM105" i="2"/>
  <c r="HN105" i="2"/>
  <c r="HO105" i="2"/>
  <c r="HP105" i="2"/>
  <c r="HQ105" i="2"/>
  <c r="HM106" i="2"/>
  <c r="HN106" i="2"/>
  <c r="HO106" i="2"/>
  <c r="HP106" i="2"/>
  <c r="HQ106" i="2"/>
  <c r="HR106" i="2"/>
  <c r="HM107" i="2"/>
  <c r="HN107" i="2"/>
  <c r="HO107" i="2"/>
  <c r="HP107" i="2"/>
  <c r="HQ107" i="2"/>
  <c r="HM108" i="2"/>
  <c r="HN108" i="2"/>
  <c r="HO108" i="2"/>
  <c r="HP108" i="2"/>
  <c r="HQ108" i="2"/>
  <c r="HR108" i="2"/>
  <c r="HM109" i="2"/>
  <c r="HN109" i="2"/>
  <c r="HO109" i="2"/>
  <c r="HP109" i="2"/>
  <c r="HQ109" i="2"/>
  <c r="HM110" i="2"/>
  <c r="HN110" i="2"/>
  <c r="HO110" i="2"/>
  <c r="HP110" i="2"/>
  <c r="HQ110" i="2"/>
  <c r="HM111" i="2"/>
  <c r="HN111" i="2"/>
  <c r="HO111" i="2"/>
  <c r="HP111" i="2"/>
  <c r="HQ111" i="2"/>
  <c r="HM112" i="2"/>
  <c r="HN112" i="2"/>
  <c r="HO112" i="2"/>
  <c r="HP112" i="2"/>
  <c r="HQ112" i="2"/>
  <c r="HR112" i="2"/>
  <c r="HF13" i="2"/>
  <c r="HG13" i="2"/>
  <c r="HH13" i="2"/>
  <c r="HI13" i="2"/>
  <c r="HJ13" i="2"/>
  <c r="HF14" i="2"/>
  <c r="HG14" i="2"/>
  <c r="HH14" i="2"/>
  <c r="HI14" i="2"/>
  <c r="HJ14" i="2"/>
  <c r="HK14" i="2"/>
  <c r="HF15" i="2"/>
  <c r="HG15" i="2"/>
  <c r="HH15" i="2"/>
  <c r="HI15" i="2"/>
  <c r="HJ15" i="2"/>
  <c r="HK15" i="2"/>
  <c r="HF16" i="2"/>
  <c r="HG16" i="2"/>
  <c r="HH16" i="2"/>
  <c r="HI16" i="2"/>
  <c r="HJ16" i="2"/>
  <c r="HF17" i="2"/>
  <c r="HG17" i="2"/>
  <c r="HH17" i="2"/>
  <c r="HI17" i="2"/>
  <c r="HJ17" i="2"/>
  <c r="HK17" i="2"/>
  <c r="HF18" i="2"/>
  <c r="HG18" i="2"/>
  <c r="HH18" i="2"/>
  <c r="HI18" i="2"/>
  <c r="HJ18" i="2"/>
  <c r="HK18" i="2"/>
  <c r="HF19" i="2"/>
  <c r="HG19" i="2"/>
  <c r="HH19" i="2"/>
  <c r="HI19" i="2"/>
  <c r="HJ19" i="2"/>
  <c r="HK19" i="2"/>
  <c r="HF20" i="2"/>
  <c r="HG20" i="2"/>
  <c r="HH20" i="2"/>
  <c r="HI20" i="2"/>
  <c r="HJ20" i="2"/>
  <c r="HF21" i="2"/>
  <c r="HG21" i="2"/>
  <c r="HH21" i="2"/>
  <c r="HI21" i="2"/>
  <c r="HJ21" i="2"/>
  <c r="HF22" i="2"/>
  <c r="HG22" i="2"/>
  <c r="HH22" i="2"/>
  <c r="HI22" i="2"/>
  <c r="HJ22" i="2"/>
  <c r="HF23" i="2"/>
  <c r="HG23" i="2"/>
  <c r="HH23" i="2"/>
  <c r="HI23" i="2"/>
  <c r="HJ23" i="2"/>
  <c r="HK23" i="2"/>
  <c r="HF24" i="2"/>
  <c r="HG24" i="2"/>
  <c r="HH24" i="2"/>
  <c r="HI24" i="2"/>
  <c r="HJ24" i="2"/>
  <c r="HF25" i="2"/>
  <c r="HG25" i="2"/>
  <c r="HH25" i="2"/>
  <c r="HI25" i="2"/>
  <c r="HJ25" i="2"/>
  <c r="HF26" i="2"/>
  <c r="HG26" i="2"/>
  <c r="HH26" i="2"/>
  <c r="HI26" i="2"/>
  <c r="HJ26" i="2"/>
  <c r="HF27" i="2"/>
  <c r="HG27" i="2"/>
  <c r="HH27" i="2"/>
  <c r="HI27" i="2"/>
  <c r="HJ27" i="2"/>
  <c r="HF28" i="2"/>
  <c r="HG28" i="2"/>
  <c r="HH28" i="2"/>
  <c r="HI28" i="2"/>
  <c r="HJ28" i="2"/>
  <c r="HK28" i="2"/>
  <c r="HF29" i="2"/>
  <c r="HG29" i="2"/>
  <c r="HH29" i="2"/>
  <c r="HI29" i="2"/>
  <c r="HJ29" i="2"/>
  <c r="HK29" i="2"/>
  <c r="HF30" i="2"/>
  <c r="HG30" i="2"/>
  <c r="HH30" i="2"/>
  <c r="HI30" i="2"/>
  <c r="HJ30" i="2"/>
  <c r="HK30" i="2"/>
  <c r="HF31" i="2"/>
  <c r="HG31" i="2"/>
  <c r="HH31" i="2"/>
  <c r="HI31" i="2"/>
  <c r="HJ31" i="2"/>
  <c r="HF32" i="2"/>
  <c r="HG32" i="2"/>
  <c r="HH32" i="2"/>
  <c r="HI32" i="2"/>
  <c r="HJ32" i="2"/>
  <c r="HK32" i="2"/>
  <c r="HF33" i="2"/>
  <c r="HG33" i="2"/>
  <c r="HH33" i="2"/>
  <c r="HI33" i="2"/>
  <c r="HJ33" i="2"/>
  <c r="HF34" i="2"/>
  <c r="HG34" i="2"/>
  <c r="HH34" i="2"/>
  <c r="HI34" i="2"/>
  <c r="HJ34" i="2"/>
  <c r="HK34" i="2"/>
  <c r="HF35" i="2"/>
  <c r="HG35" i="2"/>
  <c r="HH35" i="2"/>
  <c r="HI35" i="2"/>
  <c r="HJ35" i="2"/>
  <c r="HK35" i="2"/>
  <c r="HF36" i="2"/>
  <c r="HG36" i="2"/>
  <c r="HH36" i="2"/>
  <c r="HI36" i="2"/>
  <c r="HJ36" i="2"/>
  <c r="HF37" i="2"/>
  <c r="HG37" i="2"/>
  <c r="HH37" i="2"/>
  <c r="HI37" i="2"/>
  <c r="HJ37" i="2"/>
  <c r="HK37" i="2"/>
  <c r="HF38" i="2"/>
  <c r="HG38" i="2"/>
  <c r="HH38" i="2"/>
  <c r="HI38" i="2"/>
  <c r="HJ38" i="2"/>
  <c r="HK38" i="2"/>
  <c r="HF39" i="2"/>
  <c r="HG39" i="2"/>
  <c r="HH39" i="2"/>
  <c r="HI39" i="2"/>
  <c r="HJ39" i="2"/>
  <c r="HK39" i="2"/>
  <c r="HF40" i="2"/>
  <c r="HG40" i="2"/>
  <c r="HH40" i="2"/>
  <c r="HI40" i="2"/>
  <c r="HJ40" i="2"/>
  <c r="HK40" i="2"/>
  <c r="HF41" i="2"/>
  <c r="HG41" i="2"/>
  <c r="HH41" i="2"/>
  <c r="HI41" i="2"/>
  <c r="HJ41" i="2"/>
  <c r="HK41" i="2"/>
  <c r="HF42" i="2"/>
  <c r="HG42" i="2"/>
  <c r="HH42" i="2"/>
  <c r="HI42" i="2"/>
  <c r="HJ42" i="2"/>
  <c r="HK42" i="2"/>
  <c r="HF43" i="2"/>
  <c r="HG43" i="2"/>
  <c r="HH43" i="2"/>
  <c r="HI43" i="2"/>
  <c r="HJ43" i="2"/>
  <c r="HK43" i="2"/>
  <c r="HF44" i="2"/>
  <c r="HG44" i="2"/>
  <c r="HH44" i="2"/>
  <c r="HI44" i="2"/>
  <c r="HJ44" i="2"/>
  <c r="HK44" i="2"/>
  <c r="HF45" i="2"/>
  <c r="HG45" i="2"/>
  <c r="HH45" i="2"/>
  <c r="HI45" i="2"/>
  <c r="HJ45" i="2"/>
  <c r="HF46" i="2"/>
  <c r="HG46" i="2"/>
  <c r="HH46" i="2"/>
  <c r="HI46" i="2"/>
  <c r="HJ46" i="2"/>
  <c r="HF47" i="2"/>
  <c r="HG47" i="2"/>
  <c r="HH47" i="2"/>
  <c r="HI47" i="2"/>
  <c r="HJ47" i="2"/>
  <c r="HF48" i="2"/>
  <c r="HG48" i="2"/>
  <c r="HH48" i="2"/>
  <c r="HI48" i="2"/>
  <c r="HJ48" i="2"/>
  <c r="HF49" i="2"/>
  <c r="HG49" i="2"/>
  <c r="HH49" i="2"/>
  <c r="HI49" i="2"/>
  <c r="HJ49" i="2"/>
  <c r="HK49" i="2"/>
  <c r="HF50" i="2"/>
  <c r="HG50" i="2"/>
  <c r="HH50" i="2"/>
  <c r="HI50" i="2"/>
  <c r="HJ50" i="2"/>
  <c r="HK50" i="2"/>
  <c r="HF51" i="2"/>
  <c r="HG51" i="2"/>
  <c r="HH51" i="2"/>
  <c r="HI51" i="2"/>
  <c r="HJ51" i="2"/>
  <c r="HF52" i="2"/>
  <c r="HG52" i="2"/>
  <c r="HH52" i="2"/>
  <c r="HI52" i="2"/>
  <c r="HJ52" i="2"/>
  <c r="HF53" i="2"/>
  <c r="HG53" i="2"/>
  <c r="HH53" i="2"/>
  <c r="HI53" i="2"/>
  <c r="HJ53" i="2"/>
  <c r="HK53" i="2"/>
  <c r="HF54" i="2"/>
  <c r="HG54" i="2"/>
  <c r="HH54" i="2"/>
  <c r="HI54" i="2"/>
  <c r="HJ54" i="2"/>
  <c r="HK54" i="2"/>
  <c r="HF55" i="2"/>
  <c r="HG55" i="2"/>
  <c r="HH55" i="2"/>
  <c r="HI55" i="2"/>
  <c r="HJ55" i="2"/>
  <c r="HK55" i="2"/>
  <c r="HF56" i="2"/>
  <c r="HG56" i="2"/>
  <c r="HH56" i="2"/>
  <c r="HI56" i="2"/>
  <c r="HJ56" i="2"/>
  <c r="HF57" i="2"/>
  <c r="HG57" i="2"/>
  <c r="HH57" i="2"/>
  <c r="HI57" i="2"/>
  <c r="HJ57" i="2"/>
  <c r="HF58" i="2"/>
  <c r="HG58" i="2"/>
  <c r="HH58" i="2"/>
  <c r="HI58" i="2"/>
  <c r="HJ58" i="2"/>
  <c r="HK58" i="2"/>
  <c r="HF59" i="2"/>
  <c r="HG59" i="2"/>
  <c r="HH59" i="2"/>
  <c r="HI59" i="2"/>
  <c r="HJ59" i="2"/>
  <c r="HK59" i="2"/>
  <c r="HF60" i="2"/>
  <c r="HG60" i="2"/>
  <c r="HH60" i="2"/>
  <c r="HI60" i="2"/>
  <c r="HJ60" i="2"/>
  <c r="HF61" i="2"/>
  <c r="HG61" i="2"/>
  <c r="HH61" i="2"/>
  <c r="HI61" i="2"/>
  <c r="HJ61" i="2"/>
  <c r="HF62" i="2"/>
  <c r="HG62" i="2"/>
  <c r="HH62" i="2"/>
  <c r="HI62" i="2"/>
  <c r="HJ62" i="2"/>
  <c r="HK62" i="2"/>
  <c r="HF63" i="2"/>
  <c r="HG63" i="2"/>
  <c r="HH63" i="2"/>
  <c r="HI63" i="2"/>
  <c r="HJ63" i="2"/>
  <c r="HK63" i="2"/>
  <c r="HF64" i="2"/>
  <c r="HG64" i="2"/>
  <c r="HH64" i="2"/>
  <c r="HI64" i="2"/>
  <c r="HJ64" i="2"/>
  <c r="HK64" i="2"/>
  <c r="HF65" i="2"/>
  <c r="HG65" i="2"/>
  <c r="HH65" i="2"/>
  <c r="HI65" i="2"/>
  <c r="HJ65" i="2"/>
  <c r="HK65" i="2"/>
  <c r="HF66" i="2"/>
  <c r="HG66" i="2"/>
  <c r="HH66" i="2"/>
  <c r="HI66" i="2"/>
  <c r="HJ66" i="2"/>
  <c r="HK66" i="2"/>
  <c r="HF67" i="2"/>
  <c r="HG67" i="2"/>
  <c r="HH67" i="2"/>
  <c r="HI67" i="2"/>
  <c r="HJ67" i="2"/>
  <c r="HK67" i="2"/>
  <c r="HF68" i="2"/>
  <c r="HG68" i="2"/>
  <c r="HH68" i="2"/>
  <c r="HI68" i="2"/>
  <c r="HJ68" i="2"/>
  <c r="HK68" i="2"/>
  <c r="HF69" i="2"/>
  <c r="HG69" i="2"/>
  <c r="HH69" i="2"/>
  <c r="HI69" i="2"/>
  <c r="HJ69" i="2"/>
  <c r="HK69" i="2"/>
  <c r="HF70" i="2"/>
  <c r="HG70" i="2"/>
  <c r="HH70" i="2"/>
  <c r="HI70" i="2"/>
  <c r="HJ70" i="2"/>
  <c r="HK70" i="2"/>
  <c r="HF71" i="2"/>
  <c r="HG71" i="2"/>
  <c r="HH71" i="2"/>
  <c r="HI71" i="2"/>
  <c r="HJ71" i="2"/>
  <c r="HK71" i="2"/>
  <c r="HF72" i="2"/>
  <c r="HG72" i="2"/>
  <c r="HH72" i="2"/>
  <c r="HI72" i="2"/>
  <c r="HJ72" i="2"/>
  <c r="HF73" i="2"/>
  <c r="HG73" i="2"/>
  <c r="HH73" i="2"/>
  <c r="HI73" i="2"/>
  <c r="HJ73" i="2"/>
  <c r="HK73" i="2"/>
  <c r="HF74" i="2"/>
  <c r="HG74" i="2"/>
  <c r="HH74" i="2"/>
  <c r="HI74" i="2"/>
  <c r="HJ74" i="2"/>
  <c r="HF75" i="2"/>
  <c r="HG75" i="2"/>
  <c r="HH75" i="2"/>
  <c r="HI75" i="2"/>
  <c r="HJ75" i="2"/>
  <c r="HK75" i="2"/>
  <c r="HF76" i="2"/>
  <c r="HG76" i="2"/>
  <c r="HH76" i="2"/>
  <c r="HI76" i="2"/>
  <c r="HJ76" i="2"/>
  <c r="HF77" i="2"/>
  <c r="HG77" i="2"/>
  <c r="HH77" i="2"/>
  <c r="HI77" i="2"/>
  <c r="HJ77" i="2"/>
  <c r="HF78" i="2"/>
  <c r="HG78" i="2"/>
  <c r="HH78" i="2"/>
  <c r="HI78" i="2"/>
  <c r="HJ78" i="2"/>
  <c r="HF79" i="2"/>
  <c r="HG79" i="2"/>
  <c r="HH79" i="2"/>
  <c r="HI79" i="2"/>
  <c r="HJ79" i="2"/>
  <c r="HK79" i="2"/>
  <c r="HF80" i="2"/>
  <c r="HG80" i="2"/>
  <c r="HH80" i="2"/>
  <c r="HI80" i="2"/>
  <c r="HJ80" i="2"/>
  <c r="HK80" i="2"/>
  <c r="HF81" i="2"/>
  <c r="HG81" i="2"/>
  <c r="HH81" i="2"/>
  <c r="HI81" i="2"/>
  <c r="HJ81" i="2"/>
  <c r="HF82" i="2"/>
  <c r="HG82" i="2"/>
  <c r="HH82" i="2"/>
  <c r="HI82" i="2"/>
  <c r="HJ82" i="2"/>
  <c r="HK82" i="2"/>
  <c r="HF83" i="2"/>
  <c r="HG83" i="2"/>
  <c r="HH83" i="2"/>
  <c r="HI83" i="2"/>
  <c r="HJ83" i="2"/>
  <c r="HF84" i="2"/>
  <c r="HG84" i="2"/>
  <c r="HH84" i="2"/>
  <c r="HI84" i="2"/>
  <c r="HJ84" i="2"/>
  <c r="HF85" i="2"/>
  <c r="HG85" i="2"/>
  <c r="HH85" i="2"/>
  <c r="HI85" i="2"/>
  <c r="HJ85" i="2"/>
  <c r="HK85" i="2"/>
  <c r="HF86" i="2"/>
  <c r="HG86" i="2"/>
  <c r="HH86" i="2"/>
  <c r="HI86" i="2"/>
  <c r="HJ86" i="2"/>
  <c r="HK86" i="2"/>
  <c r="HF87" i="2"/>
  <c r="HG87" i="2"/>
  <c r="HH87" i="2"/>
  <c r="HI87" i="2"/>
  <c r="HJ87" i="2"/>
  <c r="HF88" i="2"/>
  <c r="HG88" i="2"/>
  <c r="HH88" i="2"/>
  <c r="HI88" i="2"/>
  <c r="HJ88" i="2"/>
  <c r="HF89" i="2"/>
  <c r="HG89" i="2"/>
  <c r="HH89" i="2"/>
  <c r="HI89" i="2"/>
  <c r="HJ89" i="2"/>
  <c r="HK89" i="2"/>
  <c r="HF90" i="2"/>
  <c r="HG90" i="2"/>
  <c r="HH90" i="2"/>
  <c r="HI90" i="2"/>
  <c r="HJ90" i="2"/>
  <c r="HF91" i="2"/>
  <c r="HG91" i="2"/>
  <c r="HH91" i="2"/>
  <c r="HI91" i="2"/>
  <c r="HJ91" i="2"/>
  <c r="HF92" i="2"/>
  <c r="HG92" i="2"/>
  <c r="HH92" i="2"/>
  <c r="HI92" i="2"/>
  <c r="HJ92" i="2"/>
  <c r="HK92" i="2"/>
  <c r="HF93" i="2"/>
  <c r="HG93" i="2"/>
  <c r="HH93" i="2"/>
  <c r="HI93" i="2"/>
  <c r="HJ93" i="2"/>
  <c r="HK93" i="2"/>
  <c r="HF94" i="2"/>
  <c r="HG94" i="2"/>
  <c r="HH94" i="2"/>
  <c r="HI94" i="2"/>
  <c r="HJ94" i="2"/>
  <c r="HK94" i="2"/>
  <c r="HF95" i="2"/>
  <c r="HG95" i="2"/>
  <c r="HH95" i="2"/>
  <c r="HI95" i="2"/>
  <c r="HJ95" i="2"/>
  <c r="HK95" i="2"/>
  <c r="HF96" i="2"/>
  <c r="HG96" i="2"/>
  <c r="HH96" i="2"/>
  <c r="HI96" i="2"/>
  <c r="HJ96" i="2"/>
  <c r="HF97" i="2"/>
  <c r="HG97" i="2"/>
  <c r="HH97" i="2"/>
  <c r="HI97" i="2"/>
  <c r="HJ97" i="2"/>
  <c r="HK97" i="2"/>
  <c r="HF98" i="2"/>
  <c r="HG98" i="2"/>
  <c r="HH98" i="2"/>
  <c r="HI98" i="2"/>
  <c r="HJ98" i="2"/>
  <c r="HF99" i="2"/>
  <c r="HG99" i="2"/>
  <c r="HH99" i="2"/>
  <c r="HI99" i="2"/>
  <c r="HJ99" i="2"/>
  <c r="HF100" i="2"/>
  <c r="HG100" i="2"/>
  <c r="HH100" i="2"/>
  <c r="HI100" i="2"/>
  <c r="HJ100" i="2"/>
  <c r="HK100" i="2"/>
  <c r="HF101" i="2"/>
  <c r="HG101" i="2"/>
  <c r="HH101" i="2"/>
  <c r="HI101" i="2"/>
  <c r="HJ101" i="2"/>
  <c r="HF102" i="2"/>
  <c r="HG102" i="2"/>
  <c r="HH102" i="2"/>
  <c r="HI102" i="2"/>
  <c r="HJ102" i="2"/>
  <c r="HF103" i="2"/>
  <c r="HG103" i="2"/>
  <c r="HH103" i="2"/>
  <c r="HI103" i="2"/>
  <c r="HJ103" i="2"/>
  <c r="HF104" i="2"/>
  <c r="HG104" i="2"/>
  <c r="HH104" i="2"/>
  <c r="HI104" i="2"/>
  <c r="HJ104" i="2"/>
  <c r="HF105" i="2"/>
  <c r="HG105" i="2"/>
  <c r="HH105" i="2"/>
  <c r="HI105" i="2"/>
  <c r="HJ105" i="2"/>
  <c r="HF106" i="2"/>
  <c r="HG106" i="2"/>
  <c r="HH106" i="2"/>
  <c r="HI106" i="2"/>
  <c r="HJ106" i="2"/>
  <c r="HK106" i="2"/>
  <c r="HF107" i="2"/>
  <c r="HG107" i="2"/>
  <c r="HH107" i="2"/>
  <c r="HI107" i="2"/>
  <c r="HJ107" i="2"/>
  <c r="HF108" i="2"/>
  <c r="HG108" i="2"/>
  <c r="HH108" i="2"/>
  <c r="HI108" i="2"/>
  <c r="HJ108" i="2"/>
  <c r="HK108" i="2"/>
  <c r="HF109" i="2"/>
  <c r="HG109" i="2"/>
  <c r="HH109" i="2"/>
  <c r="HI109" i="2"/>
  <c r="HJ109" i="2"/>
  <c r="HF110" i="2"/>
  <c r="HG110" i="2"/>
  <c r="HH110" i="2"/>
  <c r="HI110" i="2"/>
  <c r="HJ110" i="2"/>
  <c r="HF111" i="2"/>
  <c r="HG111" i="2"/>
  <c r="HH111" i="2"/>
  <c r="HI111" i="2"/>
  <c r="HJ111" i="2"/>
  <c r="HF112" i="2"/>
  <c r="HG112" i="2"/>
  <c r="HH112" i="2"/>
  <c r="HI112" i="2"/>
  <c r="HJ112" i="2"/>
  <c r="HK112" i="2"/>
  <c r="GY13" i="2"/>
  <c r="GZ13" i="2"/>
  <c r="HA13" i="2"/>
  <c r="HB13" i="2"/>
  <c r="HC13" i="2"/>
  <c r="GY14" i="2"/>
  <c r="GZ14" i="2"/>
  <c r="HA14" i="2"/>
  <c r="HB14" i="2"/>
  <c r="HC14" i="2"/>
  <c r="HD14" i="2"/>
  <c r="GY15" i="2"/>
  <c r="GZ15" i="2"/>
  <c r="HA15" i="2"/>
  <c r="HB15" i="2"/>
  <c r="HC15" i="2"/>
  <c r="HD15" i="2"/>
  <c r="GY16" i="2"/>
  <c r="GZ16" i="2"/>
  <c r="HA16" i="2"/>
  <c r="HB16" i="2"/>
  <c r="HC16" i="2"/>
  <c r="GY17" i="2"/>
  <c r="GZ17" i="2"/>
  <c r="HA17" i="2"/>
  <c r="HB17" i="2"/>
  <c r="HC17" i="2"/>
  <c r="HD17" i="2"/>
  <c r="GY18" i="2"/>
  <c r="GZ18" i="2"/>
  <c r="HA18" i="2"/>
  <c r="HB18" i="2"/>
  <c r="HC18" i="2"/>
  <c r="HD18" i="2"/>
  <c r="GY19" i="2"/>
  <c r="GZ19" i="2"/>
  <c r="HA19" i="2"/>
  <c r="HB19" i="2"/>
  <c r="HC19" i="2"/>
  <c r="HD19" i="2"/>
  <c r="GY20" i="2"/>
  <c r="GZ20" i="2"/>
  <c r="HA20" i="2"/>
  <c r="HB20" i="2"/>
  <c r="HC20" i="2"/>
  <c r="GY21" i="2"/>
  <c r="GZ21" i="2"/>
  <c r="HA21" i="2"/>
  <c r="HB21" i="2"/>
  <c r="HC21" i="2"/>
  <c r="GY22" i="2"/>
  <c r="GZ22" i="2"/>
  <c r="HA22" i="2"/>
  <c r="HB22" i="2"/>
  <c r="HC22" i="2"/>
  <c r="GY23" i="2"/>
  <c r="GZ23" i="2"/>
  <c r="HA23" i="2"/>
  <c r="HB23" i="2"/>
  <c r="HC23" i="2"/>
  <c r="HD23" i="2"/>
  <c r="GY24" i="2"/>
  <c r="GZ24" i="2"/>
  <c r="HA24" i="2"/>
  <c r="HB24" i="2"/>
  <c r="HC24" i="2"/>
  <c r="GY25" i="2"/>
  <c r="GZ25" i="2"/>
  <c r="HA25" i="2"/>
  <c r="HB25" i="2"/>
  <c r="HC25" i="2"/>
  <c r="GY26" i="2"/>
  <c r="GZ26" i="2"/>
  <c r="HA26" i="2"/>
  <c r="HB26" i="2"/>
  <c r="HC26" i="2"/>
  <c r="GY27" i="2"/>
  <c r="GZ27" i="2"/>
  <c r="HA27" i="2"/>
  <c r="HB27" i="2"/>
  <c r="HC27" i="2"/>
  <c r="GY28" i="2"/>
  <c r="GZ28" i="2"/>
  <c r="HA28" i="2"/>
  <c r="HB28" i="2"/>
  <c r="HC28" i="2"/>
  <c r="HD28" i="2"/>
  <c r="GY29" i="2"/>
  <c r="GZ29" i="2"/>
  <c r="HA29" i="2"/>
  <c r="HB29" i="2"/>
  <c r="HC29" i="2"/>
  <c r="HD29" i="2"/>
  <c r="GY30" i="2"/>
  <c r="GZ30" i="2"/>
  <c r="HA30" i="2"/>
  <c r="HB30" i="2"/>
  <c r="HC30" i="2"/>
  <c r="GY31" i="2"/>
  <c r="GZ31" i="2"/>
  <c r="HA31" i="2"/>
  <c r="HB31" i="2"/>
  <c r="HC31" i="2"/>
  <c r="GY32" i="2"/>
  <c r="GZ32" i="2"/>
  <c r="HA32" i="2"/>
  <c r="HB32" i="2"/>
  <c r="HC32" i="2"/>
  <c r="HD32" i="2"/>
  <c r="GY33" i="2"/>
  <c r="GZ33" i="2"/>
  <c r="HA33" i="2"/>
  <c r="HB33" i="2"/>
  <c r="HC33" i="2"/>
  <c r="GY34" i="2"/>
  <c r="GZ34" i="2"/>
  <c r="HA34" i="2"/>
  <c r="HB34" i="2"/>
  <c r="HC34" i="2"/>
  <c r="HD34" i="2"/>
  <c r="GY35" i="2"/>
  <c r="GZ35" i="2"/>
  <c r="HA35" i="2"/>
  <c r="HB35" i="2"/>
  <c r="HC35" i="2"/>
  <c r="HD35" i="2"/>
  <c r="GY36" i="2"/>
  <c r="GZ36" i="2"/>
  <c r="HA36" i="2"/>
  <c r="HB36" i="2"/>
  <c r="HC36" i="2"/>
  <c r="GY37" i="2"/>
  <c r="GZ37" i="2"/>
  <c r="HA37" i="2"/>
  <c r="HB37" i="2"/>
  <c r="HC37" i="2"/>
  <c r="HD37" i="2"/>
  <c r="GY38" i="2"/>
  <c r="GZ38" i="2"/>
  <c r="HA38" i="2"/>
  <c r="HB38" i="2"/>
  <c r="HC38" i="2"/>
  <c r="GY39" i="2"/>
  <c r="GZ39" i="2"/>
  <c r="HA39" i="2"/>
  <c r="HB39" i="2"/>
  <c r="HC39" i="2"/>
  <c r="HD39" i="2"/>
  <c r="GY40" i="2"/>
  <c r="GZ40" i="2"/>
  <c r="HA40" i="2"/>
  <c r="HB40" i="2"/>
  <c r="HC40" i="2"/>
  <c r="HD40" i="2"/>
  <c r="GY41" i="2"/>
  <c r="GZ41" i="2"/>
  <c r="HA41" i="2"/>
  <c r="HB41" i="2"/>
  <c r="HC41" i="2"/>
  <c r="HD41" i="2"/>
  <c r="GY42" i="2"/>
  <c r="GZ42" i="2"/>
  <c r="HA42" i="2"/>
  <c r="HB42" i="2"/>
  <c r="HC42" i="2"/>
  <c r="HD42" i="2"/>
  <c r="GY43" i="2"/>
  <c r="GZ43" i="2"/>
  <c r="HA43" i="2"/>
  <c r="HB43" i="2"/>
  <c r="HC43" i="2"/>
  <c r="HD43" i="2"/>
  <c r="GY44" i="2"/>
  <c r="GZ44" i="2"/>
  <c r="HA44" i="2"/>
  <c r="HB44" i="2"/>
  <c r="HC44" i="2"/>
  <c r="HD44" i="2"/>
  <c r="GY45" i="2"/>
  <c r="GZ45" i="2"/>
  <c r="HA45" i="2"/>
  <c r="HB45" i="2"/>
  <c r="HC45" i="2"/>
  <c r="GY46" i="2"/>
  <c r="GZ46" i="2"/>
  <c r="HA46" i="2"/>
  <c r="HB46" i="2"/>
  <c r="HC46" i="2"/>
  <c r="GY47" i="2"/>
  <c r="GZ47" i="2"/>
  <c r="HA47" i="2"/>
  <c r="HB47" i="2"/>
  <c r="HC47" i="2"/>
  <c r="GY48" i="2"/>
  <c r="GZ48" i="2"/>
  <c r="HA48" i="2"/>
  <c r="HB48" i="2"/>
  <c r="HC48" i="2"/>
  <c r="GY49" i="2"/>
  <c r="GZ49" i="2"/>
  <c r="HA49" i="2"/>
  <c r="HB49" i="2"/>
  <c r="HC49" i="2"/>
  <c r="GY50" i="2"/>
  <c r="GZ50" i="2"/>
  <c r="HA50" i="2"/>
  <c r="HB50" i="2"/>
  <c r="HC50" i="2"/>
  <c r="HD50" i="2"/>
  <c r="GY51" i="2"/>
  <c r="GZ51" i="2"/>
  <c r="HA51" i="2"/>
  <c r="HB51" i="2"/>
  <c r="HC51" i="2"/>
  <c r="GY52" i="2"/>
  <c r="GZ52" i="2"/>
  <c r="HA52" i="2"/>
  <c r="HB52" i="2"/>
  <c r="HC52" i="2"/>
  <c r="GY53" i="2"/>
  <c r="GZ53" i="2"/>
  <c r="HA53" i="2"/>
  <c r="HB53" i="2"/>
  <c r="HC53" i="2"/>
  <c r="HD53" i="2"/>
  <c r="GY54" i="2"/>
  <c r="GZ54" i="2"/>
  <c r="HA54" i="2"/>
  <c r="HB54" i="2"/>
  <c r="HC54" i="2"/>
  <c r="HD54" i="2"/>
  <c r="GY55" i="2"/>
  <c r="GZ55" i="2"/>
  <c r="HA55" i="2"/>
  <c r="HB55" i="2"/>
  <c r="HC55" i="2"/>
  <c r="HD55" i="2"/>
  <c r="GY56" i="2"/>
  <c r="GZ56" i="2"/>
  <c r="HA56" i="2"/>
  <c r="HB56" i="2"/>
  <c r="HC56" i="2"/>
  <c r="GY57" i="2"/>
  <c r="GZ57" i="2"/>
  <c r="HA57" i="2"/>
  <c r="HB57" i="2"/>
  <c r="HC57" i="2"/>
  <c r="GY58" i="2"/>
  <c r="GZ58" i="2"/>
  <c r="HA58" i="2"/>
  <c r="HB58" i="2"/>
  <c r="HC58" i="2"/>
  <c r="HD58" i="2"/>
  <c r="GY59" i="2"/>
  <c r="GZ59" i="2"/>
  <c r="HA59" i="2"/>
  <c r="HB59" i="2"/>
  <c r="HC59" i="2"/>
  <c r="HD59" i="2"/>
  <c r="GY60" i="2"/>
  <c r="GZ60" i="2"/>
  <c r="HA60" i="2"/>
  <c r="HB60" i="2"/>
  <c r="HC60" i="2"/>
  <c r="HD60" i="2"/>
  <c r="GY61" i="2"/>
  <c r="GZ61" i="2"/>
  <c r="HA61" i="2"/>
  <c r="HB61" i="2"/>
  <c r="HC61" i="2"/>
  <c r="HD61" i="2"/>
  <c r="GY62" i="2"/>
  <c r="GZ62" i="2"/>
  <c r="HA62" i="2"/>
  <c r="HB62" i="2"/>
  <c r="HC62" i="2"/>
  <c r="HD62" i="2"/>
  <c r="GY63" i="2"/>
  <c r="GZ63" i="2"/>
  <c r="HA63" i="2"/>
  <c r="HB63" i="2"/>
  <c r="HC63" i="2"/>
  <c r="HD63" i="2"/>
  <c r="GY64" i="2"/>
  <c r="GZ64" i="2"/>
  <c r="HA64" i="2"/>
  <c r="HB64" i="2"/>
  <c r="HC64" i="2"/>
  <c r="HD64" i="2"/>
  <c r="GY65" i="2"/>
  <c r="GZ65" i="2"/>
  <c r="HA65" i="2"/>
  <c r="HB65" i="2"/>
  <c r="HC65" i="2"/>
  <c r="GY66" i="2"/>
  <c r="GZ66" i="2"/>
  <c r="HA66" i="2"/>
  <c r="HB66" i="2"/>
  <c r="HC66" i="2"/>
  <c r="HD66" i="2"/>
  <c r="GY67" i="2"/>
  <c r="GZ67" i="2"/>
  <c r="HA67" i="2"/>
  <c r="HB67" i="2"/>
  <c r="HC67" i="2"/>
  <c r="HD67" i="2"/>
  <c r="GY68" i="2"/>
  <c r="GZ68" i="2"/>
  <c r="HA68" i="2"/>
  <c r="HB68" i="2"/>
  <c r="HC68" i="2"/>
  <c r="HD68" i="2"/>
  <c r="GY69" i="2"/>
  <c r="GZ69" i="2"/>
  <c r="HA69" i="2"/>
  <c r="HB69" i="2"/>
  <c r="HC69" i="2"/>
  <c r="HD69" i="2"/>
  <c r="GY70" i="2"/>
  <c r="GZ70" i="2"/>
  <c r="HA70" i="2"/>
  <c r="HB70" i="2"/>
  <c r="HC70" i="2"/>
  <c r="HD70" i="2"/>
  <c r="GY71" i="2"/>
  <c r="GZ71" i="2"/>
  <c r="HA71" i="2"/>
  <c r="HB71" i="2"/>
  <c r="HC71" i="2"/>
  <c r="HD71" i="2"/>
  <c r="GY72" i="2"/>
  <c r="GZ72" i="2"/>
  <c r="HA72" i="2"/>
  <c r="HB72" i="2"/>
  <c r="HC72" i="2"/>
  <c r="GY73" i="2"/>
  <c r="GZ73" i="2"/>
  <c r="HA73" i="2"/>
  <c r="HB73" i="2"/>
  <c r="HC73" i="2"/>
  <c r="HD73" i="2"/>
  <c r="GY74" i="2"/>
  <c r="GZ74" i="2"/>
  <c r="HA74" i="2"/>
  <c r="HB74" i="2"/>
  <c r="HC74" i="2"/>
  <c r="GY75" i="2"/>
  <c r="GZ75" i="2"/>
  <c r="HA75" i="2"/>
  <c r="HB75" i="2"/>
  <c r="HC75" i="2"/>
  <c r="HD75" i="2"/>
  <c r="GY76" i="2"/>
  <c r="GZ76" i="2"/>
  <c r="HA76" i="2"/>
  <c r="HB76" i="2"/>
  <c r="HC76" i="2"/>
  <c r="GY77" i="2"/>
  <c r="GZ77" i="2"/>
  <c r="HA77" i="2"/>
  <c r="HB77" i="2"/>
  <c r="HC77" i="2"/>
  <c r="GY78" i="2"/>
  <c r="GZ78" i="2"/>
  <c r="HA78" i="2"/>
  <c r="HB78" i="2"/>
  <c r="HC78" i="2"/>
  <c r="GY79" i="2"/>
  <c r="GZ79" i="2"/>
  <c r="HA79" i="2"/>
  <c r="HB79" i="2"/>
  <c r="HC79" i="2"/>
  <c r="HD79" i="2"/>
  <c r="GY80" i="2"/>
  <c r="GZ80" i="2"/>
  <c r="HA80" i="2"/>
  <c r="HB80" i="2"/>
  <c r="HC80" i="2"/>
  <c r="HD80" i="2"/>
  <c r="GY81" i="2"/>
  <c r="GZ81" i="2"/>
  <c r="HA81" i="2"/>
  <c r="HB81" i="2"/>
  <c r="HC81" i="2"/>
  <c r="GY82" i="2"/>
  <c r="GZ82" i="2"/>
  <c r="HA82" i="2"/>
  <c r="HB82" i="2"/>
  <c r="HC82" i="2"/>
  <c r="HD82" i="2"/>
  <c r="GY83" i="2"/>
  <c r="GZ83" i="2"/>
  <c r="HA83" i="2"/>
  <c r="HB83" i="2"/>
  <c r="HC83" i="2"/>
  <c r="GY84" i="2"/>
  <c r="GZ84" i="2"/>
  <c r="HA84" i="2"/>
  <c r="HB84" i="2"/>
  <c r="HC84" i="2"/>
  <c r="GY85" i="2"/>
  <c r="GZ85" i="2"/>
  <c r="HA85" i="2"/>
  <c r="HB85" i="2"/>
  <c r="HC85" i="2"/>
  <c r="GY86" i="2"/>
  <c r="GZ86" i="2"/>
  <c r="HA86" i="2"/>
  <c r="HB86" i="2"/>
  <c r="HC86" i="2"/>
  <c r="HD86" i="2"/>
  <c r="GY87" i="2"/>
  <c r="GZ87" i="2"/>
  <c r="HA87" i="2"/>
  <c r="HB87" i="2"/>
  <c r="HC87" i="2"/>
  <c r="HD87" i="2"/>
  <c r="GY88" i="2"/>
  <c r="GZ88" i="2"/>
  <c r="HA88" i="2"/>
  <c r="HB88" i="2"/>
  <c r="HC88" i="2"/>
  <c r="GY89" i="2"/>
  <c r="GZ89" i="2"/>
  <c r="HA89" i="2"/>
  <c r="HB89" i="2"/>
  <c r="HC89" i="2"/>
  <c r="HD89" i="2"/>
  <c r="GY90" i="2"/>
  <c r="GZ90" i="2"/>
  <c r="HA90" i="2"/>
  <c r="HB90" i="2"/>
  <c r="HC90" i="2"/>
  <c r="GY91" i="2"/>
  <c r="GZ91" i="2"/>
  <c r="HA91" i="2"/>
  <c r="HB91" i="2"/>
  <c r="HC91" i="2"/>
  <c r="GY92" i="2"/>
  <c r="GZ92" i="2"/>
  <c r="HA92" i="2"/>
  <c r="HB92" i="2"/>
  <c r="HC92" i="2"/>
  <c r="HD92" i="2"/>
  <c r="GY93" i="2"/>
  <c r="GZ93" i="2"/>
  <c r="HA93" i="2"/>
  <c r="HB93" i="2"/>
  <c r="HC93" i="2"/>
  <c r="HD93" i="2"/>
  <c r="GY94" i="2"/>
  <c r="GZ94" i="2"/>
  <c r="HA94" i="2"/>
  <c r="HB94" i="2"/>
  <c r="HC94" i="2"/>
  <c r="HD94" i="2"/>
  <c r="GY95" i="2"/>
  <c r="GZ95" i="2"/>
  <c r="HA95" i="2"/>
  <c r="HB95" i="2"/>
  <c r="HC95" i="2"/>
  <c r="HD95" i="2"/>
  <c r="GY96" i="2"/>
  <c r="GZ96" i="2"/>
  <c r="HA96" i="2"/>
  <c r="HB96" i="2"/>
  <c r="HC96" i="2"/>
  <c r="GY97" i="2"/>
  <c r="GZ97" i="2"/>
  <c r="HA97" i="2"/>
  <c r="HB97" i="2"/>
  <c r="HC97" i="2"/>
  <c r="HD97" i="2"/>
  <c r="GY98" i="2"/>
  <c r="GZ98" i="2"/>
  <c r="HA98" i="2"/>
  <c r="HB98" i="2"/>
  <c r="HC98" i="2"/>
  <c r="GY99" i="2"/>
  <c r="GZ99" i="2"/>
  <c r="HA99" i="2"/>
  <c r="HB99" i="2"/>
  <c r="HC99" i="2"/>
  <c r="GY100" i="2"/>
  <c r="GZ100" i="2"/>
  <c r="HA100" i="2"/>
  <c r="HB100" i="2"/>
  <c r="HC100" i="2"/>
  <c r="HD100" i="2"/>
  <c r="GY101" i="2"/>
  <c r="GZ101" i="2"/>
  <c r="HA101" i="2"/>
  <c r="HB101" i="2"/>
  <c r="HC101" i="2"/>
  <c r="GY102" i="2"/>
  <c r="GZ102" i="2"/>
  <c r="HA102" i="2"/>
  <c r="HB102" i="2"/>
  <c r="HC102" i="2"/>
  <c r="GY103" i="2"/>
  <c r="GZ103" i="2"/>
  <c r="HA103" i="2"/>
  <c r="HB103" i="2"/>
  <c r="HC103" i="2"/>
  <c r="GY104" i="2"/>
  <c r="GZ104" i="2"/>
  <c r="HA104" i="2"/>
  <c r="HB104" i="2"/>
  <c r="HC104" i="2"/>
  <c r="GY105" i="2"/>
  <c r="GZ105" i="2"/>
  <c r="HA105" i="2"/>
  <c r="HB105" i="2"/>
  <c r="HC105" i="2"/>
  <c r="GY106" i="2"/>
  <c r="GZ106" i="2"/>
  <c r="HA106" i="2"/>
  <c r="HB106" i="2"/>
  <c r="HC106" i="2"/>
  <c r="HD106" i="2"/>
  <c r="GY107" i="2"/>
  <c r="HD107" i="2" s="1"/>
  <c r="GZ107" i="2"/>
  <c r="HA107" i="2"/>
  <c r="HB107" i="2"/>
  <c r="HC107" i="2"/>
  <c r="GY108" i="2"/>
  <c r="GZ108" i="2"/>
  <c r="HA108" i="2"/>
  <c r="HB108" i="2"/>
  <c r="HC108" i="2"/>
  <c r="HD108" i="2"/>
  <c r="GY109" i="2"/>
  <c r="GZ109" i="2"/>
  <c r="HA109" i="2"/>
  <c r="HB109" i="2"/>
  <c r="HC109" i="2"/>
  <c r="GY110" i="2"/>
  <c r="GZ110" i="2"/>
  <c r="HA110" i="2"/>
  <c r="HB110" i="2"/>
  <c r="HC110" i="2"/>
  <c r="GY111" i="2"/>
  <c r="GZ111" i="2"/>
  <c r="HA111" i="2"/>
  <c r="HB111" i="2"/>
  <c r="HC111" i="2"/>
  <c r="GY112" i="2"/>
  <c r="GZ112" i="2"/>
  <c r="HA112" i="2"/>
  <c r="HB112" i="2"/>
  <c r="HC112" i="2"/>
  <c r="HD112" i="2"/>
  <c r="HX12" i="2"/>
  <c r="HW12" i="2"/>
  <c r="HV12" i="2"/>
  <c r="HU12" i="2"/>
  <c r="HQ12" i="2"/>
  <c r="HP12" i="2"/>
  <c r="HO12" i="2"/>
  <c r="HN12" i="2"/>
  <c r="HM12" i="2"/>
  <c r="HJ12" i="2"/>
  <c r="HI12" i="2"/>
  <c r="HH12" i="2"/>
  <c r="HG12" i="2"/>
  <c r="HF12" i="2"/>
  <c r="HC12" i="2"/>
  <c r="HB12" i="2"/>
  <c r="HA12" i="2"/>
  <c r="GZ12" i="2"/>
  <c r="GY12" i="2"/>
  <c r="GR12" i="2"/>
  <c r="EG2" i="2"/>
  <c r="HY12" i="2" l="1"/>
  <c r="HK60" i="2"/>
  <c r="HK90" i="2"/>
  <c r="HK102" i="2"/>
  <c r="HK74" i="2"/>
  <c r="HK57" i="2"/>
  <c r="HK52" i="2"/>
  <c r="HK20" i="2"/>
  <c r="HR91" i="2"/>
  <c r="HY109" i="2"/>
  <c r="HY104" i="2"/>
  <c r="HY98" i="2"/>
  <c r="HY90" i="2"/>
  <c r="HY84" i="2"/>
  <c r="HY76" i="2"/>
  <c r="HY60" i="2"/>
  <c r="HY51" i="2"/>
  <c r="HY45" i="2"/>
  <c r="HY31" i="2"/>
  <c r="HY24" i="2"/>
  <c r="HY13" i="2"/>
  <c r="HK101" i="2"/>
  <c r="HK98" i="2"/>
  <c r="HK88" i="2"/>
  <c r="HR17" i="2"/>
  <c r="HK81" i="2"/>
  <c r="HK78" i="2"/>
  <c r="HK56" i="2"/>
  <c r="HK46" i="2"/>
  <c r="HK24" i="2"/>
  <c r="HR22" i="2"/>
  <c r="HY103" i="2"/>
  <c r="HY81" i="2"/>
  <c r="HY57" i="2"/>
  <c r="HY49" i="2"/>
  <c r="HY33" i="2"/>
  <c r="HY25" i="2"/>
  <c r="HY105" i="2"/>
  <c r="HY99" i="2"/>
  <c r="HY91" i="2"/>
  <c r="HY77" i="2"/>
  <c r="HY61" i="2"/>
  <c r="HY101" i="2"/>
  <c r="HY87" i="2"/>
  <c r="HY85" i="2"/>
  <c r="HY27" i="2"/>
  <c r="HY21" i="2"/>
  <c r="HY52" i="2"/>
  <c r="HY46" i="2"/>
  <c r="HY16" i="2"/>
  <c r="HY111" i="2"/>
  <c r="HY92" i="2"/>
  <c r="HY78" i="2"/>
  <c r="HY72" i="2"/>
  <c r="HY56" i="2"/>
  <c r="HY48" i="2"/>
  <c r="HY36" i="2"/>
  <c r="HY26" i="2"/>
  <c r="HY20" i="2"/>
  <c r="HY107" i="2"/>
  <c r="HY96" i="2"/>
  <c r="HY88" i="2"/>
  <c r="HY74" i="2"/>
  <c r="HY38" i="2"/>
  <c r="HR74" i="2"/>
  <c r="HR61" i="2"/>
  <c r="HR56" i="2"/>
  <c r="HR36" i="2"/>
  <c r="HR46" i="2"/>
  <c r="HR103" i="2"/>
  <c r="HR92" i="2"/>
  <c r="HR81" i="2"/>
  <c r="HR84" i="2"/>
  <c r="HR21" i="2"/>
  <c r="HR90" i="2"/>
  <c r="HR99" i="2"/>
  <c r="HR96" i="2"/>
  <c r="HR27" i="2"/>
  <c r="HR98" i="2"/>
  <c r="HR12" i="2"/>
  <c r="HR26" i="2"/>
  <c r="HR38" i="2"/>
  <c r="HR105" i="2"/>
  <c r="HR76" i="2"/>
  <c r="HR31" i="2"/>
  <c r="HR72" i="2"/>
  <c r="HR33" i="2"/>
  <c r="HR77" i="2"/>
  <c r="HR52" i="2"/>
  <c r="HR51" i="2"/>
  <c r="HR25" i="2"/>
  <c r="HR110" i="2"/>
  <c r="HR30" i="2"/>
  <c r="HR102" i="2"/>
  <c r="HR85" i="2"/>
  <c r="HR111" i="2"/>
  <c r="HR88" i="2"/>
  <c r="HR45" i="2"/>
  <c r="AO6" i="4" s="1"/>
  <c r="HR78" i="2"/>
  <c r="HR24" i="2"/>
  <c r="HR47" i="2"/>
  <c r="HR107" i="2"/>
  <c r="HR48" i="2"/>
  <c r="HR104" i="2"/>
  <c r="HR87" i="2"/>
  <c r="HR109" i="2"/>
  <c r="HR57" i="2"/>
  <c r="HR13" i="2"/>
  <c r="HR16" i="2"/>
  <c r="HR101" i="2"/>
  <c r="HR20" i="2"/>
  <c r="HK27" i="2"/>
  <c r="HK33" i="2"/>
  <c r="HK12" i="2"/>
  <c r="HK111" i="2"/>
  <c r="HK21" i="2"/>
  <c r="HK25" i="2"/>
  <c r="HK76" i="2"/>
  <c r="HK91" i="2"/>
  <c r="HK45" i="2"/>
  <c r="HK84" i="2"/>
  <c r="HK36" i="2"/>
  <c r="HK87" i="2"/>
  <c r="HK104" i="2"/>
  <c r="HK105" i="2"/>
  <c r="HK16" i="2"/>
  <c r="HK22" i="2"/>
  <c r="HK26" i="2"/>
  <c r="HK47" i="2"/>
  <c r="HK13" i="2"/>
  <c r="HK110" i="2"/>
  <c r="HK99" i="2"/>
  <c r="HK51" i="2"/>
  <c r="HK31" i="2"/>
  <c r="HK72" i="2"/>
  <c r="HK61" i="2"/>
  <c r="HK48" i="2"/>
  <c r="HK96" i="2"/>
  <c r="AN4" i="4" s="1"/>
  <c r="HK83" i="2"/>
  <c r="HK103" i="2"/>
  <c r="HK77" i="2"/>
  <c r="HK107" i="2"/>
  <c r="HK109" i="2"/>
  <c r="HD65" i="2"/>
  <c r="HD110" i="2"/>
  <c r="HD33" i="2"/>
  <c r="HD104" i="2"/>
  <c r="HD26" i="2"/>
  <c r="HD57" i="2"/>
  <c r="HD111" i="2"/>
  <c r="HD77" i="2"/>
  <c r="HD47" i="2"/>
  <c r="HD30" i="2"/>
  <c r="HD27" i="2"/>
  <c r="HD24" i="2"/>
  <c r="HD22" i="2"/>
  <c r="HD102" i="2"/>
  <c r="HD76" i="2"/>
  <c r="HD20" i="2"/>
  <c r="HD56" i="2"/>
  <c r="HD109" i="2"/>
  <c r="HD13" i="2"/>
  <c r="HD105" i="2"/>
  <c r="HD16" i="2"/>
  <c r="HD103" i="2"/>
  <c r="HD52" i="2"/>
  <c r="HD99" i="2"/>
  <c r="HD85" i="2"/>
  <c r="HD101" i="2"/>
  <c r="HD21" i="2"/>
  <c r="HD51" i="2"/>
  <c r="HD74" i="2"/>
  <c r="HD81" i="2"/>
  <c r="HD49" i="2"/>
  <c r="HD91" i="2"/>
  <c r="HD90" i="2"/>
  <c r="HD31" i="2"/>
  <c r="HD38" i="2"/>
  <c r="HD46" i="2"/>
  <c r="HD96" i="2"/>
  <c r="HD78" i="2"/>
  <c r="HD25" i="2"/>
  <c r="HD48" i="2"/>
  <c r="HD98" i="2"/>
  <c r="HD12" i="2"/>
  <c r="HD88" i="2"/>
  <c r="HD83" i="2"/>
  <c r="HD36" i="2"/>
  <c r="HD84" i="2"/>
  <c r="HD45" i="2"/>
  <c r="HD72" i="2"/>
  <c r="D40" i="4"/>
  <c r="GU126" i="2"/>
  <c r="GU125" i="2"/>
  <c r="GU124" i="2"/>
  <c r="GS124" i="2" s="1"/>
  <c r="GU123" i="2"/>
  <c r="GU121" i="2"/>
  <c r="GU120" i="2"/>
  <c r="GU119" i="2"/>
  <c r="GS119" i="2" s="1"/>
  <c r="GU118" i="2"/>
  <c r="GS118" i="2" s="1"/>
  <c r="GT126" i="2"/>
  <c r="GT125" i="2"/>
  <c r="GT123" i="2"/>
  <c r="GT121" i="2"/>
  <c r="GT120" i="2"/>
  <c r="GS126" i="2"/>
  <c r="GS125" i="2"/>
  <c r="GS123" i="2"/>
  <c r="GS121" i="2"/>
  <c r="GS120" i="2"/>
  <c r="GR13" i="2"/>
  <c r="GS13" i="2"/>
  <c r="GT13" i="2"/>
  <c r="GU13" i="2"/>
  <c r="GV13" i="2"/>
  <c r="GR14" i="2"/>
  <c r="GS14" i="2"/>
  <c r="GT14" i="2"/>
  <c r="GU14" i="2"/>
  <c r="GV14" i="2"/>
  <c r="GR15" i="2"/>
  <c r="GS15" i="2"/>
  <c r="GT15" i="2"/>
  <c r="GU15" i="2"/>
  <c r="GV15" i="2"/>
  <c r="GR16" i="2"/>
  <c r="GS16" i="2"/>
  <c r="GT16" i="2"/>
  <c r="GU16" i="2"/>
  <c r="GV16" i="2"/>
  <c r="GR17" i="2"/>
  <c r="GS17" i="2"/>
  <c r="GT17" i="2"/>
  <c r="GU17" i="2"/>
  <c r="GV17" i="2"/>
  <c r="GR18" i="2"/>
  <c r="GS18" i="2"/>
  <c r="GT18" i="2"/>
  <c r="GU18" i="2"/>
  <c r="GV18" i="2"/>
  <c r="GW18" i="2"/>
  <c r="GR19" i="2"/>
  <c r="GS19" i="2"/>
  <c r="GT19" i="2"/>
  <c r="GU19" i="2"/>
  <c r="GV19" i="2"/>
  <c r="GW19" i="2"/>
  <c r="GR20" i="2"/>
  <c r="GS20" i="2"/>
  <c r="GT20" i="2"/>
  <c r="GU20" i="2"/>
  <c r="GV20" i="2"/>
  <c r="GR21" i="2"/>
  <c r="GS21" i="2"/>
  <c r="GT21" i="2"/>
  <c r="GU21" i="2"/>
  <c r="GV21" i="2"/>
  <c r="GR22" i="2"/>
  <c r="GS22" i="2"/>
  <c r="GT22" i="2"/>
  <c r="GU22" i="2"/>
  <c r="GV22" i="2"/>
  <c r="GR23" i="2"/>
  <c r="GS23" i="2"/>
  <c r="GT23" i="2"/>
  <c r="GU23" i="2"/>
  <c r="GV23" i="2"/>
  <c r="GW23" i="2"/>
  <c r="GR24" i="2"/>
  <c r="GS24" i="2"/>
  <c r="GT24" i="2"/>
  <c r="GU24" i="2"/>
  <c r="GV24" i="2"/>
  <c r="GR25" i="2"/>
  <c r="GS25" i="2"/>
  <c r="GT25" i="2"/>
  <c r="GU25" i="2"/>
  <c r="GV25" i="2"/>
  <c r="GR26" i="2"/>
  <c r="GS26" i="2"/>
  <c r="GT26" i="2"/>
  <c r="GU26" i="2"/>
  <c r="GV26" i="2"/>
  <c r="GR27" i="2"/>
  <c r="GS27" i="2"/>
  <c r="GT27" i="2"/>
  <c r="GU27" i="2"/>
  <c r="GV27" i="2"/>
  <c r="GR28" i="2"/>
  <c r="GS28" i="2"/>
  <c r="GT28" i="2"/>
  <c r="GU28" i="2"/>
  <c r="GV28" i="2"/>
  <c r="GW28" i="2"/>
  <c r="AL103" i="4" s="1"/>
  <c r="GR29" i="2"/>
  <c r="GS29" i="2"/>
  <c r="GT29" i="2"/>
  <c r="GU29" i="2"/>
  <c r="GV29" i="2"/>
  <c r="GW29" i="2"/>
  <c r="GR30" i="2"/>
  <c r="GS30" i="2"/>
  <c r="GT30" i="2"/>
  <c r="GU30" i="2"/>
  <c r="GV30" i="2"/>
  <c r="GR31" i="2"/>
  <c r="GS31" i="2"/>
  <c r="GT31" i="2"/>
  <c r="GU31" i="2"/>
  <c r="GV31" i="2"/>
  <c r="GR32" i="2"/>
  <c r="GS32" i="2"/>
  <c r="GT32" i="2"/>
  <c r="GU32" i="2"/>
  <c r="GV32" i="2"/>
  <c r="GW32" i="2"/>
  <c r="GR33" i="2"/>
  <c r="GS33" i="2"/>
  <c r="GT33" i="2"/>
  <c r="GU33" i="2"/>
  <c r="GV33" i="2"/>
  <c r="GR34" i="2"/>
  <c r="GS34" i="2"/>
  <c r="GT34" i="2"/>
  <c r="GU34" i="2"/>
  <c r="GV34" i="2"/>
  <c r="GW34" i="2"/>
  <c r="GR35" i="2"/>
  <c r="GS35" i="2"/>
  <c r="GT35" i="2"/>
  <c r="GU35" i="2"/>
  <c r="GV35" i="2"/>
  <c r="GW35" i="2"/>
  <c r="GR36" i="2"/>
  <c r="GS36" i="2"/>
  <c r="GT36" i="2"/>
  <c r="GU36" i="2"/>
  <c r="GV36" i="2"/>
  <c r="GR37" i="2"/>
  <c r="GS37" i="2"/>
  <c r="GT37" i="2"/>
  <c r="GU37" i="2"/>
  <c r="GV37" i="2"/>
  <c r="GW37" i="2"/>
  <c r="GR38" i="2"/>
  <c r="GS38" i="2"/>
  <c r="GT38" i="2"/>
  <c r="GU38" i="2"/>
  <c r="GV38" i="2"/>
  <c r="GR39" i="2"/>
  <c r="GS39" i="2"/>
  <c r="GT39" i="2"/>
  <c r="GU39" i="2"/>
  <c r="GV39" i="2"/>
  <c r="GW39" i="2"/>
  <c r="GR40" i="2"/>
  <c r="GS40" i="2"/>
  <c r="GT40" i="2"/>
  <c r="GU40" i="2"/>
  <c r="GV40" i="2"/>
  <c r="GW40" i="2"/>
  <c r="GR41" i="2"/>
  <c r="GS41" i="2"/>
  <c r="GT41" i="2"/>
  <c r="GU41" i="2"/>
  <c r="GV41" i="2"/>
  <c r="GW41" i="2"/>
  <c r="GR42" i="2"/>
  <c r="GS42" i="2"/>
  <c r="GT42" i="2"/>
  <c r="GU42" i="2"/>
  <c r="GV42" i="2"/>
  <c r="GW42" i="2"/>
  <c r="GR43" i="2"/>
  <c r="GS43" i="2"/>
  <c r="GT43" i="2"/>
  <c r="GU43" i="2"/>
  <c r="GV43" i="2"/>
  <c r="GW43" i="2"/>
  <c r="GR44" i="2"/>
  <c r="GS44" i="2"/>
  <c r="GT44" i="2"/>
  <c r="GU44" i="2"/>
  <c r="GV44" i="2"/>
  <c r="GW44" i="2"/>
  <c r="GR45" i="2"/>
  <c r="GS45" i="2"/>
  <c r="GT45" i="2"/>
  <c r="GU45" i="2"/>
  <c r="GV45" i="2"/>
  <c r="GR46" i="2"/>
  <c r="GS46" i="2"/>
  <c r="GT46" i="2"/>
  <c r="GU46" i="2"/>
  <c r="GV46" i="2"/>
  <c r="GW46" i="2"/>
  <c r="GR47" i="2"/>
  <c r="GS47" i="2"/>
  <c r="GT47" i="2"/>
  <c r="GU47" i="2"/>
  <c r="GV47" i="2"/>
  <c r="GR48" i="2"/>
  <c r="GS48" i="2"/>
  <c r="GT48" i="2"/>
  <c r="GU48" i="2"/>
  <c r="GV48" i="2"/>
  <c r="GR49" i="2"/>
  <c r="GS49" i="2"/>
  <c r="GT49" i="2"/>
  <c r="GU49" i="2"/>
  <c r="GV49" i="2"/>
  <c r="GR50" i="2"/>
  <c r="GS50" i="2"/>
  <c r="GT50" i="2"/>
  <c r="GU50" i="2"/>
  <c r="GV50" i="2"/>
  <c r="GW50" i="2"/>
  <c r="GR51" i="2"/>
  <c r="GS51" i="2"/>
  <c r="GT51" i="2"/>
  <c r="GU51" i="2"/>
  <c r="GV51" i="2"/>
  <c r="GR52" i="2"/>
  <c r="GS52" i="2"/>
  <c r="GT52" i="2"/>
  <c r="GU52" i="2"/>
  <c r="GV52" i="2"/>
  <c r="GR53" i="2"/>
  <c r="GS53" i="2"/>
  <c r="GT53" i="2"/>
  <c r="GU53" i="2"/>
  <c r="GV53" i="2"/>
  <c r="GW53" i="2"/>
  <c r="GR54" i="2"/>
  <c r="GS54" i="2"/>
  <c r="GT54" i="2"/>
  <c r="GU54" i="2"/>
  <c r="GV54" i="2"/>
  <c r="GW54" i="2"/>
  <c r="GR55" i="2"/>
  <c r="GS55" i="2"/>
  <c r="GT55" i="2"/>
  <c r="GU55" i="2"/>
  <c r="GV55" i="2"/>
  <c r="GW55" i="2"/>
  <c r="GR56" i="2"/>
  <c r="GS56" i="2"/>
  <c r="GT56" i="2"/>
  <c r="GU56" i="2"/>
  <c r="GV56" i="2"/>
  <c r="GR57" i="2"/>
  <c r="GS57" i="2"/>
  <c r="GT57" i="2"/>
  <c r="GU57" i="2"/>
  <c r="GV57" i="2"/>
  <c r="GR58" i="2"/>
  <c r="GS58" i="2"/>
  <c r="GT58" i="2"/>
  <c r="GU58" i="2"/>
  <c r="GV58" i="2"/>
  <c r="GW58" i="2"/>
  <c r="GR59" i="2"/>
  <c r="GS59" i="2"/>
  <c r="GT59" i="2"/>
  <c r="GU59" i="2"/>
  <c r="GV59" i="2"/>
  <c r="GW59" i="2"/>
  <c r="GR60" i="2"/>
  <c r="GS60" i="2"/>
  <c r="GT60" i="2"/>
  <c r="GU60" i="2"/>
  <c r="GV60" i="2"/>
  <c r="GR61" i="2"/>
  <c r="GS61" i="2"/>
  <c r="GT61" i="2"/>
  <c r="GU61" i="2"/>
  <c r="GV61" i="2"/>
  <c r="GR62" i="2"/>
  <c r="GS62" i="2"/>
  <c r="GT62" i="2"/>
  <c r="GU62" i="2"/>
  <c r="GV62" i="2"/>
  <c r="GW62" i="2"/>
  <c r="GR63" i="2"/>
  <c r="GS63" i="2"/>
  <c r="GT63" i="2"/>
  <c r="GU63" i="2"/>
  <c r="GV63" i="2"/>
  <c r="GW63" i="2"/>
  <c r="GR64" i="2"/>
  <c r="GS64" i="2"/>
  <c r="GT64" i="2"/>
  <c r="GU64" i="2"/>
  <c r="GV64" i="2"/>
  <c r="GW64" i="2"/>
  <c r="GR65" i="2"/>
  <c r="GS65" i="2"/>
  <c r="GT65" i="2"/>
  <c r="GU65" i="2"/>
  <c r="GV65" i="2"/>
  <c r="GW65" i="2"/>
  <c r="GR66" i="2"/>
  <c r="GS66" i="2"/>
  <c r="GT66" i="2"/>
  <c r="GU66" i="2"/>
  <c r="GV66" i="2"/>
  <c r="GW66" i="2"/>
  <c r="GR67" i="2"/>
  <c r="GS67" i="2"/>
  <c r="GT67" i="2"/>
  <c r="GU67" i="2"/>
  <c r="GV67" i="2"/>
  <c r="GW67" i="2"/>
  <c r="GR68" i="2"/>
  <c r="GS68" i="2"/>
  <c r="GT68" i="2"/>
  <c r="GU68" i="2"/>
  <c r="GV68" i="2"/>
  <c r="GW68" i="2"/>
  <c r="GR69" i="2"/>
  <c r="GS69" i="2"/>
  <c r="GT69" i="2"/>
  <c r="GU69" i="2"/>
  <c r="GV69" i="2"/>
  <c r="GW69" i="2"/>
  <c r="GR70" i="2"/>
  <c r="GS70" i="2"/>
  <c r="GT70" i="2"/>
  <c r="GU70" i="2"/>
  <c r="GV70" i="2"/>
  <c r="GW70" i="2"/>
  <c r="GR71" i="2"/>
  <c r="GS71" i="2"/>
  <c r="GT71" i="2"/>
  <c r="GU71" i="2"/>
  <c r="GV71" i="2"/>
  <c r="GW71" i="2"/>
  <c r="GR72" i="2"/>
  <c r="GS72" i="2"/>
  <c r="GT72" i="2"/>
  <c r="GU72" i="2"/>
  <c r="GV72" i="2"/>
  <c r="GR73" i="2"/>
  <c r="GS73" i="2"/>
  <c r="GT73" i="2"/>
  <c r="GU73" i="2"/>
  <c r="GV73" i="2"/>
  <c r="GW73" i="2"/>
  <c r="GR74" i="2"/>
  <c r="GS74" i="2"/>
  <c r="GT74" i="2"/>
  <c r="GU74" i="2"/>
  <c r="GV74" i="2"/>
  <c r="GR75" i="2"/>
  <c r="GS75" i="2"/>
  <c r="GT75" i="2"/>
  <c r="GU75" i="2"/>
  <c r="GV75" i="2"/>
  <c r="GW75" i="2"/>
  <c r="GR76" i="2"/>
  <c r="GS76" i="2"/>
  <c r="GT76" i="2"/>
  <c r="GU76" i="2"/>
  <c r="GV76" i="2"/>
  <c r="GR77" i="2"/>
  <c r="GS77" i="2"/>
  <c r="GT77" i="2"/>
  <c r="GU77" i="2"/>
  <c r="GV77" i="2"/>
  <c r="GR78" i="2"/>
  <c r="GS78" i="2"/>
  <c r="GT78" i="2"/>
  <c r="GU78" i="2"/>
  <c r="GV78" i="2"/>
  <c r="GR79" i="2"/>
  <c r="GS79" i="2"/>
  <c r="GT79" i="2"/>
  <c r="GU79" i="2"/>
  <c r="GV79" i="2"/>
  <c r="GR80" i="2"/>
  <c r="GS80" i="2"/>
  <c r="GT80" i="2"/>
  <c r="GU80" i="2"/>
  <c r="GV80" i="2"/>
  <c r="GR81" i="2"/>
  <c r="GS81" i="2"/>
  <c r="GT81" i="2"/>
  <c r="GU81" i="2"/>
  <c r="GV81" i="2"/>
  <c r="GR82" i="2"/>
  <c r="GS82" i="2"/>
  <c r="GT82" i="2"/>
  <c r="GU82" i="2"/>
  <c r="GV82" i="2"/>
  <c r="GW82" i="2"/>
  <c r="GR83" i="2"/>
  <c r="GS83" i="2"/>
  <c r="GT83" i="2"/>
  <c r="GU83" i="2"/>
  <c r="GV83" i="2"/>
  <c r="GR84" i="2"/>
  <c r="GS84" i="2"/>
  <c r="GT84" i="2"/>
  <c r="GU84" i="2"/>
  <c r="GV84" i="2"/>
  <c r="GR85" i="2"/>
  <c r="GS85" i="2"/>
  <c r="GT85" i="2"/>
  <c r="GU85" i="2"/>
  <c r="GV85" i="2"/>
  <c r="GR86" i="2"/>
  <c r="GS86" i="2"/>
  <c r="GT86" i="2"/>
  <c r="GU86" i="2"/>
  <c r="GV86" i="2"/>
  <c r="GW86" i="2"/>
  <c r="GR87" i="2"/>
  <c r="GS87" i="2"/>
  <c r="GT87" i="2"/>
  <c r="GU87" i="2"/>
  <c r="GV87" i="2"/>
  <c r="GR88" i="2"/>
  <c r="GS88" i="2"/>
  <c r="GT88" i="2"/>
  <c r="GU88" i="2"/>
  <c r="GV88" i="2"/>
  <c r="GR89" i="2"/>
  <c r="GS89" i="2"/>
  <c r="GT89" i="2"/>
  <c r="GU89" i="2"/>
  <c r="GV89" i="2"/>
  <c r="GW89" i="2"/>
  <c r="GR90" i="2"/>
  <c r="GS90" i="2"/>
  <c r="GT90" i="2"/>
  <c r="GU90" i="2"/>
  <c r="GV90" i="2"/>
  <c r="GR91" i="2"/>
  <c r="GS91" i="2"/>
  <c r="GT91" i="2"/>
  <c r="GU91" i="2"/>
  <c r="GV91" i="2"/>
  <c r="GR92" i="2"/>
  <c r="GS92" i="2"/>
  <c r="GT92" i="2"/>
  <c r="GU92" i="2"/>
  <c r="GV92" i="2"/>
  <c r="GR93" i="2"/>
  <c r="GS93" i="2"/>
  <c r="GT93" i="2"/>
  <c r="GU93" i="2"/>
  <c r="GV93" i="2"/>
  <c r="GW93" i="2"/>
  <c r="GR94" i="2"/>
  <c r="GS94" i="2"/>
  <c r="GT94" i="2"/>
  <c r="GU94" i="2"/>
  <c r="GV94" i="2"/>
  <c r="GW94" i="2"/>
  <c r="GR95" i="2"/>
  <c r="GS95" i="2"/>
  <c r="GT95" i="2"/>
  <c r="GU95" i="2"/>
  <c r="GV95" i="2"/>
  <c r="GW95" i="2"/>
  <c r="GR96" i="2"/>
  <c r="GS96" i="2"/>
  <c r="GT96" i="2"/>
  <c r="GU96" i="2"/>
  <c r="GV96" i="2"/>
  <c r="GR97" i="2"/>
  <c r="GS97" i="2"/>
  <c r="GT97" i="2"/>
  <c r="GU97" i="2"/>
  <c r="GV97" i="2"/>
  <c r="GW97" i="2"/>
  <c r="GR98" i="2"/>
  <c r="GS98" i="2"/>
  <c r="GT98" i="2"/>
  <c r="GU98" i="2"/>
  <c r="GV98" i="2"/>
  <c r="GR99" i="2"/>
  <c r="GS99" i="2"/>
  <c r="GT99" i="2"/>
  <c r="GU99" i="2"/>
  <c r="GV99" i="2"/>
  <c r="GR100" i="2"/>
  <c r="GS100" i="2"/>
  <c r="GT100" i="2"/>
  <c r="GU100" i="2"/>
  <c r="GV100" i="2"/>
  <c r="GW100" i="2"/>
  <c r="GR101" i="2"/>
  <c r="GS101" i="2"/>
  <c r="GT101" i="2"/>
  <c r="GU101" i="2"/>
  <c r="GV101" i="2"/>
  <c r="GR102" i="2"/>
  <c r="GS102" i="2"/>
  <c r="GT102" i="2"/>
  <c r="GU102" i="2"/>
  <c r="GV102" i="2"/>
  <c r="GW102" i="2"/>
  <c r="AL10" i="4" s="1"/>
  <c r="GR103" i="2"/>
  <c r="GS103" i="2"/>
  <c r="GT103" i="2"/>
  <c r="GU103" i="2"/>
  <c r="GV103" i="2"/>
  <c r="GR104" i="2"/>
  <c r="GS104" i="2"/>
  <c r="GT104" i="2"/>
  <c r="GU104" i="2"/>
  <c r="GV104" i="2"/>
  <c r="GR105" i="2"/>
  <c r="GS105" i="2"/>
  <c r="GT105" i="2"/>
  <c r="GU105" i="2"/>
  <c r="GV105" i="2"/>
  <c r="GR106" i="2"/>
  <c r="GS106" i="2"/>
  <c r="GT106" i="2"/>
  <c r="GU106" i="2"/>
  <c r="GV106" i="2"/>
  <c r="GW106" i="2"/>
  <c r="GR107" i="2"/>
  <c r="GS107" i="2"/>
  <c r="GT107" i="2"/>
  <c r="GU107" i="2"/>
  <c r="GV107" i="2"/>
  <c r="GR108" i="2"/>
  <c r="GS108" i="2"/>
  <c r="GT108" i="2"/>
  <c r="GU108" i="2"/>
  <c r="GV108" i="2"/>
  <c r="GW108" i="2"/>
  <c r="GR109" i="2"/>
  <c r="GS109" i="2"/>
  <c r="GT109" i="2"/>
  <c r="GU109" i="2"/>
  <c r="GV109" i="2"/>
  <c r="GR110" i="2"/>
  <c r="GS110" i="2"/>
  <c r="GT110" i="2"/>
  <c r="GU110" i="2"/>
  <c r="GV110" i="2"/>
  <c r="GR111" i="2"/>
  <c r="GS111" i="2"/>
  <c r="GT111" i="2"/>
  <c r="GU111" i="2"/>
  <c r="GV111" i="2"/>
  <c r="GR112" i="2"/>
  <c r="GS112" i="2"/>
  <c r="GT112" i="2"/>
  <c r="GU112" i="2"/>
  <c r="GV112" i="2"/>
  <c r="GW112" i="2"/>
  <c r="GV12" i="2"/>
  <c r="GU12" i="2"/>
  <c r="GT12" i="2"/>
  <c r="GS12" i="2"/>
  <c r="GK12" i="2"/>
  <c r="GK13" i="2"/>
  <c r="GL13" i="2"/>
  <c r="GM13" i="2"/>
  <c r="GN13" i="2"/>
  <c r="GO13" i="2"/>
  <c r="GK14" i="2"/>
  <c r="GL14" i="2"/>
  <c r="GM14" i="2"/>
  <c r="GN14" i="2"/>
  <c r="GO14" i="2"/>
  <c r="GP14" i="2"/>
  <c r="GK15" i="2"/>
  <c r="GL15" i="2"/>
  <c r="GM15" i="2"/>
  <c r="GN15" i="2"/>
  <c r="GO15" i="2"/>
  <c r="GP15" i="2"/>
  <c r="GK16" i="2"/>
  <c r="GL16" i="2"/>
  <c r="GM16" i="2"/>
  <c r="GN16" i="2"/>
  <c r="GO16" i="2"/>
  <c r="GK17" i="2"/>
  <c r="GL17" i="2"/>
  <c r="GM17" i="2"/>
  <c r="GN17" i="2"/>
  <c r="GO17" i="2"/>
  <c r="GK18" i="2"/>
  <c r="GL18" i="2"/>
  <c r="GM18" i="2"/>
  <c r="GN18" i="2"/>
  <c r="GO18" i="2"/>
  <c r="GP18" i="2"/>
  <c r="GK19" i="2"/>
  <c r="GL19" i="2"/>
  <c r="GM19" i="2"/>
  <c r="GN19" i="2"/>
  <c r="GO19" i="2"/>
  <c r="GP19" i="2"/>
  <c r="GK20" i="2"/>
  <c r="GL20" i="2"/>
  <c r="GM20" i="2"/>
  <c r="GN20" i="2"/>
  <c r="GO20" i="2"/>
  <c r="GK21" i="2"/>
  <c r="GL21" i="2"/>
  <c r="GM21" i="2"/>
  <c r="GN21" i="2"/>
  <c r="GO21" i="2"/>
  <c r="GK22" i="2"/>
  <c r="GL22" i="2"/>
  <c r="GM22" i="2"/>
  <c r="GN22" i="2"/>
  <c r="GO22" i="2"/>
  <c r="GK23" i="2"/>
  <c r="GL23" i="2"/>
  <c r="GM23" i="2"/>
  <c r="GN23" i="2"/>
  <c r="GO23" i="2"/>
  <c r="GP23" i="2"/>
  <c r="GK24" i="2"/>
  <c r="GL24" i="2"/>
  <c r="GM24" i="2"/>
  <c r="GN24" i="2"/>
  <c r="GO24" i="2"/>
  <c r="GK25" i="2"/>
  <c r="GL25" i="2"/>
  <c r="GM25" i="2"/>
  <c r="GN25" i="2"/>
  <c r="GO25" i="2"/>
  <c r="GK26" i="2"/>
  <c r="GL26" i="2"/>
  <c r="GM26" i="2"/>
  <c r="GN26" i="2"/>
  <c r="GO26" i="2"/>
  <c r="GK27" i="2"/>
  <c r="GL27" i="2"/>
  <c r="GM27" i="2"/>
  <c r="GN27" i="2"/>
  <c r="GO27" i="2"/>
  <c r="GK28" i="2"/>
  <c r="GL28" i="2"/>
  <c r="GM28" i="2"/>
  <c r="GN28" i="2"/>
  <c r="GO28" i="2"/>
  <c r="GP28" i="2"/>
  <c r="GK29" i="2"/>
  <c r="GL29" i="2"/>
  <c r="GM29" i="2"/>
  <c r="GN29" i="2"/>
  <c r="GO29" i="2"/>
  <c r="GP29" i="2"/>
  <c r="GK30" i="2"/>
  <c r="GL30" i="2"/>
  <c r="GM30" i="2"/>
  <c r="GN30" i="2"/>
  <c r="GO30" i="2"/>
  <c r="GK31" i="2"/>
  <c r="GL31" i="2"/>
  <c r="GM31" i="2"/>
  <c r="GN31" i="2"/>
  <c r="GO31" i="2"/>
  <c r="GK32" i="2"/>
  <c r="GL32" i="2"/>
  <c r="GM32" i="2"/>
  <c r="GN32" i="2"/>
  <c r="GO32" i="2"/>
  <c r="GP32" i="2"/>
  <c r="GK33" i="2"/>
  <c r="GL33" i="2"/>
  <c r="GM33" i="2"/>
  <c r="GN33" i="2"/>
  <c r="GO33" i="2"/>
  <c r="GK34" i="2"/>
  <c r="GL34" i="2"/>
  <c r="GM34" i="2"/>
  <c r="GN34" i="2"/>
  <c r="GO34" i="2"/>
  <c r="GP34" i="2"/>
  <c r="GK35" i="2"/>
  <c r="GL35" i="2"/>
  <c r="GM35" i="2"/>
  <c r="GN35" i="2"/>
  <c r="GO35" i="2"/>
  <c r="GP35" i="2"/>
  <c r="GK36" i="2"/>
  <c r="GL36" i="2"/>
  <c r="GM36" i="2"/>
  <c r="GN36" i="2"/>
  <c r="GO36" i="2"/>
  <c r="GK37" i="2"/>
  <c r="GL37" i="2"/>
  <c r="GM37" i="2"/>
  <c r="GN37" i="2"/>
  <c r="GO37" i="2"/>
  <c r="GP37" i="2"/>
  <c r="GK38" i="2"/>
  <c r="GL38" i="2"/>
  <c r="GM38" i="2"/>
  <c r="GN38" i="2"/>
  <c r="GO38" i="2"/>
  <c r="GK39" i="2"/>
  <c r="GL39" i="2"/>
  <c r="GM39" i="2"/>
  <c r="GN39" i="2"/>
  <c r="GO39" i="2"/>
  <c r="GP39" i="2"/>
  <c r="GK40" i="2"/>
  <c r="GL40" i="2"/>
  <c r="GM40" i="2"/>
  <c r="GN40" i="2"/>
  <c r="GO40" i="2"/>
  <c r="GP40" i="2"/>
  <c r="GK41" i="2"/>
  <c r="GL41" i="2"/>
  <c r="GM41" i="2"/>
  <c r="GN41" i="2"/>
  <c r="GO41" i="2"/>
  <c r="GP41" i="2"/>
  <c r="GK42" i="2"/>
  <c r="GL42" i="2"/>
  <c r="GM42" i="2"/>
  <c r="GN42" i="2"/>
  <c r="GO42" i="2"/>
  <c r="GP42" i="2"/>
  <c r="GK43" i="2"/>
  <c r="GL43" i="2"/>
  <c r="GM43" i="2"/>
  <c r="GN43" i="2"/>
  <c r="GO43" i="2"/>
  <c r="GP43" i="2"/>
  <c r="GK44" i="2"/>
  <c r="GL44" i="2"/>
  <c r="GM44" i="2"/>
  <c r="GN44" i="2"/>
  <c r="GO44" i="2"/>
  <c r="GP44" i="2"/>
  <c r="GK45" i="2"/>
  <c r="GL45" i="2"/>
  <c r="GM45" i="2"/>
  <c r="GN45" i="2"/>
  <c r="GO45" i="2"/>
  <c r="GK46" i="2"/>
  <c r="GL46" i="2"/>
  <c r="GM46" i="2"/>
  <c r="GN46" i="2"/>
  <c r="GO46" i="2"/>
  <c r="GK47" i="2"/>
  <c r="GL47" i="2"/>
  <c r="GM47" i="2"/>
  <c r="GN47" i="2"/>
  <c r="GO47" i="2"/>
  <c r="GK48" i="2"/>
  <c r="GL48" i="2"/>
  <c r="GM48" i="2"/>
  <c r="GN48" i="2"/>
  <c r="GO48" i="2"/>
  <c r="GK49" i="2"/>
  <c r="GL49" i="2"/>
  <c r="GM49" i="2"/>
  <c r="GN49" i="2"/>
  <c r="GO49" i="2"/>
  <c r="GK50" i="2"/>
  <c r="GL50" i="2"/>
  <c r="GM50" i="2"/>
  <c r="GN50" i="2"/>
  <c r="GO50" i="2"/>
  <c r="GP50" i="2"/>
  <c r="GK51" i="2"/>
  <c r="GL51" i="2"/>
  <c r="GM51" i="2"/>
  <c r="GN51" i="2"/>
  <c r="GO51" i="2"/>
  <c r="GK52" i="2"/>
  <c r="GL52" i="2"/>
  <c r="GM52" i="2"/>
  <c r="GN52" i="2"/>
  <c r="GO52" i="2"/>
  <c r="GK53" i="2"/>
  <c r="GL53" i="2"/>
  <c r="GM53" i="2"/>
  <c r="GN53" i="2"/>
  <c r="GO53" i="2"/>
  <c r="GP53" i="2"/>
  <c r="GK54" i="2"/>
  <c r="GL54" i="2"/>
  <c r="GM54" i="2"/>
  <c r="GN54" i="2"/>
  <c r="GO54" i="2"/>
  <c r="GP54" i="2"/>
  <c r="GK55" i="2"/>
  <c r="GL55" i="2"/>
  <c r="GM55" i="2"/>
  <c r="GN55" i="2"/>
  <c r="GO55" i="2"/>
  <c r="GP55" i="2"/>
  <c r="GK56" i="2"/>
  <c r="GL56" i="2"/>
  <c r="GM56" i="2"/>
  <c r="GN56" i="2"/>
  <c r="GO56" i="2"/>
  <c r="GK57" i="2"/>
  <c r="GL57" i="2"/>
  <c r="GM57" i="2"/>
  <c r="GN57" i="2"/>
  <c r="GO57" i="2"/>
  <c r="GP57" i="2"/>
  <c r="GK58" i="2"/>
  <c r="GL58" i="2"/>
  <c r="GM58" i="2"/>
  <c r="GN58" i="2"/>
  <c r="GO58" i="2"/>
  <c r="GP58" i="2"/>
  <c r="GK59" i="2"/>
  <c r="GL59" i="2"/>
  <c r="GM59" i="2"/>
  <c r="GN59" i="2"/>
  <c r="GO59" i="2"/>
  <c r="GP59" i="2"/>
  <c r="GK60" i="2"/>
  <c r="GL60" i="2"/>
  <c r="GM60" i="2"/>
  <c r="GN60" i="2"/>
  <c r="GO60" i="2"/>
  <c r="GK61" i="2"/>
  <c r="GL61" i="2"/>
  <c r="GM61" i="2"/>
  <c r="GN61" i="2"/>
  <c r="GO61" i="2"/>
  <c r="GK62" i="2"/>
  <c r="GL62" i="2"/>
  <c r="GM62" i="2"/>
  <c r="GN62" i="2"/>
  <c r="GO62" i="2"/>
  <c r="GP62" i="2"/>
  <c r="GK63" i="2"/>
  <c r="GL63" i="2"/>
  <c r="GM63" i="2"/>
  <c r="GN63" i="2"/>
  <c r="GO63" i="2"/>
  <c r="GP63" i="2"/>
  <c r="GK64" i="2"/>
  <c r="GL64" i="2"/>
  <c r="GM64" i="2"/>
  <c r="GN64" i="2"/>
  <c r="GO64" i="2"/>
  <c r="GP64" i="2"/>
  <c r="GK65" i="2"/>
  <c r="GL65" i="2"/>
  <c r="GM65" i="2"/>
  <c r="GN65" i="2"/>
  <c r="GO65" i="2"/>
  <c r="GP65" i="2"/>
  <c r="GK66" i="2"/>
  <c r="GL66" i="2"/>
  <c r="GM66" i="2"/>
  <c r="GN66" i="2"/>
  <c r="GO66" i="2"/>
  <c r="GP66" i="2"/>
  <c r="GK67" i="2"/>
  <c r="GL67" i="2"/>
  <c r="GM67" i="2"/>
  <c r="GN67" i="2"/>
  <c r="GO67" i="2"/>
  <c r="GP67" i="2"/>
  <c r="GK68" i="2"/>
  <c r="GL68" i="2"/>
  <c r="GM68" i="2"/>
  <c r="GN68" i="2"/>
  <c r="GO68" i="2"/>
  <c r="GP68" i="2"/>
  <c r="GK69" i="2"/>
  <c r="GL69" i="2"/>
  <c r="GM69" i="2"/>
  <c r="GN69" i="2"/>
  <c r="GO69" i="2"/>
  <c r="GP69" i="2"/>
  <c r="GK70" i="2"/>
  <c r="GL70" i="2"/>
  <c r="GM70" i="2"/>
  <c r="GN70" i="2"/>
  <c r="GO70" i="2"/>
  <c r="GP70" i="2"/>
  <c r="GK71" i="2"/>
  <c r="GL71" i="2"/>
  <c r="GM71" i="2"/>
  <c r="GN71" i="2"/>
  <c r="GO71" i="2"/>
  <c r="GP71" i="2"/>
  <c r="GK72" i="2"/>
  <c r="GL72" i="2"/>
  <c r="GM72" i="2"/>
  <c r="GN72" i="2"/>
  <c r="GO72" i="2"/>
  <c r="GK73" i="2"/>
  <c r="GL73" i="2"/>
  <c r="GM73" i="2"/>
  <c r="GN73" i="2"/>
  <c r="GO73" i="2"/>
  <c r="GP73" i="2"/>
  <c r="GK74" i="2"/>
  <c r="GL74" i="2"/>
  <c r="GM74" i="2"/>
  <c r="GN74" i="2"/>
  <c r="GO74" i="2"/>
  <c r="GK75" i="2"/>
  <c r="GL75" i="2"/>
  <c r="GM75" i="2"/>
  <c r="GN75" i="2"/>
  <c r="GO75" i="2"/>
  <c r="GP75" i="2"/>
  <c r="GK76" i="2"/>
  <c r="GL76" i="2"/>
  <c r="GM76" i="2"/>
  <c r="GN76" i="2"/>
  <c r="GO76" i="2"/>
  <c r="GK77" i="2"/>
  <c r="GL77" i="2"/>
  <c r="GM77" i="2"/>
  <c r="GN77" i="2"/>
  <c r="GO77" i="2"/>
  <c r="GK78" i="2"/>
  <c r="GL78" i="2"/>
  <c r="GM78" i="2"/>
  <c r="GN78" i="2"/>
  <c r="GO78" i="2"/>
  <c r="GK79" i="2"/>
  <c r="GL79" i="2"/>
  <c r="GM79" i="2"/>
  <c r="GN79" i="2"/>
  <c r="GO79" i="2"/>
  <c r="GP79" i="2"/>
  <c r="GK80" i="2"/>
  <c r="GL80" i="2"/>
  <c r="GM80" i="2"/>
  <c r="GN80" i="2"/>
  <c r="GO80" i="2"/>
  <c r="GK81" i="2"/>
  <c r="GL81" i="2"/>
  <c r="GM81" i="2"/>
  <c r="GN81" i="2"/>
  <c r="GO81" i="2"/>
  <c r="GK82" i="2"/>
  <c r="GL82" i="2"/>
  <c r="GM82" i="2"/>
  <c r="GN82" i="2"/>
  <c r="GO82" i="2"/>
  <c r="GP82" i="2"/>
  <c r="GK83" i="2"/>
  <c r="GL83" i="2"/>
  <c r="GM83" i="2"/>
  <c r="GN83" i="2"/>
  <c r="GO83" i="2"/>
  <c r="GK84" i="2"/>
  <c r="GL84" i="2"/>
  <c r="GM84" i="2"/>
  <c r="GN84" i="2"/>
  <c r="GO84" i="2"/>
  <c r="GK85" i="2"/>
  <c r="GL85" i="2"/>
  <c r="GM85" i="2"/>
  <c r="GN85" i="2"/>
  <c r="GO85" i="2"/>
  <c r="GP85" i="2"/>
  <c r="GK86" i="2"/>
  <c r="GL86" i="2"/>
  <c r="GM86" i="2"/>
  <c r="GN86" i="2"/>
  <c r="GO86" i="2"/>
  <c r="GP86" i="2"/>
  <c r="GK87" i="2"/>
  <c r="GL87" i="2"/>
  <c r="GM87" i="2"/>
  <c r="GN87" i="2"/>
  <c r="GO87" i="2"/>
  <c r="GK88" i="2"/>
  <c r="GL88" i="2"/>
  <c r="GM88" i="2"/>
  <c r="GN88" i="2"/>
  <c r="GO88" i="2"/>
  <c r="GK89" i="2"/>
  <c r="GL89" i="2"/>
  <c r="GM89" i="2"/>
  <c r="GN89" i="2"/>
  <c r="GO89" i="2"/>
  <c r="GP89" i="2"/>
  <c r="GK90" i="2"/>
  <c r="GL90" i="2"/>
  <c r="GM90" i="2"/>
  <c r="GN90" i="2"/>
  <c r="GO90" i="2"/>
  <c r="GK91" i="2"/>
  <c r="GL91" i="2"/>
  <c r="GM91" i="2"/>
  <c r="GN91" i="2"/>
  <c r="GO91" i="2"/>
  <c r="GK92" i="2"/>
  <c r="GL92" i="2"/>
  <c r="GM92" i="2"/>
  <c r="GN92" i="2"/>
  <c r="GO92" i="2"/>
  <c r="GK93" i="2"/>
  <c r="GL93" i="2"/>
  <c r="GM93" i="2"/>
  <c r="GN93" i="2"/>
  <c r="GO93" i="2"/>
  <c r="GP93" i="2"/>
  <c r="GK94" i="2"/>
  <c r="GL94" i="2"/>
  <c r="GM94" i="2"/>
  <c r="GN94" i="2"/>
  <c r="GO94" i="2"/>
  <c r="GP94" i="2"/>
  <c r="GK95" i="2"/>
  <c r="GL95" i="2"/>
  <c r="GM95" i="2"/>
  <c r="GN95" i="2"/>
  <c r="GO95" i="2"/>
  <c r="GP95" i="2"/>
  <c r="GK96" i="2"/>
  <c r="GL96" i="2"/>
  <c r="GM96" i="2"/>
  <c r="GN96" i="2"/>
  <c r="GO96" i="2"/>
  <c r="GK97" i="2"/>
  <c r="GL97" i="2"/>
  <c r="GM97" i="2"/>
  <c r="GN97" i="2"/>
  <c r="GO97" i="2"/>
  <c r="GP97" i="2"/>
  <c r="GK98" i="2"/>
  <c r="GL98" i="2"/>
  <c r="GM98" i="2"/>
  <c r="GN98" i="2"/>
  <c r="GO98" i="2"/>
  <c r="GK99" i="2"/>
  <c r="GL99" i="2"/>
  <c r="GM99" i="2"/>
  <c r="GN99" i="2"/>
  <c r="GO99" i="2"/>
  <c r="GK100" i="2"/>
  <c r="GL100" i="2"/>
  <c r="GM100" i="2"/>
  <c r="GN100" i="2"/>
  <c r="GO100" i="2"/>
  <c r="GP100" i="2"/>
  <c r="GK101" i="2"/>
  <c r="GL101" i="2"/>
  <c r="GM101" i="2"/>
  <c r="GN101" i="2"/>
  <c r="GO101" i="2"/>
  <c r="GK102" i="2"/>
  <c r="GL102" i="2"/>
  <c r="GM102" i="2"/>
  <c r="GN102" i="2"/>
  <c r="GO102" i="2"/>
  <c r="GK103" i="2"/>
  <c r="GL103" i="2"/>
  <c r="GM103" i="2"/>
  <c r="GN103" i="2"/>
  <c r="GO103" i="2"/>
  <c r="GK104" i="2"/>
  <c r="GL104" i="2"/>
  <c r="GM104" i="2"/>
  <c r="GN104" i="2"/>
  <c r="GO104" i="2"/>
  <c r="GK105" i="2"/>
  <c r="GL105" i="2"/>
  <c r="GM105" i="2"/>
  <c r="GN105" i="2"/>
  <c r="GO105" i="2"/>
  <c r="GK106" i="2"/>
  <c r="GL106" i="2"/>
  <c r="GM106" i="2"/>
  <c r="GN106" i="2"/>
  <c r="GO106" i="2"/>
  <c r="GP106" i="2"/>
  <c r="GK107" i="2"/>
  <c r="GL107" i="2"/>
  <c r="GM107" i="2"/>
  <c r="GN107" i="2"/>
  <c r="GO107" i="2"/>
  <c r="GK108" i="2"/>
  <c r="GL108" i="2"/>
  <c r="GM108" i="2"/>
  <c r="GN108" i="2"/>
  <c r="GO108" i="2"/>
  <c r="GP108" i="2"/>
  <c r="GK109" i="2"/>
  <c r="GL109" i="2"/>
  <c r="GM109" i="2"/>
  <c r="GN109" i="2"/>
  <c r="GO109" i="2"/>
  <c r="GK110" i="2"/>
  <c r="GL110" i="2"/>
  <c r="GM110" i="2"/>
  <c r="GN110" i="2"/>
  <c r="GO110" i="2"/>
  <c r="GK111" i="2"/>
  <c r="GL111" i="2"/>
  <c r="GM111" i="2"/>
  <c r="GN111" i="2"/>
  <c r="GO111" i="2"/>
  <c r="GK112" i="2"/>
  <c r="GL112" i="2"/>
  <c r="GM112" i="2"/>
  <c r="GN112" i="2"/>
  <c r="GO112" i="2"/>
  <c r="GP112" i="2"/>
  <c r="GO12" i="2"/>
  <c r="GN12" i="2"/>
  <c r="GM12" i="2"/>
  <c r="GL12" i="2"/>
  <c r="GI112" i="2"/>
  <c r="GD13" i="2"/>
  <c r="GE13" i="2"/>
  <c r="GF13" i="2"/>
  <c r="GG13" i="2"/>
  <c r="GH13" i="2"/>
  <c r="GD14" i="2"/>
  <c r="GE14" i="2"/>
  <c r="GF14" i="2"/>
  <c r="GG14" i="2"/>
  <c r="GH14" i="2"/>
  <c r="GI14" i="2"/>
  <c r="GD15" i="2"/>
  <c r="GE15" i="2"/>
  <c r="GF15" i="2"/>
  <c r="GG15" i="2"/>
  <c r="GH15" i="2"/>
  <c r="GD16" i="2"/>
  <c r="GE16" i="2"/>
  <c r="GF16" i="2"/>
  <c r="GG16" i="2"/>
  <c r="GH16" i="2"/>
  <c r="GD17" i="2"/>
  <c r="GE17" i="2"/>
  <c r="GF17" i="2"/>
  <c r="GG17" i="2"/>
  <c r="GH17" i="2"/>
  <c r="GD18" i="2"/>
  <c r="GE18" i="2"/>
  <c r="GF18" i="2"/>
  <c r="GG18" i="2"/>
  <c r="GH18" i="2"/>
  <c r="GI18" i="2"/>
  <c r="GD19" i="2"/>
  <c r="GE19" i="2"/>
  <c r="GF19" i="2"/>
  <c r="GG19" i="2"/>
  <c r="GH19" i="2"/>
  <c r="GI19" i="2"/>
  <c r="GD20" i="2"/>
  <c r="GE20" i="2"/>
  <c r="GF20" i="2"/>
  <c r="GG20" i="2"/>
  <c r="GH20" i="2"/>
  <c r="GD21" i="2"/>
  <c r="GE21" i="2"/>
  <c r="GF21" i="2"/>
  <c r="GG21" i="2"/>
  <c r="GH21" i="2"/>
  <c r="GD22" i="2"/>
  <c r="GE22" i="2"/>
  <c r="GF22" i="2"/>
  <c r="GG22" i="2"/>
  <c r="GH22" i="2"/>
  <c r="GD23" i="2"/>
  <c r="GE23" i="2"/>
  <c r="GF23" i="2"/>
  <c r="GG23" i="2"/>
  <c r="GH23" i="2"/>
  <c r="GI23" i="2"/>
  <c r="GD24" i="2"/>
  <c r="GE24" i="2"/>
  <c r="GF24" i="2"/>
  <c r="GG24" i="2"/>
  <c r="GH24" i="2"/>
  <c r="GD25" i="2"/>
  <c r="GE25" i="2"/>
  <c r="GF25" i="2"/>
  <c r="GG25" i="2"/>
  <c r="GH25" i="2"/>
  <c r="GD26" i="2"/>
  <c r="GE26" i="2"/>
  <c r="GF26" i="2"/>
  <c r="GG26" i="2"/>
  <c r="GH26" i="2"/>
  <c r="GD27" i="2"/>
  <c r="GE27" i="2"/>
  <c r="GF27" i="2"/>
  <c r="GG27" i="2"/>
  <c r="GH27" i="2"/>
  <c r="GD28" i="2"/>
  <c r="GE28" i="2"/>
  <c r="GF28" i="2"/>
  <c r="GG28" i="2"/>
  <c r="GH28" i="2"/>
  <c r="GI28" i="2"/>
  <c r="GD29" i="2"/>
  <c r="GE29" i="2"/>
  <c r="GF29" i="2"/>
  <c r="GG29" i="2"/>
  <c r="GH29" i="2"/>
  <c r="GI29" i="2"/>
  <c r="GD30" i="2"/>
  <c r="GE30" i="2"/>
  <c r="GF30" i="2"/>
  <c r="GG30" i="2"/>
  <c r="GH30" i="2"/>
  <c r="GD31" i="2"/>
  <c r="GE31" i="2"/>
  <c r="GF31" i="2"/>
  <c r="GG31" i="2"/>
  <c r="GH31" i="2"/>
  <c r="GD32" i="2"/>
  <c r="GE32" i="2"/>
  <c r="GF32" i="2"/>
  <c r="GG32" i="2"/>
  <c r="GH32" i="2"/>
  <c r="GI32" i="2"/>
  <c r="GD33" i="2"/>
  <c r="GE33" i="2"/>
  <c r="GF33" i="2"/>
  <c r="GG33" i="2"/>
  <c r="GH33" i="2"/>
  <c r="GD34" i="2"/>
  <c r="GE34" i="2"/>
  <c r="GF34" i="2"/>
  <c r="GG34" i="2"/>
  <c r="GH34" i="2"/>
  <c r="GI34" i="2"/>
  <c r="GD35" i="2"/>
  <c r="GE35" i="2"/>
  <c r="GF35" i="2"/>
  <c r="GG35" i="2"/>
  <c r="GH35" i="2"/>
  <c r="GI35" i="2"/>
  <c r="GD36" i="2"/>
  <c r="GE36" i="2"/>
  <c r="GF36" i="2"/>
  <c r="GG36" i="2"/>
  <c r="GH36" i="2"/>
  <c r="GD37" i="2"/>
  <c r="GE37" i="2"/>
  <c r="GF37" i="2"/>
  <c r="GG37" i="2"/>
  <c r="GH37" i="2"/>
  <c r="GI37" i="2"/>
  <c r="GD38" i="2"/>
  <c r="GE38" i="2"/>
  <c r="GF38" i="2"/>
  <c r="GG38" i="2"/>
  <c r="GH38" i="2"/>
  <c r="GD39" i="2"/>
  <c r="GE39" i="2"/>
  <c r="GF39" i="2"/>
  <c r="GG39" i="2"/>
  <c r="GH39" i="2"/>
  <c r="GI39" i="2"/>
  <c r="GD40" i="2"/>
  <c r="GE40" i="2"/>
  <c r="GF40" i="2"/>
  <c r="GG40" i="2"/>
  <c r="GH40" i="2"/>
  <c r="GI40" i="2"/>
  <c r="GD41" i="2"/>
  <c r="GE41" i="2"/>
  <c r="GF41" i="2"/>
  <c r="GG41" i="2"/>
  <c r="GH41" i="2"/>
  <c r="GI41" i="2"/>
  <c r="GD42" i="2"/>
  <c r="GE42" i="2"/>
  <c r="GF42" i="2"/>
  <c r="GG42" i="2"/>
  <c r="GH42" i="2"/>
  <c r="GI42" i="2"/>
  <c r="GD43" i="2"/>
  <c r="GE43" i="2"/>
  <c r="GF43" i="2"/>
  <c r="GG43" i="2"/>
  <c r="GH43" i="2"/>
  <c r="GI43" i="2"/>
  <c r="GD44" i="2"/>
  <c r="GE44" i="2"/>
  <c r="GF44" i="2"/>
  <c r="GG44" i="2"/>
  <c r="GH44" i="2"/>
  <c r="GI44" i="2"/>
  <c r="GD45" i="2"/>
  <c r="GE45" i="2"/>
  <c r="GF45" i="2"/>
  <c r="GG45" i="2"/>
  <c r="GH45" i="2"/>
  <c r="GD46" i="2"/>
  <c r="GE46" i="2"/>
  <c r="GF46" i="2"/>
  <c r="GG46" i="2"/>
  <c r="GH46" i="2"/>
  <c r="GD47" i="2"/>
  <c r="GE47" i="2"/>
  <c r="GF47" i="2"/>
  <c r="GG47" i="2"/>
  <c r="GH47" i="2"/>
  <c r="GI47" i="2"/>
  <c r="GD48" i="2"/>
  <c r="GE48" i="2"/>
  <c r="GF48" i="2"/>
  <c r="GG48" i="2"/>
  <c r="GH48" i="2"/>
  <c r="GD49" i="2"/>
  <c r="GE49" i="2"/>
  <c r="GF49" i="2"/>
  <c r="GG49" i="2"/>
  <c r="GH49" i="2"/>
  <c r="GI49" i="2"/>
  <c r="GD50" i="2"/>
  <c r="GE50" i="2"/>
  <c r="GF50" i="2"/>
  <c r="GG50" i="2"/>
  <c r="GH50" i="2"/>
  <c r="GI50" i="2"/>
  <c r="GD51" i="2"/>
  <c r="GE51" i="2"/>
  <c r="GF51" i="2"/>
  <c r="GG51" i="2"/>
  <c r="GH51" i="2"/>
  <c r="GD52" i="2"/>
  <c r="GE52" i="2"/>
  <c r="GF52" i="2"/>
  <c r="GG52" i="2"/>
  <c r="GH52" i="2"/>
  <c r="GD53" i="2"/>
  <c r="GE53" i="2"/>
  <c r="GF53" i="2"/>
  <c r="GG53" i="2"/>
  <c r="GH53" i="2"/>
  <c r="GI53" i="2"/>
  <c r="GD54" i="2"/>
  <c r="GE54" i="2"/>
  <c r="GF54" i="2"/>
  <c r="GG54" i="2"/>
  <c r="GH54" i="2"/>
  <c r="GI54" i="2"/>
  <c r="GD55" i="2"/>
  <c r="GE55" i="2"/>
  <c r="GF55" i="2"/>
  <c r="GG55" i="2"/>
  <c r="GH55" i="2"/>
  <c r="GI55" i="2"/>
  <c r="GD56" i="2"/>
  <c r="GE56" i="2"/>
  <c r="GF56" i="2"/>
  <c r="GG56" i="2"/>
  <c r="GH56" i="2"/>
  <c r="GD57" i="2"/>
  <c r="GE57" i="2"/>
  <c r="GF57" i="2"/>
  <c r="GG57" i="2"/>
  <c r="GH57" i="2"/>
  <c r="GD58" i="2"/>
  <c r="GE58" i="2"/>
  <c r="GF58" i="2"/>
  <c r="GG58" i="2"/>
  <c r="GH58" i="2"/>
  <c r="GI58" i="2"/>
  <c r="GD59" i="2"/>
  <c r="GE59" i="2"/>
  <c r="GF59" i="2"/>
  <c r="GG59" i="2"/>
  <c r="GH59" i="2"/>
  <c r="GI59" i="2"/>
  <c r="GD60" i="2"/>
  <c r="GE60" i="2"/>
  <c r="GF60" i="2"/>
  <c r="GG60" i="2"/>
  <c r="GH60" i="2"/>
  <c r="GI60" i="2"/>
  <c r="GD61" i="2"/>
  <c r="GE61" i="2"/>
  <c r="GF61" i="2"/>
  <c r="GG61" i="2"/>
  <c r="GH61" i="2"/>
  <c r="GD62" i="2"/>
  <c r="GE62" i="2"/>
  <c r="GF62" i="2"/>
  <c r="GG62" i="2"/>
  <c r="GH62" i="2"/>
  <c r="GI62" i="2"/>
  <c r="GD63" i="2"/>
  <c r="GE63" i="2"/>
  <c r="GF63" i="2"/>
  <c r="GG63" i="2"/>
  <c r="GH63" i="2"/>
  <c r="GI63" i="2"/>
  <c r="GD64" i="2"/>
  <c r="GE64" i="2"/>
  <c r="GF64" i="2"/>
  <c r="GG64" i="2"/>
  <c r="GH64" i="2"/>
  <c r="GI64" i="2"/>
  <c r="GD65" i="2"/>
  <c r="GE65" i="2"/>
  <c r="GF65" i="2"/>
  <c r="GG65" i="2"/>
  <c r="GH65" i="2"/>
  <c r="GI65" i="2"/>
  <c r="GD66" i="2"/>
  <c r="GE66" i="2"/>
  <c r="GF66" i="2"/>
  <c r="GG66" i="2"/>
  <c r="GH66" i="2"/>
  <c r="GI66" i="2"/>
  <c r="GD67" i="2"/>
  <c r="GE67" i="2"/>
  <c r="GF67" i="2"/>
  <c r="GG67" i="2"/>
  <c r="GH67" i="2"/>
  <c r="GI67" i="2"/>
  <c r="GD68" i="2"/>
  <c r="GE68" i="2"/>
  <c r="GF68" i="2"/>
  <c r="GG68" i="2"/>
  <c r="GH68" i="2"/>
  <c r="GI68" i="2"/>
  <c r="GD69" i="2"/>
  <c r="GE69" i="2"/>
  <c r="GF69" i="2"/>
  <c r="GG69" i="2"/>
  <c r="GH69" i="2"/>
  <c r="GI69" i="2"/>
  <c r="GD70" i="2"/>
  <c r="GE70" i="2"/>
  <c r="GF70" i="2"/>
  <c r="GG70" i="2"/>
  <c r="GH70" i="2"/>
  <c r="GI70" i="2"/>
  <c r="GD71" i="2"/>
  <c r="GE71" i="2"/>
  <c r="GF71" i="2"/>
  <c r="GG71" i="2"/>
  <c r="GH71" i="2"/>
  <c r="GI71" i="2"/>
  <c r="GD72" i="2"/>
  <c r="GE72" i="2"/>
  <c r="GF72" i="2"/>
  <c r="GG72" i="2"/>
  <c r="GH72" i="2"/>
  <c r="GD73" i="2"/>
  <c r="GE73" i="2"/>
  <c r="GF73" i="2"/>
  <c r="GG73" i="2"/>
  <c r="GH73" i="2"/>
  <c r="GI73" i="2"/>
  <c r="GD74" i="2"/>
  <c r="GE74" i="2"/>
  <c r="GF74" i="2"/>
  <c r="GG74" i="2"/>
  <c r="GH74" i="2"/>
  <c r="GI74" i="2"/>
  <c r="GD75" i="2"/>
  <c r="GE75" i="2"/>
  <c r="GF75" i="2"/>
  <c r="GG75" i="2"/>
  <c r="GH75" i="2"/>
  <c r="GI75" i="2"/>
  <c r="GD76" i="2"/>
  <c r="GE76" i="2"/>
  <c r="GF76" i="2"/>
  <c r="GG76" i="2"/>
  <c r="GH76" i="2"/>
  <c r="GD77" i="2"/>
  <c r="GE77" i="2"/>
  <c r="GF77" i="2"/>
  <c r="GG77" i="2"/>
  <c r="GH77" i="2"/>
  <c r="GD78" i="2"/>
  <c r="GE78" i="2"/>
  <c r="GF78" i="2"/>
  <c r="GG78" i="2"/>
  <c r="GH78" i="2"/>
  <c r="GD79" i="2"/>
  <c r="GE79" i="2"/>
  <c r="GF79" i="2"/>
  <c r="GG79" i="2"/>
  <c r="GH79" i="2"/>
  <c r="GI79" i="2"/>
  <c r="GD80" i="2"/>
  <c r="GE80" i="2"/>
  <c r="GF80" i="2"/>
  <c r="GG80" i="2"/>
  <c r="GH80" i="2"/>
  <c r="GI80" i="2"/>
  <c r="GD81" i="2"/>
  <c r="GE81" i="2"/>
  <c r="GF81" i="2"/>
  <c r="GG81" i="2"/>
  <c r="GH81" i="2"/>
  <c r="GD82" i="2"/>
  <c r="GE82" i="2"/>
  <c r="GF82" i="2"/>
  <c r="GG82" i="2"/>
  <c r="GH82" i="2"/>
  <c r="GI82" i="2"/>
  <c r="GD83" i="2"/>
  <c r="GE83" i="2"/>
  <c r="GF83" i="2"/>
  <c r="GG83" i="2"/>
  <c r="GH83" i="2"/>
  <c r="GD84" i="2"/>
  <c r="GE84" i="2"/>
  <c r="GF84" i="2"/>
  <c r="GG84" i="2"/>
  <c r="GH84" i="2"/>
  <c r="GD85" i="2"/>
  <c r="GE85" i="2"/>
  <c r="GF85" i="2"/>
  <c r="GG85" i="2"/>
  <c r="GH85" i="2"/>
  <c r="GD86" i="2"/>
  <c r="GE86" i="2"/>
  <c r="GF86" i="2"/>
  <c r="GG86" i="2"/>
  <c r="GH86" i="2"/>
  <c r="GI86" i="2"/>
  <c r="GD87" i="2"/>
  <c r="GE87" i="2"/>
  <c r="GF87" i="2"/>
  <c r="GG87" i="2"/>
  <c r="GH87" i="2"/>
  <c r="GD88" i="2"/>
  <c r="GE88" i="2"/>
  <c r="GF88" i="2"/>
  <c r="GG88" i="2"/>
  <c r="GH88" i="2"/>
  <c r="GD89" i="2"/>
  <c r="GE89" i="2"/>
  <c r="GF89" i="2"/>
  <c r="GG89" i="2"/>
  <c r="GH89" i="2"/>
  <c r="GI89" i="2"/>
  <c r="GD90" i="2"/>
  <c r="GE90" i="2"/>
  <c r="GF90" i="2"/>
  <c r="GG90" i="2"/>
  <c r="GH90" i="2"/>
  <c r="GD91" i="2"/>
  <c r="GE91" i="2"/>
  <c r="GF91" i="2"/>
  <c r="GG91" i="2"/>
  <c r="GH91" i="2"/>
  <c r="GD92" i="2"/>
  <c r="GE92" i="2"/>
  <c r="GF92" i="2"/>
  <c r="GG92" i="2"/>
  <c r="GH92" i="2"/>
  <c r="GD93" i="2"/>
  <c r="GE93" i="2"/>
  <c r="GF93" i="2"/>
  <c r="GG93" i="2"/>
  <c r="GH93" i="2"/>
  <c r="GI93" i="2"/>
  <c r="GD94" i="2"/>
  <c r="GE94" i="2"/>
  <c r="GF94" i="2"/>
  <c r="GG94" i="2"/>
  <c r="GH94" i="2"/>
  <c r="GI94" i="2"/>
  <c r="GD95" i="2"/>
  <c r="GE95" i="2"/>
  <c r="GF95" i="2"/>
  <c r="GG95" i="2"/>
  <c r="GH95" i="2"/>
  <c r="GI95" i="2"/>
  <c r="GD96" i="2"/>
  <c r="GE96" i="2"/>
  <c r="GF96" i="2"/>
  <c r="GG96" i="2"/>
  <c r="GH96" i="2"/>
  <c r="GD97" i="2"/>
  <c r="GE97" i="2"/>
  <c r="GF97" i="2"/>
  <c r="GG97" i="2"/>
  <c r="GH97" i="2"/>
  <c r="GI97" i="2"/>
  <c r="GD98" i="2"/>
  <c r="GE98" i="2"/>
  <c r="GF98" i="2"/>
  <c r="GG98" i="2"/>
  <c r="GH98" i="2"/>
  <c r="GD99" i="2"/>
  <c r="GE99" i="2"/>
  <c r="GF99" i="2"/>
  <c r="GG99" i="2"/>
  <c r="GH99" i="2"/>
  <c r="GD100" i="2"/>
  <c r="GE100" i="2"/>
  <c r="GF100" i="2"/>
  <c r="GG100" i="2"/>
  <c r="GH100" i="2"/>
  <c r="GI100" i="2"/>
  <c r="GD101" i="2"/>
  <c r="GE101" i="2"/>
  <c r="GF101" i="2"/>
  <c r="GG101" i="2"/>
  <c r="GH101" i="2"/>
  <c r="GD102" i="2"/>
  <c r="GE102" i="2"/>
  <c r="GF102" i="2"/>
  <c r="GG102" i="2"/>
  <c r="GH102" i="2"/>
  <c r="GD103" i="2"/>
  <c r="GE103" i="2"/>
  <c r="GF103" i="2"/>
  <c r="GG103" i="2"/>
  <c r="GH103" i="2"/>
  <c r="GD104" i="2"/>
  <c r="GE104" i="2"/>
  <c r="GF104" i="2"/>
  <c r="GG104" i="2"/>
  <c r="GH104" i="2"/>
  <c r="GD105" i="2"/>
  <c r="GE105" i="2"/>
  <c r="GF105" i="2"/>
  <c r="GG105" i="2"/>
  <c r="GH105" i="2"/>
  <c r="GD106" i="2"/>
  <c r="GE106" i="2"/>
  <c r="GF106" i="2"/>
  <c r="GG106" i="2"/>
  <c r="GH106" i="2"/>
  <c r="GI106" i="2"/>
  <c r="GD107" i="2"/>
  <c r="GE107" i="2"/>
  <c r="GF107" i="2"/>
  <c r="GG107" i="2"/>
  <c r="GH107" i="2"/>
  <c r="GD108" i="2"/>
  <c r="GE108" i="2"/>
  <c r="GF108" i="2"/>
  <c r="GG108" i="2"/>
  <c r="GH108" i="2"/>
  <c r="GD109" i="2"/>
  <c r="GE109" i="2"/>
  <c r="GF109" i="2"/>
  <c r="GG109" i="2"/>
  <c r="GH109" i="2"/>
  <c r="GI109" i="2"/>
  <c r="GD110" i="2"/>
  <c r="GE110" i="2"/>
  <c r="GF110" i="2"/>
  <c r="GG110" i="2"/>
  <c r="GH110" i="2"/>
  <c r="GD111" i="2"/>
  <c r="GE111" i="2"/>
  <c r="GF111" i="2"/>
  <c r="GG111" i="2"/>
  <c r="GH111" i="2"/>
  <c r="GD112" i="2"/>
  <c r="GE112" i="2"/>
  <c r="GF112" i="2"/>
  <c r="GG112" i="2"/>
  <c r="GH112" i="2"/>
  <c r="GH12" i="2"/>
  <c r="GG12" i="2"/>
  <c r="GF12" i="2"/>
  <c r="GE12" i="2"/>
  <c r="GD12" i="2"/>
  <c r="FW13" i="2"/>
  <c r="FX13" i="2"/>
  <c r="FY13" i="2"/>
  <c r="FZ13" i="2"/>
  <c r="GA13" i="2"/>
  <c r="FW14" i="2"/>
  <c r="FX14" i="2"/>
  <c r="FY14" i="2"/>
  <c r="FZ14" i="2"/>
  <c r="GA14" i="2"/>
  <c r="GB14" i="2"/>
  <c r="FW15" i="2"/>
  <c r="FX15" i="2"/>
  <c r="FY15" i="2"/>
  <c r="FZ15" i="2"/>
  <c r="GA15" i="2"/>
  <c r="FW16" i="2"/>
  <c r="FX16" i="2"/>
  <c r="FY16" i="2"/>
  <c r="FZ16" i="2"/>
  <c r="GA16" i="2"/>
  <c r="GB16" i="2"/>
  <c r="FW17" i="2"/>
  <c r="FX17" i="2"/>
  <c r="FY17" i="2"/>
  <c r="FZ17" i="2"/>
  <c r="GA17" i="2"/>
  <c r="FW18" i="2"/>
  <c r="FX18" i="2"/>
  <c r="FY18" i="2"/>
  <c r="FZ18" i="2"/>
  <c r="GA18" i="2"/>
  <c r="GB18" i="2"/>
  <c r="FW19" i="2"/>
  <c r="FX19" i="2"/>
  <c r="FY19" i="2"/>
  <c r="FZ19" i="2"/>
  <c r="GA19" i="2"/>
  <c r="GB19" i="2"/>
  <c r="FW20" i="2"/>
  <c r="FX20" i="2"/>
  <c r="FY20" i="2"/>
  <c r="FZ20" i="2"/>
  <c r="GA20" i="2"/>
  <c r="FW21" i="2"/>
  <c r="FX21" i="2"/>
  <c r="FY21" i="2"/>
  <c r="FZ21" i="2"/>
  <c r="GA21" i="2"/>
  <c r="FW22" i="2"/>
  <c r="FX22" i="2"/>
  <c r="FY22" i="2"/>
  <c r="FZ22" i="2"/>
  <c r="GA22" i="2"/>
  <c r="FW23" i="2"/>
  <c r="FX23" i="2"/>
  <c r="FY23" i="2"/>
  <c r="FZ23" i="2"/>
  <c r="GA23" i="2"/>
  <c r="GB23" i="2"/>
  <c r="FW24" i="2"/>
  <c r="FX24" i="2"/>
  <c r="FY24" i="2"/>
  <c r="FZ24" i="2"/>
  <c r="GA24" i="2"/>
  <c r="FW25" i="2"/>
  <c r="FX25" i="2"/>
  <c r="FY25" i="2"/>
  <c r="FZ25" i="2"/>
  <c r="GA25" i="2"/>
  <c r="FW26" i="2"/>
  <c r="FX26" i="2"/>
  <c r="FY26" i="2"/>
  <c r="FZ26" i="2"/>
  <c r="GA26" i="2"/>
  <c r="FW27" i="2"/>
  <c r="FX27" i="2"/>
  <c r="FY27" i="2"/>
  <c r="FZ27" i="2"/>
  <c r="GA27" i="2"/>
  <c r="FW28" i="2"/>
  <c r="FX28" i="2"/>
  <c r="FY28" i="2"/>
  <c r="FZ28" i="2"/>
  <c r="GA28" i="2"/>
  <c r="GB28" i="2"/>
  <c r="FW29" i="2"/>
  <c r="FX29" i="2"/>
  <c r="FY29" i="2"/>
  <c r="FZ29" i="2"/>
  <c r="GA29" i="2"/>
  <c r="GB29" i="2"/>
  <c r="FW30" i="2"/>
  <c r="FX30" i="2"/>
  <c r="FY30" i="2"/>
  <c r="FZ30" i="2"/>
  <c r="GA30" i="2"/>
  <c r="FW31" i="2"/>
  <c r="FX31" i="2"/>
  <c r="FY31" i="2"/>
  <c r="FZ31" i="2"/>
  <c r="GA31" i="2"/>
  <c r="GB31" i="2"/>
  <c r="FW32" i="2"/>
  <c r="FX32" i="2"/>
  <c r="FY32" i="2"/>
  <c r="FZ32" i="2"/>
  <c r="GA32" i="2"/>
  <c r="GB32" i="2"/>
  <c r="FW33" i="2"/>
  <c r="FX33" i="2"/>
  <c r="FY33" i="2"/>
  <c r="FZ33" i="2"/>
  <c r="GA33" i="2"/>
  <c r="FW34" i="2"/>
  <c r="FX34" i="2"/>
  <c r="FY34" i="2"/>
  <c r="FZ34" i="2"/>
  <c r="GA34" i="2"/>
  <c r="GB34" i="2"/>
  <c r="FW35" i="2"/>
  <c r="FX35" i="2"/>
  <c r="FY35" i="2"/>
  <c r="FZ35" i="2"/>
  <c r="GA35" i="2"/>
  <c r="GB35" i="2"/>
  <c r="FW36" i="2"/>
  <c r="FX36" i="2"/>
  <c r="FY36" i="2"/>
  <c r="FZ36" i="2"/>
  <c r="GA36" i="2"/>
  <c r="FW37" i="2"/>
  <c r="FX37" i="2"/>
  <c r="FY37" i="2"/>
  <c r="FZ37" i="2"/>
  <c r="GA37" i="2"/>
  <c r="GB37" i="2"/>
  <c r="FW38" i="2"/>
  <c r="FX38" i="2"/>
  <c r="FY38" i="2"/>
  <c r="FZ38" i="2"/>
  <c r="GA38" i="2"/>
  <c r="FW39" i="2"/>
  <c r="FX39" i="2"/>
  <c r="FY39" i="2"/>
  <c r="FZ39" i="2"/>
  <c r="GA39" i="2"/>
  <c r="GB39" i="2"/>
  <c r="FW40" i="2"/>
  <c r="FX40" i="2"/>
  <c r="FY40" i="2"/>
  <c r="FZ40" i="2"/>
  <c r="GA40" i="2"/>
  <c r="GB40" i="2"/>
  <c r="FW41" i="2"/>
  <c r="FX41" i="2"/>
  <c r="FY41" i="2"/>
  <c r="FZ41" i="2"/>
  <c r="GA41" i="2"/>
  <c r="GB41" i="2"/>
  <c r="FW42" i="2"/>
  <c r="FX42" i="2"/>
  <c r="FY42" i="2"/>
  <c r="FZ42" i="2"/>
  <c r="GA42" i="2"/>
  <c r="GB42" i="2"/>
  <c r="FW43" i="2"/>
  <c r="FX43" i="2"/>
  <c r="FY43" i="2"/>
  <c r="FZ43" i="2"/>
  <c r="GA43" i="2"/>
  <c r="GB43" i="2"/>
  <c r="FW44" i="2"/>
  <c r="FX44" i="2"/>
  <c r="FY44" i="2"/>
  <c r="FZ44" i="2"/>
  <c r="GA44" i="2"/>
  <c r="GB44" i="2"/>
  <c r="FW45" i="2"/>
  <c r="FX45" i="2"/>
  <c r="FY45" i="2"/>
  <c r="FZ45" i="2"/>
  <c r="GA45" i="2"/>
  <c r="FW46" i="2"/>
  <c r="FX46" i="2"/>
  <c r="FY46" i="2"/>
  <c r="FZ46" i="2"/>
  <c r="GA46" i="2"/>
  <c r="FW47" i="2"/>
  <c r="FX47" i="2"/>
  <c r="FY47" i="2"/>
  <c r="FZ47" i="2"/>
  <c r="GA47" i="2"/>
  <c r="FW48" i="2"/>
  <c r="FX48" i="2"/>
  <c r="FY48" i="2"/>
  <c r="FZ48" i="2"/>
  <c r="GA48" i="2"/>
  <c r="FW49" i="2"/>
  <c r="FX49" i="2"/>
  <c r="FY49" i="2"/>
  <c r="FZ49" i="2"/>
  <c r="GA49" i="2"/>
  <c r="GB49" i="2"/>
  <c r="FW50" i="2"/>
  <c r="FX50" i="2"/>
  <c r="FY50" i="2"/>
  <c r="FZ50" i="2"/>
  <c r="GA50" i="2"/>
  <c r="GB50" i="2"/>
  <c r="FW51" i="2"/>
  <c r="FX51" i="2"/>
  <c r="FY51" i="2"/>
  <c r="FZ51" i="2"/>
  <c r="GA51" i="2"/>
  <c r="FW52" i="2"/>
  <c r="FX52" i="2"/>
  <c r="FY52" i="2"/>
  <c r="FZ52" i="2"/>
  <c r="GA52" i="2"/>
  <c r="FW53" i="2"/>
  <c r="FX53" i="2"/>
  <c r="FY53" i="2"/>
  <c r="FZ53" i="2"/>
  <c r="GA53" i="2"/>
  <c r="GB53" i="2"/>
  <c r="FW54" i="2"/>
  <c r="FX54" i="2"/>
  <c r="FY54" i="2"/>
  <c r="FZ54" i="2"/>
  <c r="GA54" i="2"/>
  <c r="GB54" i="2"/>
  <c r="FW55" i="2"/>
  <c r="FX55" i="2"/>
  <c r="FY55" i="2"/>
  <c r="FZ55" i="2"/>
  <c r="GA55" i="2"/>
  <c r="GB55" i="2"/>
  <c r="FW56" i="2"/>
  <c r="FX56" i="2"/>
  <c r="FY56" i="2"/>
  <c r="FZ56" i="2"/>
  <c r="GA56" i="2"/>
  <c r="GB56" i="2"/>
  <c r="FW57" i="2"/>
  <c r="FX57" i="2"/>
  <c r="FY57" i="2"/>
  <c r="FZ57" i="2"/>
  <c r="GA57" i="2"/>
  <c r="GB57" i="2"/>
  <c r="FW58" i="2"/>
  <c r="FX58" i="2"/>
  <c r="FY58" i="2"/>
  <c r="FZ58" i="2"/>
  <c r="GA58" i="2"/>
  <c r="GB58" i="2"/>
  <c r="FW59" i="2"/>
  <c r="FX59" i="2"/>
  <c r="FY59" i="2"/>
  <c r="FZ59" i="2"/>
  <c r="GA59" i="2"/>
  <c r="GB59" i="2"/>
  <c r="FW60" i="2"/>
  <c r="FX60" i="2"/>
  <c r="FY60" i="2"/>
  <c r="FZ60" i="2"/>
  <c r="GA60" i="2"/>
  <c r="GB60" i="2"/>
  <c r="FW61" i="2"/>
  <c r="FX61" i="2"/>
  <c r="FY61" i="2"/>
  <c r="FZ61" i="2"/>
  <c r="GA61" i="2"/>
  <c r="FW62" i="2"/>
  <c r="FX62" i="2"/>
  <c r="FY62" i="2"/>
  <c r="FZ62" i="2"/>
  <c r="GA62" i="2"/>
  <c r="GB62" i="2"/>
  <c r="FW63" i="2"/>
  <c r="FX63" i="2"/>
  <c r="FY63" i="2"/>
  <c r="FZ63" i="2"/>
  <c r="GA63" i="2"/>
  <c r="GB63" i="2"/>
  <c r="FW64" i="2"/>
  <c r="FX64" i="2"/>
  <c r="FY64" i="2"/>
  <c r="FZ64" i="2"/>
  <c r="GA64" i="2"/>
  <c r="GB64" i="2"/>
  <c r="FW65" i="2"/>
  <c r="FX65" i="2"/>
  <c r="FY65" i="2"/>
  <c r="FZ65" i="2"/>
  <c r="GA65" i="2"/>
  <c r="FW66" i="2"/>
  <c r="FX66" i="2"/>
  <c r="FY66" i="2"/>
  <c r="FZ66" i="2"/>
  <c r="GA66" i="2"/>
  <c r="GB66" i="2"/>
  <c r="FW67" i="2"/>
  <c r="FX67" i="2"/>
  <c r="FY67" i="2"/>
  <c r="FZ67" i="2"/>
  <c r="GA67" i="2"/>
  <c r="GB67" i="2"/>
  <c r="FW68" i="2"/>
  <c r="FX68" i="2"/>
  <c r="FY68" i="2"/>
  <c r="FZ68" i="2"/>
  <c r="GA68" i="2"/>
  <c r="GB68" i="2"/>
  <c r="FW69" i="2"/>
  <c r="FX69" i="2"/>
  <c r="FY69" i="2"/>
  <c r="FZ69" i="2"/>
  <c r="GA69" i="2"/>
  <c r="GB69" i="2"/>
  <c r="FW70" i="2"/>
  <c r="FX70" i="2"/>
  <c r="FY70" i="2"/>
  <c r="FZ70" i="2"/>
  <c r="GA70" i="2"/>
  <c r="GB70" i="2"/>
  <c r="FW71" i="2"/>
  <c r="FX71" i="2"/>
  <c r="FY71" i="2"/>
  <c r="FZ71" i="2"/>
  <c r="GA71" i="2"/>
  <c r="GB71" i="2"/>
  <c r="FW72" i="2"/>
  <c r="FX72" i="2"/>
  <c r="FY72" i="2"/>
  <c r="FZ72" i="2"/>
  <c r="GA72" i="2"/>
  <c r="FW73" i="2"/>
  <c r="FX73" i="2"/>
  <c r="FY73" i="2"/>
  <c r="FZ73" i="2"/>
  <c r="GA73" i="2"/>
  <c r="GB73" i="2"/>
  <c r="FW74" i="2"/>
  <c r="FX74" i="2"/>
  <c r="FY74" i="2"/>
  <c r="FZ74" i="2"/>
  <c r="GA74" i="2"/>
  <c r="FW75" i="2"/>
  <c r="FX75" i="2"/>
  <c r="FY75" i="2"/>
  <c r="FZ75" i="2"/>
  <c r="GA75" i="2"/>
  <c r="GB75" i="2"/>
  <c r="FW76" i="2"/>
  <c r="FX76" i="2"/>
  <c r="FY76" i="2"/>
  <c r="FZ76" i="2"/>
  <c r="GA76" i="2"/>
  <c r="FW77" i="2"/>
  <c r="FX77" i="2"/>
  <c r="FY77" i="2"/>
  <c r="FZ77" i="2"/>
  <c r="GA77" i="2"/>
  <c r="FW78" i="2"/>
  <c r="FX78" i="2"/>
  <c r="FY78" i="2"/>
  <c r="FZ78" i="2"/>
  <c r="GA78" i="2"/>
  <c r="FW79" i="2"/>
  <c r="FX79" i="2"/>
  <c r="FY79" i="2"/>
  <c r="FZ79" i="2"/>
  <c r="GA79" i="2"/>
  <c r="FW80" i="2"/>
  <c r="FX80" i="2"/>
  <c r="FY80" i="2"/>
  <c r="FZ80" i="2"/>
  <c r="GA80" i="2"/>
  <c r="GB80" i="2"/>
  <c r="FW81" i="2"/>
  <c r="FX81" i="2"/>
  <c r="FY81" i="2"/>
  <c r="FZ81" i="2"/>
  <c r="GA81" i="2"/>
  <c r="FW82" i="2"/>
  <c r="FX82" i="2"/>
  <c r="FY82" i="2"/>
  <c r="FZ82" i="2"/>
  <c r="GA82" i="2"/>
  <c r="GB82" i="2"/>
  <c r="FW83" i="2"/>
  <c r="FX83" i="2"/>
  <c r="FY83" i="2"/>
  <c r="FZ83" i="2"/>
  <c r="GA83" i="2"/>
  <c r="FW84" i="2"/>
  <c r="FX84" i="2"/>
  <c r="FY84" i="2"/>
  <c r="FZ84" i="2"/>
  <c r="GA84" i="2"/>
  <c r="FW85" i="2"/>
  <c r="FX85" i="2"/>
  <c r="FY85" i="2"/>
  <c r="FZ85" i="2"/>
  <c r="GA85" i="2"/>
  <c r="GB85" i="2"/>
  <c r="FW86" i="2"/>
  <c r="FX86" i="2"/>
  <c r="FY86" i="2"/>
  <c r="FZ86" i="2"/>
  <c r="GA86" i="2"/>
  <c r="GB86" i="2"/>
  <c r="FW87" i="2"/>
  <c r="FX87" i="2"/>
  <c r="FY87" i="2"/>
  <c r="FZ87" i="2"/>
  <c r="GA87" i="2"/>
  <c r="FW88" i="2"/>
  <c r="FX88" i="2"/>
  <c r="FY88" i="2"/>
  <c r="FZ88" i="2"/>
  <c r="GA88" i="2"/>
  <c r="FW89" i="2"/>
  <c r="FX89" i="2"/>
  <c r="FY89" i="2"/>
  <c r="FZ89" i="2"/>
  <c r="GA89" i="2"/>
  <c r="GB89" i="2"/>
  <c r="FW90" i="2"/>
  <c r="FX90" i="2"/>
  <c r="FY90" i="2"/>
  <c r="FZ90" i="2"/>
  <c r="GA90" i="2"/>
  <c r="FW91" i="2"/>
  <c r="FX91" i="2"/>
  <c r="FY91" i="2"/>
  <c r="FZ91" i="2"/>
  <c r="GA91" i="2"/>
  <c r="FW92" i="2"/>
  <c r="FX92" i="2"/>
  <c r="FY92" i="2"/>
  <c r="FZ92" i="2"/>
  <c r="GA92" i="2"/>
  <c r="FW93" i="2"/>
  <c r="FX93" i="2"/>
  <c r="FY93" i="2"/>
  <c r="FZ93" i="2"/>
  <c r="GA93" i="2"/>
  <c r="GB93" i="2"/>
  <c r="FW94" i="2"/>
  <c r="FX94" i="2"/>
  <c r="FY94" i="2"/>
  <c r="FZ94" i="2"/>
  <c r="GA94" i="2"/>
  <c r="GB94" i="2"/>
  <c r="FW95" i="2"/>
  <c r="FX95" i="2"/>
  <c r="FY95" i="2"/>
  <c r="FZ95" i="2"/>
  <c r="GA95" i="2"/>
  <c r="GB95" i="2"/>
  <c r="FW96" i="2"/>
  <c r="FX96" i="2"/>
  <c r="FY96" i="2"/>
  <c r="FZ96" i="2"/>
  <c r="GA96" i="2"/>
  <c r="FW97" i="2"/>
  <c r="FX97" i="2"/>
  <c r="FY97" i="2"/>
  <c r="FZ97" i="2"/>
  <c r="GA97" i="2"/>
  <c r="GB97" i="2"/>
  <c r="FW98" i="2"/>
  <c r="FX98" i="2"/>
  <c r="FY98" i="2"/>
  <c r="FZ98" i="2"/>
  <c r="GA98" i="2"/>
  <c r="FW99" i="2"/>
  <c r="FX99" i="2"/>
  <c r="FY99" i="2"/>
  <c r="FZ99" i="2"/>
  <c r="GA99" i="2"/>
  <c r="FW100" i="2"/>
  <c r="FX100" i="2"/>
  <c r="FY100" i="2"/>
  <c r="FZ100" i="2"/>
  <c r="GA100" i="2"/>
  <c r="GB100" i="2"/>
  <c r="FW101" i="2"/>
  <c r="FX101" i="2"/>
  <c r="FY101" i="2"/>
  <c r="FZ101" i="2"/>
  <c r="GA101" i="2"/>
  <c r="FW102" i="2"/>
  <c r="FX102" i="2"/>
  <c r="FY102" i="2"/>
  <c r="FZ102" i="2"/>
  <c r="GA102" i="2"/>
  <c r="FW103" i="2"/>
  <c r="FX103" i="2"/>
  <c r="FY103" i="2"/>
  <c r="FZ103" i="2"/>
  <c r="GA103" i="2"/>
  <c r="FW104" i="2"/>
  <c r="FX104" i="2"/>
  <c r="FY104" i="2"/>
  <c r="FZ104" i="2"/>
  <c r="GA104" i="2"/>
  <c r="FW105" i="2"/>
  <c r="FX105" i="2"/>
  <c r="FY105" i="2"/>
  <c r="FZ105" i="2"/>
  <c r="GA105" i="2"/>
  <c r="FW106" i="2"/>
  <c r="FX106" i="2"/>
  <c r="FY106" i="2"/>
  <c r="FZ106" i="2"/>
  <c r="GA106" i="2"/>
  <c r="GB106" i="2"/>
  <c r="FW107" i="2"/>
  <c r="FX107" i="2"/>
  <c r="FY107" i="2"/>
  <c r="FZ107" i="2"/>
  <c r="GA107" i="2"/>
  <c r="FW108" i="2"/>
  <c r="FX108" i="2"/>
  <c r="FY108" i="2"/>
  <c r="FZ108" i="2"/>
  <c r="GA108" i="2"/>
  <c r="FW109" i="2"/>
  <c r="FX109" i="2"/>
  <c r="FY109" i="2"/>
  <c r="FZ109" i="2"/>
  <c r="GA109" i="2"/>
  <c r="GB109" i="2"/>
  <c r="FW110" i="2"/>
  <c r="FX110" i="2"/>
  <c r="FY110" i="2"/>
  <c r="FZ110" i="2"/>
  <c r="GA110" i="2"/>
  <c r="FW111" i="2"/>
  <c r="FX111" i="2"/>
  <c r="FY111" i="2"/>
  <c r="FZ111" i="2"/>
  <c r="GA111" i="2"/>
  <c r="FW112" i="2"/>
  <c r="FX112" i="2"/>
  <c r="FY112" i="2"/>
  <c r="FZ112" i="2"/>
  <c r="GA112" i="2"/>
  <c r="GB112" i="2"/>
  <c r="GA12" i="2"/>
  <c r="FZ12" i="2"/>
  <c r="FY12" i="2"/>
  <c r="FX12" i="2"/>
  <c r="FW12" i="2"/>
  <c r="FP13" i="2"/>
  <c r="FQ13" i="2"/>
  <c r="FR13" i="2"/>
  <c r="FS13" i="2"/>
  <c r="FT13" i="2"/>
  <c r="FP14" i="2"/>
  <c r="FQ14" i="2"/>
  <c r="FR14" i="2"/>
  <c r="FS14" i="2"/>
  <c r="FT14" i="2"/>
  <c r="FP15" i="2"/>
  <c r="FQ15" i="2"/>
  <c r="FR15" i="2"/>
  <c r="FS15" i="2"/>
  <c r="FT15" i="2"/>
  <c r="FP16" i="2"/>
  <c r="FQ16" i="2"/>
  <c r="FR16" i="2"/>
  <c r="FS16" i="2"/>
  <c r="FT16" i="2"/>
  <c r="FP17" i="2"/>
  <c r="FQ17" i="2"/>
  <c r="FR17" i="2"/>
  <c r="FS17" i="2"/>
  <c r="FT17" i="2"/>
  <c r="FP18" i="2"/>
  <c r="FQ18" i="2"/>
  <c r="FR18" i="2"/>
  <c r="FS18" i="2"/>
  <c r="FT18" i="2"/>
  <c r="FU18" i="2"/>
  <c r="FP19" i="2"/>
  <c r="FQ19" i="2"/>
  <c r="FR19" i="2"/>
  <c r="FS19" i="2"/>
  <c r="FT19" i="2"/>
  <c r="FU19" i="2"/>
  <c r="FP20" i="2"/>
  <c r="FQ20" i="2"/>
  <c r="FR20" i="2"/>
  <c r="FS20" i="2"/>
  <c r="FT20" i="2"/>
  <c r="FP21" i="2"/>
  <c r="FQ21" i="2"/>
  <c r="FR21" i="2"/>
  <c r="FS21" i="2"/>
  <c r="FT21" i="2"/>
  <c r="FP22" i="2"/>
  <c r="FQ22" i="2"/>
  <c r="FR22" i="2"/>
  <c r="FS22" i="2"/>
  <c r="FT22" i="2"/>
  <c r="FP23" i="2"/>
  <c r="FQ23" i="2"/>
  <c r="FR23" i="2"/>
  <c r="FS23" i="2"/>
  <c r="FT23" i="2"/>
  <c r="FU23" i="2"/>
  <c r="FP24" i="2"/>
  <c r="FQ24" i="2"/>
  <c r="FR24" i="2"/>
  <c r="FS24" i="2"/>
  <c r="FT24" i="2"/>
  <c r="FP25" i="2"/>
  <c r="FQ25" i="2"/>
  <c r="FR25" i="2"/>
  <c r="FS25" i="2"/>
  <c r="FT25" i="2"/>
  <c r="FP26" i="2"/>
  <c r="FQ26" i="2"/>
  <c r="FR26" i="2"/>
  <c r="FS26" i="2"/>
  <c r="FT26" i="2"/>
  <c r="FP27" i="2"/>
  <c r="FQ27" i="2"/>
  <c r="FR27" i="2"/>
  <c r="FS27" i="2"/>
  <c r="FT27" i="2"/>
  <c r="FP28" i="2"/>
  <c r="FQ28" i="2"/>
  <c r="FR28" i="2"/>
  <c r="FS28" i="2"/>
  <c r="FT28" i="2"/>
  <c r="FU28" i="2"/>
  <c r="FP29" i="2"/>
  <c r="FQ29" i="2"/>
  <c r="FR29" i="2"/>
  <c r="FS29" i="2"/>
  <c r="FT29" i="2"/>
  <c r="FU29" i="2"/>
  <c r="FP30" i="2"/>
  <c r="FQ30" i="2"/>
  <c r="FR30" i="2"/>
  <c r="FS30" i="2"/>
  <c r="FT30" i="2"/>
  <c r="FP31" i="2"/>
  <c r="FQ31" i="2"/>
  <c r="FR31" i="2"/>
  <c r="FS31" i="2"/>
  <c r="FT31" i="2"/>
  <c r="FP32" i="2"/>
  <c r="FQ32" i="2"/>
  <c r="FR32" i="2"/>
  <c r="FS32" i="2"/>
  <c r="FT32" i="2"/>
  <c r="FU32" i="2"/>
  <c r="FP33" i="2"/>
  <c r="FQ33" i="2"/>
  <c r="FR33" i="2"/>
  <c r="FS33" i="2"/>
  <c r="FT33" i="2"/>
  <c r="FP34" i="2"/>
  <c r="FQ34" i="2"/>
  <c r="FR34" i="2"/>
  <c r="FS34" i="2"/>
  <c r="FT34" i="2"/>
  <c r="FU34" i="2"/>
  <c r="FP35" i="2"/>
  <c r="FQ35" i="2"/>
  <c r="FR35" i="2"/>
  <c r="FS35" i="2"/>
  <c r="FT35" i="2"/>
  <c r="FU35" i="2"/>
  <c r="FP36" i="2"/>
  <c r="FQ36" i="2"/>
  <c r="FR36" i="2"/>
  <c r="FS36" i="2"/>
  <c r="FT36" i="2"/>
  <c r="FP37" i="2"/>
  <c r="FQ37" i="2"/>
  <c r="FR37" i="2"/>
  <c r="FS37" i="2"/>
  <c r="FT37" i="2"/>
  <c r="FU37" i="2"/>
  <c r="FP38" i="2"/>
  <c r="FQ38" i="2"/>
  <c r="FR38" i="2"/>
  <c r="FS38" i="2"/>
  <c r="FT38" i="2"/>
  <c r="FP39" i="2"/>
  <c r="FQ39" i="2"/>
  <c r="FR39" i="2"/>
  <c r="FS39" i="2"/>
  <c r="FT39" i="2"/>
  <c r="FU39" i="2"/>
  <c r="FP40" i="2"/>
  <c r="FQ40" i="2"/>
  <c r="FR40" i="2"/>
  <c r="FS40" i="2"/>
  <c r="FT40" i="2"/>
  <c r="FU40" i="2"/>
  <c r="FP41" i="2"/>
  <c r="FQ41" i="2"/>
  <c r="FR41" i="2"/>
  <c r="FS41" i="2"/>
  <c r="FT41" i="2"/>
  <c r="FU41" i="2"/>
  <c r="FP42" i="2"/>
  <c r="FQ42" i="2"/>
  <c r="FR42" i="2"/>
  <c r="FS42" i="2"/>
  <c r="FT42" i="2"/>
  <c r="FU42" i="2"/>
  <c r="FP43" i="2"/>
  <c r="FQ43" i="2"/>
  <c r="FR43" i="2"/>
  <c r="FS43" i="2"/>
  <c r="FT43" i="2"/>
  <c r="FU43" i="2"/>
  <c r="FP44" i="2"/>
  <c r="FQ44" i="2"/>
  <c r="FR44" i="2"/>
  <c r="FS44" i="2"/>
  <c r="FT44" i="2"/>
  <c r="FU44" i="2"/>
  <c r="FP45" i="2"/>
  <c r="FQ45" i="2"/>
  <c r="FR45" i="2"/>
  <c r="FS45" i="2"/>
  <c r="FT45" i="2"/>
  <c r="FP46" i="2"/>
  <c r="FQ46" i="2"/>
  <c r="FR46" i="2"/>
  <c r="FS46" i="2"/>
  <c r="FT46" i="2"/>
  <c r="FP47" i="2"/>
  <c r="FQ47" i="2"/>
  <c r="FR47" i="2"/>
  <c r="FS47" i="2"/>
  <c r="FT47" i="2"/>
  <c r="FP48" i="2"/>
  <c r="FQ48" i="2"/>
  <c r="FR48" i="2"/>
  <c r="FS48" i="2"/>
  <c r="FT48" i="2"/>
  <c r="FP49" i="2"/>
  <c r="FQ49" i="2"/>
  <c r="FR49" i="2"/>
  <c r="FS49" i="2"/>
  <c r="FT49" i="2"/>
  <c r="FP50" i="2"/>
  <c r="FQ50" i="2"/>
  <c r="FR50" i="2"/>
  <c r="FS50" i="2"/>
  <c r="FT50" i="2"/>
  <c r="FU50" i="2"/>
  <c r="FP51" i="2"/>
  <c r="FQ51" i="2"/>
  <c r="FR51" i="2"/>
  <c r="FS51" i="2"/>
  <c r="FT51" i="2"/>
  <c r="FP52" i="2"/>
  <c r="FQ52" i="2"/>
  <c r="FR52" i="2"/>
  <c r="FS52" i="2"/>
  <c r="FT52" i="2"/>
  <c r="FP53" i="2"/>
  <c r="FQ53" i="2"/>
  <c r="FR53" i="2"/>
  <c r="FS53" i="2"/>
  <c r="FT53" i="2"/>
  <c r="FU53" i="2"/>
  <c r="FP54" i="2"/>
  <c r="FQ54" i="2"/>
  <c r="FR54" i="2"/>
  <c r="FS54" i="2"/>
  <c r="FT54" i="2"/>
  <c r="FP55" i="2"/>
  <c r="FQ55" i="2"/>
  <c r="FR55" i="2"/>
  <c r="FS55" i="2"/>
  <c r="FT55" i="2"/>
  <c r="FU55" i="2"/>
  <c r="FP56" i="2"/>
  <c r="FQ56" i="2"/>
  <c r="FR56" i="2"/>
  <c r="FS56" i="2"/>
  <c r="FT56" i="2"/>
  <c r="FP57" i="2"/>
  <c r="FQ57" i="2"/>
  <c r="FR57" i="2"/>
  <c r="FS57" i="2"/>
  <c r="FT57" i="2"/>
  <c r="FU57" i="2"/>
  <c r="FP58" i="2"/>
  <c r="FQ58" i="2"/>
  <c r="FR58" i="2"/>
  <c r="FS58" i="2"/>
  <c r="FT58" i="2"/>
  <c r="FU58" i="2"/>
  <c r="FP59" i="2"/>
  <c r="FQ59" i="2"/>
  <c r="FR59" i="2"/>
  <c r="FS59" i="2"/>
  <c r="FT59" i="2"/>
  <c r="FU59" i="2"/>
  <c r="FP60" i="2"/>
  <c r="FQ60" i="2"/>
  <c r="FR60" i="2"/>
  <c r="FS60" i="2"/>
  <c r="FT60" i="2"/>
  <c r="FU60" i="2"/>
  <c r="FP61" i="2"/>
  <c r="FQ61" i="2"/>
  <c r="FR61" i="2"/>
  <c r="FS61" i="2"/>
  <c r="FT61" i="2"/>
  <c r="FP62" i="2"/>
  <c r="FQ62" i="2"/>
  <c r="FR62" i="2"/>
  <c r="FS62" i="2"/>
  <c r="FT62" i="2"/>
  <c r="FU62" i="2"/>
  <c r="FP63" i="2"/>
  <c r="FQ63" i="2"/>
  <c r="FR63" i="2"/>
  <c r="FS63" i="2"/>
  <c r="FT63" i="2"/>
  <c r="FU63" i="2"/>
  <c r="FP64" i="2"/>
  <c r="FQ64" i="2"/>
  <c r="FR64" i="2"/>
  <c r="FS64" i="2"/>
  <c r="FT64" i="2"/>
  <c r="FU64" i="2"/>
  <c r="FP65" i="2"/>
  <c r="FQ65" i="2"/>
  <c r="FR65" i="2"/>
  <c r="FS65" i="2"/>
  <c r="FT65" i="2"/>
  <c r="FP66" i="2"/>
  <c r="FQ66" i="2"/>
  <c r="FR66" i="2"/>
  <c r="FS66" i="2"/>
  <c r="FT66" i="2"/>
  <c r="FU66" i="2"/>
  <c r="FP67" i="2"/>
  <c r="FQ67" i="2"/>
  <c r="FR67" i="2"/>
  <c r="FS67" i="2"/>
  <c r="FT67" i="2"/>
  <c r="FU67" i="2"/>
  <c r="FP68" i="2"/>
  <c r="FQ68" i="2"/>
  <c r="FR68" i="2"/>
  <c r="FS68" i="2"/>
  <c r="FT68" i="2"/>
  <c r="FU68" i="2"/>
  <c r="FP69" i="2"/>
  <c r="FQ69" i="2"/>
  <c r="FR69" i="2"/>
  <c r="FS69" i="2"/>
  <c r="FT69" i="2"/>
  <c r="FU69" i="2"/>
  <c r="FP70" i="2"/>
  <c r="FQ70" i="2"/>
  <c r="FR70" i="2"/>
  <c r="FS70" i="2"/>
  <c r="FT70" i="2"/>
  <c r="FU70" i="2"/>
  <c r="FP71" i="2"/>
  <c r="FQ71" i="2"/>
  <c r="FR71" i="2"/>
  <c r="FS71" i="2"/>
  <c r="FT71" i="2"/>
  <c r="FU71" i="2"/>
  <c r="FP72" i="2"/>
  <c r="FQ72" i="2"/>
  <c r="FR72" i="2"/>
  <c r="FS72" i="2"/>
  <c r="FT72" i="2"/>
  <c r="FP73" i="2"/>
  <c r="FQ73" i="2"/>
  <c r="FR73" i="2"/>
  <c r="FS73" i="2"/>
  <c r="FT73" i="2"/>
  <c r="FU73" i="2"/>
  <c r="FP74" i="2"/>
  <c r="FQ74" i="2"/>
  <c r="FR74" i="2"/>
  <c r="FS74" i="2"/>
  <c r="FT74" i="2"/>
  <c r="FP75" i="2"/>
  <c r="FQ75" i="2"/>
  <c r="FR75" i="2"/>
  <c r="FS75" i="2"/>
  <c r="FT75" i="2"/>
  <c r="FU75" i="2"/>
  <c r="FP76" i="2"/>
  <c r="FQ76" i="2"/>
  <c r="FR76" i="2"/>
  <c r="FS76" i="2"/>
  <c r="FT76" i="2"/>
  <c r="FP77" i="2"/>
  <c r="FQ77" i="2"/>
  <c r="FR77" i="2"/>
  <c r="FS77" i="2"/>
  <c r="FT77" i="2"/>
  <c r="FP78" i="2"/>
  <c r="FQ78" i="2"/>
  <c r="FR78" i="2"/>
  <c r="FS78" i="2"/>
  <c r="FT78" i="2"/>
  <c r="FP79" i="2"/>
  <c r="FQ79" i="2"/>
  <c r="FR79" i="2"/>
  <c r="FS79" i="2"/>
  <c r="FT79" i="2"/>
  <c r="FU79" i="2"/>
  <c r="FP80" i="2"/>
  <c r="FQ80" i="2"/>
  <c r="FR80" i="2"/>
  <c r="FS80" i="2"/>
  <c r="FT80" i="2"/>
  <c r="FP81" i="2"/>
  <c r="FQ81" i="2"/>
  <c r="FR81" i="2"/>
  <c r="FS81" i="2"/>
  <c r="FT81" i="2"/>
  <c r="FP82" i="2"/>
  <c r="FQ82" i="2"/>
  <c r="FR82" i="2"/>
  <c r="FS82" i="2"/>
  <c r="FT82" i="2"/>
  <c r="FP83" i="2"/>
  <c r="FQ83" i="2"/>
  <c r="FR83" i="2"/>
  <c r="FS83" i="2"/>
  <c r="FT83" i="2"/>
  <c r="FP84" i="2"/>
  <c r="FQ84" i="2"/>
  <c r="FR84" i="2"/>
  <c r="FS84" i="2"/>
  <c r="FT84" i="2"/>
  <c r="FP85" i="2"/>
  <c r="FQ85" i="2"/>
  <c r="FR85" i="2"/>
  <c r="FS85" i="2"/>
  <c r="FT85" i="2"/>
  <c r="FP86" i="2"/>
  <c r="FQ86" i="2"/>
  <c r="FR86" i="2"/>
  <c r="FS86" i="2"/>
  <c r="FT86" i="2"/>
  <c r="FU86" i="2"/>
  <c r="FP87" i="2"/>
  <c r="FQ87" i="2"/>
  <c r="FR87" i="2"/>
  <c r="FS87" i="2"/>
  <c r="FT87" i="2"/>
  <c r="FP88" i="2"/>
  <c r="FQ88" i="2"/>
  <c r="FR88" i="2"/>
  <c r="FS88" i="2"/>
  <c r="FT88" i="2"/>
  <c r="FP89" i="2"/>
  <c r="FQ89" i="2"/>
  <c r="FR89" i="2"/>
  <c r="FS89" i="2"/>
  <c r="FT89" i="2"/>
  <c r="FU89" i="2"/>
  <c r="FP90" i="2"/>
  <c r="FQ90" i="2"/>
  <c r="FR90" i="2"/>
  <c r="FS90" i="2"/>
  <c r="FT90" i="2"/>
  <c r="FP91" i="2"/>
  <c r="FQ91" i="2"/>
  <c r="FR91" i="2"/>
  <c r="FS91" i="2"/>
  <c r="FT91" i="2"/>
  <c r="FP92" i="2"/>
  <c r="FQ92" i="2"/>
  <c r="FR92" i="2"/>
  <c r="FS92" i="2"/>
  <c r="FT92" i="2"/>
  <c r="FP93" i="2"/>
  <c r="FQ93" i="2"/>
  <c r="FR93" i="2"/>
  <c r="FS93" i="2"/>
  <c r="FT93" i="2"/>
  <c r="FU93" i="2"/>
  <c r="FP94" i="2"/>
  <c r="FQ94" i="2"/>
  <c r="FR94" i="2"/>
  <c r="FS94" i="2"/>
  <c r="FT94" i="2"/>
  <c r="FU94" i="2"/>
  <c r="FP95" i="2"/>
  <c r="FQ95" i="2"/>
  <c r="FR95" i="2"/>
  <c r="FS95" i="2"/>
  <c r="FT95" i="2"/>
  <c r="FU95" i="2"/>
  <c r="FP96" i="2"/>
  <c r="FQ96" i="2"/>
  <c r="FR96" i="2"/>
  <c r="FS96" i="2"/>
  <c r="FT96" i="2"/>
  <c r="FP97" i="2"/>
  <c r="FQ97" i="2"/>
  <c r="FR97" i="2"/>
  <c r="FS97" i="2"/>
  <c r="FT97" i="2"/>
  <c r="FU97" i="2"/>
  <c r="FP98" i="2"/>
  <c r="FQ98" i="2"/>
  <c r="FR98" i="2"/>
  <c r="FS98" i="2"/>
  <c r="FT98" i="2"/>
  <c r="FP99" i="2"/>
  <c r="FQ99" i="2"/>
  <c r="FR99" i="2"/>
  <c r="FS99" i="2"/>
  <c r="FT99" i="2"/>
  <c r="FP100" i="2"/>
  <c r="FQ100" i="2"/>
  <c r="FR100" i="2"/>
  <c r="FS100" i="2"/>
  <c r="FT100" i="2"/>
  <c r="FU100" i="2"/>
  <c r="FP101" i="2"/>
  <c r="FQ101" i="2"/>
  <c r="FR101" i="2"/>
  <c r="FS101" i="2"/>
  <c r="FT101" i="2"/>
  <c r="FP102" i="2"/>
  <c r="FQ102" i="2"/>
  <c r="FR102" i="2"/>
  <c r="FS102" i="2"/>
  <c r="FT102" i="2"/>
  <c r="FP103" i="2"/>
  <c r="FQ103" i="2"/>
  <c r="FR103" i="2"/>
  <c r="FS103" i="2"/>
  <c r="FT103" i="2"/>
  <c r="FP104" i="2"/>
  <c r="FQ104" i="2"/>
  <c r="FR104" i="2"/>
  <c r="FS104" i="2"/>
  <c r="FT104" i="2"/>
  <c r="FP105" i="2"/>
  <c r="FQ105" i="2"/>
  <c r="FR105" i="2"/>
  <c r="FS105" i="2"/>
  <c r="FT105" i="2"/>
  <c r="FP106" i="2"/>
  <c r="FQ106" i="2"/>
  <c r="FR106" i="2"/>
  <c r="FS106" i="2"/>
  <c r="FT106" i="2"/>
  <c r="FU106" i="2"/>
  <c r="FP107" i="2"/>
  <c r="FQ107" i="2"/>
  <c r="FR107" i="2"/>
  <c r="FS107" i="2"/>
  <c r="FT107" i="2"/>
  <c r="FP108" i="2"/>
  <c r="FQ108" i="2"/>
  <c r="FR108" i="2"/>
  <c r="FS108" i="2"/>
  <c r="FT108" i="2"/>
  <c r="FP109" i="2"/>
  <c r="FQ109" i="2"/>
  <c r="FR109" i="2"/>
  <c r="FS109" i="2"/>
  <c r="FT109" i="2"/>
  <c r="FU109" i="2"/>
  <c r="FP110" i="2"/>
  <c r="FQ110" i="2"/>
  <c r="FR110" i="2"/>
  <c r="FS110" i="2"/>
  <c r="FT110" i="2"/>
  <c r="FP111" i="2"/>
  <c r="FQ111" i="2"/>
  <c r="FR111" i="2"/>
  <c r="FS111" i="2"/>
  <c r="FT111" i="2"/>
  <c r="FP112" i="2"/>
  <c r="FQ112" i="2"/>
  <c r="FR112" i="2"/>
  <c r="FS112" i="2"/>
  <c r="FT112" i="2"/>
  <c r="FU112" i="2"/>
  <c r="FT12" i="2"/>
  <c r="FS12" i="2"/>
  <c r="FR12" i="2"/>
  <c r="FQ12" i="2"/>
  <c r="FP12" i="2"/>
  <c r="FM31" i="2"/>
  <c r="FI12" i="2"/>
  <c r="FI13" i="2"/>
  <c r="FJ13" i="2"/>
  <c r="FK13" i="2"/>
  <c r="FL13" i="2"/>
  <c r="FM13" i="2"/>
  <c r="FI14" i="2"/>
  <c r="FJ14" i="2"/>
  <c r="FK14" i="2"/>
  <c r="FL14" i="2"/>
  <c r="FM14" i="2"/>
  <c r="FI15" i="2"/>
  <c r="FJ15" i="2"/>
  <c r="FK15" i="2"/>
  <c r="FL15" i="2"/>
  <c r="FM15" i="2"/>
  <c r="FI16" i="2"/>
  <c r="FJ16" i="2"/>
  <c r="FK16" i="2"/>
  <c r="FL16" i="2"/>
  <c r="FM16" i="2"/>
  <c r="FI17" i="2"/>
  <c r="FJ17" i="2"/>
  <c r="FK17" i="2"/>
  <c r="FL17" i="2"/>
  <c r="FM17" i="2"/>
  <c r="FI18" i="2"/>
  <c r="FJ18" i="2"/>
  <c r="FK18" i="2"/>
  <c r="FL18" i="2"/>
  <c r="FM18" i="2"/>
  <c r="FN18" i="2"/>
  <c r="FI19" i="2"/>
  <c r="FJ19" i="2"/>
  <c r="FK19" i="2"/>
  <c r="FL19" i="2"/>
  <c r="FM19" i="2"/>
  <c r="FN19" i="2"/>
  <c r="FI20" i="2"/>
  <c r="FJ20" i="2"/>
  <c r="FK20" i="2"/>
  <c r="FL20" i="2"/>
  <c r="FM20" i="2"/>
  <c r="FI21" i="2"/>
  <c r="FJ21" i="2"/>
  <c r="FK21" i="2"/>
  <c r="FL21" i="2"/>
  <c r="FM21" i="2"/>
  <c r="FI22" i="2"/>
  <c r="FJ22" i="2"/>
  <c r="FK22" i="2"/>
  <c r="FL22" i="2"/>
  <c r="FM22" i="2"/>
  <c r="FI23" i="2"/>
  <c r="FJ23" i="2"/>
  <c r="FK23" i="2"/>
  <c r="FL23" i="2"/>
  <c r="FM23" i="2"/>
  <c r="FN23" i="2"/>
  <c r="FI24" i="2"/>
  <c r="FJ24" i="2"/>
  <c r="FK24" i="2"/>
  <c r="FL24" i="2"/>
  <c r="FM24" i="2"/>
  <c r="FI25" i="2"/>
  <c r="FJ25" i="2"/>
  <c r="FK25" i="2"/>
  <c r="FL25" i="2"/>
  <c r="FM25" i="2"/>
  <c r="FI26" i="2"/>
  <c r="FJ26" i="2"/>
  <c r="FK26" i="2"/>
  <c r="FL26" i="2"/>
  <c r="FM26" i="2"/>
  <c r="FI27" i="2"/>
  <c r="FJ27" i="2"/>
  <c r="FK27" i="2"/>
  <c r="FL27" i="2"/>
  <c r="FM27" i="2"/>
  <c r="FI28" i="2"/>
  <c r="FJ28" i="2"/>
  <c r="FK28" i="2"/>
  <c r="FL28" i="2"/>
  <c r="FM28" i="2"/>
  <c r="FN28" i="2"/>
  <c r="FI29" i="2"/>
  <c r="FJ29" i="2"/>
  <c r="FK29" i="2"/>
  <c r="FL29" i="2"/>
  <c r="FM29" i="2"/>
  <c r="FN29" i="2"/>
  <c r="FI30" i="2"/>
  <c r="FJ30" i="2"/>
  <c r="FK30" i="2"/>
  <c r="FL30" i="2"/>
  <c r="FM30" i="2"/>
  <c r="FI31" i="2"/>
  <c r="FJ31" i="2"/>
  <c r="FK31" i="2"/>
  <c r="FL31" i="2"/>
  <c r="FI32" i="2"/>
  <c r="FJ32" i="2"/>
  <c r="FK32" i="2"/>
  <c r="FL32" i="2"/>
  <c r="FM32" i="2"/>
  <c r="FN32" i="2"/>
  <c r="FI33" i="2"/>
  <c r="FJ33" i="2"/>
  <c r="FK33" i="2"/>
  <c r="FL33" i="2"/>
  <c r="FM33" i="2"/>
  <c r="FI34" i="2"/>
  <c r="FJ34" i="2"/>
  <c r="FK34" i="2"/>
  <c r="FL34" i="2"/>
  <c r="FM34" i="2"/>
  <c r="FN34" i="2"/>
  <c r="FI35" i="2"/>
  <c r="FJ35" i="2"/>
  <c r="FK35" i="2"/>
  <c r="FL35" i="2"/>
  <c r="FM35" i="2"/>
  <c r="FN35" i="2"/>
  <c r="FI36" i="2"/>
  <c r="FJ36" i="2"/>
  <c r="FK36" i="2"/>
  <c r="FL36" i="2"/>
  <c r="FM36" i="2"/>
  <c r="FI37" i="2"/>
  <c r="FJ37" i="2"/>
  <c r="FK37" i="2"/>
  <c r="FL37" i="2"/>
  <c r="FM37" i="2"/>
  <c r="FN37" i="2"/>
  <c r="FI38" i="2"/>
  <c r="FJ38" i="2"/>
  <c r="FK38" i="2"/>
  <c r="FL38" i="2"/>
  <c r="FM38" i="2"/>
  <c r="FI39" i="2"/>
  <c r="FJ39" i="2"/>
  <c r="FK39" i="2"/>
  <c r="FL39" i="2"/>
  <c r="FM39" i="2"/>
  <c r="FN39" i="2"/>
  <c r="FI40" i="2"/>
  <c r="FJ40" i="2"/>
  <c r="FK40" i="2"/>
  <c r="FL40" i="2"/>
  <c r="FM40" i="2"/>
  <c r="FN40" i="2"/>
  <c r="FI41" i="2"/>
  <c r="FJ41" i="2"/>
  <c r="FK41" i="2"/>
  <c r="FL41" i="2"/>
  <c r="FM41" i="2"/>
  <c r="FN41" i="2"/>
  <c r="FI42" i="2"/>
  <c r="FJ42" i="2"/>
  <c r="FK42" i="2"/>
  <c r="FL42" i="2"/>
  <c r="FM42" i="2"/>
  <c r="FN42" i="2"/>
  <c r="FI43" i="2"/>
  <c r="FJ43" i="2"/>
  <c r="FK43" i="2"/>
  <c r="FL43" i="2"/>
  <c r="FM43" i="2"/>
  <c r="FN43" i="2"/>
  <c r="FI44" i="2"/>
  <c r="FJ44" i="2"/>
  <c r="FK44" i="2"/>
  <c r="FL44" i="2"/>
  <c r="FM44" i="2"/>
  <c r="FN44" i="2"/>
  <c r="FI45" i="2"/>
  <c r="FJ45" i="2"/>
  <c r="FK45" i="2"/>
  <c r="FL45" i="2"/>
  <c r="FM45" i="2"/>
  <c r="FI46" i="2"/>
  <c r="FJ46" i="2"/>
  <c r="FK46" i="2"/>
  <c r="FL46" i="2"/>
  <c r="FM46" i="2"/>
  <c r="FI47" i="2"/>
  <c r="FJ47" i="2"/>
  <c r="FK47" i="2"/>
  <c r="FL47" i="2"/>
  <c r="FM47" i="2"/>
  <c r="FI48" i="2"/>
  <c r="FJ48" i="2"/>
  <c r="FK48" i="2"/>
  <c r="FL48" i="2"/>
  <c r="FM48" i="2"/>
  <c r="FI49" i="2"/>
  <c r="FJ49" i="2"/>
  <c r="FK49" i="2"/>
  <c r="FL49" i="2"/>
  <c r="FM49" i="2"/>
  <c r="FI50" i="2"/>
  <c r="FJ50" i="2"/>
  <c r="FK50" i="2"/>
  <c r="FL50" i="2"/>
  <c r="FM50" i="2"/>
  <c r="FN50" i="2"/>
  <c r="FI51" i="2"/>
  <c r="FJ51" i="2"/>
  <c r="FK51" i="2"/>
  <c r="FL51" i="2"/>
  <c r="FM51" i="2"/>
  <c r="FI52" i="2"/>
  <c r="FJ52" i="2"/>
  <c r="FK52" i="2"/>
  <c r="FL52" i="2"/>
  <c r="FM52" i="2"/>
  <c r="FI53" i="2"/>
  <c r="FJ53" i="2"/>
  <c r="FK53" i="2"/>
  <c r="FL53" i="2"/>
  <c r="FM53" i="2"/>
  <c r="FN53" i="2"/>
  <c r="FI54" i="2"/>
  <c r="FJ54" i="2"/>
  <c r="FK54" i="2"/>
  <c r="FL54" i="2"/>
  <c r="FM54" i="2"/>
  <c r="FI55" i="2"/>
  <c r="FJ55" i="2"/>
  <c r="FK55" i="2"/>
  <c r="FL55" i="2"/>
  <c r="FM55" i="2"/>
  <c r="FN55" i="2"/>
  <c r="FI56" i="2"/>
  <c r="FJ56" i="2"/>
  <c r="FK56" i="2"/>
  <c r="FL56" i="2"/>
  <c r="FM56" i="2"/>
  <c r="FI57" i="2"/>
  <c r="FJ57" i="2"/>
  <c r="FK57" i="2"/>
  <c r="FL57" i="2"/>
  <c r="FM57" i="2"/>
  <c r="FN57" i="2"/>
  <c r="FI58" i="2"/>
  <c r="FJ58" i="2"/>
  <c r="FK58" i="2"/>
  <c r="FL58" i="2"/>
  <c r="FM58" i="2"/>
  <c r="FN58" i="2"/>
  <c r="FI59" i="2"/>
  <c r="FJ59" i="2"/>
  <c r="FK59" i="2"/>
  <c r="FL59" i="2"/>
  <c r="FM59" i="2"/>
  <c r="FN59" i="2"/>
  <c r="FI60" i="2"/>
  <c r="FJ60" i="2"/>
  <c r="FK60" i="2"/>
  <c r="FL60" i="2"/>
  <c r="FM60" i="2"/>
  <c r="FN60" i="2"/>
  <c r="FI61" i="2"/>
  <c r="FJ61" i="2"/>
  <c r="FK61" i="2"/>
  <c r="FL61" i="2"/>
  <c r="FM61" i="2"/>
  <c r="FI62" i="2"/>
  <c r="FJ62" i="2"/>
  <c r="FK62" i="2"/>
  <c r="FL62" i="2"/>
  <c r="FM62" i="2"/>
  <c r="FN62" i="2"/>
  <c r="FI63" i="2"/>
  <c r="FJ63" i="2"/>
  <c r="FK63" i="2"/>
  <c r="FL63" i="2"/>
  <c r="FM63" i="2"/>
  <c r="FN63" i="2"/>
  <c r="FI64" i="2"/>
  <c r="FJ64" i="2"/>
  <c r="FK64" i="2"/>
  <c r="FL64" i="2"/>
  <c r="FM64" i="2"/>
  <c r="FN64" i="2"/>
  <c r="FI65" i="2"/>
  <c r="FJ65" i="2"/>
  <c r="FK65" i="2"/>
  <c r="FL65" i="2"/>
  <c r="FM65" i="2"/>
  <c r="FI66" i="2"/>
  <c r="FJ66" i="2"/>
  <c r="FK66" i="2"/>
  <c r="FL66" i="2"/>
  <c r="FM66" i="2"/>
  <c r="FN66" i="2"/>
  <c r="FI67" i="2"/>
  <c r="FJ67" i="2"/>
  <c r="FK67" i="2"/>
  <c r="FL67" i="2"/>
  <c r="FM67" i="2"/>
  <c r="FN67" i="2"/>
  <c r="FI68" i="2"/>
  <c r="FJ68" i="2"/>
  <c r="FK68" i="2"/>
  <c r="FL68" i="2"/>
  <c r="FM68" i="2"/>
  <c r="FN68" i="2"/>
  <c r="FI69" i="2"/>
  <c r="FJ69" i="2"/>
  <c r="FK69" i="2"/>
  <c r="FL69" i="2"/>
  <c r="FM69" i="2"/>
  <c r="FN69" i="2"/>
  <c r="FI70" i="2"/>
  <c r="FJ70" i="2"/>
  <c r="FK70" i="2"/>
  <c r="FL70" i="2"/>
  <c r="FM70" i="2"/>
  <c r="FN70" i="2"/>
  <c r="FI71" i="2"/>
  <c r="FJ71" i="2"/>
  <c r="FK71" i="2"/>
  <c r="FL71" i="2"/>
  <c r="FM71" i="2"/>
  <c r="FN71" i="2"/>
  <c r="FI72" i="2"/>
  <c r="FJ72" i="2"/>
  <c r="FK72" i="2"/>
  <c r="FL72" i="2"/>
  <c r="FM72" i="2"/>
  <c r="FI73" i="2"/>
  <c r="FJ73" i="2"/>
  <c r="FK73" i="2"/>
  <c r="FL73" i="2"/>
  <c r="FM73" i="2"/>
  <c r="FN73" i="2"/>
  <c r="FI74" i="2"/>
  <c r="FJ74" i="2"/>
  <c r="FK74" i="2"/>
  <c r="FL74" i="2"/>
  <c r="FM74" i="2"/>
  <c r="FI75" i="2"/>
  <c r="FJ75" i="2"/>
  <c r="FK75" i="2"/>
  <c r="FL75" i="2"/>
  <c r="FM75" i="2"/>
  <c r="FN75" i="2"/>
  <c r="FI76" i="2"/>
  <c r="FJ76" i="2"/>
  <c r="FK76" i="2"/>
  <c r="FL76" i="2"/>
  <c r="FM76" i="2"/>
  <c r="FI77" i="2"/>
  <c r="FJ77" i="2"/>
  <c r="FK77" i="2"/>
  <c r="FL77" i="2"/>
  <c r="FM77" i="2"/>
  <c r="FI78" i="2"/>
  <c r="FJ78" i="2"/>
  <c r="FK78" i="2"/>
  <c r="FL78" i="2"/>
  <c r="FM78" i="2"/>
  <c r="FI79" i="2"/>
  <c r="FJ79" i="2"/>
  <c r="FK79" i="2"/>
  <c r="FL79" i="2"/>
  <c r="FM79" i="2"/>
  <c r="FN79" i="2"/>
  <c r="FI80" i="2"/>
  <c r="FJ80" i="2"/>
  <c r="FK80" i="2"/>
  <c r="FL80" i="2"/>
  <c r="FM80" i="2"/>
  <c r="FN80" i="2"/>
  <c r="FI81" i="2"/>
  <c r="FJ81" i="2"/>
  <c r="FK81" i="2"/>
  <c r="FL81" i="2"/>
  <c r="FM81" i="2"/>
  <c r="FI82" i="2"/>
  <c r="FJ82" i="2"/>
  <c r="FK82" i="2"/>
  <c r="FL82" i="2"/>
  <c r="FM82" i="2"/>
  <c r="FN82" i="2"/>
  <c r="FI83" i="2"/>
  <c r="FJ83" i="2"/>
  <c r="FK83" i="2"/>
  <c r="FL83" i="2"/>
  <c r="FM83" i="2"/>
  <c r="FI84" i="2"/>
  <c r="FJ84" i="2"/>
  <c r="FK84" i="2"/>
  <c r="FL84" i="2"/>
  <c r="FM84" i="2"/>
  <c r="FI85" i="2"/>
  <c r="FJ85" i="2"/>
  <c r="FK85" i="2"/>
  <c r="FL85" i="2"/>
  <c r="FM85" i="2"/>
  <c r="FI86" i="2"/>
  <c r="FJ86" i="2"/>
  <c r="FK86" i="2"/>
  <c r="FL86" i="2"/>
  <c r="FM86" i="2"/>
  <c r="FN86" i="2"/>
  <c r="FI87" i="2"/>
  <c r="FJ87" i="2"/>
  <c r="FK87" i="2"/>
  <c r="FL87" i="2"/>
  <c r="FM87" i="2"/>
  <c r="FI88" i="2"/>
  <c r="FJ88" i="2"/>
  <c r="FK88" i="2"/>
  <c r="FL88" i="2"/>
  <c r="FM88" i="2"/>
  <c r="FI89" i="2"/>
  <c r="FJ89" i="2"/>
  <c r="FK89" i="2"/>
  <c r="FL89" i="2"/>
  <c r="FM89" i="2"/>
  <c r="FN89" i="2"/>
  <c r="FI90" i="2"/>
  <c r="FJ90" i="2"/>
  <c r="FK90" i="2"/>
  <c r="FL90" i="2"/>
  <c r="FM90" i="2"/>
  <c r="FI91" i="2"/>
  <c r="FJ91" i="2"/>
  <c r="FK91" i="2"/>
  <c r="FL91" i="2"/>
  <c r="FM91" i="2"/>
  <c r="FI92" i="2"/>
  <c r="FJ92" i="2"/>
  <c r="FK92" i="2"/>
  <c r="FL92" i="2"/>
  <c r="FM92" i="2"/>
  <c r="FI93" i="2"/>
  <c r="FJ93" i="2"/>
  <c r="FK93" i="2"/>
  <c r="FL93" i="2"/>
  <c r="FM93" i="2"/>
  <c r="FN93" i="2"/>
  <c r="FI94" i="2"/>
  <c r="FJ94" i="2"/>
  <c r="FK94" i="2"/>
  <c r="FL94" i="2"/>
  <c r="FM94" i="2"/>
  <c r="FN94" i="2"/>
  <c r="FI95" i="2"/>
  <c r="FJ95" i="2"/>
  <c r="FK95" i="2"/>
  <c r="FL95" i="2"/>
  <c r="FM95" i="2"/>
  <c r="FN95" i="2"/>
  <c r="FI96" i="2"/>
  <c r="FJ96" i="2"/>
  <c r="FK96" i="2"/>
  <c r="FL96" i="2"/>
  <c r="FM96" i="2"/>
  <c r="FI97" i="2"/>
  <c r="FJ97" i="2"/>
  <c r="FK97" i="2"/>
  <c r="FL97" i="2"/>
  <c r="FM97" i="2"/>
  <c r="FN97" i="2"/>
  <c r="FI98" i="2"/>
  <c r="FJ98" i="2"/>
  <c r="FK98" i="2"/>
  <c r="FL98" i="2"/>
  <c r="FM98" i="2"/>
  <c r="FI99" i="2"/>
  <c r="FJ99" i="2"/>
  <c r="FK99" i="2"/>
  <c r="FL99" i="2"/>
  <c r="FM99" i="2"/>
  <c r="FI100" i="2"/>
  <c r="FJ100" i="2"/>
  <c r="FK100" i="2"/>
  <c r="FL100" i="2"/>
  <c r="FM100" i="2"/>
  <c r="FN100" i="2"/>
  <c r="FI101" i="2"/>
  <c r="FJ101" i="2"/>
  <c r="FK101" i="2"/>
  <c r="FL101" i="2"/>
  <c r="FM101" i="2"/>
  <c r="FI102" i="2"/>
  <c r="FJ102" i="2"/>
  <c r="FK102" i="2"/>
  <c r="FL102" i="2"/>
  <c r="FM102" i="2"/>
  <c r="FI103" i="2"/>
  <c r="FJ103" i="2"/>
  <c r="FK103" i="2"/>
  <c r="FL103" i="2"/>
  <c r="FM103" i="2"/>
  <c r="FI104" i="2"/>
  <c r="FJ104" i="2"/>
  <c r="FK104" i="2"/>
  <c r="FL104" i="2"/>
  <c r="FM104" i="2"/>
  <c r="FN104" i="2"/>
  <c r="FI105" i="2"/>
  <c r="FJ105" i="2"/>
  <c r="FK105" i="2"/>
  <c r="FL105" i="2"/>
  <c r="FM105" i="2"/>
  <c r="FI106" i="2"/>
  <c r="FJ106" i="2"/>
  <c r="FK106" i="2"/>
  <c r="FL106" i="2"/>
  <c r="FM106" i="2"/>
  <c r="FN106" i="2"/>
  <c r="FI107" i="2"/>
  <c r="FJ107" i="2"/>
  <c r="FK107" i="2"/>
  <c r="FL107" i="2"/>
  <c r="FM107" i="2"/>
  <c r="FI108" i="2"/>
  <c r="FJ108" i="2"/>
  <c r="FK108" i="2"/>
  <c r="FL108" i="2"/>
  <c r="FM108" i="2"/>
  <c r="FI109" i="2"/>
  <c r="FJ109" i="2"/>
  <c r="FK109" i="2"/>
  <c r="FL109" i="2"/>
  <c r="FM109" i="2"/>
  <c r="FI110" i="2"/>
  <c r="FJ110" i="2"/>
  <c r="FK110" i="2"/>
  <c r="FL110" i="2"/>
  <c r="FM110" i="2"/>
  <c r="FI111" i="2"/>
  <c r="FJ111" i="2"/>
  <c r="FK111" i="2"/>
  <c r="FL111" i="2"/>
  <c r="FM111" i="2"/>
  <c r="FI112" i="2"/>
  <c r="FJ112" i="2"/>
  <c r="FK112" i="2"/>
  <c r="FL112" i="2"/>
  <c r="FM112" i="2"/>
  <c r="FN112" i="2"/>
  <c r="FM12" i="2"/>
  <c r="FL12" i="2"/>
  <c r="FK12" i="2"/>
  <c r="FJ12" i="2"/>
  <c r="FB13" i="2"/>
  <c r="FC13" i="2"/>
  <c r="FD13" i="2"/>
  <c r="FE13" i="2"/>
  <c r="FF13" i="2"/>
  <c r="FB14" i="2"/>
  <c r="FC14" i="2"/>
  <c r="FD14" i="2"/>
  <c r="FE14" i="2"/>
  <c r="FF14" i="2"/>
  <c r="FB15" i="2"/>
  <c r="FC15" i="2"/>
  <c r="FD15" i="2"/>
  <c r="FE15" i="2"/>
  <c r="FF15" i="2"/>
  <c r="FB16" i="2"/>
  <c r="FC16" i="2"/>
  <c r="FD16" i="2"/>
  <c r="FE16" i="2"/>
  <c r="FF16" i="2"/>
  <c r="FB17" i="2"/>
  <c r="FC17" i="2"/>
  <c r="FD17" i="2"/>
  <c r="FE17" i="2"/>
  <c r="FF17" i="2"/>
  <c r="FB18" i="2"/>
  <c r="FC18" i="2"/>
  <c r="FD18" i="2"/>
  <c r="FE18" i="2"/>
  <c r="FF18" i="2"/>
  <c r="FG18" i="2"/>
  <c r="FB19" i="2"/>
  <c r="FC19" i="2"/>
  <c r="FD19" i="2"/>
  <c r="FE19" i="2"/>
  <c r="FF19" i="2"/>
  <c r="FG19" i="2"/>
  <c r="FB20" i="2"/>
  <c r="FC20" i="2"/>
  <c r="FD20" i="2"/>
  <c r="FE20" i="2"/>
  <c r="FF20" i="2"/>
  <c r="FB21" i="2"/>
  <c r="FC21" i="2"/>
  <c r="FD21" i="2"/>
  <c r="FE21" i="2"/>
  <c r="FF21" i="2"/>
  <c r="FB22" i="2"/>
  <c r="FC22" i="2"/>
  <c r="FD22" i="2"/>
  <c r="FE22" i="2"/>
  <c r="FF22" i="2"/>
  <c r="FB23" i="2"/>
  <c r="FC23" i="2"/>
  <c r="FD23" i="2"/>
  <c r="FE23" i="2"/>
  <c r="FF23" i="2"/>
  <c r="FG23" i="2"/>
  <c r="FB24" i="2"/>
  <c r="FC24" i="2"/>
  <c r="FD24" i="2"/>
  <c r="FE24" i="2"/>
  <c r="FF24" i="2"/>
  <c r="FB25" i="2"/>
  <c r="FC25" i="2"/>
  <c r="FD25" i="2"/>
  <c r="FE25" i="2"/>
  <c r="FF25" i="2"/>
  <c r="FB26" i="2"/>
  <c r="FC26" i="2"/>
  <c r="FD26" i="2"/>
  <c r="FE26" i="2"/>
  <c r="FF26" i="2"/>
  <c r="FB27" i="2"/>
  <c r="FC27" i="2"/>
  <c r="FD27" i="2"/>
  <c r="FE27" i="2"/>
  <c r="FF27" i="2"/>
  <c r="FB28" i="2"/>
  <c r="FC28" i="2"/>
  <c r="FD28" i="2"/>
  <c r="FE28" i="2"/>
  <c r="FF28" i="2"/>
  <c r="FG28" i="2"/>
  <c r="FB29" i="2"/>
  <c r="FC29" i="2"/>
  <c r="FD29" i="2"/>
  <c r="FE29" i="2"/>
  <c r="FF29" i="2"/>
  <c r="FG29" i="2"/>
  <c r="FB30" i="2"/>
  <c r="FC30" i="2"/>
  <c r="FD30" i="2"/>
  <c r="FE30" i="2"/>
  <c r="FF30" i="2"/>
  <c r="FB31" i="2"/>
  <c r="FC31" i="2"/>
  <c r="FD31" i="2"/>
  <c r="FE31" i="2"/>
  <c r="FF31" i="2"/>
  <c r="FB32" i="2"/>
  <c r="FC32" i="2"/>
  <c r="FD32" i="2"/>
  <c r="FE32" i="2"/>
  <c r="FF32" i="2"/>
  <c r="FG32" i="2"/>
  <c r="FB33" i="2"/>
  <c r="FC33" i="2"/>
  <c r="FD33" i="2"/>
  <c r="FE33" i="2"/>
  <c r="FF33" i="2"/>
  <c r="FB34" i="2"/>
  <c r="FC34" i="2"/>
  <c r="FD34" i="2"/>
  <c r="FE34" i="2"/>
  <c r="FF34" i="2"/>
  <c r="FG34" i="2"/>
  <c r="FB35" i="2"/>
  <c r="FC35" i="2"/>
  <c r="FD35" i="2"/>
  <c r="FE35" i="2"/>
  <c r="FF35" i="2"/>
  <c r="FG35" i="2"/>
  <c r="FB36" i="2"/>
  <c r="FC36" i="2"/>
  <c r="FD36" i="2"/>
  <c r="FE36" i="2"/>
  <c r="FF36" i="2"/>
  <c r="FB37" i="2"/>
  <c r="FC37" i="2"/>
  <c r="FD37" i="2"/>
  <c r="FE37" i="2"/>
  <c r="FF37" i="2"/>
  <c r="FG37" i="2"/>
  <c r="FB38" i="2"/>
  <c r="FC38" i="2"/>
  <c r="FD38" i="2"/>
  <c r="FE38" i="2"/>
  <c r="FF38" i="2"/>
  <c r="FB39" i="2"/>
  <c r="FC39" i="2"/>
  <c r="FD39" i="2"/>
  <c r="FE39" i="2"/>
  <c r="FF39" i="2"/>
  <c r="FG39" i="2"/>
  <c r="FB40" i="2"/>
  <c r="FC40" i="2"/>
  <c r="FD40" i="2"/>
  <c r="FE40" i="2"/>
  <c r="FF40" i="2"/>
  <c r="FG40" i="2"/>
  <c r="FB41" i="2"/>
  <c r="FC41" i="2"/>
  <c r="FD41" i="2"/>
  <c r="FE41" i="2"/>
  <c r="FF41" i="2"/>
  <c r="FG41" i="2"/>
  <c r="FB42" i="2"/>
  <c r="FC42" i="2"/>
  <c r="FD42" i="2"/>
  <c r="FE42" i="2"/>
  <c r="FF42" i="2"/>
  <c r="FG42" i="2"/>
  <c r="FB43" i="2"/>
  <c r="FC43" i="2"/>
  <c r="FD43" i="2"/>
  <c r="FE43" i="2"/>
  <c r="FF43" i="2"/>
  <c r="FG43" i="2"/>
  <c r="FB44" i="2"/>
  <c r="FC44" i="2"/>
  <c r="FD44" i="2"/>
  <c r="FE44" i="2"/>
  <c r="FF44" i="2"/>
  <c r="FG44" i="2"/>
  <c r="FB45" i="2"/>
  <c r="FC45" i="2"/>
  <c r="FD45" i="2"/>
  <c r="FE45" i="2"/>
  <c r="FF45" i="2"/>
  <c r="FB46" i="2"/>
  <c r="FC46" i="2"/>
  <c r="FD46" i="2"/>
  <c r="FE46" i="2"/>
  <c r="FF46" i="2"/>
  <c r="FB47" i="2"/>
  <c r="FC47" i="2"/>
  <c r="FD47" i="2"/>
  <c r="FE47" i="2"/>
  <c r="FF47" i="2"/>
  <c r="FB48" i="2"/>
  <c r="FC48" i="2"/>
  <c r="FD48" i="2"/>
  <c r="FE48" i="2"/>
  <c r="FF48" i="2"/>
  <c r="FB49" i="2"/>
  <c r="FC49" i="2"/>
  <c r="FD49" i="2"/>
  <c r="FE49" i="2"/>
  <c r="FF49" i="2"/>
  <c r="FB50" i="2"/>
  <c r="FC50" i="2"/>
  <c r="FD50" i="2"/>
  <c r="FE50" i="2"/>
  <c r="FF50" i="2"/>
  <c r="FG50" i="2"/>
  <c r="FB51" i="2"/>
  <c r="FC51" i="2"/>
  <c r="FD51" i="2"/>
  <c r="FE51" i="2"/>
  <c r="FF51" i="2"/>
  <c r="FB52" i="2"/>
  <c r="FC52" i="2"/>
  <c r="FD52" i="2"/>
  <c r="FE52" i="2"/>
  <c r="FF52" i="2"/>
  <c r="FB53" i="2"/>
  <c r="FC53" i="2"/>
  <c r="FD53" i="2"/>
  <c r="FE53" i="2"/>
  <c r="FF53" i="2"/>
  <c r="FG53" i="2"/>
  <c r="FB54" i="2"/>
  <c r="FC54" i="2"/>
  <c r="FD54" i="2"/>
  <c r="FE54" i="2"/>
  <c r="FF54" i="2"/>
  <c r="FG54" i="2"/>
  <c r="FB55" i="2"/>
  <c r="FC55" i="2"/>
  <c r="FD55" i="2"/>
  <c r="FE55" i="2"/>
  <c r="FF55" i="2"/>
  <c r="FG55" i="2"/>
  <c r="FB56" i="2"/>
  <c r="FC56" i="2"/>
  <c r="FD56" i="2"/>
  <c r="FE56" i="2"/>
  <c r="FF56" i="2"/>
  <c r="FB57" i="2"/>
  <c r="FC57" i="2"/>
  <c r="FD57" i="2"/>
  <c r="FE57" i="2"/>
  <c r="FF57" i="2"/>
  <c r="FB58" i="2"/>
  <c r="FC58" i="2"/>
  <c r="FD58" i="2"/>
  <c r="FE58" i="2"/>
  <c r="FF58" i="2"/>
  <c r="FG58" i="2"/>
  <c r="FB59" i="2"/>
  <c r="FC59" i="2"/>
  <c r="FD59" i="2"/>
  <c r="FE59" i="2"/>
  <c r="FF59" i="2"/>
  <c r="FG59" i="2"/>
  <c r="FB60" i="2"/>
  <c r="FC60" i="2"/>
  <c r="FD60" i="2"/>
  <c r="FE60" i="2"/>
  <c r="FF60" i="2"/>
  <c r="FB61" i="2"/>
  <c r="FC61" i="2"/>
  <c r="FD61" i="2"/>
  <c r="FE61" i="2"/>
  <c r="FF61" i="2"/>
  <c r="FB62" i="2"/>
  <c r="FC62" i="2"/>
  <c r="FD62" i="2"/>
  <c r="FE62" i="2"/>
  <c r="FF62" i="2"/>
  <c r="FG62" i="2"/>
  <c r="FB63" i="2"/>
  <c r="FC63" i="2"/>
  <c r="FD63" i="2"/>
  <c r="FE63" i="2"/>
  <c r="FF63" i="2"/>
  <c r="FG63" i="2"/>
  <c r="FB64" i="2"/>
  <c r="FC64" i="2"/>
  <c r="FD64" i="2"/>
  <c r="FE64" i="2"/>
  <c r="FF64" i="2"/>
  <c r="FG64" i="2"/>
  <c r="FB65" i="2"/>
  <c r="FC65" i="2"/>
  <c r="FD65" i="2"/>
  <c r="FE65" i="2"/>
  <c r="FF65" i="2"/>
  <c r="FB66" i="2"/>
  <c r="FC66" i="2"/>
  <c r="FD66" i="2"/>
  <c r="FE66" i="2"/>
  <c r="FF66" i="2"/>
  <c r="FG66" i="2"/>
  <c r="FB67" i="2"/>
  <c r="FC67" i="2"/>
  <c r="FD67" i="2"/>
  <c r="FE67" i="2"/>
  <c r="FF67" i="2"/>
  <c r="FG67" i="2"/>
  <c r="FB68" i="2"/>
  <c r="FC68" i="2"/>
  <c r="FD68" i="2"/>
  <c r="FE68" i="2"/>
  <c r="FF68" i="2"/>
  <c r="FG68" i="2"/>
  <c r="FB69" i="2"/>
  <c r="FC69" i="2"/>
  <c r="FD69" i="2"/>
  <c r="FE69" i="2"/>
  <c r="FF69" i="2"/>
  <c r="FG69" i="2"/>
  <c r="FB70" i="2"/>
  <c r="FC70" i="2"/>
  <c r="FD70" i="2"/>
  <c r="FE70" i="2"/>
  <c r="FF70" i="2"/>
  <c r="FG70" i="2"/>
  <c r="FB71" i="2"/>
  <c r="FC71" i="2"/>
  <c r="FD71" i="2"/>
  <c r="FE71" i="2"/>
  <c r="FF71" i="2"/>
  <c r="FG71" i="2"/>
  <c r="FB72" i="2"/>
  <c r="FC72" i="2"/>
  <c r="FD72" i="2"/>
  <c r="FE72" i="2"/>
  <c r="FF72" i="2"/>
  <c r="FB73" i="2"/>
  <c r="FC73" i="2"/>
  <c r="FD73" i="2"/>
  <c r="FE73" i="2"/>
  <c r="FF73" i="2"/>
  <c r="FG73" i="2"/>
  <c r="FB74" i="2"/>
  <c r="FC74" i="2"/>
  <c r="FD74" i="2"/>
  <c r="FE74" i="2"/>
  <c r="FF74" i="2"/>
  <c r="FB75" i="2"/>
  <c r="FC75" i="2"/>
  <c r="FD75" i="2"/>
  <c r="FE75" i="2"/>
  <c r="FF75" i="2"/>
  <c r="FG75" i="2"/>
  <c r="FB76" i="2"/>
  <c r="FC76" i="2"/>
  <c r="FD76" i="2"/>
  <c r="FE76" i="2"/>
  <c r="FF76" i="2"/>
  <c r="FB77" i="2"/>
  <c r="FC77" i="2"/>
  <c r="FD77" i="2"/>
  <c r="FE77" i="2"/>
  <c r="FF77" i="2"/>
  <c r="FB78" i="2"/>
  <c r="FC78" i="2"/>
  <c r="FD78" i="2"/>
  <c r="FE78" i="2"/>
  <c r="FF78" i="2"/>
  <c r="FB79" i="2"/>
  <c r="FC79" i="2"/>
  <c r="FD79" i="2"/>
  <c r="FE79" i="2"/>
  <c r="FF79" i="2"/>
  <c r="FB80" i="2"/>
  <c r="FC80" i="2"/>
  <c r="FD80" i="2"/>
  <c r="FE80" i="2"/>
  <c r="FF80" i="2"/>
  <c r="FG80" i="2"/>
  <c r="FB81" i="2"/>
  <c r="FC81" i="2"/>
  <c r="FD81" i="2"/>
  <c r="FE81" i="2"/>
  <c r="FF81" i="2"/>
  <c r="FB82" i="2"/>
  <c r="FC82" i="2"/>
  <c r="FD82" i="2"/>
  <c r="FE82" i="2"/>
  <c r="FF82" i="2"/>
  <c r="FG82" i="2"/>
  <c r="FB83" i="2"/>
  <c r="FC83" i="2"/>
  <c r="FD83" i="2"/>
  <c r="FE83" i="2"/>
  <c r="FF83" i="2"/>
  <c r="FB84" i="2"/>
  <c r="FC84" i="2"/>
  <c r="FD84" i="2"/>
  <c r="FE84" i="2"/>
  <c r="FF84" i="2"/>
  <c r="FB85" i="2"/>
  <c r="FC85" i="2"/>
  <c r="FD85" i="2"/>
  <c r="FE85" i="2"/>
  <c r="FF85" i="2"/>
  <c r="FB86" i="2"/>
  <c r="FC86" i="2"/>
  <c r="FD86" i="2"/>
  <c r="FE86" i="2"/>
  <c r="FF86" i="2"/>
  <c r="FG86" i="2"/>
  <c r="FB87" i="2"/>
  <c r="FC87" i="2"/>
  <c r="FD87" i="2"/>
  <c r="FE87" i="2"/>
  <c r="FF87" i="2"/>
  <c r="FB88" i="2"/>
  <c r="FC88" i="2"/>
  <c r="FD88" i="2"/>
  <c r="FE88" i="2"/>
  <c r="FF88" i="2"/>
  <c r="FB89" i="2"/>
  <c r="FC89" i="2"/>
  <c r="FD89" i="2"/>
  <c r="FE89" i="2"/>
  <c r="FF89" i="2"/>
  <c r="FG89" i="2"/>
  <c r="FB90" i="2"/>
  <c r="FC90" i="2"/>
  <c r="FD90" i="2"/>
  <c r="FE90" i="2"/>
  <c r="FF90" i="2"/>
  <c r="FB91" i="2"/>
  <c r="FC91" i="2"/>
  <c r="FD91" i="2"/>
  <c r="FE91" i="2"/>
  <c r="FF91" i="2"/>
  <c r="FB92" i="2"/>
  <c r="FC92" i="2"/>
  <c r="FD92" i="2"/>
  <c r="FE92" i="2"/>
  <c r="FF92" i="2"/>
  <c r="FB93" i="2"/>
  <c r="FC93" i="2"/>
  <c r="FD93" i="2"/>
  <c r="FE93" i="2"/>
  <c r="FF93" i="2"/>
  <c r="FG93" i="2"/>
  <c r="FB94" i="2"/>
  <c r="FC94" i="2"/>
  <c r="FD94" i="2"/>
  <c r="FE94" i="2"/>
  <c r="FF94" i="2"/>
  <c r="FG94" i="2"/>
  <c r="FB95" i="2"/>
  <c r="FC95" i="2"/>
  <c r="FD95" i="2"/>
  <c r="FE95" i="2"/>
  <c r="FF95" i="2"/>
  <c r="FG95" i="2"/>
  <c r="FB96" i="2"/>
  <c r="FC96" i="2"/>
  <c r="FD96" i="2"/>
  <c r="FE96" i="2"/>
  <c r="FF96" i="2"/>
  <c r="FB97" i="2"/>
  <c r="FC97" i="2"/>
  <c r="FD97" i="2"/>
  <c r="FE97" i="2"/>
  <c r="FF97" i="2"/>
  <c r="FG97" i="2"/>
  <c r="FB98" i="2"/>
  <c r="FC98" i="2"/>
  <c r="FD98" i="2"/>
  <c r="FE98" i="2"/>
  <c r="FF98" i="2"/>
  <c r="FB99" i="2"/>
  <c r="FC99" i="2"/>
  <c r="FD99" i="2"/>
  <c r="FE99" i="2"/>
  <c r="FF99" i="2"/>
  <c r="FB100" i="2"/>
  <c r="FC100" i="2"/>
  <c r="FD100" i="2"/>
  <c r="FE100" i="2"/>
  <c r="FF100" i="2"/>
  <c r="FG100" i="2"/>
  <c r="FB101" i="2"/>
  <c r="FC101" i="2"/>
  <c r="FD101" i="2"/>
  <c r="FE101" i="2"/>
  <c r="FF101" i="2"/>
  <c r="FB102" i="2"/>
  <c r="FC102" i="2"/>
  <c r="FD102" i="2"/>
  <c r="FE102" i="2"/>
  <c r="FF102" i="2"/>
  <c r="FB103" i="2"/>
  <c r="FC103" i="2"/>
  <c r="FD103" i="2"/>
  <c r="FE103" i="2"/>
  <c r="FF103" i="2"/>
  <c r="FB104" i="2"/>
  <c r="FC104" i="2"/>
  <c r="FD104" i="2"/>
  <c r="FE104" i="2"/>
  <c r="FF104" i="2"/>
  <c r="FB105" i="2"/>
  <c r="FC105" i="2"/>
  <c r="FD105" i="2"/>
  <c r="FE105" i="2"/>
  <c r="FF105" i="2"/>
  <c r="FB106" i="2"/>
  <c r="FC106" i="2"/>
  <c r="FD106" i="2"/>
  <c r="FE106" i="2"/>
  <c r="FF106" i="2"/>
  <c r="FG106" i="2"/>
  <c r="FB107" i="2"/>
  <c r="FC107" i="2"/>
  <c r="FD107" i="2"/>
  <c r="FE107" i="2"/>
  <c r="FF107" i="2"/>
  <c r="FB108" i="2"/>
  <c r="FC108" i="2"/>
  <c r="FD108" i="2"/>
  <c r="FE108" i="2"/>
  <c r="FF108" i="2"/>
  <c r="FB109" i="2"/>
  <c r="FC109" i="2"/>
  <c r="FD109" i="2"/>
  <c r="FE109" i="2"/>
  <c r="FF109" i="2"/>
  <c r="FB110" i="2"/>
  <c r="FC110" i="2"/>
  <c r="FD110" i="2"/>
  <c r="FE110" i="2"/>
  <c r="FF110" i="2"/>
  <c r="FB111" i="2"/>
  <c r="FC111" i="2"/>
  <c r="FD111" i="2"/>
  <c r="FE111" i="2"/>
  <c r="FF111" i="2"/>
  <c r="FB112" i="2"/>
  <c r="FC112" i="2"/>
  <c r="FD112" i="2"/>
  <c r="FE112" i="2"/>
  <c r="FF112" i="2"/>
  <c r="FG112" i="2"/>
  <c r="FF12" i="2"/>
  <c r="FE12" i="2"/>
  <c r="FD12" i="2"/>
  <c r="FC12" i="2"/>
  <c r="FB12" i="2"/>
  <c r="EU13" i="2"/>
  <c r="EV13" i="2"/>
  <c r="EW13" i="2"/>
  <c r="EX13" i="2"/>
  <c r="EY13" i="2"/>
  <c r="EU14" i="2"/>
  <c r="EV14" i="2"/>
  <c r="EW14" i="2"/>
  <c r="EX14" i="2"/>
  <c r="EY14" i="2"/>
  <c r="EU15" i="2"/>
  <c r="EV15" i="2"/>
  <c r="EW15" i="2"/>
  <c r="EX15" i="2"/>
  <c r="EY15" i="2"/>
  <c r="EU16" i="2"/>
  <c r="EV16" i="2"/>
  <c r="EW16" i="2"/>
  <c r="EX16" i="2"/>
  <c r="EY16" i="2"/>
  <c r="EU17" i="2"/>
  <c r="EV17" i="2"/>
  <c r="EW17" i="2"/>
  <c r="EX17" i="2"/>
  <c r="EY17" i="2"/>
  <c r="EU18" i="2"/>
  <c r="EV18" i="2"/>
  <c r="EW18" i="2"/>
  <c r="EX18" i="2"/>
  <c r="EY18" i="2"/>
  <c r="EZ18" i="2"/>
  <c r="EU19" i="2"/>
  <c r="EV19" i="2"/>
  <c r="EW19" i="2"/>
  <c r="EX19" i="2"/>
  <c r="EY19" i="2"/>
  <c r="EZ19" i="2"/>
  <c r="EU20" i="2"/>
  <c r="EV20" i="2"/>
  <c r="EW20" i="2"/>
  <c r="EX20" i="2"/>
  <c r="EY20" i="2"/>
  <c r="EU21" i="2"/>
  <c r="EV21" i="2"/>
  <c r="EW21" i="2"/>
  <c r="EX21" i="2"/>
  <c r="EY21" i="2"/>
  <c r="EU22" i="2"/>
  <c r="EV22" i="2"/>
  <c r="EW22" i="2"/>
  <c r="EX22" i="2"/>
  <c r="EY22" i="2"/>
  <c r="EU23" i="2"/>
  <c r="EV23" i="2"/>
  <c r="EW23" i="2"/>
  <c r="EX23" i="2"/>
  <c r="EY23" i="2"/>
  <c r="EZ23" i="2"/>
  <c r="EU24" i="2"/>
  <c r="EV24" i="2"/>
  <c r="EW24" i="2"/>
  <c r="EX24" i="2"/>
  <c r="EY24" i="2"/>
  <c r="EU25" i="2"/>
  <c r="EV25" i="2"/>
  <c r="EW25" i="2"/>
  <c r="EX25" i="2"/>
  <c r="EY25" i="2"/>
  <c r="EU26" i="2"/>
  <c r="EV26" i="2"/>
  <c r="EW26" i="2"/>
  <c r="EX26" i="2"/>
  <c r="EY26" i="2"/>
  <c r="EU27" i="2"/>
  <c r="EV27" i="2"/>
  <c r="EW27" i="2"/>
  <c r="EX27" i="2"/>
  <c r="EY27" i="2"/>
  <c r="EU28" i="2"/>
  <c r="EV28" i="2"/>
  <c r="EW28" i="2"/>
  <c r="EX28" i="2"/>
  <c r="EY28" i="2"/>
  <c r="EZ28" i="2"/>
  <c r="EU29" i="2"/>
  <c r="EV29" i="2"/>
  <c r="EW29" i="2"/>
  <c r="EX29" i="2"/>
  <c r="EY29" i="2"/>
  <c r="EZ29" i="2"/>
  <c r="EU30" i="2"/>
  <c r="EV30" i="2"/>
  <c r="EW30" i="2"/>
  <c r="EX30" i="2"/>
  <c r="EY30" i="2"/>
  <c r="EU31" i="2"/>
  <c r="EV31" i="2"/>
  <c r="EW31" i="2"/>
  <c r="EX31" i="2"/>
  <c r="EY31" i="2"/>
  <c r="EU32" i="2"/>
  <c r="EV32" i="2"/>
  <c r="EW32" i="2"/>
  <c r="EX32" i="2"/>
  <c r="EY32" i="2"/>
  <c r="EZ32" i="2"/>
  <c r="EU33" i="2"/>
  <c r="EV33" i="2"/>
  <c r="EW33" i="2"/>
  <c r="EX33" i="2"/>
  <c r="EY33" i="2"/>
  <c r="EU34" i="2"/>
  <c r="EV34" i="2"/>
  <c r="EW34" i="2"/>
  <c r="EX34" i="2"/>
  <c r="EY34" i="2"/>
  <c r="EZ34" i="2"/>
  <c r="EU35" i="2"/>
  <c r="EV35" i="2"/>
  <c r="EW35" i="2"/>
  <c r="EX35" i="2"/>
  <c r="EY35" i="2"/>
  <c r="EZ35" i="2"/>
  <c r="EU36" i="2"/>
  <c r="EV36" i="2"/>
  <c r="EW36" i="2"/>
  <c r="EX36" i="2"/>
  <c r="EY36" i="2"/>
  <c r="EU37" i="2"/>
  <c r="EV37" i="2"/>
  <c r="EW37" i="2"/>
  <c r="EX37" i="2"/>
  <c r="EY37" i="2"/>
  <c r="EZ37" i="2"/>
  <c r="EU38" i="2"/>
  <c r="EV38" i="2"/>
  <c r="EW38" i="2"/>
  <c r="EX38" i="2"/>
  <c r="EY38" i="2"/>
  <c r="EU39" i="2"/>
  <c r="EV39" i="2"/>
  <c r="EW39" i="2"/>
  <c r="EX39" i="2"/>
  <c r="EY39" i="2"/>
  <c r="EZ39" i="2"/>
  <c r="EU40" i="2"/>
  <c r="EV40" i="2"/>
  <c r="EW40" i="2"/>
  <c r="EX40" i="2"/>
  <c r="EY40" i="2"/>
  <c r="EZ40" i="2"/>
  <c r="EU41" i="2"/>
  <c r="EV41" i="2"/>
  <c r="EW41" i="2"/>
  <c r="EX41" i="2"/>
  <c r="EY41" i="2"/>
  <c r="EZ41" i="2"/>
  <c r="EU42" i="2"/>
  <c r="EV42" i="2"/>
  <c r="EW42" i="2"/>
  <c r="EX42" i="2"/>
  <c r="EY42" i="2"/>
  <c r="EZ42" i="2"/>
  <c r="EU43" i="2"/>
  <c r="EV43" i="2"/>
  <c r="EW43" i="2"/>
  <c r="EX43" i="2"/>
  <c r="EY43" i="2"/>
  <c r="EZ43" i="2"/>
  <c r="EU44" i="2"/>
  <c r="EV44" i="2"/>
  <c r="EW44" i="2"/>
  <c r="EX44" i="2"/>
  <c r="EY44" i="2"/>
  <c r="EZ44" i="2"/>
  <c r="EU45" i="2"/>
  <c r="EV45" i="2"/>
  <c r="EW45" i="2"/>
  <c r="EX45" i="2"/>
  <c r="EY45" i="2"/>
  <c r="EU46" i="2"/>
  <c r="EV46" i="2"/>
  <c r="EW46" i="2"/>
  <c r="EX46" i="2"/>
  <c r="EY46" i="2"/>
  <c r="EU47" i="2"/>
  <c r="EV47" i="2"/>
  <c r="EW47" i="2"/>
  <c r="EX47" i="2"/>
  <c r="EY47" i="2"/>
  <c r="EU48" i="2"/>
  <c r="EV48" i="2"/>
  <c r="EW48" i="2"/>
  <c r="EX48" i="2"/>
  <c r="EY48" i="2"/>
  <c r="EU49" i="2"/>
  <c r="EV49" i="2"/>
  <c r="EW49" i="2"/>
  <c r="EX49" i="2"/>
  <c r="EY49" i="2"/>
  <c r="EZ49" i="2"/>
  <c r="EU50" i="2"/>
  <c r="EV50" i="2"/>
  <c r="EW50" i="2"/>
  <c r="EX50" i="2"/>
  <c r="EY50" i="2"/>
  <c r="EZ50" i="2"/>
  <c r="EU51" i="2"/>
  <c r="EV51" i="2"/>
  <c r="EW51" i="2"/>
  <c r="EX51" i="2"/>
  <c r="EY51" i="2"/>
  <c r="EZ51" i="2"/>
  <c r="EU52" i="2"/>
  <c r="EV52" i="2"/>
  <c r="EW52" i="2"/>
  <c r="EX52" i="2"/>
  <c r="EY52" i="2"/>
  <c r="EU53" i="2"/>
  <c r="EV53" i="2"/>
  <c r="EW53" i="2"/>
  <c r="EX53" i="2"/>
  <c r="EY53" i="2"/>
  <c r="EZ53" i="2"/>
  <c r="EU54" i="2"/>
  <c r="EV54" i="2"/>
  <c r="EW54" i="2"/>
  <c r="EX54" i="2"/>
  <c r="EY54" i="2"/>
  <c r="EZ54" i="2"/>
  <c r="EU55" i="2"/>
  <c r="EV55" i="2"/>
  <c r="EW55" i="2"/>
  <c r="EX55" i="2"/>
  <c r="EY55" i="2"/>
  <c r="EZ55" i="2"/>
  <c r="EU56" i="2"/>
  <c r="EV56" i="2"/>
  <c r="EW56" i="2"/>
  <c r="EX56" i="2"/>
  <c r="EY56" i="2"/>
  <c r="EU57" i="2"/>
  <c r="EV57" i="2"/>
  <c r="EW57" i="2"/>
  <c r="EX57" i="2"/>
  <c r="EY57" i="2"/>
  <c r="EU58" i="2"/>
  <c r="EV58" i="2"/>
  <c r="EW58" i="2"/>
  <c r="EX58" i="2"/>
  <c r="EY58" i="2"/>
  <c r="EU59" i="2"/>
  <c r="EV59" i="2"/>
  <c r="EW59" i="2"/>
  <c r="EX59" i="2"/>
  <c r="EY59" i="2"/>
  <c r="EZ59" i="2"/>
  <c r="EU60" i="2"/>
  <c r="EV60" i="2"/>
  <c r="EW60" i="2"/>
  <c r="EX60" i="2"/>
  <c r="EY60" i="2"/>
  <c r="EU61" i="2"/>
  <c r="EV61" i="2"/>
  <c r="EW61" i="2"/>
  <c r="EX61" i="2"/>
  <c r="EY61" i="2"/>
  <c r="EU62" i="2"/>
  <c r="EV62" i="2"/>
  <c r="EW62" i="2"/>
  <c r="EX62" i="2"/>
  <c r="EY62" i="2"/>
  <c r="EZ62" i="2"/>
  <c r="EU63" i="2"/>
  <c r="EV63" i="2"/>
  <c r="EW63" i="2"/>
  <c r="EX63" i="2"/>
  <c r="EY63" i="2"/>
  <c r="EZ63" i="2"/>
  <c r="EU64" i="2"/>
  <c r="EV64" i="2"/>
  <c r="EW64" i="2"/>
  <c r="EX64" i="2"/>
  <c r="EY64" i="2"/>
  <c r="EZ64" i="2"/>
  <c r="EU65" i="2"/>
  <c r="EV65" i="2"/>
  <c r="EW65" i="2"/>
  <c r="EX65" i="2"/>
  <c r="EY65" i="2"/>
  <c r="EZ65" i="2" s="1"/>
  <c r="EU66" i="2"/>
  <c r="EV66" i="2"/>
  <c r="EW66" i="2"/>
  <c r="EX66" i="2"/>
  <c r="EY66" i="2"/>
  <c r="EZ66" i="2"/>
  <c r="EU67" i="2"/>
  <c r="EV67" i="2"/>
  <c r="EW67" i="2"/>
  <c r="EX67" i="2"/>
  <c r="EY67" i="2"/>
  <c r="EZ67" i="2"/>
  <c r="EU68" i="2"/>
  <c r="EV68" i="2"/>
  <c r="EW68" i="2"/>
  <c r="EX68" i="2"/>
  <c r="EY68" i="2"/>
  <c r="EZ68" i="2"/>
  <c r="EU69" i="2"/>
  <c r="EV69" i="2"/>
  <c r="EW69" i="2"/>
  <c r="EX69" i="2"/>
  <c r="EY69" i="2"/>
  <c r="EZ69" i="2"/>
  <c r="EU70" i="2"/>
  <c r="EV70" i="2"/>
  <c r="EW70" i="2"/>
  <c r="EX70" i="2"/>
  <c r="EY70" i="2"/>
  <c r="EZ70" i="2"/>
  <c r="EU71" i="2"/>
  <c r="EV71" i="2"/>
  <c r="EW71" i="2"/>
  <c r="EX71" i="2"/>
  <c r="EY71" i="2"/>
  <c r="EZ71" i="2"/>
  <c r="EU72" i="2"/>
  <c r="EV72" i="2"/>
  <c r="EW72" i="2"/>
  <c r="EX72" i="2"/>
  <c r="EY72" i="2"/>
  <c r="EU73" i="2"/>
  <c r="EV73" i="2"/>
  <c r="EW73" i="2"/>
  <c r="EX73" i="2"/>
  <c r="EY73" i="2"/>
  <c r="EZ73" i="2"/>
  <c r="EU74" i="2"/>
  <c r="EV74" i="2"/>
  <c r="EW74" i="2"/>
  <c r="EX74" i="2"/>
  <c r="EY74" i="2"/>
  <c r="EU75" i="2"/>
  <c r="EV75" i="2"/>
  <c r="EW75" i="2"/>
  <c r="EX75" i="2"/>
  <c r="EY75" i="2"/>
  <c r="EZ75" i="2"/>
  <c r="EU76" i="2"/>
  <c r="EV76" i="2"/>
  <c r="EW76" i="2"/>
  <c r="EX76" i="2"/>
  <c r="EY76" i="2"/>
  <c r="EU77" i="2"/>
  <c r="EV77" i="2"/>
  <c r="EW77" i="2"/>
  <c r="EX77" i="2"/>
  <c r="EY77" i="2"/>
  <c r="EU78" i="2"/>
  <c r="EV78" i="2"/>
  <c r="EW78" i="2"/>
  <c r="EX78" i="2"/>
  <c r="EY78" i="2"/>
  <c r="EU79" i="2"/>
  <c r="EV79" i="2"/>
  <c r="EW79" i="2"/>
  <c r="EX79" i="2"/>
  <c r="EY79" i="2"/>
  <c r="EZ79" i="2"/>
  <c r="EU80" i="2"/>
  <c r="EV80" i="2"/>
  <c r="EW80" i="2"/>
  <c r="EX80" i="2"/>
  <c r="EY80" i="2"/>
  <c r="EZ80" i="2"/>
  <c r="EU81" i="2"/>
  <c r="EV81" i="2"/>
  <c r="EW81" i="2"/>
  <c r="EX81" i="2"/>
  <c r="EY81" i="2"/>
  <c r="EU82" i="2"/>
  <c r="EV82" i="2"/>
  <c r="EW82" i="2"/>
  <c r="EX82" i="2"/>
  <c r="EY82" i="2"/>
  <c r="EU83" i="2"/>
  <c r="EV83" i="2"/>
  <c r="EW83" i="2"/>
  <c r="EX83" i="2"/>
  <c r="EY83" i="2"/>
  <c r="EU84" i="2"/>
  <c r="EV84" i="2"/>
  <c r="EW84" i="2"/>
  <c r="EX84" i="2"/>
  <c r="EY84" i="2"/>
  <c r="EU85" i="2"/>
  <c r="EV85" i="2"/>
  <c r="EW85" i="2"/>
  <c r="EX85" i="2"/>
  <c r="EY85" i="2"/>
  <c r="EU86" i="2"/>
  <c r="EV86" i="2"/>
  <c r="EW86" i="2"/>
  <c r="EX86" i="2"/>
  <c r="EY86" i="2"/>
  <c r="EZ86" i="2"/>
  <c r="EU87" i="2"/>
  <c r="EV87" i="2"/>
  <c r="EW87" i="2"/>
  <c r="EX87" i="2"/>
  <c r="EY87" i="2"/>
  <c r="EU88" i="2"/>
  <c r="EV88" i="2"/>
  <c r="EW88" i="2"/>
  <c r="EX88" i="2"/>
  <c r="EY88" i="2"/>
  <c r="EU89" i="2"/>
  <c r="EV89" i="2"/>
  <c r="EW89" i="2"/>
  <c r="EX89" i="2"/>
  <c r="EY89" i="2"/>
  <c r="EZ89" i="2"/>
  <c r="EU90" i="2"/>
  <c r="EV90" i="2"/>
  <c r="EW90" i="2"/>
  <c r="EX90" i="2"/>
  <c r="EY90" i="2"/>
  <c r="EU91" i="2"/>
  <c r="EV91" i="2"/>
  <c r="EW91" i="2"/>
  <c r="EX91" i="2"/>
  <c r="EY91" i="2"/>
  <c r="EU92" i="2"/>
  <c r="EV92" i="2"/>
  <c r="EW92" i="2"/>
  <c r="EX92" i="2"/>
  <c r="EY92" i="2"/>
  <c r="EU93" i="2"/>
  <c r="EV93" i="2"/>
  <c r="EW93" i="2"/>
  <c r="EX93" i="2"/>
  <c r="EY93" i="2"/>
  <c r="EZ93" i="2"/>
  <c r="EU94" i="2"/>
  <c r="EV94" i="2"/>
  <c r="EW94" i="2"/>
  <c r="EX94" i="2"/>
  <c r="EY94" i="2"/>
  <c r="EZ94" i="2"/>
  <c r="EU95" i="2"/>
  <c r="EV95" i="2"/>
  <c r="EW95" i="2"/>
  <c r="EX95" i="2"/>
  <c r="EY95" i="2"/>
  <c r="EZ95" i="2"/>
  <c r="EU96" i="2"/>
  <c r="EV96" i="2"/>
  <c r="EW96" i="2"/>
  <c r="EX96" i="2"/>
  <c r="EY96" i="2"/>
  <c r="EU97" i="2"/>
  <c r="EV97" i="2"/>
  <c r="EW97" i="2"/>
  <c r="EX97" i="2"/>
  <c r="EY97" i="2"/>
  <c r="EZ97" i="2"/>
  <c r="EU98" i="2"/>
  <c r="EV98" i="2"/>
  <c r="EW98" i="2"/>
  <c r="EX98" i="2"/>
  <c r="EY98" i="2"/>
  <c r="EU99" i="2"/>
  <c r="EV99" i="2"/>
  <c r="EW99" i="2"/>
  <c r="EX99" i="2"/>
  <c r="EY99" i="2"/>
  <c r="EU100" i="2"/>
  <c r="EV100" i="2"/>
  <c r="EW100" i="2"/>
  <c r="EX100" i="2"/>
  <c r="EY100" i="2"/>
  <c r="EZ100" i="2"/>
  <c r="EU101" i="2"/>
  <c r="EV101" i="2"/>
  <c r="EW101" i="2"/>
  <c r="EX101" i="2"/>
  <c r="EY101" i="2"/>
  <c r="EU102" i="2"/>
  <c r="EV102" i="2"/>
  <c r="EW102" i="2"/>
  <c r="EX102" i="2"/>
  <c r="EY102" i="2"/>
  <c r="EU103" i="2"/>
  <c r="EV103" i="2"/>
  <c r="EW103" i="2"/>
  <c r="EX103" i="2"/>
  <c r="EY103" i="2"/>
  <c r="EU104" i="2"/>
  <c r="EV104" i="2"/>
  <c r="EW104" i="2"/>
  <c r="EX104" i="2"/>
  <c r="EY104" i="2"/>
  <c r="EU105" i="2"/>
  <c r="EV105" i="2"/>
  <c r="EW105" i="2"/>
  <c r="EX105" i="2"/>
  <c r="EY105" i="2"/>
  <c r="EU106" i="2"/>
  <c r="EV106" i="2"/>
  <c r="EW106" i="2"/>
  <c r="EX106" i="2"/>
  <c r="EY106" i="2"/>
  <c r="EZ106" i="2"/>
  <c r="EU107" i="2"/>
  <c r="EV107" i="2"/>
  <c r="EW107" i="2"/>
  <c r="EX107" i="2"/>
  <c r="EY107" i="2"/>
  <c r="EU108" i="2"/>
  <c r="EV108" i="2"/>
  <c r="EW108" i="2"/>
  <c r="EX108" i="2"/>
  <c r="EY108" i="2"/>
  <c r="EU109" i="2"/>
  <c r="EV109" i="2"/>
  <c r="EW109" i="2"/>
  <c r="EX109" i="2"/>
  <c r="EY109" i="2"/>
  <c r="EZ109" i="2"/>
  <c r="EU110" i="2"/>
  <c r="EV110" i="2"/>
  <c r="EW110" i="2"/>
  <c r="EX110" i="2"/>
  <c r="EY110" i="2"/>
  <c r="EU111" i="2"/>
  <c r="EV111" i="2"/>
  <c r="EW111" i="2"/>
  <c r="EX111" i="2"/>
  <c r="EY111" i="2"/>
  <c r="EU112" i="2"/>
  <c r="EV112" i="2"/>
  <c r="EW112" i="2"/>
  <c r="EX112" i="2"/>
  <c r="EY112" i="2"/>
  <c r="EZ112" i="2"/>
  <c r="EY12" i="2"/>
  <c r="EX12" i="2"/>
  <c r="EW12" i="2"/>
  <c r="EV12" i="2"/>
  <c r="EU12" i="2"/>
  <c r="EN13" i="2"/>
  <c r="EO13" i="2"/>
  <c r="EP13" i="2"/>
  <c r="EQ13" i="2"/>
  <c r="ER13" i="2"/>
  <c r="EN14" i="2"/>
  <c r="EO14" i="2"/>
  <c r="EP14" i="2"/>
  <c r="EQ14" i="2"/>
  <c r="ER14" i="2"/>
  <c r="EN15" i="2"/>
  <c r="EO15" i="2"/>
  <c r="EP15" i="2"/>
  <c r="EQ15" i="2"/>
  <c r="ER15" i="2"/>
  <c r="EN16" i="2"/>
  <c r="EO16" i="2"/>
  <c r="EP16" i="2"/>
  <c r="EQ16" i="2"/>
  <c r="ER16" i="2"/>
  <c r="EN17" i="2"/>
  <c r="EO17" i="2"/>
  <c r="EP17" i="2"/>
  <c r="EQ17" i="2"/>
  <c r="ER17" i="2"/>
  <c r="EN18" i="2"/>
  <c r="EO18" i="2"/>
  <c r="EP18" i="2"/>
  <c r="EQ18" i="2"/>
  <c r="ER18" i="2"/>
  <c r="ES18" i="2"/>
  <c r="EN19" i="2"/>
  <c r="EO19" i="2"/>
  <c r="EP19" i="2"/>
  <c r="EQ19" i="2"/>
  <c r="ER19" i="2"/>
  <c r="ES19" i="2"/>
  <c r="EN20" i="2"/>
  <c r="EO20" i="2"/>
  <c r="EP20" i="2"/>
  <c r="EQ20" i="2"/>
  <c r="ER20" i="2"/>
  <c r="EN21" i="2"/>
  <c r="EO21" i="2"/>
  <c r="EP21" i="2"/>
  <c r="EQ21" i="2"/>
  <c r="ER21" i="2"/>
  <c r="EN22" i="2"/>
  <c r="EO22" i="2"/>
  <c r="EP22" i="2"/>
  <c r="EQ22" i="2"/>
  <c r="ER22" i="2"/>
  <c r="EN23" i="2"/>
  <c r="EO23" i="2"/>
  <c r="EP23" i="2"/>
  <c r="EQ23" i="2"/>
  <c r="ER23" i="2"/>
  <c r="EN24" i="2"/>
  <c r="EO24" i="2"/>
  <c r="EP24" i="2"/>
  <c r="EQ24" i="2"/>
  <c r="ER24" i="2"/>
  <c r="EN25" i="2"/>
  <c r="EO25" i="2"/>
  <c r="EP25" i="2"/>
  <c r="EQ25" i="2"/>
  <c r="ER25" i="2"/>
  <c r="EN26" i="2"/>
  <c r="EO26" i="2"/>
  <c r="EP26" i="2"/>
  <c r="EQ26" i="2"/>
  <c r="ER26" i="2"/>
  <c r="EN27" i="2"/>
  <c r="EO27" i="2"/>
  <c r="EP27" i="2"/>
  <c r="EQ27" i="2"/>
  <c r="ER27" i="2"/>
  <c r="EN28" i="2"/>
  <c r="EO28" i="2"/>
  <c r="EP28" i="2"/>
  <c r="EQ28" i="2"/>
  <c r="ER28" i="2"/>
  <c r="ES28" i="2"/>
  <c r="EN29" i="2"/>
  <c r="EO29" i="2"/>
  <c r="EP29" i="2"/>
  <c r="EQ29" i="2"/>
  <c r="ER29" i="2"/>
  <c r="ES29" i="2"/>
  <c r="EN30" i="2"/>
  <c r="EO30" i="2"/>
  <c r="EP30" i="2"/>
  <c r="EQ30" i="2"/>
  <c r="ER30" i="2"/>
  <c r="EN31" i="2"/>
  <c r="EO31" i="2"/>
  <c r="EP31" i="2"/>
  <c r="EQ31" i="2"/>
  <c r="ER31" i="2"/>
  <c r="EN32" i="2"/>
  <c r="EO32" i="2"/>
  <c r="EP32" i="2"/>
  <c r="EQ32" i="2"/>
  <c r="ER32" i="2"/>
  <c r="ES32" i="2"/>
  <c r="EN33" i="2"/>
  <c r="EO33" i="2"/>
  <c r="EP33" i="2"/>
  <c r="EQ33" i="2"/>
  <c r="ER33" i="2"/>
  <c r="EN34" i="2"/>
  <c r="EO34" i="2"/>
  <c r="EP34" i="2"/>
  <c r="EQ34" i="2"/>
  <c r="ER34" i="2"/>
  <c r="ES34" i="2"/>
  <c r="EN35" i="2"/>
  <c r="EO35" i="2"/>
  <c r="EP35" i="2"/>
  <c r="EQ35" i="2"/>
  <c r="ER35" i="2"/>
  <c r="ES35" i="2"/>
  <c r="EN36" i="2"/>
  <c r="EO36" i="2"/>
  <c r="EP36" i="2"/>
  <c r="EQ36" i="2"/>
  <c r="ER36" i="2"/>
  <c r="EN37" i="2"/>
  <c r="EO37" i="2"/>
  <c r="EP37" i="2"/>
  <c r="EQ37" i="2"/>
  <c r="ER37" i="2"/>
  <c r="ES37" i="2"/>
  <c r="EN38" i="2"/>
  <c r="EO38" i="2"/>
  <c r="EP38" i="2"/>
  <c r="EQ38" i="2"/>
  <c r="ER38" i="2"/>
  <c r="EN39" i="2"/>
  <c r="EO39" i="2"/>
  <c r="EP39" i="2"/>
  <c r="EQ39" i="2"/>
  <c r="ER39" i="2"/>
  <c r="ES39" i="2"/>
  <c r="EN40" i="2"/>
  <c r="EO40" i="2"/>
  <c r="EP40" i="2"/>
  <c r="EQ40" i="2"/>
  <c r="ER40" i="2"/>
  <c r="ES40" i="2"/>
  <c r="EN41" i="2"/>
  <c r="EO41" i="2"/>
  <c r="EP41" i="2"/>
  <c r="EQ41" i="2"/>
  <c r="ER41" i="2"/>
  <c r="ES41" i="2"/>
  <c r="EN42" i="2"/>
  <c r="EO42" i="2"/>
  <c r="EP42" i="2"/>
  <c r="EQ42" i="2"/>
  <c r="ER42" i="2"/>
  <c r="ES42" i="2"/>
  <c r="EN43" i="2"/>
  <c r="EO43" i="2"/>
  <c r="EP43" i="2"/>
  <c r="EQ43" i="2"/>
  <c r="ER43" i="2"/>
  <c r="ES43" i="2"/>
  <c r="EN44" i="2"/>
  <c r="EO44" i="2"/>
  <c r="EP44" i="2"/>
  <c r="EQ44" i="2"/>
  <c r="ER44" i="2"/>
  <c r="ES44" i="2"/>
  <c r="EN45" i="2"/>
  <c r="EO45" i="2"/>
  <c r="EP45" i="2"/>
  <c r="EQ45" i="2"/>
  <c r="ER45" i="2"/>
  <c r="EN46" i="2"/>
  <c r="EO46" i="2"/>
  <c r="EP46" i="2"/>
  <c r="EQ46" i="2"/>
  <c r="ER46" i="2"/>
  <c r="EN47" i="2"/>
  <c r="EO47" i="2"/>
  <c r="EP47" i="2"/>
  <c r="EQ47" i="2"/>
  <c r="ER47" i="2"/>
  <c r="EN48" i="2"/>
  <c r="EO48" i="2"/>
  <c r="EP48" i="2"/>
  <c r="EQ48" i="2"/>
  <c r="ER48" i="2"/>
  <c r="EN49" i="2"/>
  <c r="EO49" i="2"/>
  <c r="EP49" i="2"/>
  <c r="EQ49" i="2"/>
  <c r="ER49" i="2"/>
  <c r="ES49" i="2"/>
  <c r="EN50" i="2"/>
  <c r="EO50" i="2"/>
  <c r="EP50" i="2"/>
  <c r="EQ50" i="2"/>
  <c r="ER50" i="2"/>
  <c r="ES50" i="2"/>
  <c r="EN51" i="2"/>
  <c r="EO51" i="2"/>
  <c r="EP51" i="2"/>
  <c r="EQ51" i="2"/>
  <c r="ER51" i="2"/>
  <c r="EN52" i="2"/>
  <c r="EO52" i="2"/>
  <c r="EP52" i="2"/>
  <c r="EQ52" i="2"/>
  <c r="ER52" i="2"/>
  <c r="EN53" i="2"/>
  <c r="EO53" i="2"/>
  <c r="EP53" i="2"/>
  <c r="EQ53" i="2"/>
  <c r="ER53" i="2"/>
  <c r="ES53" i="2"/>
  <c r="EN54" i="2"/>
  <c r="EO54" i="2"/>
  <c r="EP54" i="2"/>
  <c r="EQ54" i="2"/>
  <c r="ER54" i="2"/>
  <c r="ES54" i="2"/>
  <c r="EN55" i="2"/>
  <c r="EO55" i="2"/>
  <c r="EP55" i="2"/>
  <c r="EQ55" i="2"/>
  <c r="ER55" i="2"/>
  <c r="ES55" i="2"/>
  <c r="EN56" i="2"/>
  <c r="EO56" i="2"/>
  <c r="EP56" i="2"/>
  <c r="EQ56" i="2"/>
  <c r="ER56" i="2"/>
  <c r="EN57" i="2"/>
  <c r="EO57" i="2"/>
  <c r="EP57" i="2"/>
  <c r="EQ57" i="2"/>
  <c r="ER57" i="2"/>
  <c r="ES57" i="2"/>
  <c r="EN58" i="2"/>
  <c r="EO58" i="2"/>
  <c r="EP58" i="2"/>
  <c r="EQ58" i="2"/>
  <c r="ER58" i="2"/>
  <c r="EN59" i="2"/>
  <c r="EO59" i="2"/>
  <c r="EP59" i="2"/>
  <c r="EQ59" i="2"/>
  <c r="ER59" i="2"/>
  <c r="ES59" i="2"/>
  <c r="EN60" i="2"/>
  <c r="EO60" i="2"/>
  <c r="EP60" i="2"/>
  <c r="EQ60" i="2"/>
  <c r="ER60" i="2"/>
  <c r="EN61" i="2"/>
  <c r="EO61" i="2"/>
  <c r="EP61" i="2"/>
  <c r="EQ61" i="2"/>
  <c r="ER61" i="2"/>
  <c r="EN62" i="2"/>
  <c r="EO62" i="2"/>
  <c r="EP62" i="2"/>
  <c r="EQ62" i="2"/>
  <c r="ER62" i="2"/>
  <c r="ES62" i="2"/>
  <c r="EN63" i="2"/>
  <c r="EO63" i="2"/>
  <c r="EP63" i="2"/>
  <c r="EQ63" i="2"/>
  <c r="ER63" i="2"/>
  <c r="ES63" i="2"/>
  <c r="EN64" i="2"/>
  <c r="EO64" i="2"/>
  <c r="EP64" i="2"/>
  <c r="EQ64" i="2"/>
  <c r="ER64" i="2"/>
  <c r="ES64" i="2"/>
  <c r="EN65" i="2"/>
  <c r="EO65" i="2"/>
  <c r="EP65" i="2"/>
  <c r="EQ65" i="2"/>
  <c r="ER65" i="2"/>
  <c r="EN66" i="2"/>
  <c r="EO66" i="2"/>
  <c r="EP66" i="2"/>
  <c r="EQ66" i="2"/>
  <c r="ER66" i="2"/>
  <c r="ES66" i="2"/>
  <c r="EN67" i="2"/>
  <c r="EO67" i="2"/>
  <c r="EP67" i="2"/>
  <c r="EQ67" i="2"/>
  <c r="ER67" i="2"/>
  <c r="ES67" i="2"/>
  <c r="EN68" i="2"/>
  <c r="EO68" i="2"/>
  <c r="EP68" i="2"/>
  <c r="EQ68" i="2"/>
  <c r="ER68" i="2"/>
  <c r="ES68" i="2"/>
  <c r="EN69" i="2"/>
  <c r="EO69" i="2"/>
  <c r="EP69" i="2"/>
  <c r="EQ69" i="2"/>
  <c r="ER69" i="2"/>
  <c r="ES69" i="2"/>
  <c r="EN70" i="2"/>
  <c r="EO70" i="2"/>
  <c r="EP70" i="2"/>
  <c r="EQ70" i="2"/>
  <c r="ER70" i="2"/>
  <c r="ES70" i="2"/>
  <c r="EN71" i="2"/>
  <c r="EO71" i="2"/>
  <c r="EP71" i="2"/>
  <c r="EQ71" i="2"/>
  <c r="ER71" i="2"/>
  <c r="ES71" i="2"/>
  <c r="EN72" i="2"/>
  <c r="EO72" i="2"/>
  <c r="EP72" i="2"/>
  <c r="EQ72" i="2"/>
  <c r="ER72" i="2"/>
  <c r="EN73" i="2"/>
  <c r="EO73" i="2"/>
  <c r="EP73" i="2"/>
  <c r="EQ73" i="2"/>
  <c r="ER73" i="2"/>
  <c r="ES73" i="2"/>
  <c r="EN74" i="2"/>
  <c r="EO74" i="2"/>
  <c r="EP74" i="2"/>
  <c r="EQ74" i="2"/>
  <c r="ER74" i="2"/>
  <c r="EN75" i="2"/>
  <c r="EO75" i="2"/>
  <c r="EP75" i="2"/>
  <c r="EQ75" i="2"/>
  <c r="ER75" i="2"/>
  <c r="ES75" i="2"/>
  <c r="EN76" i="2"/>
  <c r="EO76" i="2"/>
  <c r="EP76" i="2"/>
  <c r="EQ76" i="2"/>
  <c r="ER76" i="2"/>
  <c r="EN77" i="2"/>
  <c r="EO77" i="2"/>
  <c r="EP77" i="2"/>
  <c r="EQ77" i="2"/>
  <c r="ER77" i="2"/>
  <c r="EN78" i="2"/>
  <c r="EO78" i="2"/>
  <c r="EP78" i="2"/>
  <c r="EQ78" i="2"/>
  <c r="ER78" i="2"/>
  <c r="EN79" i="2"/>
  <c r="EO79" i="2"/>
  <c r="EP79" i="2"/>
  <c r="EQ79" i="2"/>
  <c r="ER79" i="2"/>
  <c r="EN80" i="2"/>
  <c r="EO80" i="2"/>
  <c r="EP80" i="2"/>
  <c r="EQ80" i="2"/>
  <c r="ER80" i="2"/>
  <c r="EN81" i="2"/>
  <c r="EO81" i="2"/>
  <c r="EP81" i="2"/>
  <c r="EQ81" i="2"/>
  <c r="ER81" i="2"/>
  <c r="EN82" i="2"/>
  <c r="EO82" i="2"/>
  <c r="EP82" i="2"/>
  <c r="EQ82" i="2"/>
  <c r="ER82" i="2"/>
  <c r="ES82" i="2"/>
  <c r="EN83" i="2"/>
  <c r="EO83" i="2"/>
  <c r="EP83" i="2"/>
  <c r="EQ83" i="2"/>
  <c r="ER83" i="2"/>
  <c r="EN84" i="2"/>
  <c r="EO84" i="2"/>
  <c r="EP84" i="2"/>
  <c r="EQ84" i="2"/>
  <c r="ER84" i="2"/>
  <c r="EN85" i="2"/>
  <c r="EO85" i="2"/>
  <c r="EP85" i="2"/>
  <c r="EQ85" i="2"/>
  <c r="ER85" i="2"/>
  <c r="EN86" i="2"/>
  <c r="EO86" i="2"/>
  <c r="EP86" i="2"/>
  <c r="EQ86" i="2"/>
  <c r="ER86" i="2"/>
  <c r="ES86" i="2"/>
  <c r="EN87" i="2"/>
  <c r="EO87" i="2"/>
  <c r="EP87" i="2"/>
  <c r="EQ87" i="2"/>
  <c r="ER87" i="2"/>
  <c r="EN88" i="2"/>
  <c r="EO88" i="2"/>
  <c r="EP88" i="2"/>
  <c r="EQ88" i="2"/>
  <c r="ER88" i="2"/>
  <c r="EN89" i="2"/>
  <c r="EO89" i="2"/>
  <c r="EP89" i="2"/>
  <c r="EQ89" i="2"/>
  <c r="ER89" i="2"/>
  <c r="ES89" i="2"/>
  <c r="EN90" i="2"/>
  <c r="EO90" i="2"/>
  <c r="EP90" i="2"/>
  <c r="EQ90" i="2"/>
  <c r="ER90" i="2"/>
  <c r="EN91" i="2"/>
  <c r="EO91" i="2"/>
  <c r="EP91" i="2"/>
  <c r="EQ91" i="2"/>
  <c r="ER91" i="2"/>
  <c r="EN92" i="2"/>
  <c r="EO92" i="2"/>
  <c r="EP92" i="2"/>
  <c r="EQ92" i="2"/>
  <c r="ER92" i="2"/>
  <c r="EN93" i="2"/>
  <c r="EO93" i="2"/>
  <c r="EP93" i="2"/>
  <c r="EQ93" i="2"/>
  <c r="ER93" i="2"/>
  <c r="ES93" i="2"/>
  <c r="EN94" i="2"/>
  <c r="EO94" i="2"/>
  <c r="EP94" i="2"/>
  <c r="EQ94" i="2"/>
  <c r="ER94" i="2"/>
  <c r="ES94" i="2"/>
  <c r="EN95" i="2"/>
  <c r="EO95" i="2"/>
  <c r="EP95" i="2"/>
  <c r="EQ95" i="2"/>
  <c r="ER95" i="2"/>
  <c r="ES95" i="2"/>
  <c r="EN96" i="2"/>
  <c r="EO96" i="2"/>
  <c r="EP96" i="2"/>
  <c r="EQ96" i="2"/>
  <c r="ER96" i="2"/>
  <c r="EN97" i="2"/>
  <c r="EO97" i="2"/>
  <c r="EP97" i="2"/>
  <c r="EQ97" i="2"/>
  <c r="ER97" i="2"/>
  <c r="EN98" i="2"/>
  <c r="EO98" i="2"/>
  <c r="EP98" i="2"/>
  <c r="EQ98" i="2"/>
  <c r="ER98" i="2"/>
  <c r="EN99" i="2"/>
  <c r="EO99" i="2"/>
  <c r="EP99" i="2"/>
  <c r="EQ99" i="2"/>
  <c r="ER99" i="2"/>
  <c r="EN100" i="2"/>
  <c r="EO100" i="2"/>
  <c r="EP100" i="2"/>
  <c r="EQ100" i="2"/>
  <c r="ER100" i="2"/>
  <c r="ES100" i="2"/>
  <c r="EN101" i="2"/>
  <c r="EO101" i="2"/>
  <c r="EP101" i="2"/>
  <c r="EQ101" i="2"/>
  <c r="ER101" i="2"/>
  <c r="EN102" i="2"/>
  <c r="EO102" i="2"/>
  <c r="EP102" i="2"/>
  <c r="EQ102" i="2"/>
  <c r="ER102" i="2"/>
  <c r="EN103" i="2"/>
  <c r="EO103" i="2"/>
  <c r="EP103" i="2"/>
  <c r="EQ103" i="2"/>
  <c r="ER103" i="2"/>
  <c r="EN104" i="2"/>
  <c r="EO104" i="2"/>
  <c r="EP104" i="2"/>
  <c r="EQ104" i="2"/>
  <c r="ER104" i="2"/>
  <c r="EN105" i="2"/>
  <c r="EO105" i="2"/>
  <c r="EP105" i="2"/>
  <c r="EQ105" i="2"/>
  <c r="ER105" i="2"/>
  <c r="EN106" i="2"/>
  <c r="EO106" i="2"/>
  <c r="EP106" i="2"/>
  <c r="EQ106" i="2"/>
  <c r="ER106" i="2"/>
  <c r="ES106" i="2"/>
  <c r="EN107" i="2"/>
  <c r="EO107" i="2"/>
  <c r="EP107" i="2"/>
  <c r="EQ107" i="2"/>
  <c r="ER107" i="2"/>
  <c r="EN108" i="2"/>
  <c r="EO108" i="2"/>
  <c r="EP108" i="2"/>
  <c r="EQ108" i="2"/>
  <c r="ER108" i="2"/>
  <c r="EN109" i="2"/>
  <c r="EO109" i="2"/>
  <c r="EP109" i="2"/>
  <c r="EQ109" i="2"/>
  <c r="ER109" i="2"/>
  <c r="EN110" i="2"/>
  <c r="EO110" i="2"/>
  <c r="EP110" i="2"/>
  <c r="EQ110" i="2"/>
  <c r="ER110" i="2"/>
  <c r="EN111" i="2"/>
  <c r="EO111" i="2"/>
  <c r="EP111" i="2"/>
  <c r="EQ111" i="2"/>
  <c r="ER111" i="2"/>
  <c r="EN112" i="2"/>
  <c r="EO112" i="2"/>
  <c r="EP112" i="2"/>
  <c r="EQ112" i="2"/>
  <c r="ER112" i="2"/>
  <c r="ES112" i="2"/>
  <c r="ER12" i="2"/>
  <c r="EQ12" i="2"/>
  <c r="EP12" i="2"/>
  <c r="EO12" i="2"/>
  <c r="EN12" i="2"/>
  <c r="EG13" i="2"/>
  <c r="EH13" i="2"/>
  <c r="EI13" i="2"/>
  <c r="EJ13" i="2"/>
  <c r="EK13" i="2"/>
  <c r="EG14" i="2"/>
  <c r="EH14" i="2"/>
  <c r="EI14" i="2"/>
  <c r="EJ14" i="2"/>
  <c r="EK14" i="2"/>
  <c r="EG15" i="2"/>
  <c r="EH15" i="2"/>
  <c r="EI15" i="2"/>
  <c r="EJ15" i="2"/>
  <c r="EK15" i="2"/>
  <c r="EL15" i="2"/>
  <c r="EG16" i="2"/>
  <c r="EH16" i="2"/>
  <c r="EI16" i="2"/>
  <c r="EJ16" i="2"/>
  <c r="EK16" i="2"/>
  <c r="EG17" i="2"/>
  <c r="EH17" i="2"/>
  <c r="EI17" i="2"/>
  <c r="EJ17" i="2"/>
  <c r="EK17" i="2"/>
  <c r="EG18" i="2"/>
  <c r="EH18" i="2"/>
  <c r="EI18" i="2"/>
  <c r="EJ18" i="2"/>
  <c r="EK18" i="2"/>
  <c r="EL18" i="2"/>
  <c r="EG19" i="2"/>
  <c r="EH19" i="2"/>
  <c r="EI19" i="2"/>
  <c r="EJ19" i="2"/>
  <c r="EK19" i="2"/>
  <c r="EL19" i="2"/>
  <c r="EG20" i="2"/>
  <c r="EH20" i="2"/>
  <c r="EI20" i="2"/>
  <c r="EJ20" i="2"/>
  <c r="EK20" i="2"/>
  <c r="EG21" i="2"/>
  <c r="EH21" i="2"/>
  <c r="EI21" i="2"/>
  <c r="EJ21" i="2"/>
  <c r="EK21" i="2"/>
  <c r="EG22" i="2"/>
  <c r="EH22" i="2"/>
  <c r="EI22" i="2"/>
  <c r="EJ22" i="2"/>
  <c r="EK22" i="2"/>
  <c r="EG23" i="2"/>
  <c r="EH23" i="2"/>
  <c r="EI23" i="2"/>
  <c r="EJ23" i="2"/>
  <c r="EK23" i="2"/>
  <c r="EL23" i="2"/>
  <c r="EG24" i="2"/>
  <c r="EH24" i="2"/>
  <c r="EI24" i="2"/>
  <c r="EJ24" i="2"/>
  <c r="EK24" i="2"/>
  <c r="EG25" i="2"/>
  <c r="EH25" i="2"/>
  <c r="EI25" i="2"/>
  <c r="EJ25" i="2"/>
  <c r="EK25" i="2"/>
  <c r="EG26" i="2"/>
  <c r="EH26" i="2"/>
  <c r="EI26" i="2"/>
  <c r="EJ26" i="2"/>
  <c r="EK26" i="2"/>
  <c r="EG27" i="2"/>
  <c r="EH27" i="2"/>
  <c r="EI27" i="2"/>
  <c r="EJ27" i="2"/>
  <c r="EK27" i="2"/>
  <c r="EG28" i="2"/>
  <c r="EH28" i="2"/>
  <c r="EI28" i="2"/>
  <c r="EJ28" i="2"/>
  <c r="EK28" i="2"/>
  <c r="EL28" i="2"/>
  <c r="EG29" i="2"/>
  <c r="EH29" i="2"/>
  <c r="EI29" i="2"/>
  <c r="EJ29" i="2"/>
  <c r="EK29" i="2"/>
  <c r="EL29" i="2"/>
  <c r="EG30" i="2"/>
  <c r="EH30" i="2"/>
  <c r="EI30" i="2"/>
  <c r="EJ30" i="2"/>
  <c r="EK30" i="2"/>
  <c r="EG31" i="2"/>
  <c r="EH31" i="2"/>
  <c r="EI31" i="2"/>
  <c r="EJ31" i="2"/>
  <c r="EK31" i="2"/>
  <c r="EG32" i="2"/>
  <c r="EH32" i="2"/>
  <c r="EI32" i="2"/>
  <c r="EJ32" i="2"/>
  <c r="EK32" i="2"/>
  <c r="EL32" i="2"/>
  <c r="EG33" i="2"/>
  <c r="EH33" i="2"/>
  <c r="EI33" i="2"/>
  <c r="EJ33" i="2"/>
  <c r="EK33" i="2"/>
  <c r="EG34" i="2"/>
  <c r="EH34" i="2"/>
  <c r="EI34" i="2"/>
  <c r="EJ34" i="2"/>
  <c r="EK34" i="2"/>
  <c r="EL34" i="2"/>
  <c r="EG35" i="2"/>
  <c r="EH35" i="2"/>
  <c r="EI35" i="2"/>
  <c r="EJ35" i="2"/>
  <c r="EK35" i="2"/>
  <c r="EL35" i="2"/>
  <c r="EG36" i="2"/>
  <c r="EH36" i="2"/>
  <c r="EI36" i="2"/>
  <c r="EJ36" i="2"/>
  <c r="EK36" i="2"/>
  <c r="EG37" i="2"/>
  <c r="EH37" i="2"/>
  <c r="EI37" i="2"/>
  <c r="EJ37" i="2"/>
  <c r="EK37" i="2"/>
  <c r="EL37" i="2"/>
  <c r="EG38" i="2"/>
  <c r="EH38" i="2"/>
  <c r="EI38" i="2"/>
  <c r="EJ38" i="2"/>
  <c r="EK38" i="2"/>
  <c r="EG39" i="2"/>
  <c r="EH39" i="2"/>
  <c r="EI39" i="2"/>
  <c r="EJ39" i="2"/>
  <c r="EK39" i="2"/>
  <c r="EL39" i="2"/>
  <c r="EG40" i="2"/>
  <c r="EH40" i="2"/>
  <c r="EI40" i="2"/>
  <c r="EJ40" i="2"/>
  <c r="EK40" i="2"/>
  <c r="EL40" i="2"/>
  <c r="EG41" i="2"/>
  <c r="EH41" i="2"/>
  <c r="EI41" i="2"/>
  <c r="EJ41" i="2"/>
  <c r="EK41" i="2"/>
  <c r="EL41" i="2"/>
  <c r="EG42" i="2"/>
  <c r="EH42" i="2"/>
  <c r="EI42" i="2"/>
  <c r="EJ42" i="2"/>
  <c r="EK42" i="2"/>
  <c r="EL42" i="2"/>
  <c r="EG43" i="2"/>
  <c r="EH43" i="2"/>
  <c r="EI43" i="2"/>
  <c r="EJ43" i="2"/>
  <c r="EK43" i="2"/>
  <c r="EL43" i="2"/>
  <c r="EG44" i="2"/>
  <c r="EH44" i="2"/>
  <c r="EI44" i="2"/>
  <c r="EJ44" i="2"/>
  <c r="EK44" i="2"/>
  <c r="EL44" i="2"/>
  <c r="EG45" i="2"/>
  <c r="EH45" i="2"/>
  <c r="EI45" i="2"/>
  <c r="EJ45" i="2"/>
  <c r="EK45" i="2"/>
  <c r="EG46" i="2"/>
  <c r="EH46" i="2"/>
  <c r="EI46" i="2"/>
  <c r="EJ46" i="2"/>
  <c r="EK46" i="2"/>
  <c r="EG47" i="2"/>
  <c r="EH47" i="2"/>
  <c r="EI47" i="2"/>
  <c r="EJ47" i="2"/>
  <c r="EK47" i="2"/>
  <c r="EG48" i="2"/>
  <c r="EH48" i="2"/>
  <c r="EI48" i="2"/>
  <c r="EJ48" i="2"/>
  <c r="EK48" i="2"/>
  <c r="EG49" i="2"/>
  <c r="EH49" i="2"/>
  <c r="EI49" i="2"/>
  <c r="EJ49" i="2"/>
  <c r="EK49" i="2"/>
  <c r="EG50" i="2"/>
  <c r="EH50" i="2"/>
  <c r="EI50" i="2"/>
  <c r="EJ50" i="2"/>
  <c r="EK50" i="2"/>
  <c r="EL50" i="2"/>
  <c r="EG51" i="2"/>
  <c r="EH51" i="2"/>
  <c r="EI51" i="2"/>
  <c r="EJ51" i="2"/>
  <c r="EK51" i="2"/>
  <c r="EG52" i="2"/>
  <c r="EH52" i="2"/>
  <c r="EI52" i="2"/>
  <c r="EJ52" i="2"/>
  <c r="EK52" i="2"/>
  <c r="EG53" i="2"/>
  <c r="EH53" i="2"/>
  <c r="EI53" i="2"/>
  <c r="EJ53" i="2"/>
  <c r="EK53" i="2"/>
  <c r="EL53" i="2"/>
  <c r="EG54" i="2"/>
  <c r="EH54" i="2"/>
  <c r="EI54" i="2"/>
  <c r="EJ54" i="2"/>
  <c r="EK54" i="2"/>
  <c r="EL54" i="2"/>
  <c r="EG55" i="2"/>
  <c r="EH55" i="2"/>
  <c r="EI55" i="2"/>
  <c r="EJ55" i="2"/>
  <c r="EK55" i="2"/>
  <c r="EL55" i="2"/>
  <c r="EG56" i="2"/>
  <c r="EH56" i="2"/>
  <c r="EI56" i="2"/>
  <c r="EJ56" i="2"/>
  <c r="EK56" i="2"/>
  <c r="EG57" i="2"/>
  <c r="EH57" i="2"/>
  <c r="EI57" i="2"/>
  <c r="EJ57" i="2"/>
  <c r="EK57" i="2"/>
  <c r="EL57" i="2"/>
  <c r="EG58" i="2"/>
  <c r="EH58" i="2"/>
  <c r="EI58" i="2"/>
  <c r="EJ58" i="2"/>
  <c r="EK58" i="2"/>
  <c r="EG59" i="2"/>
  <c r="EH59" i="2"/>
  <c r="EI59" i="2"/>
  <c r="EJ59" i="2"/>
  <c r="EK59" i="2"/>
  <c r="EL59" i="2"/>
  <c r="EG60" i="2"/>
  <c r="EH60" i="2"/>
  <c r="EI60" i="2"/>
  <c r="EJ60" i="2"/>
  <c r="EK60" i="2"/>
  <c r="EG61" i="2"/>
  <c r="EH61" i="2"/>
  <c r="EI61" i="2"/>
  <c r="EJ61" i="2"/>
  <c r="EK61" i="2"/>
  <c r="EG62" i="2"/>
  <c r="EH62" i="2"/>
  <c r="EI62" i="2"/>
  <c r="EJ62" i="2"/>
  <c r="EK62" i="2"/>
  <c r="EL62" i="2"/>
  <c r="EG63" i="2"/>
  <c r="EH63" i="2"/>
  <c r="EI63" i="2"/>
  <c r="EJ63" i="2"/>
  <c r="EK63" i="2"/>
  <c r="EG64" i="2"/>
  <c r="EH64" i="2"/>
  <c r="EI64" i="2"/>
  <c r="EJ64" i="2"/>
  <c r="EK64" i="2"/>
  <c r="EL64" i="2"/>
  <c r="EG65" i="2"/>
  <c r="EH65" i="2"/>
  <c r="EI65" i="2"/>
  <c r="EJ65" i="2"/>
  <c r="EK65" i="2"/>
  <c r="EG66" i="2"/>
  <c r="EH66" i="2"/>
  <c r="EI66" i="2"/>
  <c r="EJ66" i="2"/>
  <c r="EK66" i="2"/>
  <c r="EL66" i="2"/>
  <c r="EG67" i="2"/>
  <c r="EH67" i="2"/>
  <c r="EI67" i="2"/>
  <c r="EJ67" i="2"/>
  <c r="EK67" i="2"/>
  <c r="EL67" i="2"/>
  <c r="EG68" i="2"/>
  <c r="EH68" i="2"/>
  <c r="EI68" i="2"/>
  <c r="EJ68" i="2"/>
  <c r="EK68" i="2"/>
  <c r="EL68" i="2"/>
  <c r="EG69" i="2"/>
  <c r="EH69" i="2"/>
  <c r="EI69" i="2"/>
  <c r="EJ69" i="2"/>
  <c r="EK69" i="2"/>
  <c r="EL69" i="2"/>
  <c r="EG70" i="2"/>
  <c r="EH70" i="2"/>
  <c r="EI70" i="2"/>
  <c r="EJ70" i="2"/>
  <c r="EK70" i="2"/>
  <c r="EL70" i="2"/>
  <c r="EG71" i="2"/>
  <c r="EH71" i="2"/>
  <c r="EI71" i="2"/>
  <c r="EJ71" i="2"/>
  <c r="EK71" i="2"/>
  <c r="EL71" i="2"/>
  <c r="EG72" i="2"/>
  <c r="EH72" i="2"/>
  <c r="EI72" i="2"/>
  <c r="EJ72" i="2"/>
  <c r="EK72" i="2"/>
  <c r="EG73" i="2"/>
  <c r="EH73" i="2"/>
  <c r="EI73" i="2"/>
  <c r="EJ73" i="2"/>
  <c r="EK73" i="2"/>
  <c r="EL73" i="2"/>
  <c r="EG74" i="2"/>
  <c r="EH74" i="2"/>
  <c r="EI74" i="2"/>
  <c r="EJ74" i="2"/>
  <c r="EK74" i="2"/>
  <c r="EG75" i="2"/>
  <c r="EH75" i="2"/>
  <c r="EI75" i="2"/>
  <c r="EJ75" i="2"/>
  <c r="EK75" i="2"/>
  <c r="EL75" i="2"/>
  <c r="EG76" i="2"/>
  <c r="EH76" i="2"/>
  <c r="EI76" i="2"/>
  <c r="EJ76" i="2"/>
  <c r="EK76" i="2"/>
  <c r="EG77" i="2"/>
  <c r="EH77" i="2"/>
  <c r="EI77" i="2"/>
  <c r="EJ77" i="2"/>
  <c r="EK77" i="2"/>
  <c r="EG78" i="2"/>
  <c r="EH78" i="2"/>
  <c r="EI78" i="2"/>
  <c r="EJ78" i="2"/>
  <c r="EK78" i="2"/>
  <c r="EG79" i="2"/>
  <c r="EH79" i="2"/>
  <c r="EI79" i="2"/>
  <c r="EJ79" i="2"/>
  <c r="EK79" i="2"/>
  <c r="EL79" i="2"/>
  <c r="EG80" i="2"/>
  <c r="EH80" i="2"/>
  <c r="EI80" i="2"/>
  <c r="EJ80" i="2"/>
  <c r="EK80" i="2"/>
  <c r="EG81" i="2"/>
  <c r="EH81" i="2"/>
  <c r="EI81" i="2"/>
  <c r="EJ81" i="2"/>
  <c r="EK81" i="2"/>
  <c r="EG82" i="2"/>
  <c r="EH82" i="2"/>
  <c r="EI82" i="2"/>
  <c r="EJ82" i="2"/>
  <c r="EK82" i="2"/>
  <c r="EG83" i="2"/>
  <c r="EH83" i="2"/>
  <c r="EI83" i="2"/>
  <c r="EJ83" i="2"/>
  <c r="EK83" i="2"/>
  <c r="EG84" i="2"/>
  <c r="EH84" i="2"/>
  <c r="EI84" i="2"/>
  <c r="EJ84" i="2"/>
  <c r="EK84" i="2"/>
  <c r="EG85" i="2"/>
  <c r="EH85" i="2"/>
  <c r="EI85" i="2"/>
  <c r="EJ85" i="2"/>
  <c r="EK85" i="2"/>
  <c r="EG86" i="2"/>
  <c r="EH86" i="2"/>
  <c r="EI86" i="2"/>
  <c r="EJ86" i="2"/>
  <c r="EK86" i="2"/>
  <c r="EL86" i="2"/>
  <c r="EG87" i="2"/>
  <c r="EH87" i="2"/>
  <c r="EI87" i="2"/>
  <c r="EJ87" i="2"/>
  <c r="EK87" i="2"/>
  <c r="EG88" i="2"/>
  <c r="EH88" i="2"/>
  <c r="EI88" i="2"/>
  <c r="EJ88" i="2"/>
  <c r="EK88" i="2"/>
  <c r="EG89" i="2"/>
  <c r="EH89" i="2"/>
  <c r="EI89" i="2"/>
  <c r="EJ89" i="2"/>
  <c r="EK89" i="2"/>
  <c r="EL89" i="2"/>
  <c r="EG90" i="2"/>
  <c r="EH90" i="2"/>
  <c r="EI90" i="2"/>
  <c r="EJ90" i="2"/>
  <c r="EK90" i="2"/>
  <c r="EG91" i="2"/>
  <c r="EH91" i="2"/>
  <c r="EI91" i="2"/>
  <c r="EJ91" i="2"/>
  <c r="EK91" i="2"/>
  <c r="EG92" i="2"/>
  <c r="EH92" i="2"/>
  <c r="EI92" i="2"/>
  <c r="EJ92" i="2"/>
  <c r="EK92" i="2"/>
  <c r="EG93" i="2"/>
  <c r="EH93" i="2"/>
  <c r="EI93" i="2"/>
  <c r="EJ93" i="2"/>
  <c r="EK93" i="2"/>
  <c r="EL93" i="2"/>
  <c r="EG94" i="2"/>
  <c r="EH94" i="2"/>
  <c r="EI94" i="2"/>
  <c r="EJ94" i="2"/>
  <c r="EK94" i="2"/>
  <c r="EL94" i="2"/>
  <c r="EG95" i="2"/>
  <c r="EH95" i="2"/>
  <c r="EI95" i="2"/>
  <c r="EJ95" i="2"/>
  <c r="EK95" i="2"/>
  <c r="EL95" i="2"/>
  <c r="EG96" i="2"/>
  <c r="EH96" i="2"/>
  <c r="EI96" i="2"/>
  <c r="EJ96" i="2"/>
  <c r="EK96" i="2"/>
  <c r="EG97" i="2"/>
  <c r="EH97" i="2"/>
  <c r="EI97" i="2"/>
  <c r="EJ97" i="2"/>
  <c r="EK97" i="2"/>
  <c r="EL97" i="2"/>
  <c r="EG98" i="2"/>
  <c r="EH98" i="2"/>
  <c r="EI98" i="2"/>
  <c r="EJ98" i="2"/>
  <c r="EK98" i="2"/>
  <c r="EG99" i="2"/>
  <c r="EH99" i="2"/>
  <c r="EI99" i="2"/>
  <c r="EJ99" i="2"/>
  <c r="EK99" i="2"/>
  <c r="EG100" i="2"/>
  <c r="EH100" i="2"/>
  <c r="EI100" i="2"/>
  <c r="EJ100" i="2"/>
  <c r="EK100" i="2"/>
  <c r="EL100" i="2"/>
  <c r="EG101" i="2"/>
  <c r="EH101" i="2"/>
  <c r="EI101" i="2"/>
  <c r="EJ101" i="2"/>
  <c r="EK101" i="2"/>
  <c r="EG102" i="2"/>
  <c r="EH102" i="2"/>
  <c r="EI102" i="2"/>
  <c r="EJ102" i="2"/>
  <c r="EK102" i="2"/>
  <c r="EG103" i="2"/>
  <c r="EH103" i="2"/>
  <c r="EI103" i="2"/>
  <c r="EJ103" i="2"/>
  <c r="EK103" i="2"/>
  <c r="EG104" i="2"/>
  <c r="EH104" i="2"/>
  <c r="EI104" i="2"/>
  <c r="EJ104" i="2"/>
  <c r="EK104" i="2"/>
  <c r="EG105" i="2"/>
  <c r="EH105" i="2"/>
  <c r="EI105" i="2"/>
  <c r="EJ105" i="2"/>
  <c r="EK105" i="2"/>
  <c r="EG106" i="2"/>
  <c r="EH106" i="2"/>
  <c r="EI106" i="2"/>
  <c r="EJ106" i="2"/>
  <c r="EK106" i="2"/>
  <c r="EL106" i="2"/>
  <c r="EG107" i="2"/>
  <c r="EH107" i="2"/>
  <c r="EI107" i="2"/>
  <c r="EJ107" i="2"/>
  <c r="EK107" i="2"/>
  <c r="EG108" i="2"/>
  <c r="EH108" i="2"/>
  <c r="EI108" i="2"/>
  <c r="EJ108" i="2"/>
  <c r="EK108" i="2"/>
  <c r="EG109" i="2"/>
  <c r="EH109" i="2"/>
  <c r="EI109" i="2"/>
  <c r="EJ109" i="2"/>
  <c r="EK109" i="2"/>
  <c r="EG110" i="2"/>
  <c r="EH110" i="2"/>
  <c r="EI110" i="2"/>
  <c r="EJ110" i="2"/>
  <c r="EK110" i="2"/>
  <c r="EG111" i="2"/>
  <c r="EH111" i="2"/>
  <c r="EI111" i="2"/>
  <c r="EJ111" i="2"/>
  <c r="EK111" i="2"/>
  <c r="EG112" i="2"/>
  <c r="EH112" i="2"/>
  <c r="EI112" i="2"/>
  <c r="EJ112" i="2"/>
  <c r="EK112" i="2"/>
  <c r="EL112" i="2"/>
  <c r="EK12" i="2"/>
  <c r="EJ12" i="2"/>
  <c r="EI12" i="2"/>
  <c r="EH12" i="2"/>
  <c r="EG12" i="2"/>
  <c r="DZ13" i="2"/>
  <c r="EA13" i="2"/>
  <c r="EB13" i="2"/>
  <c r="EC13" i="2"/>
  <c r="ED13" i="2"/>
  <c r="DZ14" i="2"/>
  <c r="EA14" i="2"/>
  <c r="EB14" i="2"/>
  <c r="EC14" i="2"/>
  <c r="ED14" i="2"/>
  <c r="DZ15" i="2"/>
  <c r="EA15" i="2"/>
  <c r="EB15" i="2"/>
  <c r="EC15" i="2"/>
  <c r="ED15" i="2"/>
  <c r="EE15" i="2"/>
  <c r="DZ16" i="2"/>
  <c r="EA16" i="2"/>
  <c r="EB16" i="2"/>
  <c r="EC16" i="2"/>
  <c r="ED16" i="2"/>
  <c r="DZ17" i="2"/>
  <c r="EA17" i="2"/>
  <c r="EB17" i="2"/>
  <c r="EC17" i="2"/>
  <c r="ED17" i="2"/>
  <c r="DZ18" i="2"/>
  <c r="EA18" i="2"/>
  <c r="EB18" i="2"/>
  <c r="EC18" i="2"/>
  <c r="ED18" i="2"/>
  <c r="EE18" i="2"/>
  <c r="DZ19" i="2"/>
  <c r="EA19" i="2"/>
  <c r="EB19" i="2"/>
  <c r="EC19" i="2"/>
  <c r="ED19" i="2"/>
  <c r="EE19" i="2"/>
  <c r="DZ20" i="2"/>
  <c r="EA20" i="2"/>
  <c r="EB20" i="2"/>
  <c r="EC20" i="2"/>
  <c r="ED20" i="2"/>
  <c r="DZ21" i="2"/>
  <c r="EA21" i="2"/>
  <c r="EB21" i="2"/>
  <c r="EC21" i="2"/>
  <c r="ED21" i="2"/>
  <c r="DZ22" i="2"/>
  <c r="EA22" i="2"/>
  <c r="EB22" i="2"/>
  <c r="EC22" i="2"/>
  <c r="ED22" i="2"/>
  <c r="DZ23" i="2"/>
  <c r="EA23" i="2"/>
  <c r="EB23" i="2"/>
  <c r="EC23" i="2"/>
  <c r="ED23" i="2"/>
  <c r="DZ24" i="2"/>
  <c r="EA24" i="2"/>
  <c r="EB24" i="2"/>
  <c r="EC24" i="2"/>
  <c r="ED24" i="2"/>
  <c r="DZ25" i="2"/>
  <c r="EA25" i="2"/>
  <c r="EB25" i="2"/>
  <c r="EC25" i="2"/>
  <c r="ED25" i="2"/>
  <c r="DZ26" i="2"/>
  <c r="EA26" i="2"/>
  <c r="EB26" i="2"/>
  <c r="EC26" i="2"/>
  <c r="ED26" i="2"/>
  <c r="DZ27" i="2"/>
  <c r="EA27" i="2"/>
  <c r="EB27" i="2"/>
  <c r="EC27" i="2"/>
  <c r="ED27" i="2"/>
  <c r="DZ28" i="2"/>
  <c r="EA28" i="2"/>
  <c r="EB28" i="2"/>
  <c r="EC28" i="2"/>
  <c r="ED28" i="2"/>
  <c r="EE28" i="2"/>
  <c r="DZ29" i="2"/>
  <c r="EA29" i="2"/>
  <c r="EB29" i="2"/>
  <c r="EC29" i="2"/>
  <c r="ED29" i="2"/>
  <c r="EE29" i="2"/>
  <c r="DZ30" i="2"/>
  <c r="EA30" i="2"/>
  <c r="EB30" i="2"/>
  <c r="EC30" i="2"/>
  <c r="ED30" i="2"/>
  <c r="DZ31" i="2"/>
  <c r="EA31" i="2"/>
  <c r="EB31" i="2"/>
  <c r="EC31" i="2"/>
  <c r="ED31" i="2"/>
  <c r="DZ32" i="2"/>
  <c r="EA32" i="2"/>
  <c r="EB32" i="2"/>
  <c r="EC32" i="2"/>
  <c r="ED32" i="2"/>
  <c r="EE32" i="2"/>
  <c r="DZ33" i="2"/>
  <c r="EA33" i="2"/>
  <c r="EB33" i="2"/>
  <c r="EC33" i="2"/>
  <c r="ED33" i="2"/>
  <c r="DZ34" i="2"/>
  <c r="EA34" i="2"/>
  <c r="EB34" i="2"/>
  <c r="EC34" i="2"/>
  <c r="ED34" i="2"/>
  <c r="EE34" i="2"/>
  <c r="DZ35" i="2"/>
  <c r="EA35" i="2"/>
  <c r="EB35" i="2"/>
  <c r="EC35" i="2"/>
  <c r="ED35" i="2"/>
  <c r="EE35" i="2"/>
  <c r="DZ36" i="2"/>
  <c r="EA36" i="2"/>
  <c r="EB36" i="2"/>
  <c r="EC36" i="2"/>
  <c r="ED36" i="2"/>
  <c r="DZ37" i="2"/>
  <c r="EA37" i="2"/>
  <c r="EB37" i="2"/>
  <c r="EC37" i="2"/>
  <c r="ED37" i="2"/>
  <c r="EE37" i="2"/>
  <c r="DZ38" i="2"/>
  <c r="EA38" i="2"/>
  <c r="EB38" i="2"/>
  <c r="EC38" i="2"/>
  <c r="ED38" i="2"/>
  <c r="DZ39" i="2"/>
  <c r="EA39" i="2"/>
  <c r="EB39" i="2"/>
  <c r="EC39" i="2"/>
  <c r="ED39" i="2"/>
  <c r="EE39" i="2"/>
  <c r="DZ40" i="2"/>
  <c r="EA40" i="2"/>
  <c r="EB40" i="2"/>
  <c r="EC40" i="2"/>
  <c r="ED40" i="2"/>
  <c r="EE40" i="2"/>
  <c r="DZ41" i="2"/>
  <c r="EA41" i="2"/>
  <c r="EB41" i="2"/>
  <c r="EC41" i="2"/>
  <c r="ED41" i="2"/>
  <c r="EE41" i="2"/>
  <c r="DZ42" i="2"/>
  <c r="EA42" i="2"/>
  <c r="EB42" i="2"/>
  <c r="EC42" i="2"/>
  <c r="ED42" i="2"/>
  <c r="EE42" i="2"/>
  <c r="DZ43" i="2"/>
  <c r="EA43" i="2"/>
  <c r="EB43" i="2"/>
  <c r="EC43" i="2"/>
  <c r="ED43" i="2"/>
  <c r="EE43" i="2"/>
  <c r="DZ44" i="2"/>
  <c r="EA44" i="2"/>
  <c r="EB44" i="2"/>
  <c r="EC44" i="2"/>
  <c r="ED44" i="2"/>
  <c r="EE44" i="2"/>
  <c r="DZ45" i="2"/>
  <c r="EA45" i="2"/>
  <c r="EB45" i="2"/>
  <c r="EC45" i="2"/>
  <c r="ED45" i="2"/>
  <c r="DZ46" i="2"/>
  <c r="EA46" i="2"/>
  <c r="EB46" i="2"/>
  <c r="EC46" i="2"/>
  <c r="ED46" i="2"/>
  <c r="DZ47" i="2"/>
  <c r="EA47" i="2"/>
  <c r="EB47" i="2"/>
  <c r="EC47" i="2"/>
  <c r="ED47" i="2"/>
  <c r="DZ48" i="2"/>
  <c r="EA48" i="2"/>
  <c r="EB48" i="2"/>
  <c r="EC48" i="2"/>
  <c r="ED48" i="2"/>
  <c r="DZ49" i="2"/>
  <c r="EA49" i="2"/>
  <c r="EB49" i="2"/>
  <c r="EC49" i="2"/>
  <c r="ED49" i="2"/>
  <c r="EE49" i="2"/>
  <c r="DZ50" i="2"/>
  <c r="EA50" i="2"/>
  <c r="EB50" i="2"/>
  <c r="EC50" i="2"/>
  <c r="ED50" i="2"/>
  <c r="EE50" i="2"/>
  <c r="DZ51" i="2"/>
  <c r="EA51" i="2"/>
  <c r="EB51" i="2"/>
  <c r="EC51" i="2"/>
  <c r="ED51" i="2"/>
  <c r="DZ52" i="2"/>
  <c r="EA52" i="2"/>
  <c r="EB52" i="2"/>
  <c r="EC52" i="2"/>
  <c r="ED52" i="2"/>
  <c r="DZ53" i="2"/>
  <c r="EA53" i="2"/>
  <c r="EB53" i="2"/>
  <c r="EC53" i="2"/>
  <c r="ED53" i="2"/>
  <c r="EE53" i="2"/>
  <c r="DZ54" i="2"/>
  <c r="EA54" i="2"/>
  <c r="EB54" i="2"/>
  <c r="EC54" i="2"/>
  <c r="ED54" i="2"/>
  <c r="DZ55" i="2"/>
  <c r="EA55" i="2"/>
  <c r="EB55" i="2"/>
  <c r="EC55" i="2"/>
  <c r="ED55" i="2"/>
  <c r="EE55" i="2"/>
  <c r="DZ56" i="2"/>
  <c r="EA56" i="2"/>
  <c r="EB56" i="2"/>
  <c r="EC56" i="2"/>
  <c r="ED56" i="2"/>
  <c r="DZ57" i="2"/>
  <c r="EA57" i="2"/>
  <c r="EB57" i="2"/>
  <c r="EC57" i="2"/>
  <c r="ED57" i="2"/>
  <c r="DZ58" i="2"/>
  <c r="EA58" i="2"/>
  <c r="EB58" i="2"/>
  <c r="EC58" i="2"/>
  <c r="ED58" i="2"/>
  <c r="EE58" i="2"/>
  <c r="DZ59" i="2"/>
  <c r="EA59" i="2"/>
  <c r="EB59" i="2"/>
  <c r="EC59" i="2"/>
  <c r="ED59" i="2"/>
  <c r="EE59" i="2"/>
  <c r="DZ60" i="2"/>
  <c r="EA60" i="2"/>
  <c r="EB60" i="2"/>
  <c r="EC60" i="2"/>
  <c r="ED60" i="2"/>
  <c r="DZ61" i="2"/>
  <c r="EA61" i="2"/>
  <c r="EB61" i="2"/>
  <c r="EC61" i="2"/>
  <c r="ED61" i="2"/>
  <c r="DZ62" i="2"/>
  <c r="EA62" i="2"/>
  <c r="EB62" i="2"/>
  <c r="EC62" i="2"/>
  <c r="ED62" i="2"/>
  <c r="EE62" i="2"/>
  <c r="DZ63" i="2"/>
  <c r="EA63" i="2"/>
  <c r="EB63" i="2"/>
  <c r="EC63" i="2"/>
  <c r="ED63" i="2"/>
  <c r="DZ64" i="2"/>
  <c r="EA64" i="2"/>
  <c r="EB64" i="2"/>
  <c r="EC64" i="2"/>
  <c r="ED64" i="2"/>
  <c r="EE64" i="2"/>
  <c r="DZ65" i="2"/>
  <c r="EA65" i="2"/>
  <c r="EB65" i="2"/>
  <c r="EC65" i="2"/>
  <c r="ED65" i="2"/>
  <c r="DZ66" i="2"/>
  <c r="EA66" i="2"/>
  <c r="EB66" i="2"/>
  <c r="EC66" i="2"/>
  <c r="ED66" i="2"/>
  <c r="EE66" i="2"/>
  <c r="DZ67" i="2"/>
  <c r="EA67" i="2"/>
  <c r="EB67" i="2"/>
  <c r="EC67" i="2"/>
  <c r="ED67" i="2"/>
  <c r="EE67" i="2"/>
  <c r="DZ68" i="2"/>
  <c r="EA68" i="2"/>
  <c r="EB68" i="2"/>
  <c r="EC68" i="2"/>
  <c r="ED68" i="2"/>
  <c r="EE68" i="2"/>
  <c r="DZ69" i="2"/>
  <c r="EA69" i="2"/>
  <c r="EB69" i="2"/>
  <c r="EC69" i="2"/>
  <c r="ED69" i="2"/>
  <c r="EE69" i="2"/>
  <c r="DZ70" i="2"/>
  <c r="EA70" i="2"/>
  <c r="EB70" i="2"/>
  <c r="EC70" i="2"/>
  <c r="ED70" i="2"/>
  <c r="EE70" i="2"/>
  <c r="DZ71" i="2"/>
  <c r="EA71" i="2"/>
  <c r="EB71" i="2"/>
  <c r="EC71" i="2"/>
  <c r="ED71" i="2"/>
  <c r="EE71" i="2"/>
  <c r="DZ72" i="2"/>
  <c r="EA72" i="2"/>
  <c r="EB72" i="2"/>
  <c r="EC72" i="2"/>
  <c r="ED72" i="2"/>
  <c r="DZ73" i="2"/>
  <c r="EA73" i="2"/>
  <c r="EB73" i="2"/>
  <c r="EC73" i="2"/>
  <c r="ED73" i="2"/>
  <c r="EE73" i="2"/>
  <c r="DZ74" i="2"/>
  <c r="EA74" i="2"/>
  <c r="EB74" i="2"/>
  <c r="EC74" i="2"/>
  <c r="ED74" i="2"/>
  <c r="DZ75" i="2"/>
  <c r="EA75" i="2"/>
  <c r="EB75" i="2"/>
  <c r="EC75" i="2"/>
  <c r="ED75" i="2"/>
  <c r="EE75" i="2"/>
  <c r="DZ76" i="2"/>
  <c r="EA76" i="2"/>
  <c r="EB76" i="2"/>
  <c r="EC76" i="2"/>
  <c r="ED76" i="2"/>
  <c r="DZ77" i="2"/>
  <c r="EA77" i="2"/>
  <c r="EB77" i="2"/>
  <c r="EC77" i="2"/>
  <c r="ED77" i="2"/>
  <c r="DZ78" i="2"/>
  <c r="EA78" i="2"/>
  <c r="EB78" i="2"/>
  <c r="EC78" i="2"/>
  <c r="ED78" i="2"/>
  <c r="DZ79" i="2"/>
  <c r="EA79" i="2"/>
  <c r="EB79" i="2"/>
  <c r="EC79" i="2"/>
  <c r="ED79" i="2"/>
  <c r="DZ80" i="2"/>
  <c r="EA80" i="2"/>
  <c r="EB80" i="2"/>
  <c r="EC80" i="2"/>
  <c r="ED80" i="2"/>
  <c r="DZ81" i="2"/>
  <c r="EA81" i="2"/>
  <c r="EB81" i="2"/>
  <c r="EC81" i="2"/>
  <c r="ED81" i="2"/>
  <c r="DZ82" i="2"/>
  <c r="EA82" i="2"/>
  <c r="EB82" i="2"/>
  <c r="EC82" i="2"/>
  <c r="ED82" i="2"/>
  <c r="DZ83" i="2"/>
  <c r="EA83" i="2"/>
  <c r="EB83" i="2"/>
  <c r="EC83" i="2"/>
  <c r="ED83" i="2"/>
  <c r="DZ84" i="2"/>
  <c r="EA84" i="2"/>
  <c r="EB84" i="2"/>
  <c r="EC84" i="2"/>
  <c r="ED84" i="2"/>
  <c r="DZ85" i="2"/>
  <c r="EA85" i="2"/>
  <c r="EB85" i="2"/>
  <c r="EC85" i="2"/>
  <c r="ED85" i="2"/>
  <c r="DZ86" i="2"/>
  <c r="EA86" i="2"/>
  <c r="EB86" i="2"/>
  <c r="EC86" i="2"/>
  <c r="ED86" i="2"/>
  <c r="EE86" i="2"/>
  <c r="DZ87" i="2"/>
  <c r="EA87" i="2"/>
  <c r="EB87" i="2"/>
  <c r="EC87" i="2"/>
  <c r="ED87" i="2"/>
  <c r="DZ88" i="2"/>
  <c r="EA88" i="2"/>
  <c r="EB88" i="2"/>
  <c r="EC88" i="2"/>
  <c r="ED88" i="2"/>
  <c r="DZ89" i="2"/>
  <c r="EA89" i="2"/>
  <c r="EB89" i="2"/>
  <c r="EC89" i="2"/>
  <c r="ED89" i="2"/>
  <c r="EE89" i="2"/>
  <c r="DZ90" i="2"/>
  <c r="EA90" i="2"/>
  <c r="EB90" i="2"/>
  <c r="EC90" i="2"/>
  <c r="ED90" i="2"/>
  <c r="DZ91" i="2"/>
  <c r="EA91" i="2"/>
  <c r="EB91" i="2"/>
  <c r="EC91" i="2"/>
  <c r="ED91" i="2"/>
  <c r="DZ92" i="2"/>
  <c r="EA92" i="2"/>
  <c r="EB92" i="2"/>
  <c r="EC92" i="2"/>
  <c r="ED92" i="2"/>
  <c r="DZ93" i="2"/>
  <c r="EA93" i="2"/>
  <c r="EB93" i="2"/>
  <c r="EC93" i="2"/>
  <c r="ED93" i="2"/>
  <c r="EE93" i="2"/>
  <c r="DZ94" i="2"/>
  <c r="EA94" i="2"/>
  <c r="EB94" i="2"/>
  <c r="EC94" i="2"/>
  <c r="ED94" i="2"/>
  <c r="EE94" i="2"/>
  <c r="DZ95" i="2"/>
  <c r="EA95" i="2"/>
  <c r="EB95" i="2"/>
  <c r="EC95" i="2"/>
  <c r="ED95" i="2"/>
  <c r="EE95" i="2"/>
  <c r="DZ96" i="2"/>
  <c r="EA96" i="2"/>
  <c r="EB96" i="2"/>
  <c r="EC96" i="2"/>
  <c r="ED96" i="2"/>
  <c r="DZ97" i="2"/>
  <c r="EA97" i="2"/>
  <c r="EB97" i="2"/>
  <c r="EC97" i="2"/>
  <c r="ED97" i="2"/>
  <c r="EE97" i="2"/>
  <c r="DZ98" i="2"/>
  <c r="EA98" i="2"/>
  <c r="EB98" i="2"/>
  <c r="EC98" i="2"/>
  <c r="ED98" i="2"/>
  <c r="DZ99" i="2"/>
  <c r="EA99" i="2"/>
  <c r="EB99" i="2"/>
  <c r="EC99" i="2"/>
  <c r="ED99" i="2"/>
  <c r="DZ100" i="2"/>
  <c r="EA100" i="2"/>
  <c r="EB100" i="2"/>
  <c r="EC100" i="2"/>
  <c r="ED100" i="2"/>
  <c r="EE100" i="2"/>
  <c r="DZ101" i="2"/>
  <c r="EA101" i="2"/>
  <c r="EB101" i="2"/>
  <c r="EC101" i="2"/>
  <c r="ED101" i="2"/>
  <c r="DZ102" i="2"/>
  <c r="EA102" i="2"/>
  <c r="EB102" i="2"/>
  <c r="EC102" i="2"/>
  <c r="ED102" i="2"/>
  <c r="DZ103" i="2"/>
  <c r="EA103" i="2"/>
  <c r="EB103" i="2"/>
  <c r="EC103" i="2"/>
  <c r="ED103" i="2"/>
  <c r="DZ104" i="2"/>
  <c r="EA104" i="2"/>
  <c r="EB104" i="2"/>
  <c r="EC104" i="2"/>
  <c r="ED104" i="2"/>
  <c r="DZ105" i="2"/>
  <c r="EA105" i="2"/>
  <c r="EB105" i="2"/>
  <c r="EC105" i="2"/>
  <c r="ED105" i="2"/>
  <c r="DZ106" i="2"/>
  <c r="EA106" i="2"/>
  <c r="EB106" i="2"/>
  <c r="EC106" i="2"/>
  <c r="ED106" i="2"/>
  <c r="EE106" i="2"/>
  <c r="DZ107" i="2"/>
  <c r="EA107" i="2"/>
  <c r="EB107" i="2"/>
  <c r="EC107" i="2"/>
  <c r="ED107" i="2"/>
  <c r="DZ108" i="2"/>
  <c r="EA108" i="2"/>
  <c r="EB108" i="2"/>
  <c r="EC108" i="2"/>
  <c r="ED108" i="2"/>
  <c r="DZ109" i="2"/>
  <c r="EA109" i="2"/>
  <c r="EB109" i="2"/>
  <c r="EC109" i="2"/>
  <c r="ED109" i="2"/>
  <c r="DZ110" i="2"/>
  <c r="EA110" i="2"/>
  <c r="EB110" i="2"/>
  <c r="EC110" i="2"/>
  <c r="ED110" i="2"/>
  <c r="EE110" i="2"/>
  <c r="DZ111" i="2"/>
  <c r="EA111" i="2"/>
  <c r="EB111" i="2"/>
  <c r="EC111" i="2"/>
  <c r="ED111" i="2"/>
  <c r="EE111" i="2"/>
  <c r="DZ112" i="2"/>
  <c r="EA112" i="2"/>
  <c r="EB112" i="2"/>
  <c r="EC112" i="2"/>
  <c r="ED112" i="2"/>
  <c r="EE112" i="2"/>
  <c r="ED12" i="2"/>
  <c r="EC12" i="2"/>
  <c r="EB12" i="2"/>
  <c r="EA12" i="2"/>
  <c r="DZ12" i="2"/>
  <c r="DS13" i="2"/>
  <c r="DT13" i="2"/>
  <c r="DU13" i="2"/>
  <c r="DV13" i="2"/>
  <c r="DW13" i="2"/>
  <c r="DS14" i="2"/>
  <c r="DT14" i="2"/>
  <c r="DU14" i="2"/>
  <c r="DV14" i="2"/>
  <c r="DW14" i="2"/>
  <c r="DS15" i="2"/>
  <c r="DT15" i="2"/>
  <c r="DU15" i="2"/>
  <c r="DV15" i="2"/>
  <c r="DW15" i="2"/>
  <c r="DS16" i="2"/>
  <c r="DT16" i="2"/>
  <c r="DU16" i="2"/>
  <c r="DV16" i="2"/>
  <c r="DW16" i="2"/>
  <c r="DS17" i="2"/>
  <c r="DT17" i="2"/>
  <c r="DU17" i="2"/>
  <c r="DV17" i="2"/>
  <c r="DW17" i="2"/>
  <c r="DS18" i="2"/>
  <c r="DT18" i="2"/>
  <c r="DU18" i="2"/>
  <c r="DV18" i="2"/>
  <c r="DW18" i="2"/>
  <c r="DX18" i="2"/>
  <c r="DS19" i="2"/>
  <c r="DT19" i="2"/>
  <c r="DU19" i="2"/>
  <c r="DV19" i="2"/>
  <c r="DW19" i="2"/>
  <c r="DX19" i="2"/>
  <c r="DS20" i="2"/>
  <c r="DT20" i="2"/>
  <c r="DU20" i="2"/>
  <c r="DV20" i="2"/>
  <c r="DW20" i="2"/>
  <c r="DS21" i="2"/>
  <c r="DT21" i="2"/>
  <c r="DU21" i="2"/>
  <c r="DV21" i="2"/>
  <c r="DW21" i="2"/>
  <c r="DS22" i="2"/>
  <c r="DT22" i="2"/>
  <c r="DU22" i="2"/>
  <c r="DV22" i="2"/>
  <c r="DW22" i="2"/>
  <c r="DS23" i="2"/>
  <c r="DT23" i="2"/>
  <c r="DU23" i="2"/>
  <c r="DV23" i="2"/>
  <c r="DW23" i="2"/>
  <c r="DS24" i="2"/>
  <c r="DT24" i="2"/>
  <c r="DU24" i="2"/>
  <c r="DV24" i="2"/>
  <c r="DW24" i="2"/>
  <c r="DS25" i="2"/>
  <c r="DT25" i="2"/>
  <c r="DU25" i="2"/>
  <c r="DV25" i="2"/>
  <c r="DW25" i="2"/>
  <c r="DS26" i="2"/>
  <c r="DT26" i="2"/>
  <c r="DU26" i="2"/>
  <c r="DV26" i="2"/>
  <c r="DW26" i="2"/>
  <c r="DS27" i="2"/>
  <c r="DT27" i="2"/>
  <c r="DU27" i="2"/>
  <c r="DV27" i="2"/>
  <c r="DW27" i="2"/>
  <c r="DS28" i="2"/>
  <c r="DT28" i="2"/>
  <c r="DU28" i="2"/>
  <c r="DV28" i="2"/>
  <c r="DW28" i="2"/>
  <c r="DX28" i="2"/>
  <c r="DS29" i="2"/>
  <c r="DT29" i="2"/>
  <c r="DU29" i="2"/>
  <c r="DV29" i="2"/>
  <c r="DW29" i="2"/>
  <c r="DX29" i="2"/>
  <c r="DS30" i="2"/>
  <c r="DT30" i="2"/>
  <c r="DU30" i="2"/>
  <c r="DV30" i="2"/>
  <c r="DW30" i="2"/>
  <c r="DS31" i="2"/>
  <c r="DT31" i="2"/>
  <c r="DU31" i="2"/>
  <c r="DV31" i="2"/>
  <c r="DW31" i="2"/>
  <c r="DS32" i="2"/>
  <c r="DT32" i="2"/>
  <c r="DU32" i="2"/>
  <c r="DV32" i="2"/>
  <c r="DW32" i="2"/>
  <c r="DX32" i="2"/>
  <c r="DS33" i="2"/>
  <c r="DT33" i="2"/>
  <c r="DU33" i="2"/>
  <c r="DV33" i="2"/>
  <c r="DW33" i="2"/>
  <c r="DS34" i="2"/>
  <c r="DT34" i="2"/>
  <c r="DU34" i="2"/>
  <c r="DV34" i="2"/>
  <c r="DW34" i="2"/>
  <c r="DX34" i="2"/>
  <c r="DS35" i="2"/>
  <c r="DT35" i="2"/>
  <c r="DU35" i="2"/>
  <c r="DV35" i="2"/>
  <c r="DW35" i="2"/>
  <c r="DX35" i="2"/>
  <c r="DS36" i="2"/>
  <c r="DT36" i="2"/>
  <c r="DU36" i="2"/>
  <c r="DV36" i="2"/>
  <c r="DW36" i="2"/>
  <c r="DS37" i="2"/>
  <c r="DT37" i="2"/>
  <c r="DU37" i="2"/>
  <c r="DV37" i="2"/>
  <c r="DW37" i="2"/>
  <c r="DX37" i="2"/>
  <c r="DS38" i="2"/>
  <c r="DT38" i="2"/>
  <c r="DU38" i="2"/>
  <c r="DV38" i="2"/>
  <c r="DW38" i="2"/>
  <c r="DS39" i="2"/>
  <c r="DT39" i="2"/>
  <c r="DU39" i="2"/>
  <c r="DV39" i="2"/>
  <c r="DW39" i="2"/>
  <c r="DX39" i="2"/>
  <c r="DS40" i="2"/>
  <c r="DT40" i="2"/>
  <c r="DU40" i="2"/>
  <c r="DV40" i="2"/>
  <c r="DW40" i="2"/>
  <c r="DX40" i="2"/>
  <c r="DS41" i="2"/>
  <c r="DT41" i="2"/>
  <c r="DU41" i="2"/>
  <c r="DV41" i="2"/>
  <c r="DW41" i="2"/>
  <c r="DX41" i="2"/>
  <c r="DS42" i="2"/>
  <c r="DT42" i="2"/>
  <c r="DU42" i="2"/>
  <c r="DV42" i="2"/>
  <c r="DW42" i="2"/>
  <c r="DX42" i="2"/>
  <c r="DS43" i="2"/>
  <c r="DT43" i="2"/>
  <c r="DU43" i="2"/>
  <c r="DV43" i="2"/>
  <c r="DW43" i="2"/>
  <c r="DX43" i="2"/>
  <c r="DS44" i="2"/>
  <c r="DT44" i="2"/>
  <c r="DU44" i="2"/>
  <c r="DV44" i="2"/>
  <c r="DW44" i="2"/>
  <c r="DX44" i="2"/>
  <c r="DS45" i="2"/>
  <c r="DT45" i="2"/>
  <c r="DU45" i="2"/>
  <c r="DV45" i="2"/>
  <c r="DW45" i="2"/>
  <c r="DS46" i="2"/>
  <c r="DT46" i="2"/>
  <c r="DU46" i="2"/>
  <c r="DV46" i="2"/>
  <c r="DW46" i="2"/>
  <c r="DS47" i="2"/>
  <c r="DT47" i="2"/>
  <c r="DU47" i="2"/>
  <c r="DV47" i="2"/>
  <c r="DW47" i="2"/>
  <c r="DS48" i="2"/>
  <c r="DT48" i="2"/>
  <c r="DU48" i="2"/>
  <c r="DV48" i="2"/>
  <c r="DW48" i="2"/>
  <c r="DX48" i="2"/>
  <c r="DS49" i="2"/>
  <c r="DT49" i="2"/>
  <c r="DU49" i="2"/>
  <c r="DV49" i="2"/>
  <c r="DW49" i="2"/>
  <c r="DS50" i="2"/>
  <c r="DT50" i="2"/>
  <c r="DU50" i="2"/>
  <c r="DV50" i="2"/>
  <c r="DW50" i="2"/>
  <c r="DX50" i="2"/>
  <c r="DS51" i="2"/>
  <c r="DT51" i="2"/>
  <c r="DU51" i="2"/>
  <c r="DV51" i="2"/>
  <c r="DW51" i="2"/>
  <c r="DS52" i="2"/>
  <c r="DT52" i="2"/>
  <c r="DU52" i="2"/>
  <c r="DV52" i="2"/>
  <c r="DW52" i="2"/>
  <c r="DS53" i="2"/>
  <c r="DT53" i="2"/>
  <c r="DU53" i="2"/>
  <c r="DV53" i="2"/>
  <c r="DW53" i="2"/>
  <c r="DX53" i="2"/>
  <c r="DS54" i="2"/>
  <c r="DT54" i="2"/>
  <c r="DU54" i="2"/>
  <c r="DV54" i="2"/>
  <c r="DW54" i="2"/>
  <c r="DS55" i="2"/>
  <c r="DT55" i="2"/>
  <c r="DU55" i="2"/>
  <c r="DV55" i="2"/>
  <c r="DW55" i="2"/>
  <c r="DX55" i="2"/>
  <c r="DS56" i="2"/>
  <c r="DT56" i="2"/>
  <c r="DU56" i="2"/>
  <c r="DV56" i="2"/>
  <c r="DW56" i="2"/>
  <c r="DS57" i="2"/>
  <c r="DT57" i="2"/>
  <c r="DU57" i="2"/>
  <c r="DV57" i="2"/>
  <c r="DW57" i="2"/>
  <c r="DS58" i="2"/>
  <c r="DT58" i="2"/>
  <c r="DU58" i="2"/>
  <c r="DV58" i="2"/>
  <c r="DW58" i="2"/>
  <c r="DS59" i="2"/>
  <c r="DT59" i="2"/>
  <c r="DU59" i="2"/>
  <c r="DV59" i="2"/>
  <c r="DW59" i="2"/>
  <c r="DX59" i="2"/>
  <c r="DS60" i="2"/>
  <c r="DT60" i="2"/>
  <c r="DU60" i="2"/>
  <c r="DV60" i="2"/>
  <c r="DW60" i="2"/>
  <c r="DS61" i="2"/>
  <c r="DT61" i="2"/>
  <c r="DU61" i="2"/>
  <c r="DV61" i="2"/>
  <c r="DW61" i="2"/>
  <c r="DS62" i="2"/>
  <c r="DT62" i="2"/>
  <c r="DU62" i="2"/>
  <c r="DV62" i="2"/>
  <c r="DW62" i="2"/>
  <c r="DX62" i="2"/>
  <c r="DS63" i="2"/>
  <c r="DT63" i="2"/>
  <c r="DU63" i="2"/>
  <c r="DV63" i="2"/>
  <c r="DW63" i="2"/>
  <c r="DS64" i="2"/>
  <c r="DT64" i="2"/>
  <c r="DU64" i="2"/>
  <c r="DV64" i="2"/>
  <c r="DW64" i="2"/>
  <c r="DX64" i="2"/>
  <c r="DS65" i="2"/>
  <c r="DT65" i="2"/>
  <c r="DU65" i="2"/>
  <c r="DV65" i="2"/>
  <c r="DW65" i="2"/>
  <c r="DS66" i="2"/>
  <c r="DT66" i="2"/>
  <c r="DU66" i="2"/>
  <c r="DV66" i="2"/>
  <c r="DW66" i="2"/>
  <c r="DX66" i="2"/>
  <c r="DS67" i="2"/>
  <c r="DT67" i="2"/>
  <c r="DU67" i="2"/>
  <c r="DV67" i="2"/>
  <c r="DW67" i="2"/>
  <c r="DX67" i="2"/>
  <c r="DS68" i="2"/>
  <c r="DT68" i="2"/>
  <c r="DU68" i="2"/>
  <c r="DV68" i="2"/>
  <c r="DW68" i="2"/>
  <c r="DX68" i="2"/>
  <c r="DS69" i="2"/>
  <c r="DT69" i="2"/>
  <c r="DU69" i="2"/>
  <c r="DV69" i="2"/>
  <c r="DW69" i="2"/>
  <c r="DX69" i="2"/>
  <c r="DS70" i="2"/>
  <c r="DT70" i="2"/>
  <c r="DU70" i="2"/>
  <c r="DV70" i="2"/>
  <c r="DW70" i="2"/>
  <c r="DX70" i="2"/>
  <c r="DS71" i="2"/>
  <c r="DT71" i="2"/>
  <c r="DU71" i="2"/>
  <c r="DV71" i="2"/>
  <c r="DW71" i="2"/>
  <c r="DX71" i="2"/>
  <c r="DS72" i="2"/>
  <c r="DT72" i="2"/>
  <c r="DU72" i="2"/>
  <c r="DV72" i="2"/>
  <c r="DW72" i="2"/>
  <c r="DS73" i="2"/>
  <c r="DT73" i="2"/>
  <c r="DU73" i="2"/>
  <c r="DV73" i="2"/>
  <c r="DW73" i="2"/>
  <c r="DX73" i="2"/>
  <c r="DS74" i="2"/>
  <c r="DT74" i="2"/>
  <c r="DU74" i="2"/>
  <c r="DV74" i="2"/>
  <c r="DW74" i="2"/>
  <c r="DS75" i="2"/>
  <c r="DT75" i="2"/>
  <c r="DU75" i="2"/>
  <c r="DV75" i="2"/>
  <c r="DW75" i="2"/>
  <c r="DX75" i="2"/>
  <c r="DS76" i="2"/>
  <c r="DT76" i="2"/>
  <c r="DU76" i="2"/>
  <c r="DV76" i="2"/>
  <c r="DW76" i="2"/>
  <c r="DS77" i="2"/>
  <c r="DT77" i="2"/>
  <c r="DU77" i="2"/>
  <c r="DV77" i="2"/>
  <c r="DW77" i="2"/>
  <c r="DS78" i="2"/>
  <c r="DT78" i="2"/>
  <c r="DU78" i="2"/>
  <c r="DV78" i="2"/>
  <c r="DW78" i="2"/>
  <c r="DS79" i="2"/>
  <c r="DT79" i="2"/>
  <c r="DU79" i="2"/>
  <c r="DV79" i="2"/>
  <c r="DW79" i="2"/>
  <c r="DS80" i="2"/>
  <c r="DT80" i="2"/>
  <c r="DU80" i="2"/>
  <c r="DV80" i="2"/>
  <c r="DW80" i="2"/>
  <c r="DX80" i="2"/>
  <c r="DS81" i="2"/>
  <c r="DT81" i="2"/>
  <c r="DU81" i="2"/>
  <c r="DV81" i="2"/>
  <c r="DW81" i="2"/>
  <c r="DS82" i="2"/>
  <c r="DT82" i="2"/>
  <c r="DU82" i="2"/>
  <c r="DV82" i="2"/>
  <c r="DW82" i="2"/>
  <c r="DX82" i="2"/>
  <c r="DS83" i="2"/>
  <c r="DT83" i="2"/>
  <c r="DU83" i="2"/>
  <c r="DV83" i="2"/>
  <c r="DW83" i="2"/>
  <c r="DS84" i="2"/>
  <c r="DT84" i="2"/>
  <c r="DU84" i="2"/>
  <c r="DV84" i="2"/>
  <c r="DW84" i="2"/>
  <c r="DS85" i="2"/>
  <c r="DT85" i="2"/>
  <c r="DU85" i="2"/>
  <c r="DV85" i="2"/>
  <c r="DW85" i="2"/>
  <c r="DS86" i="2"/>
  <c r="DT86" i="2"/>
  <c r="DU86" i="2"/>
  <c r="DV86" i="2"/>
  <c r="DW86" i="2"/>
  <c r="DX86" i="2"/>
  <c r="DS87" i="2"/>
  <c r="DT87" i="2"/>
  <c r="DU87" i="2"/>
  <c r="DV87" i="2"/>
  <c r="DW87" i="2"/>
  <c r="DS88" i="2"/>
  <c r="DT88" i="2"/>
  <c r="DU88" i="2"/>
  <c r="DV88" i="2"/>
  <c r="DW88" i="2"/>
  <c r="DS89" i="2"/>
  <c r="DT89" i="2"/>
  <c r="DU89" i="2"/>
  <c r="DV89" i="2"/>
  <c r="DW89" i="2"/>
  <c r="DX89" i="2"/>
  <c r="DS90" i="2"/>
  <c r="DT90" i="2"/>
  <c r="DU90" i="2"/>
  <c r="DV90" i="2"/>
  <c r="DW90" i="2"/>
  <c r="DS91" i="2"/>
  <c r="DT91" i="2"/>
  <c r="DU91" i="2"/>
  <c r="DV91" i="2"/>
  <c r="DW91" i="2"/>
  <c r="DS92" i="2"/>
  <c r="DT92" i="2"/>
  <c r="DU92" i="2"/>
  <c r="DV92" i="2"/>
  <c r="DW92" i="2"/>
  <c r="DS93" i="2"/>
  <c r="DT93" i="2"/>
  <c r="DU93" i="2"/>
  <c r="DV93" i="2"/>
  <c r="DW93" i="2"/>
  <c r="DX93" i="2"/>
  <c r="DS94" i="2"/>
  <c r="DT94" i="2"/>
  <c r="DU94" i="2"/>
  <c r="DV94" i="2"/>
  <c r="DW94" i="2"/>
  <c r="DX94" i="2"/>
  <c r="DS95" i="2"/>
  <c r="DT95" i="2"/>
  <c r="DU95" i="2"/>
  <c r="DV95" i="2"/>
  <c r="DW95" i="2"/>
  <c r="DX95" i="2"/>
  <c r="DS96" i="2"/>
  <c r="DT96" i="2"/>
  <c r="DU96" i="2"/>
  <c r="DV96" i="2"/>
  <c r="DW96" i="2"/>
  <c r="DS97" i="2"/>
  <c r="DT97" i="2"/>
  <c r="DU97" i="2"/>
  <c r="DV97" i="2"/>
  <c r="DW97" i="2"/>
  <c r="DX97" i="2"/>
  <c r="DS98" i="2"/>
  <c r="DT98" i="2"/>
  <c r="DU98" i="2"/>
  <c r="DV98" i="2"/>
  <c r="DW98" i="2"/>
  <c r="DS99" i="2"/>
  <c r="DT99" i="2"/>
  <c r="DU99" i="2"/>
  <c r="DV99" i="2"/>
  <c r="DW99" i="2"/>
  <c r="DS100" i="2"/>
  <c r="DT100" i="2"/>
  <c r="DU100" i="2"/>
  <c r="DV100" i="2"/>
  <c r="DW100" i="2"/>
  <c r="DX100" i="2"/>
  <c r="DS101" i="2"/>
  <c r="DT101" i="2"/>
  <c r="DU101" i="2"/>
  <c r="DV101" i="2"/>
  <c r="DW101" i="2"/>
  <c r="DS102" i="2"/>
  <c r="DT102" i="2"/>
  <c r="DU102" i="2"/>
  <c r="DV102" i="2"/>
  <c r="DW102" i="2"/>
  <c r="DS103" i="2"/>
  <c r="DT103" i="2"/>
  <c r="DU103" i="2"/>
  <c r="DV103" i="2"/>
  <c r="DW103" i="2"/>
  <c r="DS104" i="2"/>
  <c r="DT104" i="2"/>
  <c r="DU104" i="2"/>
  <c r="DV104" i="2"/>
  <c r="DW104" i="2"/>
  <c r="DS105" i="2"/>
  <c r="DT105" i="2"/>
  <c r="DU105" i="2"/>
  <c r="DV105" i="2"/>
  <c r="DW105" i="2"/>
  <c r="DS106" i="2"/>
  <c r="DT106" i="2"/>
  <c r="DU106" i="2"/>
  <c r="DV106" i="2"/>
  <c r="DW106" i="2"/>
  <c r="DX106" i="2"/>
  <c r="DS107" i="2"/>
  <c r="DT107" i="2"/>
  <c r="DU107" i="2"/>
  <c r="DV107" i="2"/>
  <c r="DW107" i="2"/>
  <c r="DS108" i="2"/>
  <c r="DT108" i="2"/>
  <c r="DU108" i="2"/>
  <c r="DV108" i="2"/>
  <c r="DW108" i="2"/>
  <c r="DX108" i="2"/>
  <c r="DS109" i="2"/>
  <c r="DT109" i="2"/>
  <c r="DU109" i="2"/>
  <c r="DV109" i="2"/>
  <c r="DW109" i="2"/>
  <c r="DS110" i="2"/>
  <c r="DT110" i="2"/>
  <c r="DU110" i="2"/>
  <c r="DV110" i="2"/>
  <c r="DW110" i="2"/>
  <c r="DS111" i="2"/>
  <c r="DT111" i="2"/>
  <c r="DU111" i="2"/>
  <c r="DV111" i="2"/>
  <c r="DW111" i="2"/>
  <c r="DS112" i="2"/>
  <c r="DT112" i="2"/>
  <c r="DU112" i="2"/>
  <c r="DV112" i="2"/>
  <c r="DW112" i="2"/>
  <c r="DX112" i="2"/>
  <c r="DW12" i="2"/>
  <c r="DV12" i="2"/>
  <c r="DU12" i="2"/>
  <c r="DT12" i="2"/>
  <c r="DS12" i="2"/>
  <c r="DL12" i="2"/>
  <c r="DL13" i="2"/>
  <c r="DM13" i="2"/>
  <c r="DN13" i="2"/>
  <c r="DO13" i="2"/>
  <c r="DP13" i="2"/>
  <c r="DL14" i="2"/>
  <c r="DM14" i="2"/>
  <c r="DN14" i="2"/>
  <c r="DO14" i="2"/>
  <c r="DP14" i="2"/>
  <c r="DL15" i="2"/>
  <c r="DM15" i="2"/>
  <c r="DN15" i="2"/>
  <c r="DO15" i="2"/>
  <c r="DP15" i="2"/>
  <c r="DQ15" i="2"/>
  <c r="DL16" i="2"/>
  <c r="DM16" i="2"/>
  <c r="DN16" i="2"/>
  <c r="DO16" i="2"/>
  <c r="DP16" i="2"/>
  <c r="DL17" i="2"/>
  <c r="DM17" i="2"/>
  <c r="DN17" i="2"/>
  <c r="DO17" i="2"/>
  <c r="DP17" i="2"/>
  <c r="DL18" i="2"/>
  <c r="DM18" i="2"/>
  <c r="DN18" i="2"/>
  <c r="DO18" i="2"/>
  <c r="DP18" i="2"/>
  <c r="DQ18" i="2"/>
  <c r="DL19" i="2"/>
  <c r="DM19" i="2"/>
  <c r="DN19" i="2"/>
  <c r="DO19" i="2"/>
  <c r="DP19" i="2"/>
  <c r="DQ19" i="2"/>
  <c r="DL20" i="2"/>
  <c r="DM20" i="2"/>
  <c r="DN20" i="2"/>
  <c r="DO20" i="2"/>
  <c r="DP20" i="2"/>
  <c r="DL21" i="2"/>
  <c r="DM21" i="2"/>
  <c r="DN21" i="2"/>
  <c r="DO21" i="2"/>
  <c r="DP21" i="2"/>
  <c r="DL22" i="2"/>
  <c r="DM22" i="2"/>
  <c r="DN22" i="2"/>
  <c r="DO22" i="2"/>
  <c r="DP22" i="2"/>
  <c r="DL23" i="2"/>
  <c r="DM23" i="2"/>
  <c r="DN23" i="2"/>
  <c r="DO23" i="2"/>
  <c r="DP23" i="2"/>
  <c r="DQ23" i="2"/>
  <c r="DL24" i="2"/>
  <c r="DM24" i="2"/>
  <c r="DN24" i="2"/>
  <c r="DO24" i="2"/>
  <c r="DP24" i="2"/>
  <c r="DL25" i="2"/>
  <c r="DM25" i="2"/>
  <c r="DN25" i="2"/>
  <c r="DO25" i="2"/>
  <c r="DP25" i="2"/>
  <c r="DL26" i="2"/>
  <c r="DM26" i="2"/>
  <c r="DN26" i="2"/>
  <c r="DO26" i="2"/>
  <c r="DP26" i="2"/>
  <c r="DL27" i="2"/>
  <c r="DM27" i="2"/>
  <c r="DN27" i="2"/>
  <c r="DO27" i="2"/>
  <c r="DP27" i="2"/>
  <c r="DL28" i="2"/>
  <c r="DM28" i="2"/>
  <c r="DN28" i="2"/>
  <c r="DO28" i="2"/>
  <c r="DP28" i="2"/>
  <c r="DQ28" i="2"/>
  <c r="DL29" i="2"/>
  <c r="DM29" i="2"/>
  <c r="DN29" i="2"/>
  <c r="DO29" i="2"/>
  <c r="DP29" i="2"/>
  <c r="DQ29" i="2"/>
  <c r="DL30" i="2"/>
  <c r="DM30" i="2"/>
  <c r="DN30" i="2"/>
  <c r="DO30" i="2"/>
  <c r="DP30" i="2"/>
  <c r="DL31" i="2"/>
  <c r="DM31" i="2"/>
  <c r="DN31" i="2"/>
  <c r="DO31" i="2"/>
  <c r="DP31" i="2"/>
  <c r="DL32" i="2"/>
  <c r="DM32" i="2"/>
  <c r="DN32" i="2"/>
  <c r="DO32" i="2"/>
  <c r="DP32" i="2"/>
  <c r="DQ32" i="2"/>
  <c r="DL33" i="2"/>
  <c r="DM33" i="2"/>
  <c r="DN33" i="2"/>
  <c r="DO33" i="2"/>
  <c r="DP33" i="2"/>
  <c r="DL34" i="2"/>
  <c r="DM34" i="2"/>
  <c r="DN34" i="2"/>
  <c r="DO34" i="2"/>
  <c r="DP34" i="2"/>
  <c r="DQ34" i="2"/>
  <c r="DL35" i="2"/>
  <c r="DM35" i="2"/>
  <c r="DN35" i="2"/>
  <c r="DO35" i="2"/>
  <c r="DP35" i="2"/>
  <c r="DQ35" i="2"/>
  <c r="DL36" i="2"/>
  <c r="DM36" i="2"/>
  <c r="DN36" i="2"/>
  <c r="DO36" i="2"/>
  <c r="DP36" i="2"/>
  <c r="DL37" i="2"/>
  <c r="DM37" i="2"/>
  <c r="DN37" i="2"/>
  <c r="DO37" i="2"/>
  <c r="DP37" i="2"/>
  <c r="DQ37" i="2"/>
  <c r="DL38" i="2"/>
  <c r="DM38" i="2"/>
  <c r="DN38" i="2"/>
  <c r="DO38" i="2"/>
  <c r="DP38" i="2"/>
  <c r="DL39" i="2"/>
  <c r="DM39" i="2"/>
  <c r="DN39" i="2"/>
  <c r="DO39" i="2"/>
  <c r="DP39" i="2"/>
  <c r="DQ39" i="2"/>
  <c r="DL40" i="2"/>
  <c r="DM40" i="2"/>
  <c r="DN40" i="2"/>
  <c r="DO40" i="2"/>
  <c r="DP40" i="2"/>
  <c r="DQ40" i="2"/>
  <c r="DL41" i="2"/>
  <c r="DM41" i="2"/>
  <c r="DN41" i="2"/>
  <c r="DO41" i="2"/>
  <c r="DP41" i="2"/>
  <c r="DQ41" i="2"/>
  <c r="DL42" i="2"/>
  <c r="DM42" i="2"/>
  <c r="DN42" i="2"/>
  <c r="DO42" i="2"/>
  <c r="DP42" i="2"/>
  <c r="DQ42" i="2"/>
  <c r="DL43" i="2"/>
  <c r="DM43" i="2"/>
  <c r="DN43" i="2"/>
  <c r="DO43" i="2"/>
  <c r="DP43" i="2"/>
  <c r="DQ43" i="2"/>
  <c r="DL44" i="2"/>
  <c r="DM44" i="2"/>
  <c r="DN44" i="2"/>
  <c r="DO44" i="2"/>
  <c r="DP44" i="2"/>
  <c r="DQ44" i="2"/>
  <c r="DL45" i="2"/>
  <c r="DM45" i="2"/>
  <c r="DN45" i="2"/>
  <c r="DO45" i="2"/>
  <c r="DP45" i="2"/>
  <c r="DL46" i="2"/>
  <c r="DM46" i="2"/>
  <c r="DN46" i="2"/>
  <c r="DO46" i="2"/>
  <c r="DP46" i="2"/>
  <c r="DL47" i="2"/>
  <c r="DM47" i="2"/>
  <c r="DN47" i="2"/>
  <c r="DO47" i="2"/>
  <c r="DP47" i="2"/>
  <c r="DL48" i="2"/>
  <c r="DM48" i="2"/>
  <c r="DN48" i="2"/>
  <c r="DO48" i="2"/>
  <c r="DP48" i="2"/>
  <c r="DL49" i="2"/>
  <c r="DM49" i="2"/>
  <c r="DN49" i="2"/>
  <c r="DO49" i="2"/>
  <c r="DP49" i="2"/>
  <c r="DL50" i="2"/>
  <c r="DM50" i="2"/>
  <c r="DN50" i="2"/>
  <c r="DO50" i="2"/>
  <c r="DP50" i="2"/>
  <c r="DQ50" i="2"/>
  <c r="DL51" i="2"/>
  <c r="DM51" i="2"/>
  <c r="DN51" i="2"/>
  <c r="DO51" i="2"/>
  <c r="DP51" i="2"/>
  <c r="DL52" i="2"/>
  <c r="DM52" i="2"/>
  <c r="DN52" i="2"/>
  <c r="DO52" i="2"/>
  <c r="DP52" i="2"/>
  <c r="DL53" i="2"/>
  <c r="DM53" i="2"/>
  <c r="DN53" i="2"/>
  <c r="DO53" i="2"/>
  <c r="DP53" i="2"/>
  <c r="DQ53" i="2"/>
  <c r="DL54" i="2"/>
  <c r="DM54" i="2"/>
  <c r="DN54" i="2"/>
  <c r="DO54" i="2"/>
  <c r="DP54" i="2"/>
  <c r="DL55" i="2"/>
  <c r="DM55" i="2"/>
  <c r="DN55" i="2"/>
  <c r="DO55" i="2"/>
  <c r="DP55" i="2"/>
  <c r="DQ55" i="2"/>
  <c r="DL56" i="2"/>
  <c r="DM56" i="2"/>
  <c r="DN56" i="2"/>
  <c r="DO56" i="2"/>
  <c r="DP56" i="2"/>
  <c r="DL57" i="2"/>
  <c r="DM57" i="2"/>
  <c r="DN57" i="2"/>
  <c r="DO57" i="2"/>
  <c r="DP57" i="2"/>
  <c r="DL58" i="2"/>
  <c r="DM58" i="2"/>
  <c r="DN58" i="2"/>
  <c r="DO58" i="2"/>
  <c r="DP58" i="2"/>
  <c r="DL59" i="2"/>
  <c r="DM59" i="2"/>
  <c r="DN59" i="2"/>
  <c r="DO59" i="2"/>
  <c r="DP59" i="2"/>
  <c r="DQ59" i="2"/>
  <c r="DL60" i="2"/>
  <c r="DM60" i="2"/>
  <c r="DN60" i="2"/>
  <c r="DO60" i="2"/>
  <c r="DP60" i="2"/>
  <c r="DL61" i="2"/>
  <c r="DM61" i="2"/>
  <c r="DN61" i="2"/>
  <c r="DO61" i="2"/>
  <c r="DP61" i="2"/>
  <c r="DL62" i="2"/>
  <c r="DM62" i="2"/>
  <c r="DN62" i="2"/>
  <c r="DO62" i="2"/>
  <c r="DP62" i="2"/>
  <c r="DQ62" i="2"/>
  <c r="DL63" i="2"/>
  <c r="DM63" i="2"/>
  <c r="DN63" i="2"/>
  <c r="DO63" i="2"/>
  <c r="DP63" i="2"/>
  <c r="DL64" i="2"/>
  <c r="DM64" i="2"/>
  <c r="DN64" i="2"/>
  <c r="DO64" i="2"/>
  <c r="DP64" i="2"/>
  <c r="DQ64" i="2"/>
  <c r="DL65" i="2"/>
  <c r="DM65" i="2"/>
  <c r="DN65" i="2"/>
  <c r="DO65" i="2"/>
  <c r="DP65" i="2"/>
  <c r="DL66" i="2"/>
  <c r="DM66" i="2"/>
  <c r="DN66" i="2"/>
  <c r="DO66" i="2"/>
  <c r="DP66" i="2"/>
  <c r="DQ66" i="2"/>
  <c r="DL67" i="2"/>
  <c r="DM67" i="2"/>
  <c r="DN67" i="2"/>
  <c r="DO67" i="2"/>
  <c r="DP67" i="2"/>
  <c r="DQ67" i="2"/>
  <c r="DL68" i="2"/>
  <c r="DM68" i="2"/>
  <c r="DN68" i="2"/>
  <c r="DO68" i="2"/>
  <c r="DP68" i="2"/>
  <c r="DQ68" i="2"/>
  <c r="DL69" i="2"/>
  <c r="DM69" i="2"/>
  <c r="DN69" i="2"/>
  <c r="DO69" i="2"/>
  <c r="DP69" i="2"/>
  <c r="DQ69" i="2"/>
  <c r="DL70" i="2"/>
  <c r="DM70" i="2"/>
  <c r="DN70" i="2"/>
  <c r="DO70" i="2"/>
  <c r="DP70" i="2"/>
  <c r="DQ70" i="2"/>
  <c r="DL71" i="2"/>
  <c r="DM71" i="2"/>
  <c r="DN71" i="2"/>
  <c r="DO71" i="2"/>
  <c r="DP71" i="2"/>
  <c r="DQ71" i="2"/>
  <c r="DL72" i="2"/>
  <c r="DM72" i="2"/>
  <c r="DN72" i="2"/>
  <c r="DO72" i="2"/>
  <c r="DP72" i="2"/>
  <c r="DL73" i="2"/>
  <c r="DM73" i="2"/>
  <c r="DN73" i="2"/>
  <c r="DO73" i="2"/>
  <c r="DP73" i="2"/>
  <c r="DQ73" i="2"/>
  <c r="DL74" i="2"/>
  <c r="DM74" i="2"/>
  <c r="DN74" i="2"/>
  <c r="DO74" i="2"/>
  <c r="DP74" i="2"/>
  <c r="DL75" i="2"/>
  <c r="DM75" i="2"/>
  <c r="DN75" i="2"/>
  <c r="DO75" i="2"/>
  <c r="DP75" i="2"/>
  <c r="DQ75" i="2"/>
  <c r="DL76" i="2"/>
  <c r="DM76" i="2"/>
  <c r="DN76" i="2"/>
  <c r="DO76" i="2"/>
  <c r="DP76" i="2"/>
  <c r="DL77" i="2"/>
  <c r="DM77" i="2"/>
  <c r="DN77" i="2"/>
  <c r="DO77" i="2"/>
  <c r="DP77" i="2"/>
  <c r="DL78" i="2"/>
  <c r="DM78" i="2"/>
  <c r="DN78" i="2"/>
  <c r="DO78" i="2"/>
  <c r="DP78" i="2"/>
  <c r="DL79" i="2"/>
  <c r="DM79" i="2"/>
  <c r="DN79" i="2"/>
  <c r="DO79" i="2"/>
  <c r="DP79" i="2"/>
  <c r="DL80" i="2"/>
  <c r="DM80" i="2"/>
  <c r="DN80" i="2"/>
  <c r="DO80" i="2"/>
  <c r="DP80" i="2"/>
  <c r="DL81" i="2"/>
  <c r="DM81" i="2"/>
  <c r="DN81" i="2"/>
  <c r="DO81" i="2"/>
  <c r="DP81" i="2"/>
  <c r="DL82" i="2"/>
  <c r="DM82" i="2"/>
  <c r="DN82" i="2"/>
  <c r="DO82" i="2"/>
  <c r="DP82" i="2"/>
  <c r="DL83" i="2"/>
  <c r="DM83" i="2"/>
  <c r="DN83" i="2"/>
  <c r="DO83" i="2"/>
  <c r="DP83" i="2"/>
  <c r="DL84" i="2"/>
  <c r="DM84" i="2"/>
  <c r="DN84" i="2"/>
  <c r="DO84" i="2"/>
  <c r="DP84" i="2"/>
  <c r="DL85" i="2"/>
  <c r="DM85" i="2"/>
  <c r="DN85" i="2"/>
  <c r="DO85" i="2"/>
  <c r="DP85" i="2"/>
  <c r="DL86" i="2"/>
  <c r="DM86" i="2"/>
  <c r="DN86" i="2"/>
  <c r="DO86" i="2"/>
  <c r="DP86" i="2"/>
  <c r="DQ86" i="2"/>
  <c r="DL87" i="2"/>
  <c r="DM87" i="2"/>
  <c r="DN87" i="2"/>
  <c r="DO87" i="2"/>
  <c r="DP87" i="2"/>
  <c r="DL88" i="2"/>
  <c r="DM88" i="2"/>
  <c r="DN88" i="2"/>
  <c r="DO88" i="2"/>
  <c r="DP88" i="2"/>
  <c r="DL89" i="2"/>
  <c r="DM89" i="2"/>
  <c r="DN89" i="2"/>
  <c r="DO89" i="2"/>
  <c r="DP89" i="2"/>
  <c r="DQ89" i="2"/>
  <c r="DL90" i="2"/>
  <c r="DM90" i="2"/>
  <c r="DN90" i="2"/>
  <c r="DO90" i="2"/>
  <c r="DP90" i="2"/>
  <c r="DL91" i="2"/>
  <c r="DM91" i="2"/>
  <c r="DN91" i="2"/>
  <c r="DO91" i="2"/>
  <c r="DP91" i="2"/>
  <c r="DL92" i="2"/>
  <c r="DM92" i="2"/>
  <c r="DN92" i="2"/>
  <c r="DO92" i="2"/>
  <c r="DP92" i="2"/>
  <c r="DL93" i="2"/>
  <c r="DM93" i="2"/>
  <c r="DN93" i="2"/>
  <c r="DO93" i="2"/>
  <c r="DP93" i="2"/>
  <c r="DQ93" i="2"/>
  <c r="DL94" i="2"/>
  <c r="DM94" i="2"/>
  <c r="DN94" i="2"/>
  <c r="DO94" i="2"/>
  <c r="DP94" i="2"/>
  <c r="DQ94" i="2"/>
  <c r="DL95" i="2"/>
  <c r="DM95" i="2"/>
  <c r="DN95" i="2"/>
  <c r="DO95" i="2"/>
  <c r="DP95" i="2"/>
  <c r="DQ95" i="2"/>
  <c r="DL96" i="2"/>
  <c r="DM96" i="2"/>
  <c r="DN96" i="2"/>
  <c r="DO96" i="2"/>
  <c r="DP96" i="2"/>
  <c r="DL97" i="2"/>
  <c r="DM97" i="2"/>
  <c r="DN97" i="2"/>
  <c r="DO97" i="2"/>
  <c r="DP97" i="2"/>
  <c r="DQ97" i="2"/>
  <c r="DL98" i="2"/>
  <c r="DM98" i="2"/>
  <c r="DN98" i="2"/>
  <c r="DO98" i="2"/>
  <c r="DP98" i="2"/>
  <c r="DL99" i="2"/>
  <c r="DM99" i="2"/>
  <c r="DN99" i="2"/>
  <c r="DO99" i="2"/>
  <c r="DP99" i="2"/>
  <c r="DL100" i="2"/>
  <c r="DM100" i="2"/>
  <c r="DN100" i="2"/>
  <c r="DO100" i="2"/>
  <c r="DP100" i="2"/>
  <c r="DQ100" i="2"/>
  <c r="DL101" i="2"/>
  <c r="DM101" i="2"/>
  <c r="DN101" i="2"/>
  <c r="DO101" i="2"/>
  <c r="DP101" i="2"/>
  <c r="DL102" i="2"/>
  <c r="DM102" i="2"/>
  <c r="DN102" i="2"/>
  <c r="DO102" i="2"/>
  <c r="DP102" i="2"/>
  <c r="DL103" i="2"/>
  <c r="DM103" i="2"/>
  <c r="DN103" i="2"/>
  <c r="DO103" i="2"/>
  <c r="DP103" i="2"/>
  <c r="DL104" i="2"/>
  <c r="DM104" i="2"/>
  <c r="DN104" i="2"/>
  <c r="DO104" i="2"/>
  <c r="DP104" i="2"/>
  <c r="DL105" i="2"/>
  <c r="DM105" i="2"/>
  <c r="DN105" i="2"/>
  <c r="DO105" i="2"/>
  <c r="DP105" i="2"/>
  <c r="DQ105" i="2"/>
  <c r="DL106" i="2"/>
  <c r="DM106" i="2"/>
  <c r="DN106" i="2"/>
  <c r="DO106" i="2"/>
  <c r="DP106" i="2"/>
  <c r="DQ106" i="2"/>
  <c r="DL107" i="2"/>
  <c r="DM107" i="2"/>
  <c r="DN107" i="2"/>
  <c r="DO107" i="2"/>
  <c r="DP107" i="2"/>
  <c r="DL108" i="2"/>
  <c r="DM108" i="2"/>
  <c r="DN108" i="2"/>
  <c r="DO108" i="2"/>
  <c r="DP108" i="2"/>
  <c r="DL109" i="2"/>
  <c r="DM109" i="2"/>
  <c r="DN109" i="2"/>
  <c r="DO109" i="2"/>
  <c r="DP109" i="2"/>
  <c r="DL110" i="2"/>
  <c r="DM110" i="2"/>
  <c r="DN110" i="2"/>
  <c r="DO110" i="2"/>
  <c r="DP110" i="2"/>
  <c r="DL111" i="2"/>
  <c r="DM111" i="2"/>
  <c r="DN111" i="2"/>
  <c r="DO111" i="2"/>
  <c r="DP111" i="2"/>
  <c r="DL112" i="2"/>
  <c r="DM112" i="2"/>
  <c r="DN112" i="2"/>
  <c r="DO112" i="2"/>
  <c r="DP112" i="2"/>
  <c r="DQ112" i="2"/>
  <c r="DP12" i="2"/>
  <c r="DO12" i="2"/>
  <c r="DN12" i="2"/>
  <c r="DM12" i="2"/>
  <c r="DE12" i="2"/>
  <c r="GP87" i="2" l="1"/>
  <c r="GP16" i="2"/>
  <c r="GP20" i="2"/>
  <c r="GP12" i="2"/>
  <c r="GP103" i="2"/>
  <c r="GP92" i="2"/>
  <c r="GP84" i="2"/>
  <c r="GP78" i="2"/>
  <c r="GP72" i="2"/>
  <c r="GP22" i="2"/>
  <c r="GP51" i="2"/>
  <c r="GP109" i="2"/>
  <c r="GP13" i="2"/>
  <c r="GP56" i="2"/>
  <c r="GP61" i="2"/>
  <c r="GP30" i="2"/>
  <c r="GP74" i="2"/>
  <c r="GP107" i="2"/>
  <c r="GP46" i="2"/>
  <c r="GP27" i="2"/>
  <c r="GP110" i="2"/>
  <c r="GP102" i="2"/>
  <c r="GP96" i="2"/>
  <c r="GP88" i="2"/>
  <c r="GP80" i="2"/>
  <c r="GP60" i="2"/>
  <c r="GP49" i="2"/>
  <c r="GP45" i="2"/>
  <c r="GP36" i="2"/>
  <c r="GP31" i="2"/>
  <c r="GP26" i="2"/>
  <c r="GP101" i="2"/>
  <c r="GP52" i="2"/>
  <c r="GP111" i="2"/>
  <c r="GP104" i="2"/>
  <c r="GP98" i="2"/>
  <c r="GP90" i="2"/>
  <c r="GP81" i="2"/>
  <c r="GP76" i="2"/>
  <c r="GP48" i="2"/>
  <c r="GP38" i="2"/>
  <c r="GP33" i="2"/>
  <c r="GP25" i="2"/>
  <c r="GP17" i="2"/>
  <c r="GP105" i="2"/>
  <c r="GP99" i="2"/>
  <c r="GP91" i="2"/>
  <c r="GP83" i="2"/>
  <c r="GP77" i="2"/>
  <c r="GP47" i="2"/>
  <c r="GP24" i="2"/>
  <c r="GP21" i="2"/>
  <c r="GW105" i="2"/>
  <c r="GW25" i="2"/>
  <c r="GW22" i="2"/>
  <c r="GW15" i="2"/>
  <c r="FU56" i="2"/>
  <c r="GW33" i="2"/>
  <c r="GW12" i="2"/>
  <c r="GW27" i="2"/>
  <c r="GW20" i="2"/>
  <c r="GW96" i="2"/>
  <c r="GW48" i="2"/>
  <c r="GW45" i="2"/>
  <c r="GW81" i="2"/>
  <c r="GW52" i="2"/>
  <c r="GW30" i="2"/>
  <c r="GW21" i="2"/>
  <c r="GW13" i="2"/>
  <c r="GW90" i="2"/>
  <c r="GW74" i="2"/>
  <c r="GW61" i="2"/>
  <c r="GW104" i="2"/>
  <c r="GW83" i="2"/>
  <c r="GW80" i="2"/>
  <c r="GW60" i="2"/>
  <c r="GW47" i="2"/>
  <c r="GW109" i="2"/>
  <c r="GW98" i="2"/>
  <c r="GW85" i="2"/>
  <c r="GW17" i="2"/>
  <c r="GW84" i="2"/>
  <c r="GW87" i="2"/>
  <c r="GW91" i="2"/>
  <c r="GW49" i="2"/>
  <c r="GW77" i="2"/>
  <c r="GW38" i="2"/>
  <c r="GW76" i="2"/>
  <c r="GW36" i="2"/>
  <c r="GW72" i="2"/>
  <c r="GW88" i="2"/>
  <c r="GW111" i="2"/>
  <c r="GW92" i="2"/>
  <c r="GW78" i="2"/>
  <c r="GW31" i="2"/>
  <c r="GW101" i="2"/>
  <c r="GW26" i="2"/>
  <c r="GW110" i="2"/>
  <c r="GW14" i="2"/>
  <c r="GW24" i="2"/>
  <c r="GW16" i="2"/>
  <c r="GW51" i="2"/>
  <c r="GW99" i="2"/>
  <c r="GW79" i="2"/>
  <c r="GW57" i="2"/>
  <c r="GW103" i="2"/>
  <c r="GR122" i="2"/>
  <c r="GW107" i="2"/>
  <c r="GR127" i="2"/>
  <c r="GR117" i="2"/>
  <c r="GW56" i="2"/>
  <c r="GR115" i="2"/>
  <c r="GR116" i="2"/>
  <c r="GI76" i="2"/>
  <c r="GB27" i="2"/>
  <c r="GB24" i="2"/>
  <c r="GB13" i="2"/>
  <c r="GI72" i="2"/>
  <c r="GI107" i="2"/>
  <c r="FU77" i="2"/>
  <c r="GI46" i="2"/>
  <c r="FU27" i="2"/>
  <c r="GI27" i="2"/>
  <c r="GI98" i="2"/>
  <c r="GI22" i="2"/>
  <c r="GI83" i="2"/>
  <c r="GI90" i="2"/>
  <c r="GI36" i="2"/>
  <c r="GI33" i="2"/>
  <c r="GI38" i="2"/>
  <c r="GI77" i="2"/>
  <c r="GI81" i="2"/>
  <c r="GI48" i="2"/>
  <c r="GI45" i="2"/>
  <c r="AJ6" i="4" s="1"/>
  <c r="GI108" i="2"/>
  <c r="GI15" i="2"/>
  <c r="GI92" i="2"/>
  <c r="GI105" i="2"/>
  <c r="GI103" i="2"/>
  <c r="GI52" i="2"/>
  <c r="GI104" i="2"/>
  <c r="GI25" i="2"/>
  <c r="GI26" i="2"/>
  <c r="GI87" i="2"/>
  <c r="GI91" i="2"/>
  <c r="GI110" i="2"/>
  <c r="GI31" i="2"/>
  <c r="GI12" i="2"/>
  <c r="GI102" i="2"/>
  <c r="GI111" i="2"/>
  <c r="GI16" i="2"/>
  <c r="GI88" i="2"/>
  <c r="GI78" i="2"/>
  <c r="GI84" i="2"/>
  <c r="GI13" i="2"/>
  <c r="GI99" i="2"/>
  <c r="GI24" i="2"/>
  <c r="GI96" i="2"/>
  <c r="GI51" i="2"/>
  <c r="GI101" i="2"/>
  <c r="GI57" i="2"/>
  <c r="GI85" i="2"/>
  <c r="GI61" i="2"/>
  <c r="GI20" i="2"/>
  <c r="GI30" i="2"/>
  <c r="GI17" i="2"/>
  <c r="GI56" i="2"/>
  <c r="GI21" i="2"/>
  <c r="GB76" i="2"/>
  <c r="GB98" i="2"/>
  <c r="GB79" i="2"/>
  <c r="GB51" i="2"/>
  <c r="GB45" i="2"/>
  <c r="GB36" i="2"/>
  <c r="GB20" i="2"/>
  <c r="GB15" i="2"/>
  <c r="GB108" i="2"/>
  <c r="GB102" i="2"/>
  <c r="GB101" i="2"/>
  <c r="GB91" i="2"/>
  <c r="GB111" i="2"/>
  <c r="GB110" i="2"/>
  <c r="GB25" i="2"/>
  <c r="GB96" i="2"/>
  <c r="GB21" i="2"/>
  <c r="GB107" i="2"/>
  <c r="GB105" i="2"/>
  <c r="GB87" i="2"/>
  <c r="GB48" i="2"/>
  <c r="GB38" i="2"/>
  <c r="GB65" i="2"/>
  <c r="GB30" i="2"/>
  <c r="GB92" i="2"/>
  <c r="GB17" i="2"/>
  <c r="GB103" i="2"/>
  <c r="GB84" i="2"/>
  <c r="GB26" i="2"/>
  <c r="GB99" i="2"/>
  <c r="GB33" i="2"/>
  <c r="GB81" i="2"/>
  <c r="GB90" i="2"/>
  <c r="GB52" i="2"/>
  <c r="GB47" i="2"/>
  <c r="GB88" i="2"/>
  <c r="GB61" i="2"/>
  <c r="GB74" i="2"/>
  <c r="GB83" i="2"/>
  <c r="GB104" i="2"/>
  <c r="GB78" i="2"/>
  <c r="GB22" i="2"/>
  <c r="GB77" i="2"/>
  <c r="GB12" i="2"/>
  <c r="GB46" i="2"/>
  <c r="GB72" i="2"/>
  <c r="FU102" i="2"/>
  <c r="FU99" i="2"/>
  <c r="FU78" i="2"/>
  <c r="FU108" i="2"/>
  <c r="FU105" i="2"/>
  <c r="FU47" i="2"/>
  <c r="FU20" i="2"/>
  <c r="FU14" i="2"/>
  <c r="FU103" i="2"/>
  <c r="FU30" i="2"/>
  <c r="FG15" i="2"/>
  <c r="FU96" i="2"/>
  <c r="FU87" i="2"/>
  <c r="FU84" i="2"/>
  <c r="FU48" i="2"/>
  <c r="FU33" i="2"/>
  <c r="FU15" i="2"/>
  <c r="FU21" i="2"/>
  <c r="FU61" i="2"/>
  <c r="FU65" i="2"/>
  <c r="FU101" i="2"/>
  <c r="FU72" i="2"/>
  <c r="FU54" i="2"/>
  <c r="FU104" i="2"/>
  <c r="FU98" i="2"/>
  <c r="FU91" i="2"/>
  <c r="FU76" i="2"/>
  <c r="FU38" i="2"/>
  <c r="FU25" i="2"/>
  <c r="FU90" i="2"/>
  <c r="FU83" i="2"/>
  <c r="FU81" i="2"/>
  <c r="FU46" i="2"/>
  <c r="FU36" i="2"/>
  <c r="FU22" i="2"/>
  <c r="FU74" i="2"/>
  <c r="FU31" i="2"/>
  <c r="FU13" i="2"/>
  <c r="FU80" i="2"/>
  <c r="FU107" i="2"/>
  <c r="FU110" i="2"/>
  <c r="FU92" i="2"/>
  <c r="FU12" i="2"/>
  <c r="FU45" i="2"/>
  <c r="FU52" i="2"/>
  <c r="FU24" i="2"/>
  <c r="FU88" i="2"/>
  <c r="FU51" i="2"/>
  <c r="FU111" i="2"/>
  <c r="FU82" i="2"/>
  <c r="FU26" i="2"/>
  <c r="FU16" i="2"/>
  <c r="FU17" i="2"/>
  <c r="FU85" i="2"/>
  <c r="FU49" i="2"/>
  <c r="ES56" i="2"/>
  <c r="ES33" i="2"/>
  <c r="ES92" i="2"/>
  <c r="ES85" i="2"/>
  <c r="ES83" i="2"/>
  <c r="ES21" i="2"/>
  <c r="EL31" i="2"/>
  <c r="EL27" i="2"/>
  <c r="FN27" i="2"/>
  <c r="FN72" i="2"/>
  <c r="FN101" i="2"/>
  <c r="FN107" i="2"/>
  <c r="FN77" i="2"/>
  <c r="FN36" i="2"/>
  <c r="FN61" i="2"/>
  <c r="FN105" i="2"/>
  <c r="FN38" i="2"/>
  <c r="FN45" i="2"/>
  <c r="FN108" i="2"/>
  <c r="FN21" i="2"/>
  <c r="FN26" i="2"/>
  <c r="FN83" i="2"/>
  <c r="FN84" i="2"/>
  <c r="FN81" i="2"/>
  <c r="FN54" i="2"/>
  <c r="FN22" i="2"/>
  <c r="FN25" i="2"/>
  <c r="FN31" i="2"/>
  <c r="FN15" i="2"/>
  <c r="FN74" i="2"/>
  <c r="FN12" i="2"/>
  <c r="FN90" i="2"/>
  <c r="FN52" i="2"/>
  <c r="FN33" i="2"/>
  <c r="FN46" i="2"/>
  <c r="FN96" i="2"/>
  <c r="FN111" i="2"/>
  <c r="FN16" i="2"/>
  <c r="FN76" i="2"/>
  <c r="FN91" i="2"/>
  <c r="FN109" i="2"/>
  <c r="FN88" i="2"/>
  <c r="FN14" i="2"/>
  <c r="FN78" i="2"/>
  <c r="FN98" i="2"/>
  <c r="FN13" i="2"/>
  <c r="FN65" i="2"/>
  <c r="FN24" i="2"/>
  <c r="FN110" i="2"/>
  <c r="FN102" i="2"/>
  <c r="FN92" i="2"/>
  <c r="FN49" i="2"/>
  <c r="FN47" i="2"/>
  <c r="FN85" i="2"/>
  <c r="FN48" i="2"/>
  <c r="FN103" i="2"/>
  <c r="FN99" i="2"/>
  <c r="FN20" i="2"/>
  <c r="FN30" i="2"/>
  <c r="FN17" i="2"/>
  <c r="FN87" i="2"/>
  <c r="FN51" i="2"/>
  <c r="FN56" i="2"/>
  <c r="FG27" i="2"/>
  <c r="FG61" i="2"/>
  <c r="FG72" i="2"/>
  <c r="FG38" i="2"/>
  <c r="FG22" i="2"/>
  <c r="FG81" i="2"/>
  <c r="FG60" i="2"/>
  <c r="FG83" i="2"/>
  <c r="FG31" i="2"/>
  <c r="FG12" i="2"/>
  <c r="FG47" i="2"/>
  <c r="FG33" i="2"/>
  <c r="FG36" i="2"/>
  <c r="FG105" i="2"/>
  <c r="FG52" i="2"/>
  <c r="FG111" i="2"/>
  <c r="FG48" i="2"/>
  <c r="FG78" i="2"/>
  <c r="FG13" i="2"/>
  <c r="FG76" i="2"/>
  <c r="FG101" i="2"/>
  <c r="FG108" i="2"/>
  <c r="FG84" i="2"/>
  <c r="FG46" i="2"/>
  <c r="FG90" i="2"/>
  <c r="FG92" i="2"/>
  <c r="FG49" i="2"/>
  <c r="FG107" i="2"/>
  <c r="FG25" i="2"/>
  <c r="FG98" i="2"/>
  <c r="FG110" i="2"/>
  <c r="FG96" i="2"/>
  <c r="FG91" i="2"/>
  <c r="FG88" i="2"/>
  <c r="FG45" i="2"/>
  <c r="FG104" i="2"/>
  <c r="FG21" i="2"/>
  <c r="FG85" i="2"/>
  <c r="FG26" i="2"/>
  <c r="FG79" i="2"/>
  <c r="FG24" i="2"/>
  <c r="FG14" i="2"/>
  <c r="FG77" i="2"/>
  <c r="FG99" i="2"/>
  <c r="FG30" i="2"/>
  <c r="FG109" i="2"/>
  <c r="FG87" i="2"/>
  <c r="FG51" i="2"/>
  <c r="FG74" i="2"/>
  <c r="FG16" i="2"/>
  <c r="FG103" i="2"/>
  <c r="FG57" i="2"/>
  <c r="FG56" i="2"/>
  <c r="FG65" i="2"/>
  <c r="FG17" i="2"/>
  <c r="FG20" i="2"/>
  <c r="FG102" i="2"/>
  <c r="ES61" i="2"/>
  <c r="EE36" i="2"/>
  <c r="ES104" i="2"/>
  <c r="ES25" i="2"/>
  <c r="EZ31" i="2"/>
  <c r="ES107" i="2"/>
  <c r="ES96" i="2"/>
  <c r="ES78" i="2"/>
  <c r="ES14" i="2"/>
  <c r="ES13" i="2"/>
  <c r="ES81" i="2"/>
  <c r="ES58" i="2"/>
  <c r="ES51" i="2"/>
  <c r="ES38" i="2"/>
  <c r="DQ45" i="2"/>
  <c r="DQ33" i="2"/>
  <c r="DQ25" i="2"/>
  <c r="DQ16" i="2"/>
  <c r="ES108" i="2"/>
  <c r="ES99" i="2"/>
  <c r="ES98" i="2"/>
  <c r="ES87" i="2"/>
  <c r="ES31" i="2"/>
  <c r="ES22" i="2"/>
  <c r="ES109" i="2"/>
  <c r="ES101" i="2"/>
  <c r="ES52" i="2"/>
  <c r="EZ27" i="2"/>
  <c r="EZ101" i="2"/>
  <c r="EZ72" i="2"/>
  <c r="EZ83" i="2"/>
  <c r="EZ78" i="2"/>
  <c r="EZ111" i="2"/>
  <c r="EZ33" i="2"/>
  <c r="EZ74" i="2"/>
  <c r="EZ77" i="2"/>
  <c r="EZ108" i="2"/>
  <c r="EZ36" i="2"/>
  <c r="EZ91" i="2"/>
  <c r="EZ21" i="2"/>
  <c r="EZ110" i="2"/>
  <c r="EZ61" i="2"/>
  <c r="EZ107" i="2"/>
  <c r="EZ13" i="2"/>
  <c r="EZ81" i="2"/>
  <c r="EZ104" i="2"/>
  <c r="EZ92" i="2"/>
  <c r="EZ96" i="2"/>
  <c r="EZ102" i="2"/>
  <c r="EZ98" i="2"/>
  <c r="EZ90" i="2"/>
  <c r="EZ46" i="2"/>
  <c r="EZ25" i="2"/>
  <c r="EZ76" i="2"/>
  <c r="EZ12" i="2"/>
  <c r="EZ14" i="2"/>
  <c r="EZ82" i="2"/>
  <c r="EZ105" i="2"/>
  <c r="EZ26" i="2"/>
  <c r="EZ58" i="2"/>
  <c r="EZ103" i="2"/>
  <c r="EZ47" i="2"/>
  <c r="EZ17" i="2"/>
  <c r="EZ45" i="2"/>
  <c r="EZ24" i="2"/>
  <c r="EZ22" i="2"/>
  <c r="EZ38" i="2"/>
  <c r="EZ84" i="2"/>
  <c r="EZ85" i="2"/>
  <c r="EZ60" i="2"/>
  <c r="EZ99" i="2"/>
  <c r="EZ52" i="2"/>
  <c r="EZ15" i="2"/>
  <c r="EZ16" i="2"/>
  <c r="EZ87" i="2"/>
  <c r="EZ48" i="2"/>
  <c r="EZ88" i="2"/>
  <c r="EZ20" i="2"/>
  <c r="EZ30" i="2"/>
  <c r="EZ57" i="2"/>
  <c r="EZ56" i="2"/>
  <c r="ES27" i="2"/>
  <c r="ES15" i="2"/>
  <c r="ES72" i="2"/>
  <c r="ES105" i="2"/>
  <c r="ES110" i="2"/>
  <c r="ES102" i="2"/>
  <c r="ES12" i="2"/>
  <c r="ES26" i="2"/>
  <c r="ES23" i="2"/>
  <c r="ES36" i="2"/>
  <c r="ES91" i="2"/>
  <c r="ES48" i="2"/>
  <c r="ES111" i="2"/>
  <c r="ES103" i="2"/>
  <c r="ES77" i="2"/>
  <c r="ES65" i="2"/>
  <c r="ES74" i="2"/>
  <c r="ES80" i="2"/>
  <c r="ES46" i="2"/>
  <c r="ES90" i="2"/>
  <c r="ES45" i="2"/>
  <c r="ES60" i="2"/>
  <c r="ES17" i="2"/>
  <c r="ES76" i="2"/>
  <c r="ES24" i="2"/>
  <c r="ES16" i="2"/>
  <c r="ES88" i="2"/>
  <c r="ES84" i="2"/>
  <c r="ES20" i="2"/>
  <c r="ES97" i="2"/>
  <c r="ES47" i="2"/>
  <c r="ES79" i="2"/>
  <c r="ES30" i="2"/>
  <c r="EL80" i="2"/>
  <c r="EL61" i="2"/>
  <c r="EL46" i="2"/>
  <c r="EL87" i="2"/>
  <c r="EL107" i="2"/>
  <c r="EL103" i="2"/>
  <c r="EL104" i="2"/>
  <c r="EL14" i="2"/>
  <c r="EL102" i="2"/>
  <c r="EL82" i="2"/>
  <c r="EL65" i="2"/>
  <c r="EL33" i="2"/>
  <c r="EL26" i="2"/>
  <c r="EL16" i="2"/>
  <c r="EL91" i="2"/>
  <c r="EL109" i="2"/>
  <c r="EL92" i="2"/>
  <c r="EL76" i="2"/>
  <c r="EL22" i="2"/>
  <c r="EL60" i="2"/>
  <c r="EL72" i="2"/>
  <c r="EL98" i="2"/>
  <c r="EL45" i="2"/>
  <c r="EL81" i="2"/>
  <c r="EL96" i="2"/>
  <c r="EL83" i="2"/>
  <c r="EL111" i="2"/>
  <c r="EL38" i="2"/>
  <c r="EL13" i="2"/>
  <c r="EL12" i="2"/>
  <c r="EL17" i="2"/>
  <c r="EL108" i="2"/>
  <c r="EL52" i="2"/>
  <c r="EL77" i="2"/>
  <c r="EL21" i="2"/>
  <c r="EL110" i="2"/>
  <c r="EL47" i="2"/>
  <c r="EL105" i="2"/>
  <c r="EL78" i="2"/>
  <c r="EL25" i="2"/>
  <c r="EL84" i="2"/>
  <c r="EL90" i="2"/>
  <c r="EL36" i="2"/>
  <c r="EL58" i="2"/>
  <c r="EL48" i="2"/>
  <c r="EL63" i="2"/>
  <c r="EL88" i="2"/>
  <c r="EL99" i="2"/>
  <c r="EL24" i="2"/>
  <c r="EL85" i="2"/>
  <c r="EL20" i="2"/>
  <c r="EL74" i="2"/>
  <c r="EL56" i="2"/>
  <c r="EL49" i="2"/>
  <c r="EL30" i="2"/>
  <c r="EL51" i="2"/>
  <c r="EL101" i="2"/>
  <c r="EE90" i="2"/>
  <c r="EE26" i="2"/>
  <c r="EE92" i="2"/>
  <c r="EE105" i="2"/>
  <c r="EE80" i="2"/>
  <c r="EE104" i="2"/>
  <c r="EE76" i="2"/>
  <c r="EE45" i="2"/>
  <c r="EE22" i="2"/>
  <c r="EE108" i="2"/>
  <c r="EE81" i="2"/>
  <c r="EE74" i="2"/>
  <c r="EE57" i="2"/>
  <c r="EE52" i="2"/>
  <c r="EE14" i="2"/>
  <c r="EE21" i="2"/>
  <c r="EE17" i="2"/>
  <c r="EE103" i="2"/>
  <c r="EE109" i="2"/>
  <c r="EE20" i="2"/>
  <c r="EE85" i="2"/>
  <c r="EE24" i="2"/>
  <c r="EE51" i="2"/>
  <c r="EE87" i="2"/>
  <c r="EE56" i="2"/>
  <c r="EE47" i="2"/>
  <c r="EE99" i="2"/>
  <c r="EE13" i="2"/>
  <c r="EE88" i="2"/>
  <c r="EE60" i="2"/>
  <c r="EE77" i="2"/>
  <c r="EE83" i="2"/>
  <c r="EE63" i="2"/>
  <c r="EE107" i="2"/>
  <c r="EE30" i="2"/>
  <c r="EE78" i="2"/>
  <c r="EE65" i="2"/>
  <c r="EE61" i="2"/>
  <c r="EE16" i="2"/>
  <c r="EE31" i="2"/>
  <c r="EE46" i="2"/>
  <c r="EE84" i="2"/>
  <c r="EE48" i="2"/>
  <c r="EE23" i="2"/>
  <c r="EE82" i="2"/>
  <c r="EE12" i="2"/>
  <c r="EE54" i="2"/>
  <c r="EE25" i="2"/>
  <c r="EE102" i="2"/>
  <c r="EE96" i="2"/>
  <c r="EE72" i="2"/>
  <c r="EE91" i="2"/>
  <c r="EE38" i="2"/>
  <c r="EE98" i="2"/>
  <c r="EE101" i="2"/>
  <c r="EE79" i="2"/>
  <c r="EE33" i="2"/>
  <c r="EE27" i="2"/>
  <c r="DQ79" i="2"/>
  <c r="DQ88" i="2"/>
  <c r="DX13" i="2"/>
  <c r="DQ110" i="2"/>
  <c r="DQ109" i="2"/>
  <c r="DQ102" i="2"/>
  <c r="DQ63" i="2"/>
  <c r="DQ26" i="2"/>
  <c r="DX110" i="2"/>
  <c r="DX107" i="2"/>
  <c r="DX104" i="2"/>
  <c r="DX83" i="2"/>
  <c r="DX77" i="2"/>
  <c r="DX74" i="2"/>
  <c r="DX65" i="2"/>
  <c r="DX56" i="2"/>
  <c r="DX38" i="2"/>
  <c r="DX33" i="2"/>
  <c r="DX30" i="2"/>
  <c r="DX24" i="2"/>
  <c r="DX20" i="2"/>
  <c r="DX14" i="2"/>
  <c r="DQ84" i="2"/>
  <c r="DQ77" i="2"/>
  <c r="DQ46" i="2"/>
  <c r="DQ17" i="2"/>
  <c r="DX111" i="2"/>
  <c r="DX105" i="2"/>
  <c r="DX101" i="2"/>
  <c r="DX98" i="2"/>
  <c r="DX90" i="2"/>
  <c r="DX87" i="2"/>
  <c r="DX84" i="2"/>
  <c r="DX81" i="2"/>
  <c r="DX78" i="2"/>
  <c r="DX72" i="2"/>
  <c r="DX63" i="2"/>
  <c r="DX60" i="2"/>
  <c r="DX57" i="2"/>
  <c r="DX54" i="2"/>
  <c r="DX51" i="2"/>
  <c r="DX45" i="2"/>
  <c r="DX36" i="2"/>
  <c r="DX31" i="2"/>
  <c r="DX25" i="2"/>
  <c r="DX21" i="2"/>
  <c r="DX15" i="2"/>
  <c r="DQ87" i="2"/>
  <c r="DX102" i="2"/>
  <c r="DX99" i="2"/>
  <c r="DX96" i="2"/>
  <c r="DX91" i="2"/>
  <c r="DX88" i="2"/>
  <c r="DX85" i="2"/>
  <c r="DX79" i="2"/>
  <c r="DX61" i="2"/>
  <c r="DX58" i="2"/>
  <c r="DX52" i="2"/>
  <c r="DX49" i="2"/>
  <c r="DX46" i="2"/>
  <c r="DX26" i="2"/>
  <c r="DX22" i="2"/>
  <c r="DX16" i="2"/>
  <c r="DQ108" i="2"/>
  <c r="DQ104" i="2"/>
  <c r="DQ13" i="2"/>
  <c r="DX12" i="2"/>
  <c r="DX109" i="2"/>
  <c r="DX103" i="2"/>
  <c r="DX92" i="2"/>
  <c r="DX76" i="2"/>
  <c r="DX47" i="2"/>
  <c r="DX27" i="2"/>
  <c r="DX23" i="2"/>
  <c r="DX17" i="2"/>
  <c r="DQ76" i="2"/>
  <c r="DQ56" i="2"/>
  <c r="DQ92" i="2"/>
  <c r="DQ51" i="2"/>
  <c r="DQ99" i="2"/>
  <c r="DQ111" i="2"/>
  <c r="DQ57" i="2"/>
  <c r="DQ49" i="2"/>
  <c r="DQ31" i="2"/>
  <c r="DQ20" i="2"/>
  <c r="DQ47" i="2"/>
  <c r="DQ58" i="2"/>
  <c r="DQ12" i="2"/>
  <c r="DQ24" i="2"/>
  <c r="DQ80" i="2"/>
  <c r="DQ103" i="2"/>
  <c r="DQ85" i="2"/>
  <c r="DQ65" i="2"/>
  <c r="DQ21" i="2"/>
  <c r="DQ36" i="2"/>
  <c r="DQ91" i="2"/>
  <c r="DQ52" i="2"/>
  <c r="DQ61" i="2"/>
  <c r="DQ60" i="2"/>
  <c r="DQ101" i="2"/>
  <c r="DQ14" i="2"/>
  <c r="DQ98" i="2"/>
  <c r="DQ48" i="2"/>
  <c r="DQ74" i="2"/>
  <c r="DQ96" i="2"/>
  <c r="DQ54" i="2"/>
  <c r="DQ78" i="2"/>
  <c r="DQ22" i="2"/>
  <c r="DQ30" i="2"/>
  <c r="DQ107" i="2"/>
  <c r="DQ27" i="2"/>
  <c r="DQ38" i="2"/>
  <c r="DQ81" i="2"/>
  <c r="DQ90" i="2"/>
  <c r="DQ83" i="2"/>
  <c r="DQ82" i="2"/>
  <c r="DQ72" i="2"/>
  <c r="DE13" i="2"/>
  <c r="DF13" i="2"/>
  <c r="DG13" i="2"/>
  <c r="DH13" i="2"/>
  <c r="DI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J18" i="2"/>
  <c r="DE19" i="2"/>
  <c r="DF19" i="2"/>
  <c r="DG19" i="2"/>
  <c r="DH19" i="2"/>
  <c r="DI19" i="2"/>
  <c r="DE20" i="2"/>
  <c r="DF20" i="2"/>
  <c r="DG20" i="2"/>
  <c r="DH20" i="2"/>
  <c r="DI20" i="2"/>
  <c r="DE21" i="2"/>
  <c r="DF21" i="2"/>
  <c r="DG21" i="2"/>
  <c r="DH21" i="2"/>
  <c r="DI21" i="2"/>
  <c r="DE22" i="2"/>
  <c r="DF22" i="2"/>
  <c r="DG22" i="2"/>
  <c r="DH22" i="2"/>
  <c r="DI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J28" i="2"/>
  <c r="DE29" i="2"/>
  <c r="DF29" i="2"/>
  <c r="DG29" i="2"/>
  <c r="DH29" i="2"/>
  <c r="DI29" i="2"/>
  <c r="DJ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J34" i="2"/>
  <c r="DE35" i="2"/>
  <c r="DF35" i="2"/>
  <c r="DG35" i="2"/>
  <c r="DH35" i="2"/>
  <c r="DI35" i="2"/>
  <c r="DJ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J40" i="2"/>
  <c r="DE41" i="2"/>
  <c r="DF41" i="2"/>
  <c r="DG41" i="2"/>
  <c r="DH41" i="2"/>
  <c r="DI41" i="2"/>
  <c r="DJ41" i="2"/>
  <c r="DE42" i="2"/>
  <c r="DF42" i="2"/>
  <c r="DG42" i="2"/>
  <c r="DH42" i="2"/>
  <c r="DI42" i="2"/>
  <c r="DJ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E46" i="2"/>
  <c r="DF46" i="2"/>
  <c r="DG46" i="2"/>
  <c r="DH46" i="2"/>
  <c r="DI46" i="2"/>
  <c r="DJ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E50" i="2"/>
  <c r="DF50" i="2"/>
  <c r="DG50" i="2"/>
  <c r="DH50" i="2"/>
  <c r="DI50" i="2"/>
  <c r="DJ50" i="2"/>
  <c r="DE51" i="2"/>
  <c r="DF51" i="2"/>
  <c r="DG51" i="2"/>
  <c r="DH51" i="2"/>
  <c r="DI51" i="2"/>
  <c r="DE52" i="2"/>
  <c r="DF52" i="2"/>
  <c r="DG52" i="2"/>
  <c r="DH52" i="2"/>
  <c r="DI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J55" i="2"/>
  <c r="DE56" i="2"/>
  <c r="DF56" i="2"/>
  <c r="DG56" i="2"/>
  <c r="DH56" i="2"/>
  <c r="DI56" i="2"/>
  <c r="DE57" i="2"/>
  <c r="DF57" i="2"/>
  <c r="DG57" i="2"/>
  <c r="DH57" i="2"/>
  <c r="DI57" i="2"/>
  <c r="DE58" i="2"/>
  <c r="DF58" i="2"/>
  <c r="DG58" i="2"/>
  <c r="DH58" i="2"/>
  <c r="DI58" i="2"/>
  <c r="DJ58" i="2"/>
  <c r="DE59" i="2"/>
  <c r="DF59" i="2"/>
  <c r="DG59" i="2"/>
  <c r="DH59" i="2"/>
  <c r="DI59" i="2"/>
  <c r="DJ59" i="2"/>
  <c r="DE60" i="2"/>
  <c r="DF60" i="2"/>
  <c r="DG60" i="2"/>
  <c r="DH60" i="2"/>
  <c r="DI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J66" i="2"/>
  <c r="DE67" i="2"/>
  <c r="DF67" i="2"/>
  <c r="DG67" i="2"/>
  <c r="DH67" i="2"/>
  <c r="DI67" i="2"/>
  <c r="DJ67" i="2"/>
  <c r="DE68" i="2"/>
  <c r="DF68" i="2"/>
  <c r="DG68" i="2"/>
  <c r="DH68" i="2"/>
  <c r="DI68" i="2"/>
  <c r="DJ68" i="2"/>
  <c r="DE69" i="2"/>
  <c r="DF69" i="2"/>
  <c r="DG69" i="2"/>
  <c r="DH69" i="2"/>
  <c r="DI69" i="2"/>
  <c r="DJ69" i="2"/>
  <c r="DE70" i="2"/>
  <c r="DF70" i="2"/>
  <c r="DG70" i="2"/>
  <c r="DH70" i="2"/>
  <c r="DI70" i="2"/>
  <c r="DJ70" i="2"/>
  <c r="DE71" i="2"/>
  <c r="DF71" i="2"/>
  <c r="DG71" i="2"/>
  <c r="DH71" i="2"/>
  <c r="DI71" i="2"/>
  <c r="DJ71" i="2"/>
  <c r="DE72" i="2"/>
  <c r="DF72" i="2"/>
  <c r="DG72" i="2"/>
  <c r="DH72" i="2"/>
  <c r="DI72" i="2"/>
  <c r="DE73" i="2"/>
  <c r="DF73" i="2"/>
  <c r="DG73" i="2"/>
  <c r="DH73" i="2"/>
  <c r="DI73" i="2"/>
  <c r="DJ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J82" i="2"/>
  <c r="DE83" i="2"/>
  <c r="DF83" i="2"/>
  <c r="DG83" i="2"/>
  <c r="DH83" i="2"/>
  <c r="DI83" i="2"/>
  <c r="DE84" i="2"/>
  <c r="DF84" i="2"/>
  <c r="DG84" i="2"/>
  <c r="DH84" i="2"/>
  <c r="DI84" i="2"/>
  <c r="DE85" i="2"/>
  <c r="DF85" i="2"/>
  <c r="DG85" i="2"/>
  <c r="DH85" i="2"/>
  <c r="DI85" i="2"/>
  <c r="DE86" i="2"/>
  <c r="DF86" i="2"/>
  <c r="DG86" i="2"/>
  <c r="DH86" i="2"/>
  <c r="DI86" i="2"/>
  <c r="DJ86" i="2"/>
  <c r="DE87" i="2"/>
  <c r="DF87" i="2"/>
  <c r="DG87" i="2"/>
  <c r="DH87" i="2"/>
  <c r="DI87" i="2"/>
  <c r="DE88" i="2"/>
  <c r="DF88" i="2"/>
  <c r="DG88" i="2"/>
  <c r="DH88" i="2"/>
  <c r="DI88" i="2"/>
  <c r="DE89" i="2"/>
  <c r="DF89" i="2"/>
  <c r="DG89" i="2"/>
  <c r="DH89" i="2"/>
  <c r="DI89" i="2"/>
  <c r="DJ89" i="2"/>
  <c r="DE90" i="2"/>
  <c r="DF90" i="2"/>
  <c r="DG90" i="2"/>
  <c r="DH90" i="2"/>
  <c r="DI90" i="2"/>
  <c r="DE91" i="2"/>
  <c r="DF91" i="2"/>
  <c r="DG91" i="2"/>
  <c r="DH91" i="2"/>
  <c r="DI91" i="2"/>
  <c r="DE92" i="2"/>
  <c r="DF92" i="2"/>
  <c r="DG92" i="2"/>
  <c r="DH92" i="2"/>
  <c r="DI92" i="2"/>
  <c r="DE93" i="2"/>
  <c r="DF93" i="2"/>
  <c r="DG93" i="2"/>
  <c r="DH93" i="2"/>
  <c r="DI93" i="2"/>
  <c r="DJ93" i="2"/>
  <c r="DE94" i="2"/>
  <c r="DF94" i="2"/>
  <c r="DG94" i="2"/>
  <c r="DH94" i="2"/>
  <c r="DI94" i="2"/>
  <c r="DJ94" i="2"/>
  <c r="DE95" i="2"/>
  <c r="DF95" i="2"/>
  <c r="DG95" i="2"/>
  <c r="DH95" i="2"/>
  <c r="DI95" i="2"/>
  <c r="DJ95" i="2"/>
  <c r="DE96" i="2"/>
  <c r="DF96" i="2"/>
  <c r="DG96" i="2"/>
  <c r="DH96" i="2"/>
  <c r="DI96" i="2"/>
  <c r="DE97" i="2"/>
  <c r="DF97" i="2"/>
  <c r="DG97" i="2"/>
  <c r="DH97" i="2"/>
  <c r="DI97" i="2"/>
  <c r="DJ97" i="2"/>
  <c r="DE98" i="2"/>
  <c r="DF98" i="2"/>
  <c r="DG98" i="2"/>
  <c r="DH98" i="2"/>
  <c r="DI98" i="2"/>
  <c r="DJ98" i="2"/>
  <c r="DE99" i="2"/>
  <c r="DF99" i="2"/>
  <c r="DG99" i="2"/>
  <c r="DH99" i="2"/>
  <c r="DI99" i="2"/>
  <c r="DE100" i="2"/>
  <c r="DF100" i="2"/>
  <c r="DG100" i="2"/>
  <c r="DH100" i="2"/>
  <c r="DI100" i="2"/>
  <c r="DJ100" i="2"/>
  <c r="DE101" i="2"/>
  <c r="DF101" i="2"/>
  <c r="DG101" i="2"/>
  <c r="DH101" i="2"/>
  <c r="DI101" i="2"/>
  <c r="DE102" i="2"/>
  <c r="DF102" i="2"/>
  <c r="DG102" i="2"/>
  <c r="DH102" i="2"/>
  <c r="DI102" i="2"/>
  <c r="DJ102" i="2"/>
  <c r="DE103" i="2"/>
  <c r="DF103" i="2"/>
  <c r="DG103" i="2"/>
  <c r="DH103" i="2"/>
  <c r="DI103" i="2"/>
  <c r="DJ103" i="2"/>
  <c r="DE104" i="2"/>
  <c r="DF104" i="2"/>
  <c r="DG104" i="2"/>
  <c r="DH104" i="2"/>
  <c r="DI104" i="2"/>
  <c r="DE105" i="2"/>
  <c r="DF105" i="2"/>
  <c r="DG105" i="2"/>
  <c r="DH105" i="2"/>
  <c r="DI105" i="2"/>
  <c r="DE106" i="2"/>
  <c r="DF106" i="2"/>
  <c r="DG106" i="2"/>
  <c r="DH106" i="2"/>
  <c r="DI106" i="2"/>
  <c r="DJ106" i="2"/>
  <c r="DE107" i="2"/>
  <c r="DF107" i="2"/>
  <c r="DG107" i="2"/>
  <c r="DH107" i="2"/>
  <c r="DI107" i="2"/>
  <c r="DE108" i="2"/>
  <c r="DF108" i="2"/>
  <c r="DG108" i="2"/>
  <c r="DH108" i="2"/>
  <c r="DI108" i="2"/>
  <c r="DE109" i="2"/>
  <c r="DF109" i="2"/>
  <c r="DG109" i="2"/>
  <c r="DH109" i="2"/>
  <c r="DI109" i="2"/>
  <c r="DE110" i="2"/>
  <c r="DF110" i="2"/>
  <c r="DG110" i="2"/>
  <c r="DH110" i="2"/>
  <c r="DI110" i="2"/>
  <c r="DE111" i="2"/>
  <c r="DF111" i="2"/>
  <c r="DG111" i="2"/>
  <c r="DH111" i="2"/>
  <c r="DI111" i="2"/>
  <c r="DE112" i="2"/>
  <c r="DF112" i="2"/>
  <c r="DG112" i="2"/>
  <c r="DH112" i="2"/>
  <c r="DI112" i="2"/>
  <c r="DJ112" i="2"/>
  <c r="DI12" i="2"/>
  <c r="DH12" i="2"/>
  <c r="DG12" i="2"/>
  <c r="DF12" i="2"/>
  <c r="CX12" i="2"/>
  <c r="CX13" i="2"/>
  <c r="CY13" i="2"/>
  <c r="CZ13" i="2"/>
  <c r="DA13" i="2"/>
  <c r="DB13" i="2"/>
  <c r="CX14" i="2"/>
  <c r="CY14" i="2"/>
  <c r="CZ14" i="2"/>
  <c r="DA14" i="2"/>
  <c r="DB14" i="2"/>
  <c r="CX15" i="2"/>
  <c r="CY15" i="2"/>
  <c r="CZ15" i="2"/>
  <c r="DA15" i="2"/>
  <c r="DB15" i="2"/>
  <c r="CX16" i="2"/>
  <c r="CY16" i="2"/>
  <c r="CZ16" i="2"/>
  <c r="DA16" i="2"/>
  <c r="DB16" i="2"/>
  <c r="CX17" i="2"/>
  <c r="CY17" i="2"/>
  <c r="CZ17" i="2"/>
  <c r="DA17" i="2"/>
  <c r="DB17" i="2"/>
  <c r="CX18" i="2"/>
  <c r="CY18" i="2"/>
  <c r="CZ18" i="2"/>
  <c r="DA18" i="2"/>
  <c r="DB18" i="2"/>
  <c r="CX19" i="2"/>
  <c r="CY19" i="2"/>
  <c r="CZ19" i="2"/>
  <c r="DA19" i="2"/>
  <c r="DB19" i="2"/>
  <c r="CX20" i="2"/>
  <c r="CY20" i="2"/>
  <c r="CZ20" i="2"/>
  <c r="DA20" i="2"/>
  <c r="DB20" i="2"/>
  <c r="CX21" i="2"/>
  <c r="CY21" i="2"/>
  <c r="CZ21" i="2"/>
  <c r="DA21" i="2"/>
  <c r="DB21" i="2"/>
  <c r="CX22" i="2"/>
  <c r="CY22" i="2"/>
  <c r="CZ22" i="2"/>
  <c r="DA22" i="2"/>
  <c r="DB22" i="2"/>
  <c r="CX23" i="2"/>
  <c r="CY23" i="2"/>
  <c r="CZ23" i="2"/>
  <c r="DA23" i="2"/>
  <c r="DB23" i="2"/>
  <c r="CX24" i="2"/>
  <c r="CY24" i="2"/>
  <c r="CZ24" i="2"/>
  <c r="DA24" i="2"/>
  <c r="DB24" i="2"/>
  <c r="CX25" i="2"/>
  <c r="CY25" i="2"/>
  <c r="CZ25" i="2"/>
  <c r="DA25" i="2"/>
  <c r="DB25" i="2"/>
  <c r="CX26" i="2"/>
  <c r="CY26" i="2"/>
  <c r="CZ26" i="2"/>
  <c r="DA26" i="2"/>
  <c r="DB26" i="2"/>
  <c r="CX27" i="2"/>
  <c r="CY27" i="2"/>
  <c r="CZ27" i="2"/>
  <c r="DA27" i="2"/>
  <c r="DB27" i="2"/>
  <c r="CX28" i="2"/>
  <c r="CY28" i="2"/>
  <c r="CZ28" i="2"/>
  <c r="DA28" i="2"/>
  <c r="DB28" i="2"/>
  <c r="DC28" i="2"/>
  <c r="CX29" i="2"/>
  <c r="CY29" i="2"/>
  <c r="CZ29" i="2"/>
  <c r="DA29" i="2"/>
  <c r="DB29" i="2"/>
  <c r="DC29" i="2"/>
  <c r="CX30" i="2"/>
  <c r="CY30" i="2"/>
  <c r="CZ30" i="2"/>
  <c r="DA30" i="2"/>
  <c r="DB30" i="2"/>
  <c r="CX31" i="2"/>
  <c r="CY31" i="2"/>
  <c r="CZ31" i="2"/>
  <c r="DA31" i="2"/>
  <c r="DB31" i="2"/>
  <c r="CX32" i="2"/>
  <c r="CY32" i="2"/>
  <c r="CZ32" i="2"/>
  <c r="DA32" i="2"/>
  <c r="DB32" i="2"/>
  <c r="DC32" i="2"/>
  <c r="CX33" i="2"/>
  <c r="CY33" i="2"/>
  <c r="CZ33" i="2"/>
  <c r="DA33" i="2"/>
  <c r="DB33" i="2"/>
  <c r="CX34" i="2"/>
  <c r="CY34" i="2"/>
  <c r="CZ34" i="2"/>
  <c r="DA34" i="2"/>
  <c r="DB34" i="2"/>
  <c r="DC34" i="2"/>
  <c r="CX35" i="2"/>
  <c r="CY35" i="2"/>
  <c r="CZ35" i="2"/>
  <c r="DA35" i="2"/>
  <c r="DB35" i="2"/>
  <c r="DC35" i="2"/>
  <c r="CX36" i="2"/>
  <c r="CY36" i="2"/>
  <c r="CZ36" i="2"/>
  <c r="DA36" i="2"/>
  <c r="DB36" i="2"/>
  <c r="CX37" i="2"/>
  <c r="CY37" i="2"/>
  <c r="CZ37" i="2"/>
  <c r="DA37" i="2"/>
  <c r="DB37" i="2"/>
  <c r="DC37" i="2"/>
  <c r="CX38" i="2"/>
  <c r="CY38" i="2"/>
  <c r="CZ38" i="2"/>
  <c r="DA38" i="2"/>
  <c r="DB38" i="2"/>
  <c r="CX39" i="2"/>
  <c r="CY39" i="2"/>
  <c r="CZ39" i="2"/>
  <c r="DA39" i="2"/>
  <c r="DB39" i="2"/>
  <c r="DC39" i="2"/>
  <c r="CX40" i="2"/>
  <c r="CY40" i="2"/>
  <c r="CZ40" i="2"/>
  <c r="DA40" i="2"/>
  <c r="DB40" i="2"/>
  <c r="DC40" i="2"/>
  <c r="CX41" i="2"/>
  <c r="CY41" i="2"/>
  <c r="CZ41" i="2"/>
  <c r="DA41" i="2"/>
  <c r="DB41" i="2"/>
  <c r="DC41" i="2"/>
  <c r="CX42" i="2"/>
  <c r="CY42" i="2"/>
  <c r="CZ42" i="2"/>
  <c r="DA42" i="2"/>
  <c r="DB42" i="2"/>
  <c r="DC42" i="2"/>
  <c r="CX43" i="2"/>
  <c r="CY43" i="2"/>
  <c r="CZ43" i="2"/>
  <c r="DA43" i="2"/>
  <c r="DB43" i="2"/>
  <c r="DC43" i="2"/>
  <c r="CX44" i="2"/>
  <c r="CY44" i="2"/>
  <c r="CZ44" i="2"/>
  <c r="DA44" i="2"/>
  <c r="DB44" i="2"/>
  <c r="DC44" i="2"/>
  <c r="CX45" i="2"/>
  <c r="CY45" i="2"/>
  <c r="CZ45" i="2"/>
  <c r="DA45" i="2"/>
  <c r="DB45" i="2"/>
  <c r="CX46" i="2"/>
  <c r="CY46" i="2"/>
  <c r="CZ46" i="2"/>
  <c r="DA46" i="2"/>
  <c r="DB46" i="2"/>
  <c r="CX47" i="2"/>
  <c r="CY47" i="2"/>
  <c r="CZ47" i="2"/>
  <c r="DA47" i="2"/>
  <c r="DB47" i="2"/>
  <c r="CX48" i="2"/>
  <c r="CY48" i="2"/>
  <c r="CZ48" i="2"/>
  <c r="DA48" i="2"/>
  <c r="DB48" i="2"/>
  <c r="CX49" i="2"/>
  <c r="CY49" i="2"/>
  <c r="CZ49" i="2"/>
  <c r="DA49" i="2"/>
  <c r="DB49" i="2"/>
  <c r="CX50" i="2"/>
  <c r="CY50" i="2"/>
  <c r="CZ50" i="2"/>
  <c r="DA50" i="2"/>
  <c r="DB50" i="2"/>
  <c r="DC50" i="2"/>
  <c r="CX51" i="2"/>
  <c r="CY51" i="2"/>
  <c r="CZ51" i="2"/>
  <c r="DA51" i="2"/>
  <c r="DB51" i="2"/>
  <c r="CX52" i="2"/>
  <c r="CY52" i="2"/>
  <c r="CZ52" i="2"/>
  <c r="DA52" i="2"/>
  <c r="DB52" i="2"/>
  <c r="CX53" i="2"/>
  <c r="CY53" i="2"/>
  <c r="CZ53" i="2"/>
  <c r="DA53" i="2"/>
  <c r="DB53" i="2"/>
  <c r="DC53" i="2"/>
  <c r="CX54" i="2"/>
  <c r="CY54" i="2"/>
  <c r="CZ54" i="2"/>
  <c r="DA54" i="2"/>
  <c r="DB54" i="2"/>
  <c r="CX55" i="2"/>
  <c r="CY55" i="2"/>
  <c r="CZ55" i="2"/>
  <c r="DA55" i="2"/>
  <c r="DB55" i="2"/>
  <c r="DC55" i="2"/>
  <c r="CX56" i="2"/>
  <c r="CY56" i="2"/>
  <c r="CZ56" i="2"/>
  <c r="DA56" i="2"/>
  <c r="DB56" i="2"/>
  <c r="CX57" i="2"/>
  <c r="CY57" i="2"/>
  <c r="CZ57" i="2"/>
  <c r="DA57" i="2"/>
  <c r="DB57" i="2"/>
  <c r="CX58" i="2"/>
  <c r="CY58" i="2"/>
  <c r="CZ58" i="2"/>
  <c r="DA58" i="2"/>
  <c r="DB58" i="2"/>
  <c r="CX59" i="2"/>
  <c r="CY59" i="2"/>
  <c r="CZ59" i="2"/>
  <c r="DA59" i="2"/>
  <c r="DB59" i="2"/>
  <c r="DC59" i="2"/>
  <c r="CX60" i="2"/>
  <c r="CY60" i="2"/>
  <c r="CZ60" i="2"/>
  <c r="DA60" i="2"/>
  <c r="DB60" i="2"/>
  <c r="CX61" i="2"/>
  <c r="CY61" i="2"/>
  <c r="CZ61" i="2"/>
  <c r="DA61" i="2"/>
  <c r="DB61" i="2"/>
  <c r="CX62" i="2"/>
  <c r="CY62" i="2"/>
  <c r="CZ62" i="2"/>
  <c r="DA62" i="2"/>
  <c r="DB62" i="2"/>
  <c r="DC62" i="2"/>
  <c r="CX63" i="2"/>
  <c r="CY63" i="2"/>
  <c r="CZ63" i="2"/>
  <c r="DA63" i="2"/>
  <c r="DB63" i="2"/>
  <c r="CX64" i="2"/>
  <c r="CY64" i="2"/>
  <c r="CZ64" i="2"/>
  <c r="DA64" i="2"/>
  <c r="DB64" i="2"/>
  <c r="DC64" i="2"/>
  <c r="CX65" i="2"/>
  <c r="CY65" i="2"/>
  <c r="CZ65" i="2"/>
  <c r="DA65" i="2"/>
  <c r="DB65" i="2"/>
  <c r="DC65" i="2"/>
  <c r="CX66" i="2"/>
  <c r="CY66" i="2"/>
  <c r="CZ66" i="2"/>
  <c r="DA66" i="2"/>
  <c r="DB66" i="2"/>
  <c r="DC66" i="2"/>
  <c r="CX67" i="2"/>
  <c r="CY67" i="2"/>
  <c r="CZ67" i="2"/>
  <c r="DA67" i="2"/>
  <c r="DB67" i="2"/>
  <c r="DC67" i="2"/>
  <c r="CX68" i="2"/>
  <c r="CY68" i="2"/>
  <c r="CZ68" i="2"/>
  <c r="DA68" i="2"/>
  <c r="DB68" i="2"/>
  <c r="DC68" i="2"/>
  <c r="CX69" i="2"/>
  <c r="CY69" i="2"/>
  <c r="CZ69" i="2"/>
  <c r="DA69" i="2"/>
  <c r="DB69" i="2"/>
  <c r="CX70" i="2"/>
  <c r="CY70" i="2"/>
  <c r="CZ70" i="2"/>
  <c r="DA70" i="2"/>
  <c r="DB70" i="2"/>
  <c r="DC70" i="2"/>
  <c r="CX71" i="2"/>
  <c r="CY71" i="2"/>
  <c r="CZ71" i="2"/>
  <c r="DA71" i="2"/>
  <c r="DB71" i="2"/>
  <c r="DC71" i="2"/>
  <c r="CX72" i="2"/>
  <c r="CY72" i="2"/>
  <c r="CZ72" i="2"/>
  <c r="DA72" i="2"/>
  <c r="DB72" i="2"/>
  <c r="CX73" i="2"/>
  <c r="CY73" i="2"/>
  <c r="CZ73" i="2"/>
  <c r="DA73" i="2"/>
  <c r="DB73" i="2"/>
  <c r="DC73" i="2"/>
  <c r="CX74" i="2"/>
  <c r="CY74" i="2"/>
  <c r="CZ74" i="2"/>
  <c r="DA74" i="2"/>
  <c r="DB74" i="2"/>
  <c r="CX75" i="2"/>
  <c r="CY75" i="2"/>
  <c r="CZ75" i="2"/>
  <c r="DA75" i="2"/>
  <c r="DB75" i="2"/>
  <c r="DC75" i="2"/>
  <c r="CX76" i="2"/>
  <c r="CY76" i="2"/>
  <c r="CZ76" i="2"/>
  <c r="DA76" i="2"/>
  <c r="DB76" i="2"/>
  <c r="DC76" i="2"/>
  <c r="CX77" i="2"/>
  <c r="CY77" i="2"/>
  <c r="CZ77" i="2"/>
  <c r="DA77" i="2"/>
  <c r="DB77" i="2"/>
  <c r="CX78" i="2"/>
  <c r="CY78" i="2"/>
  <c r="CZ78" i="2"/>
  <c r="DA78" i="2"/>
  <c r="DB78" i="2"/>
  <c r="CX79" i="2"/>
  <c r="CY79" i="2"/>
  <c r="CZ79" i="2"/>
  <c r="DA79" i="2"/>
  <c r="DB79" i="2"/>
  <c r="CX80" i="2"/>
  <c r="CY80" i="2"/>
  <c r="CZ80" i="2"/>
  <c r="DA80" i="2"/>
  <c r="DB80" i="2"/>
  <c r="CX81" i="2"/>
  <c r="CY81" i="2"/>
  <c r="CZ81" i="2"/>
  <c r="DA81" i="2"/>
  <c r="DB81" i="2"/>
  <c r="CX82" i="2"/>
  <c r="CY82" i="2"/>
  <c r="CZ82" i="2"/>
  <c r="DA82" i="2"/>
  <c r="DB82" i="2"/>
  <c r="DC82" i="2"/>
  <c r="CX83" i="2"/>
  <c r="CY83" i="2"/>
  <c r="CZ83" i="2"/>
  <c r="DA83" i="2"/>
  <c r="DB83" i="2"/>
  <c r="CX84" i="2"/>
  <c r="CY84" i="2"/>
  <c r="CZ84" i="2"/>
  <c r="DA84" i="2"/>
  <c r="DB84" i="2"/>
  <c r="CX85" i="2"/>
  <c r="CY85" i="2"/>
  <c r="CZ85" i="2"/>
  <c r="DA85" i="2"/>
  <c r="DB85" i="2"/>
  <c r="CX86" i="2"/>
  <c r="CY86" i="2"/>
  <c r="CZ86" i="2"/>
  <c r="DA86" i="2"/>
  <c r="DB86" i="2"/>
  <c r="DC86" i="2"/>
  <c r="CX87" i="2"/>
  <c r="CY87" i="2"/>
  <c r="CZ87" i="2"/>
  <c r="DA87" i="2"/>
  <c r="DB87" i="2"/>
  <c r="CX88" i="2"/>
  <c r="CY88" i="2"/>
  <c r="CZ88" i="2"/>
  <c r="DA88" i="2"/>
  <c r="DB88" i="2"/>
  <c r="CX89" i="2"/>
  <c r="CY89" i="2"/>
  <c r="CZ89" i="2"/>
  <c r="DA89" i="2"/>
  <c r="DB89" i="2"/>
  <c r="DC89" i="2"/>
  <c r="CX90" i="2"/>
  <c r="CY90" i="2"/>
  <c r="CZ90" i="2"/>
  <c r="DA90" i="2"/>
  <c r="DB90" i="2"/>
  <c r="CX91" i="2"/>
  <c r="CY91" i="2"/>
  <c r="CZ91" i="2"/>
  <c r="DA91" i="2"/>
  <c r="DB91" i="2"/>
  <c r="CX92" i="2"/>
  <c r="CY92" i="2"/>
  <c r="CZ92" i="2"/>
  <c r="DA92" i="2"/>
  <c r="DB92" i="2"/>
  <c r="CX93" i="2"/>
  <c r="CY93" i="2"/>
  <c r="CZ93" i="2"/>
  <c r="DA93" i="2"/>
  <c r="DB93" i="2"/>
  <c r="DC93" i="2"/>
  <c r="CX94" i="2"/>
  <c r="CY94" i="2"/>
  <c r="CZ94" i="2"/>
  <c r="DA94" i="2"/>
  <c r="DB94" i="2"/>
  <c r="DC94" i="2"/>
  <c r="CX95" i="2"/>
  <c r="CY95" i="2"/>
  <c r="CZ95" i="2"/>
  <c r="DA95" i="2"/>
  <c r="DB95" i="2"/>
  <c r="DC95" i="2"/>
  <c r="CX96" i="2"/>
  <c r="CY96" i="2"/>
  <c r="CZ96" i="2"/>
  <c r="DA96" i="2"/>
  <c r="DB96" i="2"/>
  <c r="CX97" i="2"/>
  <c r="CY97" i="2"/>
  <c r="CZ97" i="2"/>
  <c r="DA97" i="2"/>
  <c r="DB97" i="2"/>
  <c r="DC97" i="2"/>
  <c r="CX98" i="2"/>
  <c r="CY98" i="2"/>
  <c r="CZ98" i="2"/>
  <c r="DA98" i="2"/>
  <c r="DB98" i="2"/>
  <c r="DC98" i="2"/>
  <c r="CX99" i="2"/>
  <c r="CY99" i="2"/>
  <c r="CZ99" i="2"/>
  <c r="DA99" i="2"/>
  <c r="DB99" i="2"/>
  <c r="CX100" i="2"/>
  <c r="CY100" i="2"/>
  <c r="CZ100" i="2"/>
  <c r="DA100" i="2"/>
  <c r="DB100" i="2"/>
  <c r="DC100" i="2"/>
  <c r="CX101" i="2"/>
  <c r="CY101" i="2"/>
  <c r="CZ101" i="2"/>
  <c r="DA101" i="2"/>
  <c r="DB101" i="2"/>
  <c r="CX102" i="2"/>
  <c r="CY102" i="2"/>
  <c r="CZ102" i="2"/>
  <c r="DA102" i="2"/>
  <c r="DB102" i="2"/>
  <c r="CX103" i="2"/>
  <c r="CY103" i="2"/>
  <c r="CZ103" i="2"/>
  <c r="DA103" i="2"/>
  <c r="DB103" i="2"/>
  <c r="CX104" i="2"/>
  <c r="CY104" i="2"/>
  <c r="CZ104" i="2"/>
  <c r="DA104" i="2"/>
  <c r="DB104" i="2"/>
  <c r="CX105" i="2"/>
  <c r="CY105" i="2"/>
  <c r="CZ105" i="2"/>
  <c r="DA105" i="2"/>
  <c r="DB105" i="2"/>
  <c r="CX106" i="2"/>
  <c r="CY106" i="2"/>
  <c r="CZ106" i="2"/>
  <c r="DA106" i="2"/>
  <c r="DB106" i="2"/>
  <c r="DC106" i="2"/>
  <c r="CX107" i="2"/>
  <c r="CY107" i="2"/>
  <c r="CZ107" i="2"/>
  <c r="DA107" i="2"/>
  <c r="DB107" i="2"/>
  <c r="CX108" i="2"/>
  <c r="CY108" i="2"/>
  <c r="CZ108" i="2"/>
  <c r="DA108" i="2"/>
  <c r="DB108" i="2"/>
  <c r="CX109" i="2"/>
  <c r="CY109" i="2"/>
  <c r="CZ109" i="2"/>
  <c r="DA109" i="2"/>
  <c r="DB109" i="2"/>
  <c r="CX110" i="2"/>
  <c r="CY110" i="2"/>
  <c r="CZ110" i="2"/>
  <c r="DA110" i="2"/>
  <c r="DB110" i="2"/>
  <c r="CX111" i="2"/>
  <c r="CY111" i="2"/>
  <c r="CZ111" i="2"/>
  <c r="DA111" i="2"/>
  <c r="DB111" i="2"/>
  <c r="CX112" i="2"/>
  <c r="CY112" i="2"/>
  <c r="CZ112" i="2"/>
  <c r="DA112" i="2"/>
  <c r="DB112" i="2"/>
  <c r="DC112" i="2"/>
  <c r="CU12" i="2"/>
  <c r="DB12" i="2"/>
  <c r="DA12" i="2"/>
  <c r="CZ12" i="2"/>
  <c r="CY12" i="2"/>
  <c r="CQ12" i="2"/>
  <c r="CQ13" i="2"/>
  <c r="CR13" i="2"/>
  <c r="CS13" i="2"/>
  <c r="CT13" i="2"/>
  <c r="CU13" i="2"/>
  <c r="CQ14" i="2"/>
  <c r="CR14" i="2"/>
  <c r="CS14" i="2"/>
  <c r="CT14" i="2"/>
  <c r="CU14" i="2"/>
  <c r="CQ15" i="2"/>
  <c r="CR15" i="2"/>
  <c r="CS15" i="2"/>
  <c r="CT15" i="2"/>
  <c r="CU15" i="2"/>
  <c r="CQ16" i="2"/>
  <c r="CR16" i="2"/>
  <c r="CS16" i="2"/>
  <c r="CT16" i="2"/>
  <c r="CU16" i="2"/>
  <c r="CQ17" i="2"/>
  <c r="CR17" i="2"/>
  <c r="CS17" i="2"/>
  <c r="CT17" i="2"/>
  <c r="CU17" i="2"/>
  <c r="CQ18" i="2"/>
  <c r="CR18" i="2"/>
  <c r="CS18" i="2"/>
  <c r="CT18" i="2"/>
  <c r="CU18" i="2"/>
  <c r="CQ19" i="2"/>
  <c r="CR19" i="2"/>
  <c r="CS19" i="2"/>
  <c r="CT19" i="2"/>
  <c r="CU19" i="2"/>
  <c r="CQ20" i="2"/>
  <c r="CR20" i="2"/>
  <c r="CS20" i="2"/>
  <c r="CT20" i="2"/>
  <c r="CU20" i="2"/>
  <c r="CQ21" i="2"/>
  <c r="CR21" i="2"/>
  <c r="CS21" i="2"/>
  <c r="CT21" i="2"/>
  <c r="CU21" i="2"/>
  <c r="CQ22" i="2"/>
  <c r="CR22" i="2"/>
  <c r="CS22" i="2"/>
  <c r="CT22" i="2"/>
  <c r="CU22" i="2"/>
  <c r="CQ23" i="2"/>
  <c r="CR23" i="2"/>
  <c r="CS23" i="2"/>
  <c r="CT23" i="2"/>
  <c r="CU23" i="2"/>
  <c r="CQ24" i="2"/>
  <c r="CR24" i="2"/>
  <c r="CS24" i="2"/>
  <c r="CT24" i="2"/>
  <c r="CU24" i="2"/>
  <c r="CQ25" i="2"/>
  <c r="CR25" i="2"/>
  <c r="CS25" i="2"/>
  <c r="CT25" i="2"/>
  <c r="CU25" i="2"/>
  <c r="CQ26" i="2"/>
  <c r="CR26" i="2"/>
  <c r="CS26" i="2"/>
  <c r="CT26" i="2"/>
  <c r="CU26" i="2"/>
  <c r="CQ27" i="2"/>
  <c r="CR27" i="2"/>
  <c r="CS27" i="2"/>
  <c r="CT27" i="2"/>
  <c r="CU27" i="2"/>
  <c r="CQ28" i="2"/>
  <c r="CR28" i="2"/>
  <c r="CS28" i="2"/>
  <c r="CT28" i="2"/>
  <c r="CU28" i="2"/>
  <c r="CV28" i="2"/>
  <c r="CQ29" i="2"/>
  <c r="CR29" i="2"/>
  <c r="CS29" i="2"/>
  <c r="CT29" i="2"/>
  <c r="CU29" i="2"/>
  <c r="CV29" i="2"/>
  <c r="CQ30" i="2"/>
  <c r="CR30" i="2"/>
  <c r="CS30" i="2"/>
  <c r="CT30" i="2"/>
  <c r="CU30" i="2"/>
  <c r="CV30" i="2"/>
  <c r="CQ31" i="2"/>
  <c r="CR31" i="2"/>
  <c r="CS31" i="2"/>
  <c r="CT31" i="2"/>
  <c r="CU31" i="2"/>
  <c r="CQ32" i="2"/>
  <c r="CR32" i="2"/>
  <c r="CS32" i="2"/>
  <c r="CT32" i="2"/>
  <c r="CU32" i="2"/>
  <c r="CV32" i="2"/>
  <c r="CQ33" i="2"/>
  <c r="CR33" i="2"/>
  <c r="CS33" i="2"/>
  <c r="CT33" i="2"/>
  <c r="CU33" i="2"/>
  <c r="CQ34" i="2"/>
  <c r="CR34" i="2"/>
  <c r="CS34" i="2"/>
  <c r="CT34" i="2"/>
  <c r="CU34" i="2"/>
  <c r="CV34" i="2"/>
  <c r="CQ35" i="2"/>
  <c r="CR35" i="2"/>
  <c r="CS35" i="2"/>
  <c r="CT35" i="2"/>
  <c r="CU35" i="2"/>
  <c r="CV35" i="2"/>
  <c r="CQ36" i="2"/>
  <c r="CR36" i="2"/>
  <c r="CS36" i="2"/>
  <c r="CT36" i="2"/>
  <c r="CU36" i="2"/>
  <c r="CQ37" i="2"/>
  <c r="CR37" i="2"/>
  <c r="CS37" i="2"/>
  <c r="CT37" i="2"/>
  <c r="CU37" i="2"/>
  <c r="CV37" i="2"/>
  <c r="CQ38" i="2"/>
  <c r="CR38" i="2"/>
  <c r="CS38" i="2"/>
  <c r="CT38" i="2"/>
  <c r="CU38" i="2"/>
  <c r="CQ39" i="2"/>
  <c r="CR39" i="2"/>
  <c r="CS39" i="2"/>
  <c r="CT39" i="2"/>
  <c r="CU39" i="2"/>
  <c r="CV39" i="2"/>
  <c r="CQ40" i="2"/>
  <c r="CR40" i="2"/>
  <c r="CS40" i="2"/>
  <c r="CT40" i="2"/>
  <c r="CU40" i="2"/>
  <c r="CV40" i="2"/>
  <c r="CQ41" i="2"/>
  <c r="CR41" i="2"/>
  <c r="CS41" i="2"/>
  <c r="CT41" i="2"/>
  <c r="CU41" i="2"/>
  <c r="CV41" i="2"/>
  <c r="CQ42" i="2"/>
  <c r="CR42" i="2"/>
  <c r="CS42" i="2"/>
  <c r="CT42" i="2"/>
  <c r="CU42" i="2"/>
  <c r="CV42" i="2"/>
  <c r="CQ43" i="2"/>
  <c r="CR43" i="2"/>
  <c r="CS43" i="2"/>
  <c r="CT43" i="2"/>
  <c r="CU43" i="2"/>
  <c r="CV43" i="2"/>
  <c r="CQ44" i="2"/>
  <c r="CR44" i="2"/>
  <c r="CS44" i="2"/>
  <c r="CT44" i="2"/>
  <c r="CU44" i="2"/>
  <c r="CV44" i="2"/>
  <c r="CQ45" i="2"/>
  <c r="CR45" i="2"/>
  <c r="CS45" i="2"/>
  <c r="CT45" i="2"/>
  <c r="CU45" i="2"/>
  <c r="CQ46" i="2"/>
  <c r="CR46" i="2"/>
  <c r="CS46" i="2"/>
  <c r="CT46" i="2"/>
  <c r="CU46" i="2"/>
  <c r="CQ47" i="2"/>
  <c r="CR47" i="2"/>
  <c r="CS47" i="2"/>
  <c r="CT47" i="2"/>
  <c r="CU47" i="2"/>
  <c r="CQ48" i="2"/>
  <c r="CR48" i="2"/>
  <c r="CS48" i="2"/>
  <c r="CT48" i="2"/>
  <c r="CU48" i="2"/>
  <c r="CQ49" i="2"/>
  <c r="CR49" i="2"/>
  <c r="CS49" i="2"/>
  <c r="CT49" i="2"/>
  <c r="CU49" i="2"/>
  <c r="CQ50" i="2"/>
  <c r="CR50" i="2"/>
  <c r="CS50" i="2"/>
  <c r="CT50" i="2"/>
  <c r="CU50" i="2"/>
  <c r="CV50" i="2"/>
  <c r="CQ51" i="2"/>
  <c r="CR51" i="2"/>
  <c r="CS51" i="2"/>
  <c r="CT51" i="2"/>
  <c r="CU51" i="2"/>
  <c r="CQ52" i="2"/>
  <c r="CR52" i="2"/>
  <c r="CS52" i="2"/>
  <c r="CT52" i="2"/>
  <c r="CU52" i="2"/>
  <c r="CQ53" i="2"/>
  <c r="CR53" i="2"/>
  <c r="CS53" i="2"/>
  <c r="CT53" i="2"/>
  <c r="CU53" i="2"/>
  <c r="CV53" i="2"/>
  <c r="CQ54" i="2"/>
  <c r="CR54" i="2"/>
  <c r="CS54" i="2"/>
  <c r="CT54" i="2"/>
  <c r="CU54" i="2"/>
  <c r="CQ55" i="2"/>
  <c r="CR55" i="2"/>
  <c r="CS55" i="2"/>
  <c r="CT55" i="2"/>
  <c r="CU55" i="2"/>
  <c r="CV55" i="2"/>
  <c r="CQ56" i="2"/>
  <c r="CR56" i="2"/>
  <c r="CS56" i="2"/>
  <c r="CT56" i="2"/>
  <c r="CU56" i="2"/>
  <c r="CQ57" i="2"/>
  <c r="CR57" i="2"/>
  <c r="CS57" i="2"/>
  <c r="CT57" i="2"/>
  <c r="CU57" i="2"/>
  <c r="CV57" i="2"/>
  <c r="CQ58" i="2"/>
  <c r="CR58" i="2"/>
  <c r="CS58" i="2"/>
  <c r="CT58" i="2"/>
  <c r="CU58" i="2"/>
  <c r="CQ59" i="2"/>
  <c r="CR59" i="2"/>
  <c r="CS59" i="2"/>
  <c r="CT59" i="2"/>
  <c r="CU59" i="2"/>
  <c r="CV59" i="2"/>
  <c r="CQ60" i="2"/>
  <c r="CR60" i="2"/>
  <c r="CS60" i="2"/>
  <c r="CT60" i="2"/>
  <c r="CU60" i="2"/>
  <c r="CQ61" i="2"/>
  <c r="CR61" i="2"/>
  <c r="CS61" i="2"/>
  <c r="CT61" i="2"/>
  <c r="CU61" i="2"/>
  <c r="CQ62" i="2"/>
  <c r="CR62" i="2"/>
  <c r="CS62" i="2"/>
  <c r="CT62" i="2"/>
  <c r="CU62" i="2"/>
  <c r="CQ63" i="2"/>
  <c r="CR63" i="2"/>
  <c r="CS63" i="2"/>
  <c r="CT63" i="2"/>
  <c r="CU63" i="2"/>
  <c r="CQ64" i="2"/>
  <c r="CR64" i="2"/>
  <c r="CS64" i="2"/>
  <c r="CT64" i="2"/>
  <c r="CU64" i="2"/>
  <c r="CV64" i="2"/>
  <c r="CQ65" i="2"/>
  <c r="CR65" i="2"/>
  <c r="CS65" i="2"/>
  <c r="CT65" i="2"/>
  <c r="CU65" i="2"/>
  <c r="CQ66" i="2"/>
  <c r="CR66" i="2"/>
  <c r="CS66" i="2"/>
  <c r="CT66" i="2"/>
  <c r="CU66" i="2"/>
  <c r="CV66" i="2"/>
  <c r="CQ67" i="2"/>
  <c r="CR67" i="2"/>
  <c r="CS67" i="2"/>
  <c r="CT67" i="2"/>
  <c r="CU67" i="2"/>
  <c r="CV67" i="2"/>
  <c r="CQ68" i="2"/>
  <c r="CR68" i="2"/>
  <c r="CS68" i="2"/>
  <c r="CT68" i="2"/>
  <c r="CU68" i="2"/>
  <c r="CV68" i="2"/>
  <c r="CQ69" i="2"/>
  <c r="CR69" i="2"/>
  <c r="CS69" i="2"/>
  <c r="CT69" i="2"/>
  <c r="CU69" i="2"/>
  <c r="CQ70" i="2"/>
  <c r="CR70" i="2"/>
  <c r="CS70" i="2"/>
  <c r="CT70" i="2"/>
  <c r="CU70" i="2"/>
  <c r="CV70" i="2"/>
  <c r="CQ71" i="2"/>
  <c r="CR71" i="2"/>
  <c r="CS71" i="2"/>
  <c r="CT71" i="2"/>
  <c r="CU71" i="2"/>
  <c r="CV71" i="2"/>
  <c r="CQ72" i="2"/>
  <c r="CR72" i="2"/>
  <c r="CS72" i="2"/>
  <c r="CT72" i="2"/>
  <c r="CU72" i="2"/>
  <c r="CQ73" i="2"/>
  <c r="CR73" i="2"/>
  <c r="CS73" i="2"/>
  <c r="CT73" i="2"/>
  <c r="CU73" i="2"/>
  <c r="CV73" i="2"/>
  <c r="CQ74" i="2"/>
  <c r="CR74" i="2"/>
  <c r="CS74" i="2"/>
  <c r="CT74" i="2"/>
  <c r="CU74" i="2"/>
  <c r="CQ75" i="2"/>
  <c r="CR75" i="2"/>
  <c r="CS75" i="2"/>
  <c r="CT75" i="2"/>
  <c r="CU75" i="2"/>
  <c r="CV75" i="2"/>
  <c r="CQ76" i="2"/>
  <c r="CR76" i="2"/>
  <c r="CS76" i="2"/>
  <c r="CT76" i="2"/>
  <c r="CU76" i="2"/>
  <c r="CQ77" i="2"/>
  <c r="CR77" i="2"/>
  <c r="CS77" i="2"/>
  <c r="CT77" i="2"/>
  <c r="CU77" i="2"/>
  <c r="CQ78" i="2"/>
  <c r="CR78" i="2"/>
  <c r="CS78" i="2"/>
  <c r="CT78" i="2"/>
  <c r="CU78" i="2"/>
  <c r="CQ79" i="2"/>
  <c r="CR79" i="2"/>
  <c r="CS79" i="2"/>
  <c r="CT79" i="2"/>
  <c r="CU79" i="2"/>
  <c r="CQ80" i="2"/>
  <c r="CR80" i="2"/>
  <c r="CS80" i="2"/>
  <c r="CT80" i="2"/>
  <c r="CU80" i="2"/>
  <c r="CQ81" i="2"/>
  <c r="CR81" i="2"/>
  <c r="CS81" i="2"/>
  <c r="CT81" i="2"/>
  <c r="CU81" i="2"/>
  <c r="CQ82" i="2"/>
  <c r="CR82" i="2"/>
  <c r="CS82" i="2"/>
  <c r="CT82" i="2"/>
  <c r="CU82" i="2"/>
  <c r="CV82" i="2"/>
  <c r="CQ83" i="2"/>
  <c r="CR83" i="2"/>
  <c r="CS83" i="2"/>
  <c r="CT83" i="2"/>
  <c r="CU83" i="2"/>
  <c r="CQ84" i="2"/>
  <c r="CR84" i="2"/>
  <c r="CS84" i="2"/>
  <c r="CT84" i="2"/>
  <c r="CU84" i="2"/>
  <c r="CQ85" i="2"/>
  <c r="CR85" i="2"/>
  <c r="CS85" i="2"/>
  <c r="CT85" i="2"/>
  <c r="CU85" i="2"/>
  <c r="CQ86" i="2"/>
  <c r="CR86" i="2"/>
  <c r="CS86" i="2"/>
  <c r="CT86" i="2"/>
  <c r="CU86" i="2"/>
  <c r="CV86" i="2"/>
  <c r="CQ87" i="2"/>
  <c r="CR87" i="2"/>
  <c r="CS87" i="2"/>
  <c r="CT87" i="2"/>
  <c r="CU87" i="2"/>
  <c r="CQ88" i="2"/>
  <c r="CR88" i="2"/>
  <c r="CS88" i="2"/>
  <c r="CT88" i="2"/>
  <c r="CU88" i="2"/>
  <c r="CQ89" i="2"/>
  <c r="CR89" i="2"/>
  <c r="CS89" i="2"/>
  <c r="CT89" i="2"/>
  <c r="CU89" i="2"/>
  <c r="CV89" i="2"/>
  <c r="CQ90" i="2"/>
  <c r="CR90" i="2"/>
  <c r="CS90" i="2"/>
  <c r="CT90" i="2"/>
  <c r="CU90" i="2"/>
  <c r="CQ91" i="2"/>
  <c r="CR91" i="2"/>
  <c r="CS91" i="2"/>
  <c r="CT91" i="2"/>
  <c r="CU91" i="2"/>
  <c r="CQ92" i="2"/>
  <c r="CR92" i="2"/>
  <c r="CS92" i="2"/>
  <c r="CT92" i="2"/>
  <c r="CU92" i="2"/>
  <c r="CQ93" i="2"/>
  <c r="CR93" i="2"/>
  <c r="CS93" i="2"/>
  <c r="CT93" i="2"/>
  <c r="CU93" i="2"/>
  <c r="CV93" i="2"/>
  <c r="CQ94" i="2"/>
  <c r="CR94" i="2"/>
  <c r="CS94" i="2"/>
  <c r="CT94" i="2"/>
  <c r="CU94" i="2"/>
  <c r="CV94" i="2"/>
  <c r="CQ95" i="2"/>
  <c r="CR95" i="2"/>
  <c r="CS95" i="2"/>
  <c r="CT95" i="2"/>
  <c r="CU95" i="2"/>
  <c r="CV95" i="2"/>
  <c r="CQ96" i="2"/>
  <c r="CR96" i="2"/>
  <c r="CS96" i="2"/>
  <c r="CT96" i="2"/>
  <c r="CU96" i="2"/>
  <c r="CQ97" i="2"/>
  <c r="CR97" i="2"/>
  <c r="CS97" i="2"/>
  <c r="CT97" i="2"/>
  <c r="CU97" i="2"/>
  <c r="CV97" i="2"/>
  <c r="CQ98" i="2"/>
  <c r="CR98" i="2"/>
  <c r="CS98" i="2"/>
  <c r="CT98" i="2"/>
  <c r="CU98" i="2"/>
  <c r="CQ99" i="2"/>
  <c r="CR99" i="2"/>
  <c r="CS99" i="2"/>
  <c r="CT99" i="2"/>
  <c r="CU99" i="2"/>
  <c r="CQ100" i="2"/>
  <c r="CR100" i="2"/>
  <c r="CS100" i="2"/>
  <c r="CT100" i="2"/>
  <c r="CU100" i="2"/>
  <c r="CV100" i="2"/>
  <c r="CQ101" i="2"/>
  <c r="CR101" i="2"/>
  <c r="CS101" i="2"/>
  <c r="CT101" i="2"/>
  <c r="CU101" i="2"/>
  <c r="CQ102" i="2"/>
  <c r="CR102" i="2"/>
  <c r="CS102" i="2"/>
  <c r="CT102" i="2"/>
  <c r="CU102" i="2"/>
  <c r="CQ103" i="2"/>
  <c r="CR103" i="2"/>
  <c r="CS103" i="2"/>
  <c r="CT103" i="2"/>
  <c r="CU103" i="2"/>
  <c r="CQ104" i="2"/>
  <c r="CR104" i="2"/>
  <c r="CS104" i="2"/>
  <c r="CT104" i="2"/>
  <c r="CU104" i="2"/>
  <c r="CQ105" i="2"/>
  <c r="CR105" i="2"/>
  <c r="CS105" i="2"/>
  <c r="CT105" i="2"/>
  <c r="CU105" i="2"/>
  <c r="CV105" i="2"/>
  <c r="CQ106" i="2"/>
  <c r="CR106" i="2"/>
  <c r="CS106" i="2"/>
  <c r="CT106" i="2"/>
  <c r="CU106" i="2"/>
  <c r="CV106" i="2"/>
  <c r="CQ107" i="2"/>
  <c r="CR107" i="2"/>
  <c r="CS107" i="2"/>
  <c r="CT107" i="2"/>
  <c r="CU107" i="2"/>
  <c r="CQ108" i="2"/>
  <c r="CR108" i="2"/>
  <c r="CS108" i="2"/>
  <c r="CT108" i="2"/>
  <c r="CU108" i="2"/>
  <c r="CQ109" i="2"/>
  <c r="CR109" i="2"/>
  <c r="CS109" i="2"/>
  <c r="CT109" i="2"/>
  <c r="CU109" i="2"/>
  <c r="CQ110" i="2"/>
  <c r="CR110" i="2"/>
  <c r="CS110" i="2"/>
  <c r="CT110" i="2"/>
  <c r="CU110" i="2"/>
  <c r="CQ111" i="2"/>
  <c r="CR111" i="2"/>
  <c r="CS111" i="2"/>
  <c r="CT111" i="2"/>
  <c r="CU111" i="2"/>
  <c r="CQ112" i="2"/>
  <c r="CR112" i="2"/>
  <c r="CS112" i="2"/>
  <c r="CT112" i="2"/>
  <c r="CU112" i="2"/>
  <c r="CV112" i="2"/>
  <c r="CT12" i="2"/>
  <c r="CS12" i="2"/>
  <c r="CR12" i="2"/>
  <c r="CJ12" i="2"/>
  <c r="CK80" i="2"/>
  <c r="CJ13" i="2"/>
  <c r="CK13" i="2"/>
  <c r="CL13" i="2"/>
  <c r="CM13" i="2"/>
  <c r="CN13" i="2"/>
  <c r="CJ14" i="2"/>
  <c r="CK14" i="2"/>
  <c r="CL14" i="2"/>
  <c r="CM14" i="2"/>
  <c r="CN14" i="2"/>
  <c r="CJ15" i="2"/>
  <c r="CK15" i="2"/>
  <c r="CL15" i="2"/>
  <c r="CM15" i="2"/>
  <c r="CN15" i="2"/>
  <c r="CJ16" i="2"/>
  <c r="CK16" i="2"/>
  <c r="CL16" i="2"/>
  <c r="CM16" i="2"/>
  <c r="CN16" i="2"/>
  <c r="CJ17" i="2"/>
  <c r="CK17" i="2"/>
  <c r="CL17" i="2"/>
  <c r="CM17" i="2"/>
  <c r="CN17" i="2"/>
  <c r="CJ18" i="2"/>
  <c r="CK18" i="2"/>
  <c r="CL18" i="2"/>
  <c r="CM18" i="2"/>
  <c r="CN18" i="2"/>
  <c r="CJ19" i="2"/>
  <c r="CK19" i="2"/>
  <c r="CL19" i="2"/>
  <c r="CM19" i="2"/>
  <c r="CN19" i="2"/>
  <c r="CJ20" i="2"/>
  <c r="CK20" i="2"/>
  <c r="CL20" i="2"/>
  <c r="CM20" i="2"/>
  <c r="CN20" i="2"/>
  <c r="CJ21" i="2"/>
  <c r="CK21" i="2"/>
  <c r="CL21" i="2"/>
  <c r="CM21" i="2"/>
  <c r="CN21" i="2"/>
  <c r="CJ22" i="2"/>
  <c r="CK22" i="2"/>
  <c r="CL22" i="2"/>
  <c r="CM22" i="2"/>
  <c r="CN22" i="2"/>
  <c r="CJ23" i="2"/>
  <c r="CK23" i="2"/>
  <c r="CL23" i="2"/>
  <c r="CM23" i="2"/>
  <c r="CN23" i="2"/>
  <c r="CJ24" i="2"/>
  <c r="CK24" i="2"/>
  <c r="CL24" i="2"/>
  <c r="CM24" i="2"/>
  <c r="CN24" i="2"/>
  <c r="CJ25" i="2"/>
  <c r="CK25" i="2"/>
  <c r="CL25" i="2"/>
  <c r="CM25" i="2"/>
  <c r="CN25" i="2"/>
  <c r="CJ26" i="2"/>
  <c r="CK26" i="2"/>
  <c r="CL26" i="2"/>
  <c r="CM26" i="2"/>
  <c r="CN26" i="2"/>
  <c r="CJ27" i="2"/>
  <c r="CK27" i="2"/>
  <c r="CL27" i="2"/>
  <c r="CM27" i="2"/>
  <c r="CN27" i="2"/>
  <c r="CJ28" i="2"/>
  <c r="CK28" i="2"/>
  <c r="CL28" i="2"/>
  <c r="CM28" i="2"/>
  <c r="CN28" i="2"/>
  <c r="CO28" i="2"/>
  <c r="CJ29" i="2"/>
  <c r="CK29" i="2"/>
  <c r="CL29" i="2"/>
  <c r="CM29" i="2"/>
  <c r="CN29" i="2"/>
  <c r="CO29" i="2"/>
  <c r="CJ30" i="2"/>
  <c r="CK30" i="2"/>
  <c r="CL30" i="2"/>
  <c r="CM30" i="2"/>
  <c r="CN30" i="2"/>
  <c r="CJ31" i="2"/>
  <c r="CK31" i="2"/>
  <c r="CL31" i="2"/>
  <c r="CM31" i="2"/>
  <c r="CN31" i="2"/>
  <c r="CJ32" i="2"/>
  <c r="CK32" i="2"/>
  <c r="CL32" i="2"/>
  <c r="CM32" i="2"/>
  <c r="CN32" i="2"/>
  <c r="CO32" i="2"/>
  <c r="CJ33" i="2"/>
  <c r="CK33" i="2"/>
  <c r="CL33" i="2"/>
  <c r="CM33" i="2"/>
  <c r="CN33" i="2"/>
  <c r="CJ34" i="2"/>
  <c r="CK34" i="2"/>
  <c r="CL34" i="2"/>
  <c r="CM34" i="2"/>
  <c r="CN34" i="2"/>
  <c r="CO34" i="2"/>
  <c r="CJ35" i="2"/>
  <c r="CK35" i="2"/>
  <c r="CL35" i="2"/>
  <c r="CM35" i="2"/>
  <c r="CN35" i="2"/>
  <c r="CO35" i="2"/>
  <c r="CJ36" i="2"/>
  <c r="CK36" i="2"/>
  <c r="CL36" i="2"/>
  <c r="CM36" i="2"/>
  <c r="CN36" i="2"/>
  <c r="CJ37" i="2"/>
  <c r="CK37" i="2"/>
  <c r="CL37" i="2"/>
  <c r="CM37" i="2"/>
  <c r="CN37" i="2"/>
  <c r="CO37" i="2"/>
  <c r="CJ38" i="2"/>
  <c r="CK38" i="2"/>
  <c r="CL38" i="2"/>
  <c r="CM38" i="2"/>
  <c r="CN38" i="2"/>
  <c r="CJ39" i="2"/>
  <c r="CK39" i="2"/>
  <c r="CL39" i="2"/>
  <c r="CM39" i="2"/>
  <c r="CN39" i="2"/>
  <c r="CO39" i="2"/>
  <c r="CJ40" i="2"/>
  <c r="CK40" i="2"/>
  <c r="CL40" i="2"/>
  <c r="CM40" i="2"/>
  <c r="CN40" i="2"/>
  <c r="CO40" i="2"/>
  <c r="CJ41" i="2"/>
  <c r="CK41" i="2"/>
  <c r="CL41" i="2"/>
  <c r="CM41" i="2"/>
  <c r="CN41" i="2"/>
  <c r="CO41" i="2"/>
  <c r="CJ42" i="2"/>
  <c r="CK42" i="2"/>
  <c r="CL42" i="2"/>
  <c r="CM42" i="2"/>
  <c r="CN42" i="2"/>
  <c r="CO42" i="2"/>
  <c r="CJ43" i="2"/>
  <c r="CK43" i="2"/>
  <c r="CL43" i="2"/>
  <c r="CM43" i="2"/>
  <c r="CN43" i="2"/>
  <c r="CO43" i="2"/>
  <c r="CJ44" i="2"/>
  <c r="CK44" i="2"/>
  <c r="CL44" i="2"/>
  <c r="CM44" i="2"/>
  <c r="CN44" i="2"/>
  <c r="CO44" i="2"/>
  <c r="CJ45" i="2"/>
  <c r="CK45" i="2"/>
  <c r="CL45" i="2"/>
  <c r="CM45" i="2"/>
  <c r="CN45" i="2"/>
  <c r="CJ46" i="2"/>
  <c r="CK46" i="2"/>
  <c r="CL46" i="2"/>
  <c r="CM46" i="2"/>
  <c r="CN46" i="2"/>
  <c r="CJ47" i="2"/>
  <c r="CK47" i="2"/>
  <c r="CL47" i="2"/>
  <c r="CM47" i="2"/>
  <c r="CN47" i="2"/>
  <c r="CJ48" i="2"/>
  <c r="CK48" i="2"/>
  <c r="CL48" i="2"/>
  <c r="CM48" i="2"/>
  <c r="CN48" i="2"/>
  <c r="CJ49" i="2"/>
  <c r="CK49" i="2"/>
  <c r="CL49" i="2"/>
  <c r="CM49" i="2"/>
  <c r="CN49" i="2"/>
  <c r="CJ50" i="2"/>
  <c r="CK50" i="2"/>
  <c r="CL50" i="2"/>
  <c r="CM50" i="2"/>
  <c r="CN50" i="2"/>
  <c r="CO50" i="2"/>
  <c r="CJ51" i="2"/>
  <c r="CK51" i="2"/>
  <c r="CL51" i="2"/>
  <c r="CM51" i="2"/>
  <c r="CN51" i="2"/>
  <c r="CJ52" i="2"/>
  <c r="CK52" i="2"/>
  <c r="CL52" i="2"/>
  <c r="CM52" i="2"/>
  <c r="CN52" i="2"/>
  <c r="CJ53" i="2"/>
  <c r="CK53" i="2"/>
  <c r="CL53" i="2"/>
  <c r="CM53" i="2"/>
  <c r="CN53" i="2"/>
  <c r="CO53" i="2"/>
  <c r="CJ54" i="2"/>
  <c r="CK54" i="2"/>
  <c r="CL54" i="2"/>
  <c r="CM54" i="2"/>
  <c r="CN54" i="2"/>
  <c r="CJ55" i="2"/>
  <c r="CK55" i="2"/>
  <c r="CL55" i="2"/>
  <c r="CM55" i="2"/>
  <c r="CN55" i="2"/>
  <c r="CO55" i="2"/>
  <c r="CJ56" i="2"/>
  <c r="CK56" i="2"/>
  <c r="CL56" i="2"/>
  <c r="CM56" i="2"/>
  <c r="CN56" i="2"/>
  <c r="CJ57" i="2"/>
  <c r="CK57" i="2"/>
  <c r="CL57" i="2"/>
  <c r="CM57" i="2"/>
  <c r="CN57" i="2"/>
  <c r="CJ58" i="2"/>
  <c r="CK58" i="2"/>
  <c r="CL58" i="2"/>
  <c r="CM58" i="2"/>
  <c r="CN58" i="2"/>
  <c r="CJ59" i="2"/>
  <c r="CK59" i="2"/>
  <c r="CL59" i="2"/>
  <c r="CM59" i="2"/>
  <c r="CN59" i="2"/>
  <c r="CO59" i="2"/>
  <c r="CJ60" i="2"/>
  <c r="CK60" i="2"/>
  <c r="CL60" i="2"/>
  <c r="CM60" i="2"/>
  <c r="CN60" i="2"/>
  <c r="CJ61" i="2"/>
  <c r="CK61" i="2"/>
  <c r="CL61" i="2"/>
  <c r="CM61" i="2"/>
  <c r="CN61" i="2"/>
  <c r="CJ62" i="2"/>
  <c r="CK62" i="2"/>
  <c r="CL62" i="2"/>
  <c r="CM62" i="2"/>
  <c r="CN62" i="2"/>
  <c r="CJ63" i="2"/>
  <c r="CK63" i="2"/>
  <c r="CL63" i="2"/>
  <c r="CM63" i="2"/>
  <c r="CN63" i="2"/>
  <c r="CJ64" i="2"/>
  <c r="CK64" i="2"/>
  <c r="CL64" i="2"/>
  <c r="CM64" i="2"/>
  <c r="CN64" i="2"/>
  <c r="CO64" i="2"/>
  <c r="CJ65" i="2"/>
  <c r="CK65" i="2"/>
  <c r="CL65" i="2"/>
  <c r="CM65" i="2"/>
  <c r="CN65" i="2"/>
  <c r="CJ66" i="2"/>
  <c r="CK66" i="2"/>
  <c r="CL66" i="2"/>
  <c r="CM66" i="2"/>
  <c r="CN66" i="2"/>
  <c r="CO66" i="2"/>
  <c r="CJ67" i="2"/>
  <c r="CK67" i="2"/>
  <c r="CL67" i="2"/>
  <c r="CM67" i="2"/>
  <c r="CN67" i="2"/>
  <c r="CO67" i="2"/>
  <c r="CJ68" i="2"/>
  <c r="CK68" i="2"/>
  <c r="CL68" i="2"/>
  <c r="CM68" i="2"/>
  <c r="CN68" i="2"/>
  <c r="CO68" i="2"/>
  <c r="CJ69" i="2"/>
  <c r="CK69" i="2"/>
  <c r="CL69" i="2"/>
  <c r="CM69" i="2"/>
  <c r="CN69" i="2"/>
  <c r="CJ70" i="2"/>
  <c r="CK70" i="2"/>
  <c r="CL70" i="2"/>
  <c r="CM70" i="2"/>
  <c r="CN70" i="2"/>
  <c r="CO70" i="2"/>
  <c r="CJ71" i="2"/>
  <c r="CK71" i="2"/>
  <c r="CL71" i="2"/>
  <c r="CM71" i="2"/>
  <c r="CN71" i="2"/>
  <c r="CO71" i="2"/>
  <c r="CJ72" i="2"/>
  <c r="CK72" i="2"/>
  <c r="CL72" i="2"/>
  <c r="CM72" i="2"/>
  <c r="CN72" i="2"/>
  <c r="CJ73" i="2"/>
  <c r="CK73" i="2"/>
  <c r="CL73" i="2"/>
  <c r="CM73" i="2"/>
  <c r="CN73" i="2"/>
  <c r="CO73" i="2"/>
  <c r="CJ74" i="2"/>
  <c r="CK74" i="2"/>
  <c r="CL74" i="2"/>
  <c r="CM74" i="2"/>
  <c r="CN74" i="2"/>
  <c r="CJ75" i="2"/>
  <c r="CK75" i="2"/>
  <c r="CL75" i="2"/>
  <c r="CM75" i="2"/>
  <c r="CN75" i="2"/>
  <c r="CO75" i="2"/>
  <c r="CJ76" i="2"/>
  <c r="CK76" i="2"/>
  <c r="CL76" i="2"/>
  <c r="CM76" i="2"/>
  <c r="CN76" i="2"/>
  <c r="CJ77" i="2"/>
  <c r="CK77" i="2"/>
  <c r="CL77" i="2"/>
  <c r="CM77" i="2"/>
  <c r="CN77" i="2"/>
  <c r="CJ78" i="2"/>
  <c r="CK78" i="2"/>
  <c r="CL78" i="2"/>
  <c r="CM78" i="2"/>
  <c r="CN78" i="2"/>
  <c r="CJ79" i="2"/>
  <c r="CK79" i="2"/>
  <c r="CL79" i="2"/>
  <c r="CM79" i="2"/>
  <c r="CN79" i="2"/>
  <c r="CO79" i="2"/>
  <c r="CJ80" i="2"/>
  <c r="CL80" i="2"/>
  <c r="CM80" i="2"/>
  <c r="CN80" i="2"/>
  <c r="CO80" i="2"/>
  <c r="CJ81" i="2"/>
  <c r="CK81" i="2"/>
  <c r="CL81" i="2"/>
  <c r="CM81" i="2"/>
  <c r="CN81" i="2"/>
  <c r="CJ82" i="2"/>
  <c r="CK82" i="2"/>
  <c r="CL82" i="2"/>
  <c r="CM82" i="2"/>
  <c r="CN82" i="2"/>
  <c r="CO82" i="2"/>
  <c r="CJ83" i="2"/>
  <c r="CK83" i="2"/>
  <c r="CL83" i="2"/>
  <c r="CM83" i="2"/>
  <c r="CN83" i="2"/>
  <c r="CJ84" i="2"/>
  <c r="CK84" i="2"/>
  <c r="CL84" i="2"/>
  <c r="CM84" i="2"/>
  <c r="CN84" i="2"/>
  <c r="CJ85" i="2"/>
  <c r="CK85" i="2"/>
  <c r="CL85" i="2"/>
  <c r="CM85" i="2"/>
  <c r="CN85" i="2"/>
  <c r="CJ86" i="2"/>
  <c r="CK86" i="2"/>
  <c r="CL86" i="2"/>
  <c r="CM86" i="2"/>
  <c r="CN86" i="2"/>
  <c r="CO86" i="2"/>
  <c r="CJ87" i="2"/>
  <c r="CK87" i="2"/>
  <c r="CL87" i="2"/>
  <c r="CM87" i="2"/>
  <c r="CN87" i="2"/>
  <c r="CJ88" i="2"/>
  <c r="CK88" i="2"/>
  <c r="CL88" i="2"/>
  <c r="CM88" i="2"/>
  <c r="CN88" i="2"/>
  <c r="CJ89" i="2"/>
  <c r="CK89" i="2"/>
  <c r="CL89" i="2"/>
  <c r="CM89" i="2"/>
  <c r="CN89" i="2"/>
  <c r="CO89" i="2"/>
  <c r="CJ90" i="2"/>
  <c r="CK90" i="2"/>
  <c r="CL90" i="2"/>
  <c r="CM90" i="2"/>
  <c r="CN90" i="2"/>
  <c r="CJ91" i="2"/>
  <c r="CK91" i="2"/>
  <c r="CL91" i="2"/>
  <c r="CM91" i="2"/>
  <c r="CN91" i="2"/>
  <c r="CJ92" i="2"/>
  <c r="CK92" i="2"/>
  <c r="CL92" i="2"/>
  <c r="CM92" i="2"/>
  <c r="CN92" i="2"/>
  <c r="CJ93" i="2"/>
  <c r="CK93" i="2"/>
  <c r="CL93" i="2"/>
  <c r="CM93" i="2"/>
  <c r="CN93" i="2"/>
  <c r="CO93" i="2"/>
  <c r="CJ94" i="2"/>
  <c r="CK94" i="2"/>
  <c r="CL94" i="2"/>
  <c r="CM94" i="2"/>
  <c r="CN94" i="2"/>
  <c r="CO94" i="2"/>
  <c r="CJ95" i="2"/>
  <c r="CK95" i="2"/>
  <c r="CL95" i="2"/>
  <c r="CM95" i="2"/>
  <c r="CN95" i="2"/>
  <c r="CO95" i="2"/>
  <c r="CJ96" i="2"/>
  <c r="CK96" i="2"/>
  <c r="CL96" i="2"/>
  <c r="CM96" i="2"/>
  <c r="CN96" i="2"/>
  <c r="CJ97" i="2"/>
  <c r="CK97" i="2"/>
  <c r="CL97" i="2"/>
  <c r="CM97" i="2"/>
  <c r="CN97" i="2"/>
  <c r="CJ98" i="2"/>
  <c r="CK98" i="2"/>
  <c r="CL98" i="2"/>
  <c r="CM98" i="2"/>
  <c r="CN98" i="2"/>
  <c r="CJ99" i="2"/>
  <c r="CK99" i="2"/>
  <c r="CL99" i="2"/>
  <c r="CM99" i="2"/>
  <c r="CN99" i="2"/>
  <c r="CJ100" i="2"/>
  <c r="CK100" i="2"/>
  <c r="CL100" i="2"/>
  <c r="CM100" i="2"/>
  <c r="CN100" i="2"/>
  <c r="CO100" i="2"/>
  <c r="CJ101" i="2"/>
  <c r="CK101" i="2"/>
  <c r="CL101" i="2"/>
  <c r="CM101" i="2"/>
  <c r="CN101" i="2"/>
  <c r="CJ102" i="2"/>
  <c r="CK102" i="2"/>
  <c r="CL102" i="2"/>
  <c r="CM102" i="2"/>
  <c r="CN102" i="2"/>
  <c r="CJ103" i="2"/>
  <c r="CK103" i="2"/>
  <c r="CL103" i="2"/>
  <c r="CM103" i="2"/>
  <c r="CN103" i="2"/>
  <c r="CJ104" i="2"/>
  <c r="CK104" i="2"/>
  <c r="CL104" i="2"/>
  <c r="CM104" i="2"/>
  <c r="CN104" i="2"/>
  <c r="CJ105" i="2"/>
  <c r="CK105" i="2"/>
  <c r="CL105" i="2"/>
  <c r="CM105" i="2"/>
  <c r="CN105" i="2"/>
  <c r="CJ106" i="2"/>
  <c r="CK106" i="2"/>
  <c r="CL106" i="2"/>
  <c r="CM106" i="2"/>
  <c r="CN106" i="2"/>
  <c r="CO106" i="2"/>
  <c r="CJ107" i="2"/>
  <c r="CK107" i="2"/>
  <c r="CL107" i="2"/>
  <c r="CM107" i="2"/>
  <c r="CN107" i="2"/>
  <c r="CJ108" i="2"/>
  <c r="CK108" i="2"/>
  <c r="CL108" i="2"/>
  <c r="CM108" i="2"/>
  <c r="CN108" i="2"/>
  <c r="CJ109" i="2"/>
  <c r="CK109" i="2"/>
  <c r="CL109" i="2"/>
  <c r="CM109" i="2"/>
  <c r="CN109" i="2"/>
  <c r="CO109" i="2"/>
  <c r="CJ110" i="2"/>
  <c r="CK110" i="2"/>
  <c r="CL110" i="2"/>
  <c r="CM110" i="2"/>
  <c r="CN110" i="2"/>
  <c r="CJ111" i="2"/>
  <c r="CK111" i="2"/>
  <c r="CL111" i="2"/>
  <c r="CM111" i="2"/>
  <c r="CN111" i="2"/>
  <c r="CJ112" i="2"/>
  <c r="CK112" i="2"/>
  <c r="CL112" i="2"/>
  <c r="CM112" i="2"/>
  <c r="CN112" i="2"/>
  <c r="CO112" i="2"/>
  <c r="CN12" i="2"/>
  <c r="CM12" i="2"/>
  <c r="CL12" i="2"/>
  <c r="CK12" i="2"/>
  <c r="CE12" i="2"/>
  <c r="CD12" i="2"/>
  <c r="CH106" i="2"/>
  <c r="CG106" i="2"/>
  <c r="CF106" i="2"/>
  <c r="CE107" i="2"/>
  <c r="CC13" i="2"/>
  <c r="CD13" i="2"/>
  <c r="CE13" i="2"/>
  <c r="CF13" i="2"/>
  <c r="CG13" i="2"/>
  <c r="CC14" i="2"/>
  <c r="CD14" i="2"/>
  <c r="CE14" i="2"/>
  <c r="CF14" i="2"/>
  <c r="CG14" i="2"/>
  <c r="CC15" i="2"/>
  <c r="CD15" i="2"/>
  <c r="CE15" i="2"/>
  <c r="CF15" i="2"/>
  <c r="CG15" i="2"/>
  <c r="CC16" i="2"/>
  <c r="CD16" i="2"/>
  <c r="CE16" i="2"/>
  <c r="CF16" i="2"/>
  <c r="CG16" i="2"/>
  <c r="CC17" i="2"/>
  <c r="CD17" i="2"/>
  <c r="CE17" i="2"/>
  <c r="CF17" i="2"/>
  <c r="CG17" i="2"/>
  <c r="CC18" i="2"/>
  <c r="CD18" i="2"/>
  <c r="CE18" i="2"/>
  <c r="CF18" i="2"/>
  <c r="CG18" i="2"/>
  <c r="CH18" i="2"/>
  <c r="CC19" i="2"/>
  <c r="CD19" i="2"/>
  <c r="CE19" i="2"/>
  <c r="CF19" i="2"/>
  <c r="CG19" i="2"/>
  <c r="CC20" i="2"/>
  <c r="CD20" i="2"/>
  <c r="CE20" i="2"/>
  <c r="CF20" i="2"/>
  <c r="CG20" i="2"/>
  <c r="CC21" i="2"/>
  <c r="CD21" i="2"/>
  <c r="CE21" i="2"/>
  <c r="CF21" i="2"/>
  <c r="CG21" i="2"/>
  <c r="CC22" i="2"/>
  <c r="CD22" i="2"/>
  <c r="CE22" i="2"/>
  <c r="CF22" i="2"/>
  <c r="CG22" i="2"/>
  <c r="CC23" i="2"/>
  <c r="CD23" i="2"/>
  <c r="CE23" i="2"/>
  <c r="CF23" i="2"/>
  <c r="CG23" i="2"/>
  <c r="CC24" i="2"/>
  <c r="CD24" i="2"/>
  <c r="CE24" i="2"/>
  <c r="CF24" i="2"/>
  <c r="CG24" i="2"/>
  <c r="CC25" i="2"/>
  <c r="CD25" i="2"/>
  <c r="CE25" i="2"/>
  <c r="CF25" i="2"/>
  <c r="CG25" i="2"/>
  <c r="CC26" i="2"/>
  <c r="CD26" i="2"/>
  <c r="CE26" i="2"/>
  <c r="CF26" i="2"/>
  <c r="CG26" i="2"/>
  <c r="CC27" i="2"/>
  <c r="CD27" i="2"/>
  <c r="CE27" i="2"/>
  <c r="CF27" i="2"/>
  <c r="CG27" i="2"/>
  <c r="CC28" i="2"/>
  <c r="CD28" i="2"/>
  <c r="CE28" i="2"/>
  <c r="CF28" i="2"/>
  <c r="CG28" i="2"/>
  <c r="CH28" i="2"/>
  <c r="CC29" i="2"/>
  <c r="CD29" i="2"/>
  <c r="CE29" i="2"/>
  <c r="CF29" i="2"/>
  <c r="CG29" i="2"/>
  <c r="CH29" i="2"/>
  <c r="CC30" i="2"/>
  <c r="CD30" i="2"/>
  <c r="CE30" i="2"/>
  <c r="CF30" i="2"/>
  <c r="CG30" i="2"/>
  <c r="CC31" i="2"/>
  <c r="CD31" i="2"/>
  <c r="CE31" i="2"/>
  <c r="CF31" i="2"/>
  <c r="CG31" i="2"/>
  <c r="CC32" i="2"/>
  <c r="CD32" i="2"/>
  <c r="CE32" i="2"/>
  <c r="CF32" i="2"/>
  <c r="CG32" i="2"/>
  <c r="CH32" i="2"/>
  <c r="CC33" i="2"/>
  <c r="CD33" i="2"/>
  <c r="CE33" i="2"/>
  <c r="CF33" i="2"/>
  <c r="CG33" i="2"/>
  <c r="CC34" i="2"/>
  <c r="CD34" i="2"/>
  <c r="CE34" i="2"/>
  <c r="CF34" i="2"/>
  <c r="CG34" i="2"/>
  <c r="CH34" i="2"/>
  <c r="CC35" i="2"/>
  <c r="CD35" i="2"/>
  <c r="CE35" i="2"/>
  <c r="CF35" i="2"/>
  <c r="CG35" i="2"/>
  <c r="CH35" i="2"/>
  <c r="CC36" i="2"/>
  <c r="CD36" i="2"/>
  <c r="CE36" i="2"/>
  <c r="CF36" i="2"/>
  <c r="CG36" i="2"/>
  <c r="CC37" i="2"/>
  <c r="CD37" i="2"/>
  <c r="CE37" i="2"/>
  <c r="CF37" i="2"/>
  <c r="CG37" i="2"/>
  <c r="CH37" i="2"/>
  <c r="CC38" i="2"/>
  <c r="CD38" i="2"/>
  <c r="CE38" i="2"/>
  <c r="CF38" i="2"/>
  <c r="CG38" i="2"/>
  <c r="CC39" i="2"/>
  <c r="CD39" i="2"/>
  <c r="CE39" i="2"/>
  <c r="CF39" i="2"/>
  <c r="CG39" i="2"/>
  <c r="CH39" i="2"/>
  <c r="CC40" i="2"/>
  <c r="CD40" i="2"/>
  <c r="CE40" i="2"/>
  <c r="CF40" i="2"/>
  <c r="CG40" i="2"/>
  <c r="CH40" i="2"/>
  <c r="CC41" i="2"/>
  <c r="CD41" i="2"/>
  <c r="CE41" i="2"/>
  <c r="CF41" i="2"/>
  <c r="CG41" i="2"/>
  <c r="CH41" i="2"/>
  <c r="CC42" i="2"/>
  <c r="CD42" i="2"/>
  <c r="CE42" i="2"/>
  <c r="CF42" i="2"/>
  <c r="CG42" i="2"/>
  <c r="CH42" i="2"/>
  <c r="CC43" i="2"/>
  <c r="CD43" i="2"/>
  <c r="CE43" i="2"/>
  <c r="CF43" i="2"/>
  <c r="CG43" i="2"/>
  <c r="CH43" i="2"/>
  <c r="CC44" i="2"/>
  <c r="CD44" i="2"/>
  <c r="CE44" i="2"/>
  <c r="CF44" i="2"/>
  <c r="CG44" i="2"/>
  <c r="CH44" i="2"/>
  <c r="CC45" i="2"/>
  <c r="CD45" i="2"/>
  <c r="CE45" i="2"/>
  <c r="CF45" i="2"/>
  <c r="CG45" i="2"/>
  <c r="CC46" i="2"/>
  <c r="CD46" i="2"/>
  <c r="CE46" i="2"/>
  <c r="CF46" i="2"/>
  <c r="CG46" i="2"/>
  <c r="CC47" i="2"/>
  <c r="CD47" i="2"/>
  <c r="CE47" i="2"/>
  <c r="CF47" i="2"/>
  <c r="CG47" i="2"/>
  <c r="CC48" i="2"/>
  <c r="CD48" i="2"/>
  <c r="CE48" i="2"/>
  <c r="CF48" i="2"/>
  <c r="CG48" i="2"/>
  <c r="CC49" i="2"/>
  <c r="CD49" i="2"/>
  <c r="CE49" i="2"/>
  <c r="CF49" i="2"/>
  <c r="CG49" i="2"/>
  <c r="CC50" i="2"/>
  <c r="CD50" i="2"/>
  <c r="CE50" i="2"/>
  <c r="CF50" i="2"/>
  <c r="CG50" i="2"/>
  <c r="CH50" i="2"/>
  <c r="CC51" i="2"/>
  <c r="CD51" i="2"/>
  <c r="CE51" i="2"/>
  <c r="CF51" i="2"/>
  <c r="CG51" i="2"/>
  <c r="CC52" i="2"/>
  <c r="CD52" i="2"/>
  <c r="CE52" i="2"/>
  <c r="CF52" i="2"/>
  <c r="CG52" i="2"/>
  <c r="CC53" i="2"/>
  <c r="CD53" i="2"/>
  <c r="CE53" i="2"/>
  <c r="CF53" i="2"/>
  <c r="CG53" i="2"/>
  <c r="CH53" i="2"/>
  <c r="CC54" i="2"/>
  <c r="CD54" i="2"/>
  <c r="CE54" i="2"/>
  <c r="CF54" i="2"/>
  <c r="CG54" i="2"/>
  <c r="CH54" i="2"/>
  <c r="CC55" i="2"/>
  <c r="CD55" i="2"/>
  <c r="CE55" i="2"/>
  <c r="CF55" i="2"/>
  <c r="CG55" i="2"/>
  <c r="CH55" i="2"/>
  <c r="CC56" i="2"/>
  <c r="CD56" i="2"/>
  <c r="CE56" i="2"/>
  <c r="CF56" i="2"/>
  <c r="CG56" i="2"/>
  <c r="CC57" i="2"/>
  <c r="CD57" i="2"/>
  <c r="CE57" i="2"/>
  <c r="CF57" i="2"/>
  <c r="CG57" i="2"/>
  <c r="CC58" i="2"/>
  <c r="CD58" i="2"/>
  <c r="CE58" i="2"/>
  <c r="CF58" i="2"/>
  <c r="CG58" i="2"/>
  <c r="CC59" i="2"/>
  <c r="CD59" i="2"/>
  <c r="CE59" i="2"/>
  <c r="CF59" i="2"/>
  <c r="CG59" i="2"/>
  <c r="CH59" i="2"/>
  <c r="CC60" i="2"/>
  <c r="CD60" i="2"/>
  <c r="CE60" i="2"/>
  <c r="CF60" i="2"/>
  <c r="CG60" i="2"/>
  <c r="CH60" i="2"/>
  <c r="CC61" i="2"/>
  <c r="CD61" i="2"/>
  <c r="CE61" i="2"/>
  <c r="CF61" i="2"/>
  <c r="CG61" i="2"/>
  <c r="CH61" i="2"/>
  <c r="CC62" i="2"/>
  <c r="CD62" i="2"/>
  <c r="CE62" i="2"/>
  <c r="CF62" i="2"/>
  <c r="CG62" i="2"/>
  <c r="CH62" i="2"/>
  <c r="CC63" i="2"/>
  <c r="CD63" i="2"/>
  <c r="CE63" i="2"/>
  <c r="CF63" i="2"/>
  <c r="CG63" i="2"/>
  <c r="CC64" i="2"/>
  <c r="CD64" i="2"/>
  <c r="CE64" i="2"/>
  <c r="CF64" i="2"/>
  <c r="CG64" i="2"/>
  <c r="CH64" i="2"/>
  <c r="CC65" i="2"/>
  <c r="CD65" i="2"/>
  <c r="CE65" i="2"/>
  <c r="CF65" i="2"/>
  <c r="CG65" i="2"/>
  <c r="CC66" i="2"/>
  <c r="CD66" i="2"/>
  <c r="CE66" i="2"/>
  <c r="CF66" i="2"/>
  <c r="CG66" i="2"/>
  <c r="CH66" i="2"/>
  <c r="CC67" i="2"/>
  <c r="CD67" i="2"/>
  <c r="CE67" i="2"/>
  <c r="CF67" i="2"/>
  <c r="CG67" i="2"/>
  <c r="CH67" i="2"/>
  <c r="CC68" i="2"/>
  <c r="CD68" i="2"/>
  <c r="CE68" i="2"/>
  <c r="CF68" i="2"/>
  <c r="CG68" i="2"/>
  <c r="CH68" i="2"/>
  <c r="CC69" i="2"/>
  <c r="CD69" i="2"/>
  <c r="CE69" i="2"/>
  <c r="CF69" i="2"/>
  <c r="CG69" i="2"/>
  <c r="CC70" i="2"/>
  <c r="CD70" i="2"/>
  <c r="CE70" i="2"/>
  <c r="CF70" i="2"/>
  <c r="CG70" i="2"/>
  <c r="CH70" i="2"/>
  <c r="CC71" i="2"/>
  <c r="CD71" i="2"/>
  <c r="CE71" i="2"/>
  <c r="CF71" i="2"/>
  <c r="CG71" i="2"/>
  <c r="CH71" i="2"/>
  <c r="CC72" i="2"/>
  <c r="CD72" i="2"/>
  <c r="CE72" i="2"/>
  <c r="CF72" i="2"/>
  <c r="CG72" i="2"/>
  <c r="CC73" i="2"/>
  <c r="CD73" i="2"/>
  <c r="CE73" i="2"/>
  <c r="CF73" i="2"/>
  <c r="CG73" i="2"/>
  <c r="CH73" i="2"/>
  <c r="CC74" i="2"/>
  <c r="CD74" i="2"/>
  <c r="CE74" i="2"/>
  <c r="CF74" i="2"/>
  <c r="CG74" i="2"/>
  <c r="CC75" i="2"/>
  <c r="CD75" i="2"/>
  <c r="CE75" i="2"/>
  <c r="CF75" i="2"/>
  <c r="CG75" i="2"/>
  <c r="CH75" i="2"/>
  <c r="CC76" i="2"/>
  <c r="CD76" i="2"/>
  <c r="CE76" i="2"/>
  <c r="CF76" i="2"/>
  <c r="CG76" i="2"/>
  <c r="CC77" i="2"/>
  <c r="CD77" i="2"/>
  <c r="CE77" i="2"/>
  <c r="CF77" i="2"/>
  <c r="CG77" i="2"/>
  <c r="CC78" i="2"/>
  <c r="CD78" i="2"/>
  <c r="CE78" i="2"/>
  <c r="CF78" i="2"/>
  <c r="CG78" i="2"/>
  <c r="CC79" i="2"/>
  <c r="CD79" i="2"/>
  <c r="CE79" i="2"/>
  <c r="CF79" i="2"/>
  <c r="CG79" i="2"/>
  <c r="CC80" i="2"/>
  <c r="CD80" i="2"/>
  <c r="CE80" i="2"/>
  <c r="CF80" i="2"/>
  <c r="CG80" i="2"/>
  <c r="CC81" i="2"/>
  <c r="CD81" i="2"/>
  <c r="CE81" i="2"/>
  <c r="CF81" i="2"/>
  <c r="CG81" i="2"/>
  <c r="CC82" i="2"/>
  <c r="CD82" i="2"/>
  <c r="CE82" i="2"/>
  <c r="CF82" i="2"/>
  <c r="CG82" i="2"/>
  <c r="CC83" i="2"/>
  <c r="CD83" i="2"/>
  <c r="CE83" i="2"/>
  <c r="CF83" i="2"/>
  <c r="CG83" i="2"/>
  <c r="CC84" i="2"/>
  <c r="CD84" i="2"/>
  <c r="CE84" i="2"/>
  <c r="CF84" i="2"/>
  <c r="CG84" i="2"/>
  <c r="CC85" i="2"/>
  <c r="CD85" i="2"/>
  <c r="CE85" i="2"/>
  <c r="CF85" i="2"/>
  <c r="CG85" i="2"/>
  <c r="CC86" i="2"/>
  <c r="CD86" i="2"/>
  <c r="CE86" i="2"/>
  <c r="CF86" i="2"/>
  <c r="CG86" i="2"/>
  <c r="CC87" i="2"/>
  <c r="CD87" i="2"/>
  <c r="CE87" i="2"/>
  <c r="CF87" i="2"/>
  <c r="CG87" i="2"/>
  <c r="CH87" i="2"/>
  <c r="CC88" i="2"/>
  <c r="CD88" i="2"/>
  <c r="CE88" i="2"/>
  <c r="CF88" i="2"/>
  <c r="CG88" i="2"/>
  <c r="CC89" i="2"/>
  <c r="CD89" i="2"/>
  <c r="CE89" i="2"/>
  <c r="CF89" i="2"/>
  <c r="CG89" i="2"/>
  <c r="CH89" i="2"/>
  <c r="CC90" i="2"/>
  <c r="CD90" i="2"/>
  <c r="CE90" i="2"/>
  <c r="CF90" i="2"/>
  <c r="CG90" i="2"/>
  <c r="CC91" i="2"/>
  <c r="CD91" i="2"/>
  <c r="CE91" i="2"/>
  <c r="CF91" i="2"/>
  <c r="CG91" i="2"/>
  <c r="CC92" i="2"/>
  <c r="CD92" i="2"/>
  <c r="CE92" i="2"/>
  <c r="CF92" i="2"/>
  <c r="CG92" i="2"/>
  <c r="CC93" i="2"/>
  <c r="CD93" i="2"/>
  <c r="CE93" i="2"/>
  <c r="CF93" i="2"/>
  <c r="CG93" i="2"/>
  <c r="CH93" i="2"/>
  <c r="CC94" i="2"/>
  <c r="CD94" i="2"/>
  <c r="CE94" i="2"/>
  <c r="CF94" i="2"/>
  <c r="CG94" i="2"/>
  <c r="CH94" i="2"/>
  <c r="CC95" i="2"/>
  <c r="CD95" i="2"/>
  <c r="CE95" i="2"/>
  <c r="CF95" i="2"/>
  <c r="CG95" i="2"/>
  <c r="CH95" i="2"/>
  <c r="CC96" i="2"/>
  <c r="CD96" i="2"/>
  <c r="CE96" i="2"/>
  <c r="CF96" i="2"/>
  <c r="CG96" i="2"/>
  <c r="CC97" i="2"/>
  <c r="CD97" i="2"/>
  <c r="CE97" i="2"/>
  <c r="CF97" i="2"/>
  <c r="CG97" i="2"/>
  <c r="CH97" i="2"/>
  <c r="CC98" i="2"/>
  <c r="CD98" i="2"/>
  <c r="CE98" i="2"/>
  <c r="CF98" i="2"/>
  <c r="CG98" i="2"/>
  <c r="CC99" i="2"/>
  <c r="CD99" i="2"/>
  <c r="CE99" i="2"/>
  <c r="CF99" i="2"/>
  <c r="CG99" i="2"/>
  <c r="CC100" i="2"/>
  <c r="CD100" i="2"/>
  <c r="CE100" i="2"/>
  <c r="CF100" i="2"/>
  <c r="CG100" i="2"/>
  <c r="CH100" i="2"/>
  <c r="CC101" i="2"/>
  <c r="CD101" i="2"/>
  <c r="CE101" i="2"/>
  <c r="CF101" i="2"/>
  <c r="CG101" i="2"/>
  <c r="CC102" i="2"/>
  <c r="CD102" i="2"/>
  <c r="CE102" i="2"/>
  <c r="CF102" i="2"/>
  <c r="CG102" i="2"/>
  <c r="CC103" i="2"/>
  <c r="CD103" i="2"/>
  <c r="CE103" i="2"/>
  <c r="CF103" i="2"/>
  <c r="CG103" i="2"/>
  <c r="CC104" i="2"/>
  <c r="CD104" i="2"/>
  <c r="CE104" i="2"/>
  <c r="CF104" i="2"/>
  <c r="CG104" i="2"/>
  <c r="CC105" i="2"/>
  <c r="CD105" i="2"/>
  <c r="CE105" i="2"/>
  <c r="CF105" i="2"/>
  <c r="CG105" i="2"/>
  <c r="CC106" i="2"/>
  <c r="CD106" i="2"/>
  <c r="CE106" i="2"/>
  <c r="CC107" i="2"/>
  <c r="CD107" i="2"/>
  <c r="CF107" i="2"/>
  <c r="CG107" i="2"/>
  <c r="CC108" i="2"/>
  <c r="CD108" i="2"/>
  <c r="CE108" i="2"/>
  <c r="CF108" i="2"/>
  <c r="CG108" i="2"/>
  <c r="CC109" i="2"/>
  <c r="CD109" i="2"/>
  <c r="CE109" i="2"/>
  <c r="CF109" i="2"/>
  <c r="CG109" i="2"/>
  <c r="CC110" i="2"/>
  <c r="CD110" i="2"/>
  <c r="CE110" i="2"/>
  <c r="CF110" i="2"/>
  <c r="CG110" i="2"/>
  <c r="CC111" i="2"/>
  <c r="CD111" i="2"/>
  <c r="CE111" i="2"/>
  <c r="CF111" i="2"/>
  <c r="CG111" i="2"/>
  <c r="CC112" i="2"/>
  <c r="CD112" i="2"/>
  <c r="CE112" i="2"/>
  <c r="CF112" i="2"/>
  <c r="CG112" i="2"/>
  <c r="CH112" i="2"/>
  <c r="CG12" i="2"/>
  <c r="CF12" i="2"/>
  <c r="CC12" i="2"/>
  <c r="BV12" i="2"/>
  <c r="BV13" i="2"/>
  <c r="BW13" i="2"/>
  <c r="BX13" i="2"/>
  <c r="BY13" i="2"/>
  <c r="BZ13" i="2"/>
  <c r="BV14" i="2"/>
  <c r="BW14" i="2"/>
  <c r="BX14" i="2"/>
  <c r="BY14" i="2"/>
  <c r="BZ14" i="2"/>
  <c r="BV15" i="2"/>
  <c r="BW15" i="2"/>
  <c r="BX15" i="2"/>
  <c r="BY15" i="2"/>
  <c r="BZ15" i="2"/>
  <c r="BV16" i="2"/>
  <c r="BW16" i="2"/>
  <c r="BX16" i="2"/>
  <c r="BY16" i="2"/>
  <c r="BZ16" i="2"/>
  <c r="BV17" i="2"/>
  <c r="BW17" i="2"/>
  <c r="BX17" i="2"/>
  <c r="BY17" i="2"/>
  <c r="BZ17" i="2"/>
  <c r="BV18" i="2"/>
  <c r="BW18" i="2"/>
  <c r="BX18" i="2"/>
  <c r="BY18" i="2"/>
  <c r="BZ18" i="2"/>
  <c r="BV19" i="2"/>
  <c r="BW19" i="2"/>
  <c r="BX19" i="2"/>
  <c r="BY19" i="2"/>
  <c r="BZ19" i="2"/>
  <c r="BV20" i="2"/>
  <c r="BW20" i="2"/>
  <c r="BX20" i="2"/>
  <c r="BY20" i="2"/>
  <c r="BZ20" i="2"/>
  <c r="BV21" i="2"/>
  <c r="BW21" i="2"/>
  <c r="BX21" i="2"/>
  <c r="BY21" i="2"/>
  <c r="BZ21" i="2"/>
  <c r="BV22" i="2"/>
  <c r="BW22" i="2"/>
  <c r="BX22" i="2"/>
  <c r="BY22" i="2"/>
  <c r="BZ22" i="2"/>
  <c r="BV23" i="2"/>
  <c r="BW23" i="2"/>
  <c r="BX23" i="2"/>
  <c r="BY23" i="2"/>
  <c r="BZ23" i="2"/>
  <c r="CA23" i="2"/>
  <c r="BV24" i="2"/>
  <c r="BW24" i="2"/>
  <c r="BX24" i="2"/>
  <c r="BY24" i="2"/>
  <c r="BZ24" i="2"/>
  <c r="CA24" i="2"/>
  <c r="BV25" i="2"/>
  <c r="BW25" i="2"/>
  <c r="BX25" i="2"/>
  <c r="BY25" i="2"/>
  <c r="BZ25" i="2"/>
  <c r="BV26" i="2"/>
  <c r="BW26" i="2"/>
  <c r="BX26" i="2"/>
  <c r="BY26" i="2"/>
  <c r="BZ26" i="2"/>
  <c r="BV27" i="2"/>
  <c r="BW27" i="2"/>
  <c r="BX27" i="2"/>
  <c r="BY27" i="2"/>
  <c r="BZ27" i="2"/>
  <c r="BV28" i="2"/>
  <c r="BW28" i="2"/>
  <c r="BX28" i="2"/>
  <c r="BY28" i="2"/>
  <c r="BZ28" i="2"/>
  <c r="CA28" i="2"/>
  <c r="BV29" i="2"/>
  <c r="BW29" i="2"/>
  <c r="BX29" i="2"/>
  <c r="BY29" i="2"/>
  <c r="BZ29" i="2"/>
  <c r="CA29" i="2"/>
  <c r="BV30" i="2"/>
  <c r="BW30" i="2"/>
  <c r="BX30" i="2"/>
  <c r="BY30" i="2"/>
  <c r="BZ30" i="2"/>
  <c r="BV31" i="2"/>
  <c r="BW31" i="2"/>
  <c r="BX31" i="2"/>
  <c r="BY31" i="2"/>
  <c r="BZ31" i="2"/>
  <c r="BV32" i="2"/>
  <c r="BW32" i="2"/>
  <c r="BX32" i="2"/>
  <c r="BY32" i="2"/>
  <c r="BZ32" i="2"/>
  <c r="CA32" i="2"/>
  <c r="BV33" i="2"/>
  <c r="BW33" i="2"/>
  <c r="BX33" i="2"/>
  <c r="BY33" i="2"/>
  <c r="BZ33" i="2"/>
  <c r="BV34" i="2"/>
  <c r="BW34" i="2"/>
  <c r="BX34" i="2"/>
  <c r="BY34" i="2"/>
  <c r="BZ34" i="2"/>
  <c r="CA34" i="2"/>
  <c r="BV35" i="2"/>
  <c r="BW35" i="2"/>
  <c r="BX35" i="2"/>
  <c r="BY35" i="2"/>
  <c r="BZ35" i="2"/>
  <c r="CA35" i="2"/>
  <c r="BV36" i="2"/>
  <c r="BW36" i="2"/>
  <c r="BX36" i="2"/>
  <c r="BY36" i="2"/>
  <c r="BZ36" i="2"/>
  <c r="BV37" i="2"/>
  <c r="BW37" i="2"/>
  <c r="BX37" i="2"/>
  <c r="BY37" i="2"/>
  <c r="BZ37" i="2"/>
  <c r="CA37" i="2"/>
  <c r="BV38" i="2"/>
  <c r="BW38" i="2"/>
  <c r="BX38" i="2"/>
  <c r="BY38" i="2"/>
  <c r="BZ38" i="2"/>
  <c r="CA38" i="2"/>
  <c r="BV39" i="2"/>
  <c r="BW39" i="2"/>
  <c r="BX39" i="2"/>
  <c r="BY39" i="2"/>
  <c r="BZ39" i="2"/>
  <c r="CA39" i="2"/>
  <c r="BV40" i="2"/>
  <c r="BW40" i="2"/>
  <c r="BX40" i="2"/>
  <c r="BY40" i="2"/>
  <c r="BZ40" i="2"/>
  <c r="CA40" i="2"/>
  <c r="BV41" i="2"/>
  <c r="BW41" i="2"/>
  <c r="BX41" i="2"/>
  <c r="BY41" i="2"/>
  <c r="BZ41" i="2"/>
  <c r="CA41" i="2"/>
  <c r="BV42" i="2"/>
  <c r="BW42" i="2"/>
  <c r="BX42" i="2"/>
  <c r="BY42" i="2"/>
  <c r="BZ42" i="2"/>
  <c r="CA42" i="2"/>
  <c r="BV43" i="2"/>
  <c r="BW43" i="2"/>
  <c r="BX43" i="2"/>
  <c r="BY43" i="2"/>
  <c r="BZ43" i="2"/>
  <c r="CA43" i="2"/>
  <c r="BV44" i="2"/>
  <c r="BW44" i="2"/>
  <c r="BX44" i="2"/>
  <c r="BY44" i="2"/>
  <c r="BZ44" i="2"/>
  <c r="CA44" i="2"/>
  <c r="BV45" i="2"/>
  <c r="BW45" i="2"/>
  <c r="BX45" i="2"/>
  <c r="BY45" i="2"/>
  <c r="BZ45" i="2"/>
  <c r="BV46" i="2"/>
  <c r="BW46" i="2"/>
  <c r="BX46" i="2"/>
  <c r="BY46" i="2"/>
  <c r="BZ46" i="2"/>
  <c r="BV47" i="2"/>
  <c r="BW47" i="2"/>
  <c r="BX47" i="2"/>
  <c r="BY47" i="2"/>
  <c r="BZ47" i="2"/>
  <c r="BV48" i="2"/>
  <c r="BW48" i="2"/>
  <c r="BX48" i="2"/>
  <c r="BY48" i="2"/>
  <c r="BZ48" i="2"/>
  <c r="BV49" i="2"/>
  <c r="BW49" i="2"/>
  <c r="BX49" i="2"/>
  <c r="BY49" i="2"/>
  <c r="BZ49" i="2"/>
  <c r="BV50" i="2"/>
  <c r="BW50" i="2"/>
  <c r="BX50" i="2"/>
  <c r="BY50" i="2"/>
  <c r="BZ50" i="2"/>
  <c r="CA50" i="2"/>
  <c r="BV51" i="2"/>
  <c r="BW51" i="2"/>
  <c r="BX51" i="2"/>
  <c r="BY51" i="2"/>
  <c r="BZ51" i="2"/>
  <c r="BV52" i="2"/>
  <c r="BW52" i="2"/>
  <c r="BX52" i="2"/>
  <c r="BY52" i="2"/>
  <c r="BZ52" i="2"/>
  <c r="BV53" i="2"/>
  <c r="BW53" i="2"/>
  <c r="BX53" i="2"/>
  <c r="BY53" i="2"/>
  <c r="BZ53" i="2"/>
  <c r="CA53" i="2"/>
  <c r="BV54" i="2"/>
  <c r="BW54" i="2"/>
  <c r="BX54" i="2"/>
  <c r="BY54" i="2"/>
  <c r="BZ54" i="2"/>
  <c r="BV55" i="2"/>
  <c r="BW55" i="2"/>
  <c r="BX55" i="2"/>
  <c r="BY55" i="2"/>
  <c r="BZ55" i="2"/>
  <c r="CA55" i="2"/>
  <c r="BV56" i="2"/>
  <c r="BW56" i="2"/>
  <c r="BX56" i="2"/>
  <c r="BY56" i="2"/>
  <c r="BZ56" i="2"/>
  <c r="BV57" i="2"/>
  <c r="BW57" i="2"/>
  <c r="BX57" i="2"/>
  <c r="BY57" i="2"/>
  <c r="BZ57" i="2"/>
  <c r="BV58" i="2"/>
  <c r="BW58" i="2"/>
  <c r="BX58" i="2"/>
  <c r="BY58" i="2"/>
  <c r="BZ58" i="2"/>
  <c r="BV59" i="2"/>
  <c r="BW59" i="2"/>
  <c r="BX59" i="2"/>
  <c r="BY59" i="2"/>
  <c r="BZ59" i="2"/>
  <c r="CA59" i="2"/>
  <c r="BV60" i="2"/>
  <c r="BW60" i="2"/>
  <c r="BX60" i="2"/>
  <c r="BY60" i="2"/>
  <c r="BZ60" i="2"/>
  <c r="BV61" i="2"/>
  <c r="BW61" i="2"/>
  <c r="BX61" i="2"/>
  <c r="BY61" i="2"/>
  <c r="BZ61" i="2"/>
  <c r="BV62" i="2"/>
  <c r="BW62" i="2"/>
  <c r="BX62" i="2"/>
  <c r="BY62" i="2"/>
  <c r="BZ62" i="2"/>
  <c r="BV63" i="2"/>
  <c r="BW63" i="2"/>
  <c r="BX63" i="2"/>
  <c r="BY63" i="2"/>
  <c r="BZ63" i="2"/>
  <c r="BV64" i="2"/>
  <c r="BW64" i="2"/>
  <c r="BX64" i="2"/>
  <c r="BY64" i="2"/>
  <c r="BZ64" i="2"/>
  <c r="CA64" i="2"/>
  <c r="BV65" i="2"/>
  <c r="BW65" i="2"/>
  <c r="BX65" i="2"/>
  <c r="BY65" i="2"/>
  <c r="BZ65" i="2"/>
  <c r="BV66" i="2"/>
  <c r="BW66" i="2"/>
  <c r="BX66" i="2"/>
  <c r="BY66" i="2"/>
  <c r="BZ66" i="2"/>
  <c r="CA66" i="2"/>
  <c r="BV67" i="2"/>
  <c r="BW67" i="2"/>
  <c r="BX67" i="2"/>
  <c r="BY67" i="2"/>
  <c r="BZ67" i="2"/>
  <c r="CA67" i="2"/>
  <c r="BV68" i="2"/>
  <c r="BW68" i="2"/>
  <c r="BX68" i="2"/>
  <c r="BY68" i="2"/>
  <c r="BZ68" i="2"/>
  <c r="CA68" i="2"/>
  <c r="BV69" i="2"/>
  <c r="BW69" i="2"/>
  <c r="BX69" i="2"/>
  <c r="BY69" i="2"/>
  <c r="BZ69" i="2"/>
  <c r="BV70" i="2"/>
  <c r="BW70" i="2"/>
  <c r="BX70" i="2"/>
  <c r="BY70" i="2"/>
  <c r="BZ70" i="2"/>
  <c r="CA70" i="2"/>
  <c r="BV71" i="2"/>
  <c r="BW71" i="2"/>
  <c r="BX71" i="2"/>
  <c r="BY71" i="2"/>
  <c r="BZ71" i="2"/>
  <c r="CA71" i="2"/>
  <c r="BV72" i="2"/>
  <c r="BW72" i="2"/>
  <c r="BX72" i="2"/>
  <c r="BY72" i="2"/>
  <c r="BZ72" i="2"/>
  <c r="BV73" i="2"/>
  <c r="BW73" i="2"/>
  <c r="BX73" i="2"/>
  <c r="BY73" i="2"/>
  <c r="BZ73" i="2"/>
  <c r="CA73" i="2"/>
  <c r="BV74" i="2"/>
  <c r="BW74" i="2"/>
  <c r="BX74" i="2"/>
  <c r="BY74" i="2"/>
  <c r="BZ74" i="2"/>
  <c r="BV75" i="2"/>
  <c r="BW75" i="2"/>
  <c r="BX75" i="2"/>
  <c r="BY75" i="2"/>
  <c r="BZ75" i="2"/>
  <c r="CA75" i="2"/>
  <c r="BV76" i="2"/>
  <c r="BW76" i="2"/>
  <c r="BX76" i="2"/>
  <c r="BY76" i="2"/>
  <c r="BZ76" i="2"/>
  <c r="BV77" i="2"/>
  <c r="BW77" i="2"/>
  <c r="BX77" i="2"/>
  <c r="BY77" i="2"/>
  <c r="BZ77" i="2"/>
  <c r="BV78" i="2"/>
  <c r="BW78" i="2"/>
  <c r="BX78" i="2"/>
  <c r="BY78" i="2"/>
  <c r="BZ78" i="2"/>
  <c r="BV79" i="2"/>
  <c r="BW79" i="2"/>
  <c r="BX79" i="2"/>
  <c r="BY79" i="2"/>
  <c r="BZ79" i="2"/>
  <c r="BV80" i="2"/>
  <c r="BW80" i="2"/>
  <c r="BX80" i="2"/>
  <c r="BY80" i="2"/>
  <c r="BZ80" i="2"/>
  <c r="BV81" i="2"/>
  <c r="BW81" i="2"/>
  <c r="BX81" i="2"/>
  <c r="BY81" i="2"/>
  <c r="BZ81" i="2"/>
  <c r="BV82" i="2"/>
  <c r="BW82" i="2"/>
  <c r="BX82" i="2"/>
  <c r="BY82" i="2"/>
  <c r="BZ82" i="2"/>
  <c r="CA82" i="2"/>
  <c r="BV83" i="2"/>
  <c r="BW83" i="2"/>
  <c r="BX83" i="2"/>
  <c r="BY83" i="2"/>
  <c r="BZ83" i="2"/>
  <c r="BV84" i="2"/>
  <c r="BW84" i="2"/>
  <c r="BX84" i="2"/>
  <c r="BY84" i="2"/>
  <c r="BZ84" i="2"/>
  <c r="BV85" i="2"/>
  <c r="BW85" i="2"/>
  <c r="BX85" i="2"/>
  <c r="BY85" i="2"/>
  <c r="BZ85" i="2"/>
  <c r="BV86" i="2"/>
  <c r="BW86" i="2"/>
  <c r="BX86" i="2"/>
  <c r="BY86" i="2"/>
  <c r="BZ86" i="2"/>
  <c r="CA86" i="2"/>
  <c r="BV87" i="2"/>
  <c r="BW87" i="2"/>
  <c r="BX87" i="2"/>
  <c r="BY87" i="2"/>
  <c r="BZ87" i="2"/>
  <c r="BV88" i="2"/>
  <c r="BW88" i="2"/>
  <c r="BX88" i="2"/>
  <c r="BY88" i="2"/>
  <c r="BZ88" i="2"/>
  <c r="BV89" i="2"/>
  <c r="BW89" i="2"/>
  <c r="BX89" i="2"/>
  <c r="BY89" i="2"/>
  <c r="BZ89" i="2"/>
  <c r="CA89" i="2"/>
  <c r="BV90" i="2"/>
  <c r="BW90" i="2"/>
  <c r="BX90" i="2"/>
  <c r="BY90" i="2"/>
  <c r="BZ90" i="2"/>
  <c r="BV91" i="2"/>
  <c r="BW91" i="2"/>
  <c r="BX91" i="2"/>
  <c r="BY91" i="2"/>
  <c r="BZ91" i="2"/>
  <c r="BV92" i="2"/>
  <c r="BW92" i="2"/>
  <c r="BX92" i="2"/>
  <c r="BY92" i="2"/>
  <c r="BZ92" i="2"/>
  <c r="BV93" i="2"/>
  <c r="BW93" i="2"/>
  <c r="BX93" i="2"/>
  <c r="BY93" i="2"/>
  <c r="BZ93" i="2"/>
  <c r="CA93" i="2"/>
  <c r="BV94" i="2"/>
  <c r="BW94" i="2"/>
  <c r="BX94" i="2"/>
  <c r="BY94" i="2"/>
  <c r="BZ94" i="2"/>
  <c r="CA94" i="2"/>
  <c r="BV95" i="2"/>
  <c r="BW95" i="2"/>
  <c r="BX95" i="2"/>
  <c r="BY95" i="2"/>
  <c r="BZ95" i="2"/>
  <c r="CA95" i="2"/>
  <c r="BV96" i="2"/>
  <c r="BW96" i="2"/>
  <c r="BX96" i="2"/>
  <c r="BY96" i="2"/>
  <c r="BZ96" i="2"/>
  <c r="BV97" i="2"/>
  <c r="BW97" i="2"/>
  <c r="BX97" i="2"/>
  <c r="BY97" i="2"/>
  <c r="BZ97" i="2"/>
  <c r="CA97" i="2"/>
  <c r="BV98" i="2"/>
  <c r="BW98" i="2"/>
  <c r="BX98" i="2"/>
  <c r="BY98" i="2"/>
  <c r="BZ98" i="2"/>
  <c r="BV99" i="2"/>
  <c r="BW99" i="2"/>
  <c r="BX99" i="2"/>
  <c r="BY99" i="2"/>
  <c r="BZ99" i="2"/>
  <c r="BV100" i="2"/>
  <c r="BW100" i="2"/>
  <c r="BX100" i="2"/>
  <c r="BY100" i="2"/>
  <c r="BZ100" i="2"/>
  <c r="CA100" i="2"/>
  <c r="BV101" i="2"/>
  <c r="BW101" i="2"/>
  <c r="BX101" i="2"/>
  <c r="BY101" i="2"/>
  <c r="BZ101" i="2"/>
  <c r="BV102" i="2"/>
  <c r="BW102" i="2"/>
  <c r="BX102" i="2"/>
  <c r="BY102" i="2"/>
  <c r="BZ102" i="2"/>
  <c r="BV103" i="2"/>
  <c r="BW103" i="2"/>
  <c r="BX103" i="2"/>
  <c r="BY103" i="2"/>
  <c r="BZ103" i="2"/>
  <c r="BV104" i="2"/>
  <c r="BW104" i="2"/>
  <c r="BX104" i="2"/>
  <c r="BY104" i="2"/>
  <c r="BZ104" i="2"/>
  <c r="BV105" i="2"/>
  <c r="BW105" i="2"/>
  <c r="BX105" i="2"/>
  <c r="BY105" i="2"/>
  <c r="BZ105" i="2"/>
  <c r="BV106" i="2"/>
  <c r="BW106" i="2"/>
  <c r="BX106" i="2"/>
  <c r="BY106" i="2"/>
  <c r="BZ106" i="2"/>
  <c r="CA106" i="2"/>
  <c r="BV107" i="2"/>
  <c r="BW107" i="2"/>
  <c r="BX107" i="2"/>
  <c r="BY107" i="2"/>
  <c r="BZ107" i="2"/>
  <c r="BV108" i="2"/>
  <c r="BW108" i="2"/>
  <c r="BX108" i="2"/>
  <c r="BY108" i="2"/>
  <c r="BZ108" i="2"/>
  <c r="BV109" i="2"/>
  <c r="BW109" i="2"/>
  <c r="BX109" i="2"/>
  <c r="BY109" i="2"/>
  <c r="BZ109" i="2"/>
  <c r="BV110" i="2"/>
  <c r="BW110" i="2"/>
  <c r="BX110" i="2"/>
  <c r="BY110" i="2"/>
  <c r="BZ110" i="2"/>
  <c r="BV111" i="2"/>
  <c r="BW111" i="2"/>
  <c r="BX111" i="2"/>
  <c r="BY111" i="2"/>
  <c r="BZ111" i="2"/>
  <c r="BV112" i="2"/>
  <c r="BW112" i="2"/>
  <c r="BX112" i="2"/>
  <c r="BY112" i="2"/>
  <c r="BZ112" i="2"/>
  <c r="CA112" i="2"/>
  <c r="BZ12" i="2"/>
  <c r="BY12" i="2"/>
  <c r="BX12" i="2"/>
  <c r="BW12" i="2"/>
  <c r="BO12" i="2"/>
  <c r="BS12" i="2"/>
  <c r="BR12" i="2"/>
  <c r="BQ12" i="2"/>
  <c r="BP12" i="2"/>
  <c r="BW108" i="4"/>
  <c r="BW107" i="4"/>
  <c r="BW105" i="4"/>
  <c r="BW106" i="4"/>
  <c r="GR129" i="2" l="1"/>
  <c r="GR128" i="2"/>
  <c r="GR130" i="2"/>
  <c r="GR114" i="2"/>
  <c r="GT124" i="2" s="1"/>
  <c r="CH104" i="2"/>
  <c r="DJ19" i="2"/>
  <c r="DJ61" i="2"/>
  <c r="DJ45" i="2"/>
  <c r="DJ26" i="2"/>
  <c r="DJ111" i="2"/>
  <c r="DJ12" i="2"/>
  <c r="DJ81" i="2"/>
  <c r="DJ38" i="2"/>
  <c r="DJ104" i="2"/>
  <c r="DJ17" i="2"/>
  <c r="DJ101" i="2"/>
  <c r="DJ99" i="2"/>
  <c r="DJ60" i="2"/>
  <c r="DJ52" i="2"/>
  <c r="DJ109" i="2"/>
  <c r="DJ85" i="2"/>
  <c r="DJ87" i="2"/>
  <c r="DJ51" i="2"/>
  <c r="DJ57" i="2"/>
  <c r="DJ24" i="2"/>
  <c r="DJ20" i="2"/>
  <c r="DJ56" i="2"/>
  <c r="DJ48" i="2"/>
  <c r="DJ36" i="2"/>
  <c r="DJ65" i="2"/>
  <c r="DJ49" i="2"/>
  <c r="DJ16" i="2"/>
  <c r="DJ14" i="2"/>
  <c r="DJ105" i="2"/>
  <c r="DJ79" i="2"/>
  <c r="DJ47" i="2"/>
  <c r="DJ96" i="2"/>
  <c r="DJ110" i="2"/>
  <c r="DJ30" i="2"/>
  <c r="DJ78" i="2"/>
  <c r="DJ13" i="2"/>
  <c r="DJ92" i="2"/>
  <c r="DJ23" i="2"/>
  <c r="DJ88" i="2"/>
  <c r="DJ63" i="2"/>
  <c r="DJ22" i="2"/>
  <c r="DJ107" i="2"/>
  <c r="DJ15" i="2"/>
  <c r="DJ76" i="2"/>
  <c r="DJ74" i="2"/>
  <c r="DJ33" i="2"/>
  <c r="DJ108" i="2"/>
  <c r="DJ90" i="2"/>
  <c r="DJ31" i="2"/>
  <c r="DJ77" i="2"/>
  <c r="DJ21" i="2"/>
  <c r="DJ84" i="2"/>
  <c r="DJ25" i="2"/>
  <c r="DJ54" i="2"/>
  <c r="DJ91" i="2"/>
  <c r="DJ27" i="2"/>
  <c r="DJ62" i="2"/>
  <c r="DJ72" i="2"/>
  <c r="DJ83" i="2"/>
  <c r="CV63" i="2"/>
  <c r="CV98" i="2"/>
  <c r="CV87" i="2"/>
  <c r="CV81" i="2"/>
  <c r="CV36" i="2"/>
  <c r="CV22" i="2"/>
  <c r="CV18" i="2"/>
  <c r="DC48" i="2"/>
  <c r="CH17" i="2"/>
  <c r="CH15" i="2"/>
  <c r="CV80" i="2"/>
  <c r="CV58" i="2"/>
  <c r="CO87" i="2"/>
  <c r="CV102" i="2"/>
  <c r="CV78" i="2"/>
  <c r="CV72" i="2"/>
  <c r="CV47" i="2"/>
  <c r="CH56" i="2"/>
  <c r="CV62" i="2"/>
  <c r="CV51" i="2"/>
  <c r="CV110" i="2"/>
  <c r="CV109" i="2"/>
  <c r="CV103" i="2"/>
  <c r="CV92" i="2"/>
  <c r="CV54" i="2"/>
  <c r="CV52" i="2"/>
  <c r="CV45" i="2"/>
  <c r="CV38" i="2"/>
  <c r="CV25" i="2"/>
  <c r="DC80" i="2"/>
  <c r="DC108" i="2"/>
  <c r="DC72" i="2"/>
  <c r="DC54" i="2"/>
  <c r="DC92" i="2"/>
  <c r="DC27" i="2"/>
  <c r="DC77" i="2"/>
  <c r="DC107" i="2"/>
  <c r="DC74" i="2"/>
  <c r="DC91" i="2"/>
  <c r="DC36" i="2"/>
  <c r="DC25" i="2"/>
  <c r="DC87" i="2"/>
  <c r="DC23" i="2"/>
  <c r="DC26" i="2"/>
  <c r="DC90" i="2"/>
  <c r="DC83" i="2"/>
  <c r="DC56" i="2"/>
  <c r="DC17" i="2"/>
  <c r="DC15" i="2"/>
  <c r="DC52" i="2"/>
  <c r="DC18" i="2"/>
  <c r="DC33" i="2"/>
  <c r="DC22" i="2"/>
  <c r="DC79" i="2"/>
  <c r="DC45" i="2"/>
  <c r="DC14" i="2"/>
  <c r="DC101" i="2"/>
  <c r="DC84" i="2"/>
  <c r="DC46" i="2"/>
  <c r="DC47" i="2"/>
  <c r="DC38" i="2"/>
  <c r="DC31" i="2"/>
  <c r="DC24" i="2"/>
  <c r="DC51" i="2"/>
  <c r="DC96" i="2"/>
  <c r="DC21" i="2"/>
  <c r="DC110" i="2"/>
  <c r="DC63" i="2"/>
  <c r="DC16" i="2"/>
  <c r="DC78" i="2"/>
  <c r="DC104" i="2"/>
  <c r="DC81" i="2"/>
  <c r="DC13" i="2"/>
  <c r="DC102" i="2"/>
  <c r="DC69" i="2"/>
  <c r="DC12" i="2"/>
  <c r="DC88" i="2"/>
  <c r="DC60" i="2"/>
  <c r="DC85" i="2"/>
  <c r="DC105" i="2"/>
  <c r="DC61" i="2"/>
  <c r="DC99" i="2"/>
  <c r="DC30" i="2"/>
  <c r="DC19" i="2"/>
  <c r="DC20" i="2"/>
  <c r="DC49" i="2"/>
  <c r="DC58" i="2"/>
  <c r="DC111" i="2"/>
  <c r="DC109" i="2"/>
  <c r="DC57" i="2"/>
  <c r="DC103" i="2"/>
  <c r="CV108" i="2"/>
  <c r="CV27" i="2"/>
  <c r="CV101" i="2"/>
  <c r="CV90" i="2"/>
  <c r="CV77" i="2"/>
  <c r="CV107" i="2"/>
  <c r="CV104" i="2"/>
  <c r="CV85" i="2"/>
  <c r="CV12" i="2"/>
  <c r="CV84" i="2"/>
  <c r="CV61" i="2"/>
  <c r="CV65" i="2"/>
  <c r="CV48" i="2"/>
  <c r="CV83" i="2"/>
  <c r="CV31" i="2"/>
  <c r="CV46" i="2"/>
  <c r="CV60" i="2"/>
  <c r="CV23" i="2"/>
  <c r="CV26" i="2"/>
  <c r="CV96" i="2"/>
  <c r="CV79" i="2"/>
  <c r="CV56" i="2"/>
  <c r="CV91" i="2"/>
  <c r="CV15" i="2"/>
  <c r="CV17" i="2"/>
  <c r="CV76" i="2"/>
  <c r="CV21" i="2"/>
  <c r="CV49" i="2"/>
  <c r="CV33" i="2"/>
  <c r="CV69" i="2"/>
  <c r="CV19" i="2"/>
  <c r="CV88" i="2"/>
  <c r="CV13" i="2"/>
  <c r="CV24" i="2"/>
  <c r="CV111" i="2"/>
  <c r="CV14" i="2"/>
  <c r="CV99" i="2"/>
  <c r="CV74" i="2"/>
  <c r="CV16" i="2"/>
  <c r="CV20" i="2"/>
  <c r="CO97" i="2"/>
  <c r="CO111" i="2"/>
  <c r="CO105" i="2"/>
  <c r="CO101" i="2"/>
  <c r="CO22" i="2"/>
  <c r="CO18" i="2"/>
  <c r="CO110" i="2"/>
  <c r="CO78" i="2"/>
  <c r="CO98" i="2"/>
  <c r="CO27" i="2"/>
  <c r="CO26" i="2"/>
  <c r="CO103" i="2"/>
  <c r="CO65" i="2"/>
  <c r="CO23" i="2"/>
  <c r="CO19" i="2"/>
  <c r="CO14" i="2"/>
  <c r="CO25" i="2"/>
  <c r="CO91" i="2"/>
  <c r="CO76" i="2"/>
  <c r="CO74" i="2"/>
  <c r="CO58" i="2"/>
  <c r="CO77" i="2"/>
  <c r="CO62" i="2"/>
  <c r="CO85" i="2"/>
  <c r="CO57" i="2"/>
  <c r="CO69" i="2"/>
  <c r="CO99" i="2"/>
  <c r="CO12" i="2"/>
  <c r="CO20" i="2"/>
  <c r="CO102" i="2"/>
  <c r="CO21" i="2"/>
  <c r="CO52" i="2"/>
  <c r="CO49" i="2"/>
  <c r="CO47" i="2"/>
  <c r="CO13" i="2"/>
  <c r="CO90" i="2"/>
  <c r="CO30" i="2"/>
  <c r="CO45" i="2"/>
  <c r="CO61" i="2"/>
  <c r="CO36" i="2"/>
  <c r="CO48" i="2"/>
  <c r="CO96" i="2"/>
  <c r="CO46" i="2"/>
  <c r="CO92" i="2"/>
  <c r="CO51" i="2"/>
  <c r="CO104" i="2"/>
  <c r="CO56" i="2"/>
  <c r="CO88" i="2"/>
  <c r="CO63" i="2"/>
  <c r="CO16" i="2"/>
  <c r="CO33" i="2"/>
  <c r="CO17" i="2"/>
  <c r="CO15" i="2"/>
  <c r="CO38" i="2"/>
  <c r="CO108" i="2"/>
  <c r="CO84" i="2"/>
  <c r="CO81" i="2"/>
  <c r="CO60" i="2"/>
  <c r="CO24" i="2"/>
  <c r="CO31" i="2"/>
  <c r="CO54" i="2"/>
  <c r="CO107" i="2"/>
  <c r="CO72" i="2"/>
  <c r="CO83" i="2"/>
  <c r="CH76" i="2"/>
  <c r="CH51" i="2"/>
  <c r="CH25" i="2"/>
  <c r="CH24" i="2"/>
  <c r="BV117" i="2"/>
  <c r="CH69" i="2"/>
  <c r="CH30" i="2"/>
  <c r="CH105" i="2"/>
  <c r="CH83" i="2"/>
  <c r="CH63" i="2"/>
  <c r="CH47" i="2"/>
  <c r="CH12" i="2"/>
  <c r="CH107" i="2"/>
  <c r="CH80" i="2"/>
  <c r="CH23" i="2"/>
  <c r="CH16" i="2"/>
  <c r="CH108" i="2"/>
  <c r="CH98" i="2"/>
  <c r="CH85" i="2"/>
  <c r="CH72" i="2"/>
  <c r="CH65" i="2"/>
  <c r="CH31" i="2"/>
  <c r="CH22" i="2"/>
  <c r="CH57" i="2"/>
  <c r="CH88" i="2"/>
  <c r="CH13" i="2"/>
  <c r="CH103" i="2"/>
  <c r="CH92" i="2"/>
  <c r="CH99" i="2"/>
  <c r="CH20" i="2"/>
  <c r="CH79" i="2"/>
  <c r="CH19" i="2"/>
  <c r="CH58" i="2"/>
  <c r="CH111" i="2"/>
  <c r="CH109" i="2"/>
  <c r="CH90" i="2"/>
  <c r="CH96" i="2"/>
  <c r="U4" i="4" s="1"/>
  <c r="CH26" i="2"/>
  <c r="CH49" i="2"/>
  <c r="CH102" i="2"/>
  <c r="CH14" i="2"/>
  <c r="CH81" i="2"/>
  <c r="CH86" i="2"/>
  <c r="CH91" i="2"/>
  <c r="CH21" i="2"/>
  <c r="CH36" i="2"/>
  <c r="CH77" i="2"/>
  <c r="CH38" i="2"/>
  <c r="CH110" i="2"/>
  <c r="CH48" i="2"/>
  <c r="CH74" i="2"/>
  <c r="CH45" i="2"/>
  <c r="U6" i="4" s="1"/>
  <c r="CH101" i="2"/>
  <c r="CH82" i="2"/>
  <c r="CH33" i="2"/>
  <c r="CH52" i="2"/>
  <c r="CH27" i="2"/>
  <c r="CH46" i="2"/>
  <c r="CH84" i="2"/>
  <c r="CH78" i="2"/>
  <c r="BT12" i="2"/>
  <c r="CA88" i="2"/>
  <c r="CA57" i="2"/>
  <c r="CA30" i="2"/>
  <c r="CA80" i="2"/>
  <c r="CA87" i="2"/>
  <c r="CA103" i="2"/>
  <c r="CA74" i="2"/>
  <c r="CA61" i="2"/>
  <c r="CA48" i="2"/>
  <c r="CA109" i="2"/>
  <c r="CA99" i="2"/>
  <c r="CA98" i="2"/>
  <c r="CA58" i="2"/>
  <c r="CA19" i="2"/>
  <c r="CA104" i="2"/>
  <c r="CA17" i="2"/>
  <c r="CA12" i="2"/>
  <c r="BV116" i="2"/>
  <c r="CA62" i="2"/>
  <c r="CA79" i="2"/>
  <c r="CA20" i="2"/>
  <c r="CA36" i="2"/>
  <c r="CA102" i="2"/>
  <c r="CA90" i="2"/>
  <c r="CA69" i="2"/>
  <c r="CA14" i="2"/>
  <c r="CA60" i="2"/>
  <c r="CA85" i="2"/>
  <c r="CA65" i="2"/>
  <c r="CA49" i="2"/>
  <c r="CA91" i="2"/>
  <c r="CA16" i="2"/>
  <c r="CA81" i="2"/>
  <c r="CA33" i="2"/>
  <c r="CA45" i="2"/>
  <c r="T6" i="4" s="1"/>
  <c r="CA26" i="2"/>
  <c r="CA110" i="2"/>
  <c r="CA52" i="2"/>
  <c r="CA111" i="2"/>
  <c r="CA83" i="2"/>
  <c r="CA46" i="2"/>
  <c r="CA96" i="2"/>
  <c r="T4" i="4" s="1"/>
  <c r="CA77" i="2"/>
  <c r="CA54" i="2"/>
  <c r="CA25" i="2"/>
  <c r="CA63" i="2"/>
  <c r="CA101" i="2"/>
  <c r="CA51" i="2"/>
  <c r="CA92" i="2"/>
  <c r="CA47" i="2"/>
  <c r="CA31" i="2"/>
  <c r="CA56" i="2"/>
  <c r="CA22" i="2"/>
  <c r="CA84" i="2"/>
  <c r="CA18" i="2"/>
  <c r="CA76" i="2"/>
  <c r="CA13" i="2"/>
  <c r="CA72" i="2"/>
  <c r="CA78" i="2"/>
  <c r="CA15" i="2"/>
  <c r="CA105" i="2"/>
  <c r="BV122" i="2"/>
  <c r="CA108" i="2"/>
  <c r="CA107" i="2"/>
  <c r="CA21" i="2"/>
  <c r="CA27" i="2"/>
  <c r="BV127" i="2"/>
  <c r="BV115" i="2"/>
  <c r="BQ126" i="2"/>
  <c r="BQ125" i="2"/>
  <c r="BR121" i="2"/>
  <c r="BR120" i="2"/>
  <c r="BR119" i="2"/>
  <c r="BR118" i="2"/>
  <c r="BR126" i="2"/>
  <c r="BR125" i="2"/>
  <c r="BR124" i="2"/>
  <c r="BR123" i="2"/>
  <c r="BI121" i="2"/>
  <c r="BK121" i="2"/>
  <c r="BK120" i="2"/>
  <c r="BI120" i="2" s="1"/>
  <c r="BK119" i="2"/>
  <c r="BI119" i="2" s="1"/>
  <c r="BJ125" i="2"/>
  <c r="BJ121" i="2"/>
  <c r="BB121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A14" i="2"/>
  <c r="BB14" i="2"/>
  <c r="BC14" i="2"/>
  <c r="BD14" i="2"/>
  <c r="BE14" i="2"/>
  <c r="BF14" i="2"/>
  <c r="BH14" i="2"/>
  <c r="BI14" i="2"/>
  <c r="BJ14" i="2"/>
  <c r="BK14" i="2"/>
  <c r="BL14" i="2"/>
  <c r="BO14" i="2"/>
  <c r="BP14" i="2"/>
  <c r="BQ14" i="2"/>
  <c r="BR14" i="2"/>
  <c r="BS14" i="2"/>
  <c r="BA15" i="2"/>
  <c r="BB15" i="2"/>
  <c r="BC15" i="2"/>
  <c r="BD15" i="2"/>
  <c r="BE15" i="2"/>
  <c r="BH15" i="2"/>
  <c r="BI15" i="2"/>
  <c r="BJ15" i="2"/>
  <c r="BK15" i="2"/>
  <c r="BL15" i="2"/>
  <c r="BO15" i="2"/>
  <c r="BP15" i="2"/>
  <c r="BQ15" i="2"/>
  <c r="BR15" i="2"/>
  <c r="BS15" i="2"/>
  <c r="BA16" i="2"/>
  <c r="BB16" i="2"/>
  <c r="BC16" i="2"/>
  <c r="BD16" i="2"/>
  <c r="BE16" i="2"/>
  <c r="BH16" i="2"/>
  <c r="BI16" i="2"/>
  <c r="BJ16" i="2"/>
  <c r="BK16" i="2"/>
  <c r="BL16" i="2"/>
  <c r="BO16" i="2"/>
  <c r="BP16" i="2"/>
  <c r="BQ16" i="2"/>
  <c r="BR16" i="2"/>
  <c r="BS16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A19" i="2"/>
  <c r="BB19" i="2"/>
  <c r="BC19" i="2"/>
  <c r="BD19" i="2"/>
  <c r="BE19" i="2"/>
  <c r="BH19" i="2"/>
  <c r="BI19" i="2"/>
  <c r="BJ19" i="2"/>
  <c r="BK19" i="2"/>
  <c r="BL19" i="2"/>
  <c r="BO19" i="2"/>
  <c r="BP19" i="2"/>
  <c r="BQ19" i="2"/>
  <c r="BR19" i="2"/>
  <c r="BS19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A21" i="2"/>
  <c r="BB21" i="2"/>
  <c r="BC21" i="2"/>
  <c r="BD21" i="2"/>
  <c r="BE21" i="2"/>
  <c r="BF21" i="2"/>
  <c r="BH21" i="2"/>
  <c r="BI21" i="2"/>
  <c r="BJ21" i="2"/>
  <c r="BK21" i="2"/>
  <c r="BL21" i="2"/>
  <c r="BO21" i="2"/>
  <c r="BP21" i="2"/>
  <c r="BQ21" i="2"/>
  <c r="BR21" i="2"/>
  <c r="BS21" i="2"/>
  <c r="BA22" i="2"/>
  <c r="BB22" i="2"/>
  <c r="BC22" i="2"/>
  <c r="BD22" i="2"/>
  <c r="BE22" i="2"/>
  <c r="BH22" i="2"/>
  <c r="BI22" i="2"/>
  <c r="BJ22" i="2"/>
  <c r="BK22" i="2"/>
  <c r="BL22" i="2"/>
  <c r="BO22" i="2"/>
  <c r="BP22" i="2"/>
  <c r="BQ22" i="2"/>
  <c r="BR22" i="2"/>
  <c r="BS22" i="2"/>
  <c r="BT22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A25" i="2"/>
  <c r="BB25" i="2"/>
  <c r="BC25" i="2"/>
  <c r="BD25" i="2"/>
  <c r="BE25" i="2"/>
  <c r="BH25" i="2"/>
  <c r="BI25" i="2"/>
  <c r="BJ25" i="2"/>
  <c r="BK25" i="2"/>
  <c r="BL25" i="2"/>
  <c r="BO25" i="2"/>
  <c r="BP25" i="2"/>
  <c r="BQ25" i="2"/>
  <c r="BR25" i="2"/>
  <c r="BS25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A27" i="2"/>
  <c r="BB27" i="2"/>
  <c r="BC27" i="2"/>
  <c r="BD27" i="2"/>
  <c r="BE27" i="2"/>
  <c r="BH27" i="2"/>
  <c r="BI27" i="2"/>
  <c r="BJ27" i="2"/>
  <c r="BK27" i="2"/>
  <c r="BL27" i="2"/>
  <c r="BO27" i="2"/>
  <c r="BP27" i="2"/>
  <c r="BQ27" i="2"/>
  <c r="BR27" i="2"/>
  <c r="BS27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A30" i="2"/>
  <c r="BB30" i="2"/>
  <c r="BC30" i="2"/>
  <c r="BD30" i="2"/>
  <c r="BE30" i="2"/>
  <c r="BF30" i="2"/>
  <c r="BH30" i="2"/>
  <c r="BI30" i="2"/>
  <c r="BJ30" i="2"/>
  <c r="BK30" i="2"/>
  <c r="BL30" i="2"/>
  <c r="BO30" i="2"/>
  <c r="BP30" i="2"/>
  <c r="BQ30" i="2"/>
  <c r="BR30" i="2"/>
  <c r="BS30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A32" i="2"/>
  <c r="BB32" i="2"/>
  <c r="BC32" i="2"/>
  <c r="BD32" i="2"/>
  <c r="BE32" i="2"/>
  <c r="BF32" i="2"/>
  <c r="BH32" i="2"/>
  <c r="BI32" i="2"/>
  <c r="BJ32" i="2"/>
  <c r="BK32" i="2"/>
  <c r="BL32" i="2"/>
  <c r="BO32" i="2"/>
  <c r="BP32" i="2"/>
  <c r="BQ32" i="2"/>
  <c r="BR32" i="2"/>
  <c r="BS32" i="2"/>
  <c r="BT32" i="2"/>
  <c r="BA33" i="2"/>
  <c r="BB33" i="2"/>
  <c r="BC33" i="2"/>
  <c r="BD33" i="2"/>
  <c r="BE33" i="2"/>
  <c r="BH33" i="2"/>
  <c r="BI33" i="2"/>
  <c r="BJ33" i="2"/>
  <c r="BK33" i="2"/>
  <c r="BL33" i="2"/>
  <c r="BO33" i="2"/>
  <c r="BP33" i="2"/>
  <c r="BQ33" i="2"/>
  <c r="BR33" i="2"/>
  <c r="BS33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A36" i="2"/>
  <c r="BB36" i="2"/>
  <c r="BC36" i="2"/>
  <c r="BD36" i="2"/>
  <c r="BE36" i="2"/>
  <c r="BH36" i="2"/>
  <c r="BI36" i="2"/>
  <c r="BJ36" i="2"/>
  <c r="BK36" i="2"/>
  <c r="BL36" i="2"/>
  <c r="BO36" i="2"/>
  <c r="BP36" i="2"/>
  <c r="BQ36" i="2"/>
  <c r="BR36" i="2"/>
  <c r="BS36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A38" i="2"/>
  <c r="BB38" i="2"/>
  <c r="BC38" i="2"/>
  <c r="BD38" i="2"/>
  <c r="BE38" i="2"/>
  <c r="BH38" i="2"/>
  <c r="BI38" i="2"/>
  <c r="BJ38" i="2"/>
  <c r="BK38" i="2"/>
  <c r="BL38" i="2"/>
  <c r="BO38" i="2"/>
  <c r="BP38" i="2"/>
  <c r="BQ38" i="2"/>
  <c r="BR38" i="2"/>
  <c r="BS38" i="2"/>
  <c r="BA39" i="2"/>
  <c r="BB39" i="2"/>
  <c r="BC39" i="2"/>
  <c r="BD39" i="2"/>
  <c r="BE39" i="2"/>
  <c r="BH39" i="2"/>
  <c r="BI39" i="2"/>
  <c r="BJ39" i="2"/>
  <c r="BK39" i="2"/>
  <c r="BL39" i="2"/>
  <c r="BO39" i="2"/>
  <c r="BP39" i="2"/>
  <c r="BQ39" i="2"/>
  <c r="BR39" i="2"/>
  <c r="BS39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A45" i="2"/>
  <c r="BB45" i="2"/>
  <c r="BC45" i="2"/>
  <c r="BD45" i="2"/>
  <c r="BE45" i="2"/>
  <c r="BH45" i="2"/>
  <c r="BI45" i="2"/>
  <c r="BJ45" i="2"/>
  <c r="BK45" i="2"/>
  <c r="BL45" i="2"/>
  <c r="BO45" i="2"/>
  <c r="BP45" i="2"/>
  <c r="BQ45" i="2"/>
  <c r="BR45" i="2"/>
  <c r="BS45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A47" i="2"/>
  <c r="BB47" i="2"/>
  <c r="BC47" i="2"/>
  <c r="BD47" i="2"/>
  <c r="BE47" i="2"/>
  <c r="BH47" i="2"/>
  <c r="BI47" i="2"/>
  <c r="BJ47" i="2"/>
  <c r="BK47" i="2"/>
  <c r="BL47" i="2"/>
  <c r="BO47" i="2"/>
  <c r="BP47" i="2"/>
  <c r="BQ47" i="2"/>
  <c r="BR47" i="2"/>
  <c r="BS47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T48" i="2"/>
  <c r="BA49" i="2"/>
  <c r="BB49" i="2"/>
  <c r="BC49" i="2"/>
  <c r="BD49" i="2"/>
  <c r="BE49" i="2"/>
  <c r="BH49" i="2"/>
  <c r="BI49" i="2"/>
  <c r="BJ49" i="2"/>
  <c r="BK49" i="2"/>
  <c r="BL49" i="2"/>
  <c r="BO49" i="2"/>
  <c r="BP49" i="2"/>
  <c r="BQ49" i="2"/>
  <c r="BR49" i="2"/>
  <c r="BS49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A51" i="2"/>
  <c r="BB51" i="2"/>
  <c r="BC51" i="2"/>
  <c r="BD51" i="2"/>
  <c r="BE51" i="2"/>
  <c r="BF51" i="2"/>
  <c r="BH51" i="2"/>
  <c r="BI51" i="2"/>
  <c r="BJ51" i="2"/>
  <c r="BK51" i="2"/>
  <c r="BL51" i="2"/>
  <c r="BO51" i="2"/>
  <c r="BP51" i="2"/>
  <c r="BQ51" i="2"/>
  <c r="BR51" i="2"/>
  <c r="BS51" i="2"/>
  <c r="BA52" i="2"/>
  <c r="BB52" i="2"/>
  <c r="BC52" i="2"/>
  <c r="BD52" i="2"/>
  <c r="BE52" i="2"/>
  <c r="BH52" i="2"/>
  <c r="BI52" i="2"/>
  <c r="BJ52" i="2"/>
  <c r="BK52" i="2"/>
  <c r="BL52" i="2"/>
  <c r="BO52" i="2"/>
  <c r="BP52" i="2"/>
  <c r="BQ52" i="2"/>
  <c r="BR52" i="2"/>
  <c r="BS52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A54" i="2"/>
  <c r="BB54" i="2"/>
  <c r="BC54" i="2"/>
  <c r="BD54" i="2"/>
  <c r="BE54" i="2"/>
  <c r="BF54" i="2"/>
  <c r="BH54" i="2"/>
  <c r="BI54" i="2"/>
  <c r="BJ54" i="2"/>
  <c r="BK54" i="2"/>
  <c r="BL54" i="2"/>
  <c r="BO54" i="2"/>
  <c r="BP54" i="2"/>
  <c r="BQ54" i="2"/>
  <c r="BR54" i="2"/>
  <c r="BS54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A57" i="2"/>
  <c r="BB57" i="2"/>
  <c r="BC57" i="2"/>
  <c r="BD57" i="2"/>
  <c r="BE57" i="2"/>
  <c r="BH57" i="2"/>
  <c r="BI57" i="2"/>
  <c r="BJ57" i="2"/>
  <c r="BK57" i="2"/>
  <c r="BL57" i="2"/>
  <c r="BO57" i="2"/>
  <c r="BP57" i="2"/>
  <c r="BQ57" i="2"/>
  <c r="BR57" i="2"/>
  <c r="BS57" i="2"/>
  <c r="BA58" i="2"/>
  <c r="BB58" i="2"/>
  <c r="BC58" i="2"/>
  <c r="BD58" i="2"/>
  <c r="BE58" i="2"/>
  <c r="BH58" i="2"/>
  <c r="BI58" i="2"/>
  <c r="BJ58" i="2"/>
  <c r="BK58" i="2"/>
  <c r="BL58" i="2"/>
  <c r="BO58" i="2"/>
  <c r="BP58" i="2"/>
  <c r="BQ58" i="2"/>
  <c r="BR58" i="2"/>
  <c r="BS58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A60" i="2"/>
  <c r="BB60" i="2"/>
  <c r="BC60" i="2"/>
  <c r="BD60" i="2"/>
  <c r="BE60" i="2"/>
  <c r="BH60" i="2"/>
  <c r="BI60" i="2"/>
  <c r="BJ60" i="2"/>
  <c r="BK60" i="2"/>
  <c r="BL60" i="2"/>
  <c r="BO60" i="2"/>
  <c r="BP60" i="2"/>
  <c r="BQ60" i="2"/>
  <c r="BR60" i="2"/>
  <c r="BS60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A65" i="2"/>
  <c r="BB65" i="2"/>
  <c r="BC65" i="2"/>
  <c r="BD65" i="2"/>
  <c r="BE65" i="2"/>
  <c r="BH65" i="2"/>
  <c r="BI65" i="2"/>
  <c r="BJ65" i="2"/>
  <c r="BK65" i="2"/>
  <c r="BL65" i="2"/>
  <c r="BO65" i="2"/>
  <c r="BP65" i="2"/>
  <c r="BQ65" i="2"/>
  <c r="BR65" i="2"/>
  <c r="BS65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A69" i="2"/>
  <c r="BB69" i="2"/>
  <c r="BC69" i="2"/>
  <c r="BD69" i="2"/>
  <c r="BE69" i="2"/>
  <c r="BF69" i="2"/>
  <c r="BH69" i="2"/>
  <c r="BI69" i="2"/>
  <c r="BJ69" i="2"/>
  <c r="BK69" i="2"/>
  <c r="BL69" i="2"/>
  <c r="BO69" i="2"/>
  <c r="BP69" i="2"/>
  <c r="BQ69" i="2"/>
  <c r="BR69" i="2"/>
  <c r="BS69" i="2"/>
  <c r="BT69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A72" i="2"/>
  <c r="BB72" i="2"/>
  <c r="BC72" i="2"/>
  <c r="BD72" i="2"/>
  <c r="BE72" i="2"/>
  <c r="BH72" i="2"/>
  <c r="BI72" i="2"/>
  <c r="BJ72" i="2"/>
  <c r="BK72" i="2"/>
  <c r="BL72" i="2"/>
  <c r="BO72" i="2"/>
  <c r="BP72" i="2"/>
  <c r="BQ72" i="2"/>
  <c r="BR72" i="2"/>
  <c r="BS72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A74" i="2"/>
  <c r="BB74" i="2"/>
  <c r="BC74" i="2"/>
  <c r="BD74" i="2"/>
  <c r="BE74" i="2"/>
  <c r="BH74" i="2"/>
  <c r="BI74" i="2"/>
  <c r="BJ74" i="2"/>
  <c r="BK74" i="2"/>
  <c r="BL74" i="2"/>
  <c r="BO74" i="2"/>
  <c r="BP74" i="2"/>
  <c r="BQ74" i="2"/>
  <c r="BR74" i="2"/>
  <c r="BS74" i="2"/>
  <c r="BA75" i="2"/>
  <c r="BB75" i="2"/>
  <c r="BC75" i="2"/>
  <c r="BD75" i="2"/>
  <c r="BE75" i="2"/>
  <c r="BF75" i="2"/>
  <c r="BH75" i="2"/>
  <c r="BI75" i="2"/>
  <c r="BJ75" i="2"/>
  <c r="BK75" i="2"/>
  <c r="BL75" i="2"/>
  <c r="BO75" i="2"/>
  <c r="BP75" i="2"/>
  <c r="BQ75" i="2"/>
  <c r="BR75" i="2"/>
  <c r="BS75" i="2"/>
  <c r="BT75" i="2"/>
  <c r="BA76" i="2"/>
  <c r="BB76" i="2"/>
  <c r="BC76" i="2"/>
  <c r="BD76" i="2"/>
  <c r="BE76" i="2"/>
  <c r="BH76" i="2"/>
  <c r="BI76" i="2"/>
  <c r="BJ76" i="2"/>
  <c r="BK76" i="2"/>
  <c r="BL76" i="2"/>
  <c r="BO76" i="2"/>
  <c r="BP76" i="2"/>
  <c r="BQ76" i="2"/>
  <c r="BR76" i="2"/>
  <c r="BS76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A79" i="2"/>
  <c r="BB79" i="2"/>
  <c r="BC79" i="2"/>
  <c r="BD79" i="2"/>
  <c r="BE79" i="2"/>
  <c r="BF79" i="2"/>
  <c r="BH79" i="2"/>
  <c r="BI79" i="2"/>
  <c r="BJ79" i="2"/>
  <c r="BK79" i="2"/>
  <c r="BL79" i="2"/>
  <c r="BO79" i="2"/>
  <c r="BP79" i="2"/>
  <c r="BQ79" i="2"/>
  <c r="BR79" i="2"/>
  <c r="BS79" i="2"/>
  <c r="BA80" i="2"/>
  <c r="BB80" i="2"/>
  <c r="BC80" i="2"/>
  <c r="BD80" i="2"/>
  <c r="BE80" i="2"/>
  <c r="BH80" i="2"/>
  <c r="BI80" i="2"/>
  <c r="BJ80" i="2"/>
  <c r="BK80" i="2"/>
  <c r="BL80" i="2"/>
  <c r="BO80" i="2"/>
  <c r="BP80" i="2"/>
  <c r="BQ80" i="2"/>
  <c r="BR80" i="2"/>
  <c r="BS80" i="2"/>
  <c r="BA81" i="2"/>
  <c r="BB81" i="2"/>
  <c r="BC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A82" i="2"/>
  <c r="BB82" i="2"/>
  <c r="BC82" i="2"/>
  <c r="BD82" i="2"/>
  <c r="BE82" i="2"/>
  <c r="BH82" i="2"/>
  <c r="BI82" i="2"/>
  <c r="BJ82" i="2"/>
  <c r="BK82" i="2"/>
  <c r="BL82" i="2"/>
  <c r="BO82" i="2"/>
  <c r="BP82" i="2"/>
  <c r="BQ82" i="2"/>
  <c r="BR82" i="2"/>
  <c r="BS82" i="2"/>
  <c r="BA83" i="2"/>
  <c r="BB83" i="2"/>
  <c r="BC83" i="2"/>
  <c r="BD83" i="2"/>
  <c r="BE83" i="2"/>
  <c r="BF83" i="2"/>
  <c r="BH83" i="2"/>
  <c r="BI83" i="2"/>
  <c r="BJ83" i="2"/>
  <c r="BK83" i="2"/>
  <c r="BL83" i="2"/>
  <c r="BO83" i="2"/>
  <c r="BP83" i="2"/>
  <c r="BQ83" i="2"/>
  <c r="BR83" i="2"/>
  <c r="BS83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A88" i="2"/>
  <c r="BB88" i="2"/>
  <c r="BC88" i="2"/>
  <c r="BD88" i="2"/>
  <c r="BE88" i="2"/>
  <c r="BH88" i="2"/>
  <c r="BI88" i="2"/>
  <c r="BJ88" i="2"/>
  <c r="BK88" i="2"/>
  <c r="BL88" i="2"/>
  <c r="BO88" i="2"/>
  <c r="BP88" i="2"/>
  <c r="BQ88" i="2"/>
  <c r="BR88" i="2"/>
  <c r="BS88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A90" i="2"/>
  <c r="BB90" i="2"/>
  <c r="BC90" i="2"/>
  <c r="BD90" i="2"/>
  <c r="BE90" i="2"/>
  <c r="BH90" i="2"/>
  <c r="BI90" i="2"/>
  <c r="BJ90" i="2"/>
  <c r="BK90" i="2"/>
  <c r="BL90" i="2"/>
  <c r="BO90" i="2"/>
  <c r="BP90" i="2"/>
  <c r="BQ90" i="2"/>
  <c r="BR90" i="2"/>
  <c r="BS90" i="2"/>
  <c r="BA91" i="2"/>
  <c r="BB91" i="2"/>
  <c r="BC91" i="2"/>
  <c r="BD91" i="2"/>
  <c r="BE91" i="2"/>
  <c r="BH91" i="2"/>
  <c r="BI91" i="2"/>
  <c r="BJ91" i="2"/>
  <c r="BK91" i="2"/>
  <c r="BL91" i="2"/>
  <c r="BO91" i="2"/>
  <c r="BP91" i="2"/>
  <c r="BQ91" i="2"/>
  <c r="BR91" i="2"/>
  <c r="BS91" i="2"/>
  <c r="BA92" i="2"/>
  <c r="BB92" i="2"/>
  <c r="BC92" i="2"/>
  <c r="BD92" i="2"/>
  <c r="BE92" i="2"/>
  <c r="BH92" i="2"/>
  <c r="BI92" i="2"/>
  <c r="BJ92" i="2"/>
  <c r="BK92" i="2"/>
  <c r="BL92" i="2"/>
  <c r="BO92" i="2"/>
  <c r="BP92" i="2"/>
  <c r="BQ92" i="2"/>
  <c r="BR92" i="2"/>
  <c r="BS92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A95" i="2"/>
  <c r="BB95" i="2"/>
  <c r="BC95" i="2"/>
  <c r="BD95" i="2"/>
  <c r="BE95" i="2"/>
  <c r="BH95" i="2"/>
  <c r="BI95" i="2"/>
  <c r="BJ95" i="2"/>
  <c r="BK95" i="2"/>
  <c r="BL95" i="2"/>
  <c r="BO95" i="2"/>
  <c r="BP95" i="2"/>
  <c r="BQ95" i="2"/>
  <c r="BR95" i="2"/>
  <c r="BS95" i="2"/>
  <c r="BA96" i="2"/>
  <c r="BB96" i="2"/>
  <c r="BC96" i="2"/>
  <c r="BD96" i="2"/>
  <c r="BE96" i="2"/>
  <c r="BH96" i="2"/>
  <c r="BI96" i="2"/>
  <c r="BJ96" i="2"/>
  <c r="BK96" i="2"/>
  <c r="BL96" i="2"/>
  <c r="BO96" i="2"/>
  <c r="BP96" i="2"/>
  <c r="BQ96" i="2"/>
  <c r="BR96" i="2"/>
  <c r="BS96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A98" i="2"/>
  <c r="BB98" i="2"/>
  <c r="BC98" i="2"/>
  <c r="BD98" i="2"/>
  <c r="BE98" i="2"/>
  <c r="BF98" i="2"/>
  <c r="BH98" i="2"/>
  <c r="BI98" i="2"/>
  <c r="BJ98" i="2"/>
  <c r="BK98" i="2"/>
  <c r="BL98" i="2"/>
  <c r="BO98" i="2"/>
  <c r="BP98" i="2"/>
  <c r="BQ98" i="2"/>
  <c r="BR98" i="2"/>
  <c r="BS98" i="2"/>
  <c r="BA99" i="2"/>
  <c r="BB99" i="2"/>
  <c r="BC99" i="2"/>
  <c r="BD99" i="2"/>
  <c r="BE99" i="2"/>
  <c r="BH99" i="2"/>
  <c r="BI99" i="2"/>
  <c r="BJ99" i="2"/>
  <c r="BK99" i="2"/>
  <c r="BL99" i="2"/>
  <c r="BO99" i="2"/>
  <c r="BP99" i="2"/>
  <c r="BQ99" i="2"/>
  <c r="BR99" i="2"/>
  <c r="BS99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A101" i="2"/>
  <c r="BB101" i="2"/>
  <c r="BC101" i="2"/>
  <c r="BD101" i="2"/>
  <c r="BE101" i="2"/>
  <c r="BH101" i="2"/>
  <c r="BI101" i="2"/>
  <c r="BJ101" i="2"/>
  <c r="BK101" i="2"/>
  <c r="BL101" i="2"/>
  <c r="BO101" i="2"/>
  <c r="BP101" i="2"/>
  <c r="BQ101" i="2"/>
  <c r="BR101" i="2"/>
  <c r="BS101" i="2"/>
  <c r="BA102" i="2"/>
  <c r="BB102" i="2"/>
  <c r="BC102" i="2"/>
  <c r="BD102" i="2"/>
  <c r="BE102" i="2"/>
  <c r="BH102" i="2"/>
  <c r="BI102" i="2"/>
  <c r="BJ102" i="2"/>
  <c r="BK102" i="2"/>
  <c r="BL102" i="2"/>
  <c r="BO102" i="2"/>
  <c r="BP102" i="2"/>
  <c r="BQ102" i="2"/>
  <c r="BR102" i="2"/>
  <c r="BS102" i="2"/>
  <c r="BA103" i="2"/>
  <c r="BB103" i="2"/>
  <c r="BC103" i="2"/>
  <c r="BD103" i="2"/>
  <c r="BE103" i="2"/>
  <c r="BH103" i="2"/>
  <c r="BI103" i="2"/>
  <c r="BJ103" i="2"/>
  <c r="BK103" i="2"/>
  <c r="BL103" i="2"/>
  <c r="BO103" i="2"/>
  <c r="BP103" i="2"/>
  <c r="BQ103" i="2"/>
  <c r="BR103" i="2"/>
  <c r="BS103" i="2"/>
  <c r="BA104" i="2"/>
  <c r="BB104" i="2"/>
  <c r="BC104" i="2"/>
  <c r="BD104" i="2"/>
  <c r="BE104" i="2"/>
  <c r="BH104" i="2"/>
  <c r="BI104" i="2"/>
  <c r="BJ104" i="2"/>
  <c r="BK104" i="2"/>
  <c r="BL104" i="2"/>
  <c r="BO104" i="2"/>
  <c r="BP104" i="2"/>
  <c r="BQ104" i="2"/>
  <c r="BR104" i="2"/>
  <c r="BS104" i="2"/>
  <c r="BA105" i="2"/>
  <c r="BB105" i="2"/>
  <c r="BC105" i="2"/>
  <c r="BD105" i="2"/>
  <c r="BE105" i="2"/>
  <c r="BH105" i="2"/>
  <c r="BI105" i="2"/>
  <c r="BJ105" i="2"/>
  <c r="BK105" i="2"/>
  <c r="BL105" i="2"/>
  <c r="BO105" i="2"/>
  <c r="BP105" i="2"/>
  <c r="BQ105" i="2"/>
  <c r="BR105" i="2"/>
  <c r="BS105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A107" i="2"/>
  <c r="BB107" i="2"/>
  <c r="BC107" i="2"/>
  <c r="BD107" i="2"/>
  <c r="BE107" i="2"/>
  <c r="BH107" i="2"/>
  <c r="BI107" i="2"/>
  <c r="BJ107" i="2"/>
  <c r="BK107" i="2"/>
  <c r="BL107" i="2"/>
  <c r="BO107" i="2"/>
  <c r="BP107" i="2"/>
  <c r="BQ107" i="2"/>
  <c r="BR107" i="2"/>
  <c r="BS107" i="2"/>
  <c r="BA108" i="2"/>
  <c r="BB108" i="2"/>
  <c r="BC108" i="2"/>
  <c r="BD108" i="2"/>
  <c r="BE108" i="2"/>
  <c r="BH108" i="2"/>
  <c r="BI108" i="2"/>
  <c r="BJ108" i="2"/>
  <c r="BK108" i="2"/>
  <c r="BL108" i="2"/>
  <c r="BO108" i="2"/>
  <c r="BP108" i="2"/>
  <c r="BQ108" i="2"/>
  <c r="BR108" i="2"/>
  <c r="BS108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A110" i="2"/>
  <c r="BB110" i="2"/>
  <c r="BC110" i="2"/>
  <c r="BD110" i="2"/>
  <c r="BE110" i="2"/>
  <c r="BH110" i="2"/>
  <c r="BI110" i="2"/>
  <c r="BJ110" i="2"/>
  <c r="BK110" i="2"/>
  <c r="BL110" i="2"/>
  <c r="BO110" i="2"/>
  <c r="BP110" i="2"/>
  <c r="BQ110" i="2"/>
  <c r="BR110" i="2"/>
  <c r="BS110" i="2"/>
  <c r="BA111" i="2"/>
  <c r="BB111" i="2"/>
  <c r="BC111" i="2"/>
  <c r="BD111" i="2"/>
  <c r="BE111" i="2"/>
  <c r="BH111" i="2"/>
  <c r="BI111" i="2"/>
  <c r="BJ111" i="2"/>
  <c r="BK111" i="2"/>
  <c r="BL111" i="2"/>
  <c r="BO111" i="2"/>
  <c r="BP111" i="2"/>
  <c r="BQ111" i="2"/>
  <c r="BR111" i="2"/>
  <c r="BS111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L12" i="2"/>
  <c r="BK12" i="2"/>
  <c r="BJ12" i="2"/>
  <c r="BI12" i="2"/>
  <c r="BH12" i="2"/>
  <c r="BE12" i="2"/>
  <c r="BD12" i="2"/>
  <c r="BC12" i="2"/>
  <c r="BB12" i="2"/>
  <c r="BA12" i="2"/>
  <c r="AX12" i="2"/>
  <c r="GT119" i="2" l="1"/>
  <c r="GT122" i="2"/>
  <c r="GT116" i="2"/>
  <c r="GT129" i="2"/>
  <c r="GT128" i="2"/>
  <c r="GT117" i="2"/>
  <c r="GT127" i="2"/>
  <c r="GT115" i="2"/>
  <c r="GT118" i="2"/>
  <c r="BV130" i="2"/>
  <c r="BV129" i="2"/>
  <c r="BV114" i="2"/>
  <c r="BV128" i="2"/>
  <c r="BT111" i="2"/>
  <c r="BA115" i="2"/>
  <c r="BT52" i="2"/>
  <c r="BT91" i="2"/>
  <c r="BT110" i="2"/>
  <c r="BT108" i="2"/>
  <c r="BT92" i="2"/>
  <c r="BT57" i="2"/>
  <c r="BT15" i="2"/>
  <c r="BT81" i="2"/>
  <c r="BT36" i="2"/>
  <c r="BT80" i="2"/>
  <c r="BT33" i="2"/>
  <c r="BT31" i="2"/>
  <c r="BT72" i="2"/>
  <c r="BT45" i="2"/>
  <c r="S6" i="4" s="1"/>
  <c r="BT20" i="2"/>
  <c r="BT104" i="2"/>
  <c r="BT82" i="2"/>
  <c r="BT78" i="2"/>
  <c r="BT76" i="2"/>
  <c r="BT96" i="2"/>
  <c r="S4" i="4" s="1"/>
  <c r="BT95" i="2"/>
  <c r="BT83" i="2"/>
  <c r="BT74" i="2"/>
  <c r="BT30" i="2"/>
  <c r="BT26" i="2"/>
  <c r="BT99" i="2"/>
  <c r="BT90" i="2"/>
  <c r="BT51" i="2"/>
  <c r="BT46" i="2"/>
  <c r="BT16" i="2"/>
  <c r="BT39" i="2"/>
  <c r="BT87" i="2"/>
  <c r="BT49" i="2"/>
  <c r="BT103" i="2"/>
  <c r="BT61" i="2"/>
  <c r="BT58" i="2"/>
  <c r="BT14" i="2"/>
  <c r="BT17" i="2"/>
  <c r="BT109" i="2"/>
  <c r="BT79" i="2"/>
  <c r="BT60" i="2"/>
  <c r="BT102" i="2"/>
  <c r="BT13" i="2"/>
  <c r="BT65" i="2"/>
  <c r="BT47" i="2"/>
  <c r="BT19" i="2"/>
  <c r="BT63" i="2"/>
  <c r="BT25" i="2"/>
  <c r="BT24" i="2"/>
  <c r="BT77" i="2"/>
  <c r="BT54" i="2"/>
  <c r="BT84" i="2"/>
  <c r="BT98" i="2"/>
  <c r="BT56" i="2"/>
  <c r="BT18" i="2"/>
  <c r="BT85" i="2"/>
  <c r="BT88" i="2"/>
  <c r="BT23" i="2"/>
  <c r="BT107" i="2"/>
  <c r="BT21" i="2"/>
  <c r="BT38" i="2"/>
  <c r="BT105" i="2"/>
  <c r="BT101" i="2"/>
  <c r="BO116" i="2"/>
  <c r="BT27" i="2"/>
  <c r="BO117" i="2"/>
  <c r="BO127" i="2"/>
  <c r="BO115" i="2"/>
  <c r="BO122" i="2"/>
  <c r="BA116" i="2"/>
  <c r="BM58" i="2"/>
  <c r="BF38" i="2"/>
  <c r="BM33" i="2"/>
  <c r="BM84" i="2"/>
  <c r="BM61" i="2"/>
  <c r="BF57" i="2"/>
  <c r="BM52" i="2"/>
  <c r="BM25" i="2"/>
  <c r="BM22" i="2"/>
  <c r="BM30" i="2"/>
  <c r="BM32" i="2"/>
  <c r="BM79" i="2"/>
  <c r="BM16" i="2"/>
  <c r="BM15" i="2"/>
  <c r="BH117" i="2"/>
  <c r="BM20" i="2"/>
  <c r="BM102" i="2"/>
  <c r="BM57" i="2"/>
  <c r="BM87" i="2"/>
  <c r="BM103" i="2"/>
  <c r="BH116" i="2"/>
  <c r="BM51" i="2"/>
  <c r="BM75" i="2"/>
  <c r="BM77" i="2"/>
  <c r="BM39" i="2"/>
  <c r="BM69" i="2"/>
  <c r="BM80" i="2"/>
  <c r="BM31" i="2"/>
  <c r="BM82" i="2"/>
  <c r="BM92" i="2"/>
  <c r="BM95" i="2"/>
  <c r="BM99" i="2"/>
  <c r="BM48" i="2"/>
  <c r="BM111" i="2"/>
  <c r="BM49" i="2"/>
  <c r="BM85" i="2"/>
  <c r="BM14" i="2"/>
  <c r="BM13" i="2"/>
  <c r="BM74" i="2"/>
  <c r="BM65" i="2"/>
  <c r="BM110" i="2"/>
  <c r="BM26" i="2"/>
  <c r="BM105" i="2"/>
  <c r="BM19" i="2"/>
  <c r="BM56" i="2"/>
  <c r="BM76" i="2"/>
  <c r="BM17" i="2"/>
  <c r="BM36" i="2"/>
  <c r="BM47" i="2"/>
  <c r="BM21" i="2"/>
  <c r="BM24" i="2"/>
  <c r="BM78" i="2"/>
  <c r="BM90" i="2"/>
  <c r="BM81" i="2"/>
  <c r="BM96" i="2"/>
  <c r="R4" i="4" s="1"/>
  <c r="BM18" i="2"/>
  <c r="BM88" i="2"/>
  <c r="BM12" i="2"/>
  <c r="BM23" i="2"/>
  <c r="BM60" i="2"/>
  <c r="BM104" i="2"/>
  <c r="BM107" i="2"/>
  <c r="BM54" i="2"/>
  <c r="BM91" i="2"/>
  <c r="BM101" i="2"/>
  <c r="BM63" i="2"/>
  <c r="BM108" i="2"/>
  <c r="BH115" i="2"/>
  <c r="BH127" i="2"/>
  <c r="BM72" i="2"/>
  <c r="BM38" i="2"/>
  <c r="BM45" i="2"/>
  <c r="R6" i="4" s="1"/>
  <c r="BM27" i="2"/>
  <c r="BM98" i="2"/>
  <c r="BM83" i="2"/>
  <c r="BH122" i="2"/>
  <c r="BF33" i="2"/>
  <c r="BF58" i="2"/>
  <c r="BF25" i="2"/>
  <c r="BF74" i="2"/>
  <c r="BF49" i="2"/>
  <c r="BF19" i="2"/>
  <c r="BF47" i="2"/>
  <c r="BA117" i="2"/>
  <c r="BF90" i="2"/>
  <c r="BF22" i="2"/>
  <c r="BF85" i="2"/>
  <c r="BF27" i="2"/>
  <c r="BF60" i="2"/>
  <c r="BF26" i="2"/>
  <c r="BF23" i="2"/>
  <c r="BF18" i="2"/>
  <c r="BF77" i="2"/>
  <c r="BF78" i="2"/>
  <c r="BF12" i="2"/>
  <c r="BF84" i="2"/>
  <c r="BF105" i="2"/>
  <c r="BF24" i="2"/>
  <c r="BF72" i="2"/>
  <c r="BF52" i="2"/>
  <c r="BF15" i="2"/>
  <c r="BF101" i="2"/>
  <c r="BA127" i="2"/>
  <c r="BF107" i="2"/>
  <c r="BF16" i="2"/>
  <c r="BF91" i="2"/>
  <c r="BF76" i="2"/>
  <c r="BF56" i="2"/>
  <c r="BF45" i="2"/>
  <c r="Q6" i="4" s="1"/>
  <c r="BF46" i="2"/>
  <c r="BF39" i="2"/>
  <c r="BF111" i="2"/>
  <c r="BF103" i="2"/>
  <c r="BF99" i="2"/>
  <c r="BF88" i="2"/>
  <c r="BF82" i="2"/>
  <c r="BF61" i="2"/>
  <c r="BF37" i="2"/>
  <c r="BF96" i="2"/>
  <c r="Q4" i="4" s="1"/>
  <c r="BF40" i="2"/>
  <c r="BF108" i="2"/>
  <c r="BF104" i="2"/>
  <c r="BF81" i="2"/>
  <c r="BF63" i="2"/>
  <c r="BF36" i="2"/>
  <c r="BF48" i="2"/>
  <c r="BF110" i="2"/>
  <c r="BF102" i="2"/>
  <c r="BF92" i="2"/>
  <c r="BF87" i="2"/>
  <c r="BF20" i="2"/>
  <c r="BF17" i="2"/>
  <c r="BF95" i="2"/>
  <c r="BF80" i="2"/>
  <c r="BF65" i="2"/>
  <c r="BF31" i="2"/>
  <c r="BF13" i="2"/>
  <c r="BA122" i="2"/>
  <c r="AW12" i="2"/>
  <c r="AV12" i="2"/>
  <c r="AU12" i="2"/>
  <c r="AT12" i="2"/>
  <c r="BH128" i="2" l="1"/>
  <c r="BO128" i="2"/>
  <c r="BO129" i="2"/>
  <c r="BO114" i="2"/>
  <c r="BO130" i="2"/>
  <c r="BH130" i="2"/>
  <c r="BH114" i="2"/>
  <c r="BH129" i="2"/>
  <c r="BA129" i="2"/>
  <c r="BA128" i="2"/>
  <c r="BA130" i="2"/>
  <c r="BA114" i="2"/>
  <c r="AY12" i="2"/>
  <c r="AT13" i="2"/>
  <c r="AU13" i="2"/>
  <c r="AV13" i="2"/>
  <c r="AW13" i="2"/>
  <c r="AX13" i="2"/>
  <c r="AT14" i="2"/>
  <c r="AU14" i="2"/>
  <c r="AV14" i="2"/>
  <c r="AW14" i="2"/>
  <c r="AX14" i="2"/>
  <c r="AT15" i="2"/>
  <c r="AU15" i="2"/>
  <c r="AV15" i="2"/>
  <c r="AW15" i="2"/>
  <c r="AX15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2" i="2"/>
  <c r="AU22" i="2"/>
  <c r="AV22" i="2"/>
  <c r="AW22" i="2"/>
  <c r="AX22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Y28" i="2"/>
  <c r="AT29" i="2"/>
  <c r="AU29" i="2"/>
  <c r="AV29" i="2"/>
  <c r="AW29" i="2"/>
  <c r="AX29" i="2"/>
  <c r="AY29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4" i="2"/>
  <c r="AU34" i="2"/>
  <c r="AV34" i="2"/>
  <c r="AW34" i="2"/>
  <c r="AX34" i="2"/>
  <c r="AY34" i="2"/>
  <c r="AT35" i="2"/>
  <c r="AU35" i="2"/>
  <c r="AV35" i="2"/>
  <c r="AW35" i="2"/>
  <c r="AX35" i="2"/>
  <c r="AY35" i="2"/>
  <c r="AT36" i="2"/>
  <c r="AU36" i="2"/>
  <c r="AV36" i="2"/>
  <c r="AW36" i="2"/>
  <c r="AX36" i="2"/>
  <c r="AT37" i="2"/>
  <c r="AU37" i="2"/>
  <c r="AV37" i="2"/>
  <c r="AW37" i="2"/>
  <c r="AX37" i="2"/>
  <c r="AY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1" i="2"/>
  <c r="AU41" i="2"/>
  <c r="AV41" i="2"/>
  <c r="AW41" i="2"/>
  <c r="AX41" i="2"/>
  <c r="AY41" i="2"/>
  <c r="AT42" i="2"/>
  <c r="AU42" i="2"/>
  <c r="AV42" i="2"/>
  <c r="AW42" i="2"/>
  <c r="AX42" i="2"/>
  <c r="AY42" i="2"/>
  <c r="AT43" i="2"/>
  <c r="AU43" i="2"/>
  <c r="AV43" i="2"/>
  <c r="AW43" i="2"/>
  <c r="AX43" i="2"/>
  <c r="AY43" i="2"/>
  <c r="AT44" i="2"/>
  <c r="AU44" i="2"/>
  <c r="AV44" i="2"/>
  <c r="AW44" i="2"/>
  <c r="AX44" i="2"/>
  <c r="AY44" i="2"/>
  <c r="AT45" i="2"/>
  <c r="AU45" i="2"/>
  <c r="AV45" i="2"/>
  <c r="AW45" i="2"/>
  <c r="AX45" i="2"/>
  <c r="AT46" i="2"/>
  <c r="AU46" i="2"/>
  <c r="AV46" i="2"/>
  <c r="AW46" i="2"/>
  <c r="AX46" i="2"/>
  <c r="AT47" i="2"/>
  <c r="AU47" i="2"/>
  <c r="AV47" i="2"/>
  <c r="AW47" i="2"/>
  <c r="AX47" i="2"/>
  <c r="AT48" i="2"/>
  <c r="AU48" i="2"/>
  <c r="AV48" i="2"/>
  <c r="AW48" i="2"/>
  <c r="AX48" i="2"/>
  <c r="AT49" i="2"/>
  <c r="AU49" i="2"/>
  <c r="AV49" i="2"/>
  <c r="AW49" i="2"/>
  <c r="AX49" i="2"/>
  <c r="AT50" i="2"/>
  <c r="AU50" i="2"/>
  <c r="AV50" i="2"/>
  <c r="AW50" i="2"/>
  <c r="AX50" i="2"/>
  <c r="AY50" i="2"/>
  <c r="AT51" i="2"/>
  <c r="AU51" i="2"/>
  <c r="AV51" i="2"/>
  <c r="AW51" i="2"/>
  <c r="AX51" i="2"/>
  <c r="AT52" i="2"/>
  <c r="AU52" i="2"/>
  <c r="AV52" i="2"/>
  <c r="AW52" i="2"/>
  <c r="AX52" i="2"/>
  <c r="AT53" i="2"/>
  <c r="AU53" i="2"/>
  <c r="AV53" i="2"/>
  <c r="AW53" i="2"/>
  <c r="AX53" i="2"/>
  <c r="AY53" i="2"/>
  <c r="AT54" i="2"/>
  <c r="AU54" i="2"/>
  <c r="AV54" i="2"/>
  <c r="AW54" i="2"/>
  <c r="AX54" i="2"/>
  <c r="AY54" i="2"/>
  <c r="AT55" i="2"/>
  <c r="AU55" i="2"/>
  <c r="AV55" i="2"/>
  <c r="AW55" i="2"/>
  <c r="AX55" i="2"/>
  <c r="AY55" i="2"/>
  <c r="AT56" i="2"/>
  <c r="AU56" i="2"/>
  <c r="AV56" i="2"/>
  <c r="AW56" i="2"/>
  <c r="AX56" i="2"/>
  <c r="AT57" i="2"/>
  <c r="AU57" i="2"/>
  <c r="AV57" i="2"/>
  <c r="AW57" i="2"/>
  <c r="AX57" i="2"/>
  <c r="AT58" i="2"/>
  <c r="AU58" i="2"/>
  <c r="AV58" i="2"/>
  <c r="AW58" i="2"/>
  <c r="AX58" i="2"/>
  <c r="AT59" i="2"/>
  <c r="AU59" i="2"/>
  <c r="AV59" i="2"/>
  <c r="AW59" i="2"/>
  <c r="AX59" i="2"/>
  <c r="AY59" i="2"/>
  <c r="AT60" i="2"/>
  <c r="AU60" i="2"/>
  <c r="AV60" i="2"/>
  <c r="AW60" i="2"/>
  <c r="AX60" i="2"/>
  <c r="AT61" i="2"/>
  <c r="AU61" i="2"/>
  <c r="AV61" i="2"/>
  <c r="AW61" i="2"/>
  <c r="AX61" i="2"/>
  <c r="AT62" i="2"/>
  <c r="AU62" i="2"/>
  <c r="AV62" i="2"/>
  <c r="AW62" i="2"/>
  <c r="AX62" i="2"/>
  <c r="AY62" i="2"/>
  <c r="AT63" i="2"/>
  <c r="AU63" i="2"/>
  <c r="AV63" i="2"/>
  <c r="AW63" i="2"/>
  <c r="AX63" i="2"/>
  <c r="AT64" i="2"/>
  <c r="AU64" i="2"/>
  <c r="AV64" i="2"/>
  <c r="AW64" i="2"/>
  <c r="AX64" i="2"/>
  <c r="AT65" i="2"/>
  <c r="AU65" i="2"/>
  <c r="AV65" i="2"/>
  <c r="AW65" i="2"/>
  <c r="AX65" i="2"/>
  <c r="AT66" i="2"/>
  <c r="AU66" i="2"/>
  <c r="AV66" i="2"/>
  <c r="AW66" i="2"/>
  <c r="AX66" i="2"/>
  <c r="AY66" i="2"/>
  <c r="AT67" i="2"/>
  <c r="AU67" i="2"/>
  <c r="AV67" i="2"/>
  <c r="AW67" i="2"/>
  <c r="AX67" i="2"/>
  <c r="AY67" i="2"/>
  <c r="AT68" i="2"/>
  <c r="AU68" i="2"/>
  <c r="AV68" i="2"/>
  <c r="AW68" i="2"/>
  <c r="AX68" i="2"/>
  <c r="AY68" i="2"/>
  <c r="AT69" i="2"/>
  <c r="AU69" i="2"/>
  <c r="AV69" i="2"/>
  <c r="AW69" i="2"/>
  <c r="AX69" i="2"/>
  <c r="AT70" i="2"/>
  <c r="AU70" i="2"/>
  <c r="AV70" i="2"/>
  <c r="AW70" i="2"/>
  <c r="AX70" i="2"/>
  <c r="AY70" i="2"/>
  <c r="AT71" i="2"/>
  <c r="AU71" i="2"/>
  <c r="AV71" i="2"/>
  <c r="AW71" i="2"/>
  <c r="AX71" i="2"/>
  <c r="AY71" i="2"/>
  <c r="AT72" i="2"/>
  <c r="AU72" i="2"/>
  <c r="AV72" i="2"/>
  <c r="AW72" i="2"/>
  <c r="AX72" i="2"/>
  <c r="AT73" i="2"/>
  <c r="AU73" i="2"/>
  <c r="AV73" i="2"/>
  <c r="AW73" i="2"/>
  <c r="AX73" i="2"/>
  <c r="AY73" i="2"/>
  <c r="AT74" i="2"/>
  <c r="AU74" i="2"/>
  <c r="AV74" i="2"/>
  <c r="AW74" i="2"/>
  <c r="AX74" i="2"/>
  <c r="AT75" i="2"/>
  <c r="AU75" i="2"/>
  <c r="AV75" i="2"/>
  <c r="AW75" i="2"/>
  <c r="AX75" i="2"/>
  <c r="AY75" i="2"/>
  <c r="AT76" i="2"/>
  <c r="AU76" i="2"/>
  <c r="AV76" i="2"/>
  <c r="AW76" i="2"/>
  <c r="AX76" i="2"/>
  <c r="AT77" i="2"/>
  <c r="AU77" i="2"/>
  <c r="AV77" i="2"/>
  <c r="AW77" i="2"/>
  <c r="AX77" i="2"/>
  <c r="AT78" i="2"/>
  <c r="AU78" i="2"/>
  <c r="AV78" i="2"/>
  <c r="AW78" i="2"/>
  <c r="AX78" i="2"/>
  <c r="AT79" i="2"/>
  <c r="AU79" i="2"/>
  <c r="AV79" i="2"/>
  <c r="AW79" i="2"/>
  <c r="AX79" i="2"/>
  <c r="AY79" i="2"/>
  <c r="AT80" i="2"/>
  <c r="AU80" i="2"/>
  <c r="AV80" i="2"/>
  <c r="AW80" i="2"/>
  <c r="AX80" i="2"/>
  <c r="AT81" i="2"/>
  <c r="AU81" i="2"/>
  <c r="AV81" i="2"/>
  <c r="AW81" i="2"/>
  <c r="AX81" i="2"/>
  <c r="AT82" i="2"/>
  <c r="AU82" i="2"/>
  <c r="AV82" i="2"/>
  <c r="AW82" i="2"/>
  <c r="AX82" i="2"/>
  <c r="AT83" i="2"/>
  <c r="AU83" i="2"/>
  <c r="AV83" i="2"/>
  <c r="AW83" i="2"/>
  <c r="AX83" i="2"/>
  <c r="AT84" i="2"/>
  <c r="AU84" i="2"/>
  <c r="AV84" i="2"/>
  <c r="AW84" i="2"/>
  <c r="AX84" i="2"/>
  <c r="AT85" i="2"/>
  <c r="AU85" i="2"/>
  <c r="AV85" i="2"/>
  <c r="AW85" i="2"/>
  <c r="AX85" i="2"/>
  <c r="AT86" i="2"/>
  <c r="AU86" i="2"/>
  <c r="AV86" i="2"/>
  <c r="AW86" i="2"/>
  <c r="AX86" i="2"/>
  <c r="AY86" i="2"/>
  <c r="AT87" i="2"/>
  <c r="AU87" i="2"/>
  <c r="AV87" i="2"/>
  <c r="AW87" i="2"/>
  <c r="AX87" i="2"/>
  <c r="AT88" i="2"/>
  <c r="AU88" i="2"/>
  <c r="AV88" i="2"/>
  <c r="AW88" i="2"/>
  <c r="AX88" i="2"/>
  <c r="AT89" i="2"/>
  <c r="AU89" i="2"/>
  <c r="AV89" i="2"/>
  <c r="AW89" i="2"/>
  <c r="AX89" i="2"/>
  <c r="AY89" i="2"/>
  <c r="AT90" i="2"/>
  <c r="AU90" i="2"/>
  <c r="AV90" i="2"/>
  <c r="AW90" i="2"/>
  <c r="AX90" i="2"/>
  <c r="AT91" i="2"/>
  <c r="AU91" i="2"/>
  <c r="AV91" i="2"/>
  <c r="AW91" i="2"/>
  <c r="AX91" i="2"/>
  <c r="AT92" i="2"/>
  <c r="AU92" i="2"/>
  <c r="AV92" i="2"/>
  <c r="AW92" i="2"/>
  <c r="AX92" i="2"/>
  <c r="AT93" i="2"/>
  <c r="AU93" i="2"/>
  <c r="AV93" i="2"/>
  <c r="AW93" i="2"/>
  <c r="AX93" i="2"/>
  <c r="AY93" i="2"/>
  <c r="AT94" i="2"/>
  <c r="AU94" i="2"/>
  <c r="AV94" i="2"/>
  <c r="AW94" i="2"/>
  <c r="AX94" i="2"/>
  <c r="AY94" i="2"/>
  <c r="AT95" i="2"/>
  <c r="AU95" i="2"/>
  <c r="AV95" i="2"/>
  <c r="AW95" i="2"/>
  <c r="AX95" i="2"/>
  <c r="AT96" i="2"/>
  <c r="AU96" i="2"/>
  <c r="AV96" i="2"/>
  <c r="AW96" i="2"/>
  <c r="AX96" i="2"/>
  <c r="AT97" i="2"/>
  <c r="AU97" i="2"/>
  <c r="AV97" i="2"/>
  <c r="AW97" i="2"/>
  <c r="AX97" i="2"/>
  <c r="AY97" i="2"/>
  <c r="AT98" i="2"/>
  <c r="AU98" i="2"/>
  <c r="AV98" i="2"/>
  <c r="AW98" i="2"/>
  <c r="AX98" i="2"/>
  <c r="AT99" i="2"/>
  <c r="AU99" i="2"/>
  <c r="AV99" i="2"/>
  <c r="AW99" i="2"/>
  <c r="AX99" i="2"/>
  <c r="AT100" i="2"/>
  <c r="AU100" i="2"/>
  <c r="AV100" i="2"/>
  <c r="AW100" i="2"/>
  <c r="AX100" i="2"/>
  <c r="AY100" i="2"/>
  <c r="AT101" i="2"/>
  <c r="AU101" i="2"/>
  <c r="AV101" i="2"/>
  <c r="AW101" i="2"/>
  <c r="AX101" i="2"/>
  <c r="AT102" i="2"/>
  <c r="AU102" i="2"/>
  <c r="AV102" i="2"/>
  <c r="AW102" i="2"/>
  <c r="AX102" i="2"/>
  <c r="AT103" i="2"/>
  <c r="AU103" i="2"/>
  <c r="AV103" i="2"/>
  <c r="AW103" i="2"/>
  <c r="AX103" i="2"/>
  <c r="AT104" i="2"/>
  <c r="AU104" i="2"/>
  <c r="AV104" i="2"/>
  <c r="AW104" i="2"/>
  <c r="AX104" i="2"/>
  <c r="AT105" i="2"/>
  <c r="AU105" i="2"/>
  <c r="AV105" i="2"/>
  <c r="AW105" i="2"/>
  <c r="AX105" i="2"/>
  <c r="AT106" i="2"/>
  <c r="AU106" i="2"/>
  <c r="AV106" i="2"/>
  <c r="AW106" i="2"/>
  <c r="AX106" i="2"/>
  <c r="AY106" i="2"/>
  <c r="AT107" i="2"/>
  <c r="AU107" i="2"/>
  <c r="AV107" i="2"/>
  <c r="AW107" i="2"/>
  <c r="AX107" i="2"/>
  <c r="AT108" i="2"/>
  <c r="AU108" i="2"/>
  <c r="AV108" i="2"/>
  <c r="AW108" i="2"/>
  <c r="AX108" i="2"/>
  <c r="AT109" i="2"/>
  <c r="AU109" i="2"/>
  <c r="AV109" i="2"/>
  <c r="AW109" i="2"/>
  <c r="AX109" i="2"/>
  <c r="AY109" i="2"/>
  <c r="AT110" i="2"/>
  <c r="AU110" i="2"/>
  <c r="AV110" i="2"/>
  <c r="AW110" i="2"/>
  <c r="AX110" i="2"/>
  <c r="AT111" i="2"/>
  <c r="AU111" i="2"/>
  <c r="AV111" i="2"/>
  <c r="AW111" i="2"/>
  <c r="AX111" i="2"/>
  <c r="AT112" i="2"/>
  <c r="AU112" i="2"/>
  <c r="AV112" i="2"/>
  <c r="AW112" i="2"/>
  <c r="AX112" i="2"/>
  <c r="AY112" i="2"/>
  <c r="AO12" i="2"/>
  <c r="AM12" i="2"/>
  <c r="QA12" i="2"/>
  <c r="PZ12" i="2"/>
  <c r="PY12" i="2"/>
  <c r="PX12" i="2"/>
  <c r="PW12" i="2"/>
  <c r="PV12" i="2"/>
  <c r="PT12" i="2"/>
  <c r="PS12" i="2"/>
  <c r="PR12" i="2"/>
  <c r="PQ12" i="2"/>
  <c r="PP12" i="2"/>
  <c r="PO12" i="2"/>
  <c r="PM12" i="2"/>
  <c r="PL12" i="2"/>
  <c r="PK12" i="2"/>
  <c r="PJ12" i="2"/>
  <c r="PI12" i="2"/>
  <c r="PH12" i="2"/>
  <c r="PF12" i="2"/>
  <c r="PE12" i="2"/>
  <c r="PD12" i="2"/>
  <c r="PC12" i="2"/>
  <c r="PB12" i="2"/>
  <c r="PA12" i="2"/>
  <c r="OY12" i="2"/>
  <c r="OX12" i="2"/>
  <c r="OW12" i="2"/>
  <c r="OV12" i="2"/>
  <c r="OU12" i="2"/>
  <c r="OT12" i="2"/>
  <c r="OR12" i="2"/>
  <c r="OQ12" i="2"/>
  <c r="OP12" i="2"/>
  <c r="OO12" i="2"/>
  <c r="ON12" i="2"/>
  <c r="OM12" i="2"/>
  <c r="OK12" i="2"/>
  <c r="OJ12" i="2"/>
  <c r="OI12" i="2"/>
  <c r="OH12" i="2"/>
  <c r="OG12" i="2"/>
  <c r="OF12" i="2"/>
  <c r="OD12" i="2"/>
  <c r="OC12" i="2"/>
  <c r="OB12" i="2"/>
  <c r="OA12" i="2"/>
  <c r="NZ12" i="2"/>
  <c r="NY12" i="2"/>
  <c r="NW12" i="2"/>
  <c r="NV12" i="2"/>
  <c r="NU12" i="2"/>
  <c r="NT12" i="2"/>
  <c r="NS12" i="2"/>
  <c r="NR12" i="2"/>
  <c r="NP12" i="2"/>
  <c r="NO12" i="2"/>
  <c r="NN12" i="2"/>
  <c r="NM12" i="2"/>
  <c r="NL12" i="2"/>
  <c r="NK12" i="2"/>
  <c r="NI12" i="2"/>
  <c r="NH12" i="2"/>
  <c r="NG12" i="2"/>
  <c r="NF12" i="2"/>
  <c r="NE12" i="2"/>
  <c r="ND12" i="2"/>
  <c r="NB12" i="2"/>
  <c r="NA12" i="2"/>
  <c r="MZ12" i="2"/>
  <c r="MY12" i="2"/>
  <c r="MX12" i="2"/>
  <c r="MW12" i="2"/>
  <c r="MU12" i="2"/>
  <c r="MT12" i="2"/>
  <c r="MS12" i="2"/>
  <c r="MR12" i="2"/>
  <c r="MQ12" i="2"/>
  <c r="MP12" i="2"/>
  <c r="MN12" i="2"/>
  <c r="MM12" i="2"/>
  <c r="ML12" i="2"/>
  <c r="MK12" i="2"/>
  <c r="MJ12" i="2"/>
  <c r="MI12" i="2"/>
  <c r="MG12" i="2"/>
  <c r="MF12" i="2"/>
  <c r="ME12" i="2"/>
  <c r="MD12" i="2"/>
  <c r="MC12" i="2"/>
  <c r="MB12" i="2"/>
  <c r="AN12" i="2"/>
  <c r="PW126" i="2"/>
  <c r="PW124" i="2"/>
  <c r="PW125" i="2"/>
  <c r="PW123" i="2"/>
  <c r="PW119" i="2"/>
  <c r="PW120" i="2"/>
  <c r="PW121" i="2"/>
  <c r="PW118" i="2"/>
  <c r="PP124" i="2"/>
  <c r="PP125" i="2"/>
  <c r="PP126" i="2"/>
  <c r="PP123" i="2"/>
  <c r="PP119" i="2"/>
  <c r="PP120" i="2"/>
  <c r="PP121" i="2"/>
  <c r="PP118" i="2"/>
  <c r="PI124" i="2"/>
  <c r="PI125" i="2"/>
  <c r="PI126" i="2"/>
  <c r="PI123" i="2"/>
  <c r="PI119" i="2"/>
  <c r="PI120" i="2"/>
  <c r="PI121" i="2"/>
  <c r="PI118" i="2"/>
  <c r="PB124" i="2"/>
  <c r="PB125" i="2"/>
  <c r="PB126" i="2"/>
  <c r="PB123" i="2"/>
  <c r="PB119" i="2"/>
  <c r="PB120" i="2"/>
  <c r="PB121" i="2"/>
  <c r="PB118" i="2"/>
  <c r="OU124" i="2"/>
  <c r="OU125" i="2"/>
  <c r="OU126" i="2"/>
  <c r="OU123" i="2"/>
  <c r="OU119" i="2"/>
  <c r="OU120" i="2"/>
  <c r="OU121" i="2"/>
  <c r="OU118" i="2"/>
  <c r="ON124" i="2"/>
  <c r="ON125" i="2"/>
  <c r="ON126" i="2"/>
  <c r="ON123" i="2"/>
  <c r="ON119" i="2"/>
  <c r="ON120" i="2"/>
  <c r="ON121" i="2"/>
  <c r="ON118" i="2"/>
  <c r="OG124" i="2"/>
  <c r="OG125" i="2"/>
  <c r="OG126" i="2"/>
  <c r="OG123" i="2"/>
  <c r="OG119" i="2"/>
  <c r="OG120" i="2"/>
  <c r="OG121" i="2"/>
  <c r="OG118" i="2"/>
  <c r="NZ124" i="2"/>
  <c r="NZ125" i="2"/>
  <c r="NZ126" i="2"/>
  <c r="NZ123" i="2"/>
  <c r="NZ119" i="2"/>
  <c r="NZ120" i="2"/>
  <c r="NZ121" i="2"/>
  <c r="NZ118" i="2"/>
  <c r="NS124" i="2"/>
  <c r="NS125" i="2"/>
  <c r="NS126" i="2"/>
  <c r="NS123" i="2"/>
  <c r="NS119" i="2"/>
  <c r="NS120" i="2"/>
  <c r="NS121" i="2"/>
  <c r="NS118" i="2"/>
  <c r="NL124" i="2"/>
  <c r="NL125" i="2"/>
  <c r="NL126" i="2"/>
  <c r="NL123" i="2"/>
  <c r="NL119" i="2"/>
  <c r="NL120" i="2"/>
  <c r="NL121" i="2"/>
  <c r="NL118" i="2"/>
  <c r="NE126" i="2"/>
  <c r="NE123" i="2"/>
  <c r="NE124" i="2"/>
  <c r="NE125" i="2"/>
  <c r="NE119" i="2"/>
  <c r="NE120" i="2"/>
  <c r="NE121" i="2"/>
  <c r="NE118" i="2"/>
  <c r="MX124" i="2"/>
  <c r="MX125" i="2"/>
  <c r="MX126" i="2"/>
  <c r="MX123" i="2"/>
  <c r="MX119" i="2"/>
  <c r="MX120" i="2"/>
  <c r="MX121" i="2"/>
  <c r="MX118" i="2"/>
  <c r="MQ124" i="2"/>
  <c r="MQ125" i="2"/>
  <c r="MQ126" i="2"/>
  <c r="MQ123" i="2"/>
  <c r="MQ119" i="2"/>
  <c r="MQ120" i="2"/>
  <c r="MQ121" i="2"/>
  <c r="MQ118" i="2"/>
  <c r="MJ124" i="2"/>
  <c r="MJ125" i="2"/>
  <c r="MJ126" i="2"/>
  <c r="MJ123" i="2"/>
  <c r="MJ119" i="2"/>
  <c r="MJ120" i="2"/>
  <c r="MJ121" i="2"/>
  <c r="MJ118" i="2"/>
  <c r="MC124" i="2"/>
  <c r="MC125" i="2"/>
  <c r="MC126" i="2"/>
  <c r="MC123" i="2"/>
  <c r="MC119" i="2"/>
  <c r="MC120" i="2"/>
  <c r="MC121" i="2"/>
  <c r="MC118" i="2"/>
  <c r="LV124" i="2"/>
  <c r="LV125" i="2"/>
  <c r="LV126" i="2"/>
  <c r="LV123" i="2"/>
  <c r="LV119" i="2"/>
  <c r="LV120" i="2"/>
  <c r="LV121" i="2"/>
  <c r="LV118" i="2"/>
  <c r="LO124" i="2"/>
  <c r="LO125" i="2"/>
  <c r="LO126" i="2"/>
  <c r="LO123" i="2"/>
  <c r="LO119" i="2"/>
  <c r="LO120" i="2"/>
  <c r="LO121" i="2"/>
  <c r="LO118" i="2"/>
  <c r="LH124" i="2"/>
  <c r="LH125" i="2"/>
  <c r="LH126" i="2"/>
  <c r="LH123" i="2"/>
  <c r="LH119" i="2"/>
  <c r="LH120" i="2"/>
  <c r="LH121" i="2"/>
  <c r="LH118" i="2"/>
  <c r="LA124" i="2"/>
  <c r="LA125" i="2"/>
  <c r="LA126" i="2"/>
  <c r="LA123" i="2"/>
  <c r="LA119" i="2"/>
  <c r="LA120" i="2"/>
  <c r="LA121" i="2"/>
  <c r="LA118" i="2"/>
  <c r="KT124" i="2"/>
  <c r="KT125" i="2"/>
  <c r="KT126" i="2"/>
  <c r="KT123" i="2"/>
  <c r="KT119" i="2"/>
  <c r="KT120" i="2"/>
  <c r="KT121" i="2"/>
  <c r="KT118" i="2"/>
  <c r="KM124" i="2"/>
  <c r="KM125" i="2"/>
  <c r="KM126" i="2"/>
  <c r="KM119" i="2"/>
  <c r="KM120" i="2"/>
  <c r="KM121" i="2"/>
  <c r="KF124" i="2"/>
  <c r="KF125" i="2"/>
  <c r="KF126" i="2"/>
  <c r="KF123" i="2"/>
  <c r="KF119" i="2"/>
  <c r="KF120" i="2"/>
  <c r="KF121" i="2"/>
  <c r="KF118" i="2"/>
  <c r="JZ126" i="2"/>
  <c r="JZ125" i="2"/>
  <c r="JY124" i="2"/>
  <c r="JY125" i="2"/>
  <c r="JY126" i="2"/>
  <c r="JY123" i="2"/>
  <c r="JY119" i="2"/>
  <c r="JY120" i="2"/>
  <c r="JY121" i="2"/>
  <c r="JY118" i="2"/>
  <c r="JR121" i="2"/>
  <c r="JK126" i="2"/>
  <c r="JK120" i="2"/>
  <c r="JK121" i="2"/>
  <c r="JD126" i="2"/>
  <c r="JD120" i="2"/>
  <c r="JD121" i="2"/>
  <c r="IP126" i="2"/>
  <c r="IP121" i="2"/>
  <c r="II124" i="2"/>
  <c r="II125" i="2"/>
  <c r="II126" i="2"/>
  <c r="II121" i="2"/>
  <c r="IB124" i="2"/>
  <c r="IB125" i="2"/>
  <c r="IB126" i="2"/>
  <c r="IB119" i="2"/>
  <c r="IB120" i="2"/>
  <c r="IB121" i="2"/>
  <c r="HU126" i="2"/>
  <c r="HU121" i="2"/>
  <c r="HN120" i="2"/>
  <c r="HN121" i="2"/>
  <c r="HG125" i="2"/>
  <c r="HG126" i="2"/>
  <c r="HG121" i="2"/>
  <c r="GZ125" i="2"/>
  <c r="GZ126" i="2"/>
  <c r="GZ120" i="2"/>
  <c r="GZ121" i="2"/>
  <c r="GE126" i="2"/>
  <c r="FX125" i="2"/>
  <c r="FX126" i="2"/>
  <c r="FX121" i="2"/>
  <c r="FQ125" i="2"/>
  <c r="FQ126" i="2"/>
  <c r="FQ121" i="2"/>
  <c r="FJ124" i="2"/>
  <c r="FJ125" i="2"/>
  <c r="FJ126" i="2"/>
  <c r="FJ119" i="2"/>
  <c r="FJ120" i="2"/>
  <c r="FJ121" i="2"/>
  <c r="FC126" i="2"/>
  <c r="FC120" i="2"/>
  <c r="EO125" i="2"/>
  <c r="EO126" i="2"/>
  <c r="EO121" i="2"/>
  <c r="EH126" i="2"/>
  <c r="EH121" i="2"/>
  <c r="EA125" i="2"/>
  <c r="EA126" i="2"/>
  <c r="EA120" i="2"/>
  <c r="EA121" i="2"/>
  <c r="DT125" i="2"/>
  <c r="DT126" i="2"/>
  <c r="DM126" i="2"/>
  <c r="DM120" i="2"/>
  <c r="DM121" i="2"/>
  <c r="DF124" i="2"/>
  <c r="DF125" i="2"/>
  <c r="DF126" i="2"/>
  <c r="DF120" i="2"/>
  <c r="DF121" i="2"/>
  <c r="CY125" i="2"/>
  <c r="CY126" i="2"/>
  <c r="CY120" i="2"/>
  <c r="CY121" i="2"/>
  <c r="CR124" i="2"/>
  <c r="CR125" i="2"/>
  <c r="CR126" i="2"/>
  <c r="CR120" i="2"/>
  <c r="CR121" i="2"/>
  <c r="CK121" i="2"/>
  <c r="CD126" i="2"/>
  <c r="CF120" i="2"/>
  <c r="CF119" i="2"/>
  <c r="CD119" i="2" s="1"/>
  <c r="CF118" i="2"/>
  <c r="CD118" i="2" s="1"/>
  <c r="CF121" i="2"/>
  <c r="CE121" i="2"/>
  <c r="CD120" i="2"/>
  <c r="CD121" i="2"/>
  <c r="BW121" i="2"/>
  <c r="BP124" i="2"/>
  <c r="BP125" i="2"/>
  <c r="BP126" i="2"/>
  <c r="BP123" i="2"/>
  <c r="BP119" i="2"/>
  <c r="BP120" i="2"/>
  <c r="BQ120" i="2" s="1"/>
  <c r="BP121" i="2"/>
  <c r="BQ121" i="2" s="1"/>
  <c r="BP118" i="2"/>
  <c r="BK125" i="2"/>
  <c r="BK124" i="2"/>
  <c r="BI124" i="2" s="1"/>
  <c r="BK123" i="2"/>
  <c r="BI123" i="2" s="1"/>
  <c r="BJ123" i="2" s="1"/>
  <c r="BI126" i="2"/>
  <c r="BI125" i="2"/>
  <c r="BQ119" i="2" l="1"/>
  <c r="BQ124" i="2"/>
  <c r="BQ118" i="2"/>
  <c r="BJ124" i="2"/>
  <c r="BJ115" i="2"/>
  <c r="BJ119" i="2"/>
  <c r="BJ122" i="2"/>
  <c r="BJ127" i="2"/>
  <c r="BJ129" i="2"/>
  <c r="BJ117" i="2"/>
  <c r="BJ128" i="2"/>
  <c r="BJ116" i="2"/>
  <c r="BJ120" i="2"/>
  <c r="BC122" i="2"/>
  <c r="BC116" i="2"/>
  <c r="BC117" i="2"/>
  <c r="BC115" i="2"/>
  <c r="AY20" i="2"/>
  <c r="AY95" i="2"/>
  <c r="AY64" i="2"/>
  <c r="AY58" i="2"/>
  <c r="AY76" i="2"/>
  <c r="AY108" i="2"/>
  <c r="AY98" i="2"/>
  <c r="AY25" i="2"/>
  <c r="AY16" i="2"/>
  <c r="AY105" i="2"/>
  <c r="AY99" i="2"/>
  <c r="AY30" i="2"/>
  <c r="AY82" i="2"/>
  <c r="AY104" i="2"/>
  <c r="AY90" i="2"/>
  <c r="AY74" i="2"/>
  <c r="AY27" i="2"/>
  <c r="AY19" i="2"/>
  <c r="AY31" i="2"/>
  <c r="AY26" i="2"/>
  <c r="AY22" i="2"/>
  <c r="AY65" i="2"/>
  <c r="AY84" i="2"/>
  <c r="AY56" i="2"/>
  <c r="AY23" i="2"/>
  <c r="AY69" i="2"/>
  <c r="AY83" i="2"/>
  <c r="AY72" i="2"/>
  <c r="AY96" i="2"/>
  <c r="P4" i="4" s="1"/>
  <c r="AY101" i="2"/>
  <c r="AY33" i="2"/>
  <c r="AY107" i="2"/>
  <c r="AY52" i="2"/>
  <c r="AY21" i="2"/>
  <c r="AY111" i="2"/>
  <c r="AY14" i="2"/>
  <c r="AY36" i="2"/>
  <c r="AY46" i="2"/>
  <c r="AY45" i="2"/>
  <c r="P6" i="4" s="1"/>
  <c r="AY24" i="2"/>
  <c r="AY32" i="2"/>
  <c r="AY38" i="2"/>
  <c r="AY78" i="2"/>
  <c r="AY91" i="2"/>
  <c r="AY15" i="2"/>
  <c r="AY87" i="2"/>
  <c r="AY77" i="2"/>
  <c r="AY102" i="2"/>
  <c r="AY47" i="2"/>
  <c r="AY49" i="2"/>
  <c r="AY81" i="2"/>
  <c r="AY110" i="2"/>
  <c r="AY61" i="2"/>
  <c r="AY17" i="2"/>
  <c r="AY48" i="2"/>
  <c r="AY88" i="2"/>
  <c r="AY85" i="2"/>
  <c r="AY63" i="2"/>
  <c r="AY92" i="2"/>
  <c r="AY80" i="2"/>
  <c r="AY40" i="2"/>
  <c r="AY51" i="2"/>
  <c r="AY60" i="2"/>
  <c r="AY18" i="2"/>
  <c r="AY13" i="2"/>
  <c r="AY57" i="2"/>
  <c r="AY103" i="2"/>
  <c r="AY39" i="2"/>
  <c r="PY126" i="2"/>
  <c r="PY125" i="2"/>
  <c r="PY124" i="2"/>
  <c r="PY123" i="2"/>
  <c r="PY121" i="2"/>
  <c r="PY120" i="2"/>
  <c r="PY119" i="2"/>
  <c r="PY118" i="2"/>
  <c r="PZ115" i="2"/>
  <c r="PX126" i="2"/>
  <c r="PX125" i="2"/>
  <c r="PX124" i="2"/>
  <c r="PX123" i="2"/>
  <c r="PX122" i="2"/>
  <c r="PX121" i="2"/>
  <c r="PX120" i="2"/>
  <c r="PX119" i="2"/>
  <c r="PX118" i="2"/>
  <c r="PX117" i="2"/>
  <c r="PX116" i="2"/>
  <c r="PX115" i="2"/>
  <c r="PX114" i="2"/>
  <c r="PV130" i="2"/>
  <c r="PV129" i="2"/>
  <c r="PV128" i="2"/>
  <c r="PV127" i="2"/>
  <c r="PV122" i="2"/>
  <c r="PV117" i="2"/>
  <c r="PV116" i="2"/>
  <c r="PV115" i="2"/>
  <c r="PV114" i="2"/>
  <c r="PX129" i="2"/>
  <c r="PX128" i="2"/>
  <c r="PX127" i="2"/>
  <c r="PO130" i="2"/>
  <c r="PQ129" i="2"/>
  <c r="PO129" i="2"/>
  <c r="PQ128" i="2"/>
  <c r="PO128" i="2"/>
  <c r="PQ127" i="2"/>
  <c r="PO127" i="2"/>
  <c r="PR126" i="2"/>
  <c r="PQ126" i="2"/>
  <c r="PR125" i="2"/>
  <c r="PQ125" i="2"/>
  <c r="PR124" i="2"/>
  <c r="PQ124" i="2"/>
  <c r="PR123" i="2"/>
  <c r="PQ123" i="2"/>
  <c r="PQ122" i="2"/>
  <c r="PO122" i="2"/>
  <c r="PR121" i="2"/>
  <c r="PQ121" i="2"/>
  <c r="PR120" i="2"/>
  <c r="PQ120" i="2"/>
  <c r="PR119" i="2"/>
  <c r="PQ119" i="2"/>
  <c r="PR118" i="2"/>
  <c r="PQ118" i="2"/>
  <c r="PQ117" i="2"/>
  <c r="PO117" i="2"/>
  <c r="PQ116" i="2"/>
  <c r="PO116" i="2"/>
  <c r="PS115" i="2"/>
  <c r="PQ115" i="2"/>
  <c r="PO115" i="2"/>
  <c r="PQ114" i="2"/>
  <c r="PO114" i="2"/>
  <c r="PH130" i="2"/>
  <c r="PJ129" i="2"/>
  <c r="PH129" i="2"/>
  <c r="PJ128" i="2"/>
  <c r="PH128" i="2"/>
  <c r="PJ127" i="2"/>
  <c r="PH127" i="2"/>
  <c r="PK126" i="2"/>
  <c r="PJ126" i="2"/>
  <c r="PK125" i="2"/>
  <c r="PJ125" i="2"/>
  <c r="PK124" i="2"/>
  <c r="PJ124" i="2"/>
  <c r="PK123" i="2"/>
  <c r="PJ123" i="2"/>
  <c r="PJ122" i="2"/>
  <c r="PH122" i="2"/>
  <c r="PK121" i="2"/>
  <c r="PJ121" i="2"/>
  <c r="PK120" i="2"/>
  <c r="PJ120" i="2"/>
  <c r="PK119" i="2"/>
  <c r="PJ119" i="2"/>
  <c r="PK118" i="2"/>
  <c r="PJ118" i="2"/>
  <c r="PJ117" i="2"/>
  <c r="PH117" i="2"/>
  <c r="PJ116" i="2"/>
  <c r="PH116" i="2"/>
  <c r="PL115" i="2"/>
  <c r="PJ115" i="2"/>
  <c r="PH115" i="2"/>
  <c r="PJ114" i="2"/>
  <c r="PH114" i="2"/>
  <c r="PA130" i="2"/>
  <c r="PC129" i="2"/>
  <c r="PA129" i="2"/>
  <c r="PC128" i="2"/>
  <c r="PA128" i="2"/>
  <c r="PC127" i="2"/>
  <c r="PA127" i="2"/>
  <c r="PD126" i="2"/>
  <c r="PC126" i="2"/>
  <c r="PD125" i="2"/>
  <c r="PC125" i="2"/>
  <c r="PD124" i="2"/>
  <c r="PC124" i="2"/>
  <c r="PD123" i="2"/>
  <c r="PC123" i="2"/>
  <c r="PC122" i="2"/>
  <c r="PA122" i="2"/>
  <c r="PD121" i="2"/>
  <c r="PC121" i="2"/>
  <c r="PD120" i="2"/>
  <c r="PC120" i="2"/>
  <c r="PD119" i="2"/>
  <c r="PC119" i="2"/>
  <c r="PD118" i="2"/>
  <c r="PC118" i="2"/>
  <c r="PC117" i="2"/>
  <c r="PA117" i="2"/>
  <c r="PC116" i="2"/>
  <c r="PA116" i="2"/>
  <c r="PE115" i="2"/>
  <c r="PC115" i="2"/>
  <c r="PA115" i="2"/>
  <c r="PC114" i="2"/>
  <c r="PA114" i="2"/>
  <c r="OT130" i="2"/>
  <c r="OV129" i="2"/>
  <c r="OT129" i="2"/>
  <c r="OV128" i="2"/>
  <c r="OT128" i="2"/>
  <c r="OV127" i="2"/>
  <c r="OT127" i="2"/>
  <c r="OW126" i="2"/>
  <c r="OV126" i="2"/>
  <c r="OW125" i="2"/>
  <c r="OV125" i="2"/>
  <c r="OW124" i="2"/>
  <c r="OV124" i="2"/>
  <c r="OW123" i="2"/>
  <c r="OV123" i="2"/>
  <c r="OV122" i="2"/>
  <c r="OT122" i="2"/>
  <c r="OW121" i="2"/>
  <c r="OV121" i="2"/>
  <c r="OW120" i="2"/>
  <c r="OV120" i="2"/>
  <c r="OW119" i="2"/>
  <c r="OV119" i="2"/>
  <c r="OW118" i="2"/>
  <c r="OV118" i="2"/>
  <c r="OV117" i="2"/>
  <c r="OT117" i="2"/>
  <c r="OV116" i="2"/>
  <c r="OT116" i="2"/>
  <c r="OX115" i="2"/>
  <c r="OV115" i="2"/>
  <c r="OT115" i="2"/>
  <c r="OV114" i="2"/>
  <c r="OT114" i="2"/>
  <c r="OM130" i="2"/>
  <c r="OO129" i="2"/>
  <c r="OM129" i="2"/>
  <c r="OO128" i="2"/>
  <c r="OM128" i="2"/>
  <c r="OO127" i="2"/>
  <c r="OM127" i="2"/>
  <c r="OP126" i="2"/>
  <c r="OO126" i="2"/>
  <c r="OP125" i="2"/>
  <c r="OO125" i="2"/>
  <c r="OP124" i="2"/>
  <c r="OO124" i="2"/>
  <c r="OP123" i="2"/>
  <c r="OO123" i="2"/>
  <c r="OO122" i="2"/>
  <c r="OM122" i="2"/>
  <c r="OP121" i="2"/>
  <c r="OO121" i="2"/>
  <c r="OP120" i="2"/>
  <c r="OO120" i="2"/>
  <c r="OP119" i="2"/>
  <c r="OO119" i="2"/>
  <c r="OP118" i="2"/>
  <c r="OO118" i="2"/>
  <c r="OO117" i="2"/>
  <c r="OM117" i="2"/>
  <c r="OO116" i="2"/>
  <c r="OM116" i="2"/>
  <c r="OQ115" i="2"/>
  <c r="OO115" i="2"/>
  <c r="OM115" i="2"/>
  <c r="OO114" i="2"/>
  <c r="OM114" i="2"/>
  <c r="OF130" i="2"/>
  <c r="OH129" i="2"/>
  <c r="OF129" i="2"/>
  <c r="OH128" i="2"/>
  <c r="OF128" i="2"/>
  <c r="OH127" i="2"/>
  <c r="OF127" i="2"/>
  <c r="OI126" i="2"/>
  <c r="OH126" i="2"/>
  <c r="OI125" i="2"/>
  <c r="OH125" i="2"/>
  <c r="OI124" i="2"/>
  <c r="OH124" i="2"/>
  <c r="OI123" i="2"/>
  <c r="OH123" i="2"/>
  <c r="OH122" i="2"/>
  <c r="OF122" i="2"/>
  <c r="OI121" i="2"/>
  <c r="OH121" i="2"/>
  <c r="OI120" i="2"/>
  <c r="OH120" i="2"/>
  <c r="OI119" i="2"/>
  <c r="OH119" i="2"/>
  <c r="OI118" i="2"/>
  <c r="OH118" i="2"/>
  <c r="OH117" i="2"/>
  <c r="OF117" i="2"/>
  <c r="OH116" i="2"/>
  <c r="OF116" i="2"/>
  <c r="OJ115" i="2"/>
  <c r="OH115" i="2"/>
  <c r="OF115" i="2"/>
  <c r="OH114" i="2"/>
  <c r="OF114" i="2"/>
  <c r="NY130" i="2"/>
  <c r="OA129" i="2"/>
  <c r="NY129" i="2"/>
  <c r="OA128" i="2"/>
  <c r="NY128" i="2"/>
  <c r="OA127" i="2"/>
  <c r="NY127" i="2"/>
  <c r="OB126" i="2"/>
  <c r="OA126" i="2"/>
  <c r="OB125" i="2"/>
  <c r="OA125" i="2"/>
  <c r="OB124" i="2"/>
  <c r="OA124" i="2"/>
  <c r="OB123" i="2"/>
  <c r="OA123" i="2"/>
  <c r="OA122" i="2"/>
  <c r="NY122" i="2"/>
  <c r="OB121" i="2"/>
  <c r="OA121" i="2"/>
  <c r="OB120" i="2"/>
  <c r="OA120" i="2"/>
  <c r="OB119" i="2"/>
  <c r="OA119" i="2"/>
  <c r="OB118" i="2"/>
  <c r="OA118" i="2"/>
  <c r="OA117" i="2"/>
  <c r="NY117" i="2"/>
  <c r="OA116" i="2"/>
  <c r="NY116" i="2"/>
  <c r="OC115" i="2"/>
  <c r="OA115" i="2"/>
  <c r="NY115" i="2"/>
  <c r="OA114" i="2"/>
  <c r="NY114" i="2"/>
  <c r="NR130" i="2"/>
  <c r="NT129" i="2"/>
  <c r="NR129" i="2"/>
  <c r="NT128" i="2"/>
  <c r="NR128" i="2"/>
  <c r="NT127" i="2"/>
  <c r="NR127" i="2"/>
  <c r="NU126" i="2"/>
  <c r="NT126" i="2"/>
  <c r="NU125" i="2"/>
  <c r="NT125" i="2"/>
  <c r="NU124" i="2"/>
  <c r="NT124" i="2"/>
  <c r="NU123" i="2"/>
  <c r="NT123" i="2"/>
  <c r="NT122" i="2"/>
  <c r="NR122" i="2"/>
  <c r="NU121" i="2"/>
  <c r="NT121" i="2"/>
  <c r="NU120" i="2"/>
  <c r="NT120" i="2"/>
  <c r="NU119" i="2"/>
  <c r="NT119" i="2"/>
  <c r="NU118" i="2"/>
  <c r="NT118" i="2"/>
  <c r="NT117" i="2"/>
  <c r="NR117" i="2"/>
  <c r="NT116" i="2"/>
  <c r="NR116" i="2"/>
  <c r="NV115" i="2"/>
  <c r="NT115" i="2"/>
  <c r="NR115" i="2"/>
  <c r="NT114" i="2"/>
  <c r="NR114" i="2"/>
  <c r="NK130" i="2"/>
  <c r="NM129" i="2"/>
  <c r="NK129" i="2"/>
  <c r="NM128" i="2"/>
  <c r="NK128" i="2"/>
  <c r="NM127" i="2"/>
  <c r="NK127" i="2"/>
  <c r="NN126" i="2"/>
  <c r="NM126" i="2"/>
  <c r="NN125" i="2"/>
  <c r="NM125" i="2"/>
  <c r="NN124" i="2"/>
  <c r="NM124" i="2"/>
  <c r="NN123" i="2"/>
  <c r="NM123" i="2"/>
  <c r="NM122" i="2"/>
  <c r="NK122" i="2"/>
  <c r="NN121" i="2"/>
  <c r="NM121" i="2"/>
  <c r="NN120" i="2"/>
  <c r="NM120" i="2"/>
  <c r="NN119" i="2"/>
  <c r="NM119" i="2"/>
  <c r="NN118" i="2"/>
  <c r="NM118" i="2"/>
  <c r="NM117" i="2"/>
  <c r="NK117" i="2"/>
  <c r="NM116" i="2"/>
  <c r="NK116" i="2"/>
  <c r="NO115" i="2"/>
  <c r="NM115" i="2"/>
  <c r="NK115" i="2"/>
  <c r="NM114" i="2"/>
  <c r="NK114" i="2"/>
  <c r="ND130" i="2"/>
  <c r="NF129" i="2"/>
  <c r="ND129" i="2"/>
  <c r="NF128" i="2"/>
  <c r="ND128" i="2"/>
  <c r="NF127" i="2"/>
  <c r="ND127" i="2"/>
  <c r="NG126" i="2"/>
  <c r="NF126" i="2"/>
  <c r="NG125" i="2"/>
  <c r="NF125" i="2"/>
  <c r="NG124" i="2"/>
  <c r="NF124" i="2"/>
  <c r="NG123" i="2"/>
  <c r="NF123" i="2"/>
  <c r="NF122" i="2"/>
  <c r="ND122" i="2"/>
  <c r="NG121" i="2"/>
  <c r="NF121" i="2"/>
  <c r="NG120" i="2"/>
  <c r="NF120" i="2"/>
  <c r="NG119" i="2"/>
  <c r="NF119" i="2"/>
  <c r="NG118" i="2"/>
  <c r="NF118" i="2"/>
  <c r="NF117" i="2"/>
  <c r="ND117" i="2"/>
  <c r="NF116" i="2"/>
  <c r="ND116" i="2"/>
  <c r="NH115" i="2"/>
  <c r="NF115" i="2"/>
  <c r="ND115" i="2"/>
  <c r="NF114" i="2"/>
  <c r="ND114" i="2"/>
  <c r="MW130" i="2"/>
  <c r="MY129" i="2"/>
  <c r="MW129" i="2"/>
  <c r="MY128" i="2"/>
  <c r="MW128" i="2"/>
  <c r="MY127" i="2"/>
  <c r="MW127" i="2"/>
  <c r="MZ126" i="2"/>
  <c r="MY126" i="2"/>
  <c r="MZ125" i="2"/>
  <c r="MY125" i="2"/>
  <c r="MZ124" i="2"/>
  <c r="MY124" i="2"/>
  <c r="MZ123" i="2"/>
  <c r="MY123" i="2"/>
  <c r="MY122" i="2"/>
  <c r="MW122" i="2"/>
  <c r="MZ121" i="2"/>
  <c r="MY121" i="2"/>
  <c r="MZ120" i="2"/>
  <c r="MY120" i="2"/>
  <c r="MZ119" i="2"/>
  <c r="MY119" i="2"/>
  <c r="MZ118" i="2"/>
  <c r="MY118" i="2"/>
  <c r="MY117" i="2"/>
  <c r="MW117" i="2"/>
  <c r="MY116" i="2"/>
  <c r="MW116" i="2"/>
  <c r="NA115" i="2"/>
  <c r="MY115" i="2"/>
  <c r="MW115" i="2"/>
  <c r="MY114" i="2"/>
  <c r="MW114" i="2"/>
  <c r="MP130" i="2"/>
  <c r="MR129" i="2"/>
  <c r="MP129" i="2"/>
  <c r="MR128" i="2"/>
  <c r="MP128" i="2"/>
  <c r="MR127" i="2"/>
  <c r="MP127" i="2"/>
  <c r="MS126" i="2"/>
  <c r="MR126" i="2"/>
  <c r="MS125" i="2"/>
  <c r="MR125" i="2"/>
  <c r="MS124" i="2"/>
  <c r="MR124" i="2"/>
  <c r="MS123" i="2"/>
  <c r="MR123" i="2"/>
  <c r="MR122" i="2"/>
  <c r="MP122" i="2"/>
  <c r="MS121" i="2"/>
  <c r="MR121" i="2"/>
  <c r="MS120" i="2"/>
  <c r="MR120" i="2"/>
  <c r="MS119" i="2"/>
  <c r="MR119" i="2"/>
  <c r="MS118" i="2"/>
  <c r="MR118" i="2"/>
  <c r="MR117" i="2"/>
  <c r="MP117" i="2"/>
  <c r="MR116" i="2"/>
  <c r="MP116" i="2"/>
  <c r="MT115" i="2"/>
  <c r="MR115" i="2"/>
  <c r="MP115" i="2"/>
  <c r="MR114" i="2"/>
  <c r="MP114" i="2"/>
  <c r="MI130" i="2"/>
  <c r="MK129" i="2"/>
  <c r="MI129" i="2"/>
  <c r="MK128" i="2"/>
  <c r="MI128" i="2"/>
  <c r="MK127" i="2"/>
  <c r="MI127" i="2"/>
  <c r="ML126" i="2"/>
  <c r="MK126" i="2"/>
  <c r="ML125" i="2"/>
  <c r="MK125" i="2"/>
  <c r="ML124" i="2"/>
  <c r="MK124" i="2"/>
  <c r="ML123" i="2"/>
  <c r="MK123" i="2"/>
  <c r="MK122" i="2"/>
  <c r="MI122" i="2"/>
  <c r="ML121" i="2"/>
  <c r="MK121" i="2"/>
  <c r="ML120" i="2"/>
  <c r="MK120" i="2"/>
  <c r="ML119" i="2"/>
  <c r="MK119" i="2"/>
  <c r="ML118" i="2"/>
  <c r="MK118" i="2"/>
  <c r="MK117" i="2"/>
  <c r="MI117" i="2"/>
  <c r="MK116" i="2"/>
  <c r="MI116" i="2"/>
  <c r="MM115" i="2"/>
  <c r="MK115" i="2"/>
  <c r="MI115" i="2"/>
  <c r="MK114" i="2"/>
  <c r="MI114" i="2"/>
  <c r="MB130" i="2"/>
  <c r="MD129" i="2"/>
  <c r="MB129" i="2"/>
  <c r="MD128" i="2"/>
  <c r="MB128" i="2"/>
  <c r="MD127" i="2"/>
  <c r="MB127" i="2"/>
  <c r="ME126" i="2"/>
  <c r="MD126" i="2"/>
  <c r="ME125" i="2"/>
  <c r="MD125" i="2"/>
  <c r="ME124" i="2"/>
  <c r="MD124" i="2"/>
  <c r="ME123" i="2"/>
  <c r="MD123" i="2"/>
  <c r="MD122" i="2"/>
  <c r="MB122" i="2"/>
  <c r="ME121" i="2"/>
  <c r="MD121" i="2"/>
  <c r="ME120" i="2"/>
  <c r="MD120" i="2"/>
  <c r="ME119" i="2"/>
  <c r="MD119" i="2"/>
  <c r="ME118" i="2"/>
  <c r="MD118" i="2"/>
  <c r="MD117" i="2"/>
  <c r="MB117" i="2"/>
  <c r="MD116" i="2"/>
  <c r="MB116" i="2"/>
  <c r="MF115" i="2"/>
  <c r="MD115" i="2"/>
  <c r="MB115" i="2"/>
  <c r="MD114" i="2"/>
  <c r="MB114" i="2"/>
  <c r="LU130" i="2"/>
  <c r="LW129" i="2"/>
  <c r="LU129" i="2"/>
  <c r="LW128" i="2"/>
  <c r="LU128" i="2"/>
  <c r="LW127" i="2"/>
  <c r="LU127" i="2"/>
  <c r="LX126" i="2"/>
  <c r="LW126" i="2"/>
  <c r="LX125" i="2"/>
  <c r="LW125" i="2"/>
  <c r="LX124" i="2"/>
  <c r="LW124" i="2"/>
  <c r="LX123" i="2"/>
  <c r="LW123" i="2"/>
  <c r="LW122" i="2"/>
  <c r="LU122" i="2"/>
  <c r="LX121" i="2"/>
  <c r="LW121" i="2"/>
  <c r="LX120" i="2"/>
  <c r="LW120" i="2"/>
  <c r="LX119" i="2"/>
  <c r="LW119" i="2"/>
  <c r="LX118" i="2"/>
  <c r="LW118" i="2"/>
  <c r="LW117" i="2"/>
  <c r="LU117" i="2"/>
  <c r="LW116" i="2"/>
  <c r="LU116" i="2"/>
  <c r="LY115" i="2"/>
  <c r="LW115" i="2"/>
  <c r="LU115" i="2"/>
  <c r="LW114" i="2"/>
  <c r="LU114" i="2"/>
  <c r="LN130" i="2"/>
  <c r="LP129" i="2"/>
  <c r="LN129" i="2"/>
  <c r="LP128" i="2"/>
  <c r="LN128" i="2"/>
  <c r="LP127" i="2"/>
  <c r="LN127" i="2"/>
  <c r="LQ126" i="2"/>
  <c r="LP126" i="2"/>
  <c r="LQ125" i="2"/>
  <c r="LP125" i="2"/>
  <c r="LQ124" i="2"/>
  <c r="LP124" i="2"/>
  <c r="LQ123" i="2"/>
  <c r="LP123" i="2"/>
  <c r="LP122" i="2"/>
  <c r="LN122" i="2"/>
  <c r="LQ121" i="2"/>
  <c r="LP121" i="2"/>
  <c r="LQ120" i="2"/>
  <c r="LP120" i="2"/>
  <c r="LQ119" i="2"/>
  <c r="LP119" i="2"/>
  <c r="LQ118" i="2"/>
  <c r="LP118" i="2"/>
  <c r="LP117" i="2"/>
  <c r="LN117" i="2"/>
  <c r="LP116" i="2"/>
  <c r="LN116" i="2"/>
  <c r="LR115" i="2"/>
  <c r="LP115" i="2"/>
  <c r="LN115" i="2"/>
  <c r="LP114" i="2"/>
  <c r="LN114" i="2"/>
  <c r="LG130" i="2"/>
  <c r="LI129" i="2"/>
  <c r="LG129" i="2"/>
  <c r="LI128" i="2"/>
  <c r="LG128" i="2"/>
  <c r="LI127" i="2"/>
  <c r="LG127" i="2"/>
  <c r="LJ126" i="2"/>
  <c r="LI126" i="2"/>
  <c r="LJ125" i="2"/>
  <c r="LI125" i="2"/>
  <c r="LJ124" i="2"/>
  <c r="LI124" i="2"/>
  <c r="LJ123" i="2"/>
  <c r="LI123" i="2"/>
  <c r="LI122" i="2"/>
  <c r="LG122" i="2"/>
  <c r="LJ121" i="2"/>
  <c r="LI121" i="2"/>
  <c r="LJ120" i="2"/>
  <c r="LI120" i="2"/>
  <c r="LJ119" i="2"/>
  <c r="LI119" i="2"/>
  <c r="LJ118" i="2"/>
  <c r="LI118" i="2"/>
  <c r="LI117" i="2"/>
  <c r="LG117" i="2"/>
  <c r="LI116" i="2"/>
  <c r="LG116" i="2"/>
  <c r="LK115" i="2"/>
  <c r="LI115" i="2"/>
  <c r="LG115" i="2"/>
  <c r="LI114" i="2"/>
  <c r="LG114" i="2"/>
  <c r="KZ130" i="2"/>
  <c r="LB129" i="2"/>
  <c r="KZ129" i="2"/>
  <c r="LB128" i="2"/>
  <c r="KZ128" i="2"/>
  <c r="LB127" i="2"/>
  <c r="KZ127" i="2"/>
  <c r="LC126" i="2"/>
  <c r="LB126" i="2"/>
  <c r="LC125" i="2"/>
  <c r="LB125" i="2"/>
  <c r="LC124" i="2"/>
  <c r="LB124" i="2"/>
  <c r="LC123" i="2"/>
  <c r="LB123" i="2"/>
  <c r="LB122" i="2"/>
  <c r="KZ122" i="2"/>
  <c r="LC121" i="2"/>
  <c r="LB121" i="2"/>
  <c r="LC120" i="2"/>
  <c r="LB120" i="2"/>
  <c r="LC119" i="2"/>
  <c r="LB119" i="2"/>
  <c r="LC118" i="2"/>
  <c r="LB118" i="2"/>
  <c r="LB117" i="2"/>
  <c r="KZ117" i="2"/>
  <c r="LB116" i="2"/>
  <c r="KZ116" i="2"/>
  <c r="LD115" i="2"/>
  <c r="LB115" i="2"/>
  <c r="KZ115" i="2"/>
  <c r="LB114" i="2"/>
  <c r="KZ114" i="2"/>
  <c r="KS130" i="2"/>
  <c r="KU129" i="2"/>
  <c r="KS129" i="2"/>
  <c r="KU128" i="2"/>
  <c r="KS128" i="2"/>
  <c r="KU127" i="2"/>
  <c r="KS127" i="2"/>
  <c r="KV126" i="2"/>
  <c r="KU126" i="2"/>
  <c r="KV125" i="2"/>
  <c r="KU125" i="2"/>
  <c r="KV124" i="2"/>
  <c r="KU124" i="2"/>
  <c r="KV123" i="2"/>
  <c r="KU123" i="2"/>
  <c r="KU122" i="2"/>
  <c r="KS122" i="2"/>
  <c r="KV121" i="2"/>
  <c r="KU121" i="2"/>
  <c r="KV120" i="2"/>
  <c r="KU120" i="2"/>
  <c r="KV119" i="2"/>
  <c r="KU119" i="2"/>
  <c r="KV118" i="2"/>
  <c r="KU118" i="2"/>
  <c r="KU117" i="2"/>
  <c r="KS117" i="2"/>
  <c r="KU116" i="2"/>
  <c r="KS116" i="2"/>
  <c r="KW115" i="2"/>
  <c r="KU115" i="2"/>
  <c r="KS115" i="2"/>
  <c r="KU114" i="2"/>
  <c r="KS114" i="2"/>
  <c r="KL130" i="2"/>
  <c r="KL129" i="2"/>
  <c r="KL128" i="2"/>
  <c r="KL127" i="2"/>
  <c r="KO126" i="2"/>
  <c r="KN126" i="2"/>
  <c r="KO125" i="2"/>
  <c r="KN125" i="2"/>
  <c r="KO124" i="2"/>
  <c r="KN124" i="2"/>
  <c r="KO123" i="2"/>
  <c r="KM123" i="2" s="1"/>
  <c r="KL122" i="2"/>
  <c r="KO121" i="2"/>
  <c r="KN121" i="2"/>
  <c r="KO120" i="2"/>
  <c r="KN120" i="2"/>
  <c r="KO119" i="2"/>
  <c r="KN119" i="2"/>
  <c r="KO118" i="2"/>
  <c r="KM118" i="2" s="1"/>
  <c r="KL117" i="2"/>
  <c r="KL116" i="2"/>
  <c r="KL115" i="2"/>
  <c r="KL114" i="2"/>
  <c r="KN114" i="2" s="1"/>
  <c r="KE130" i="2"/>
  <c r="KE129" i="2"/>
  <c r="KE128" i="2"/>
  <c r="KE127" i="2"/>
  <c r="KH126" i="2"/>
  <c r="KG126" i="2"/>
  <c r="KH125" i="2"/>
  <c r="KG125" i="2"/>
  <c r="KH124" i="2"/>
  <c r="KG124" i="2"/>
  <c r="KH123" i="2"/>
  <c r="KG123" i="2"/>
  <c r="KE122" i="2"/>
  <c r="KH121" i="2"/>
  <c r="KG121" i="2"/>
  <c r="KH120" i="2"/>
  <c r="KG120" i="2"/>
  <c r="KH119" i="2"/>
  <c r="KG119" i="2"/>
  <c r="KH118" i="2"/>
  <c r="KG118" i="2"/>
  <c r="KE117" i="2"/>
  <c r="KE116" i="2"/>
  <c r="KE115" i="2"/>
  <c r="KE114" i="2"/>
  <c r="KG114" i="2" s="1"/>
  <c r="JX130" i="2"/>
  <c r="JZ129" i="2"/>
  <c r="JX129" i="2"/>
  <c r="JZ128" i="2"/>
  <c r="JX128" i="2"/>
  <c r="JZ127" i="2"/>
  <c r="JX127" i="2"/>
  <c r="KA126" i="2"/>
  <c r="KA125" i="2"/>
  <c r="KA124" i="2"/>
  <c r="JZ124" i="2"/>
  <c r="KA123" i="2"/>
  <c r="JZ123" i="2"/>
  <c r="JZ122" i="2"/>
  <c r="JX122" i="2"/>
  <c r="KA121" i="2"/>
  <c r="JZ121" i="2"/>
  <c r="KA120" i="2"/>
  <c r="JZ120" i="2"/>
  <c r="KA119" i="2"/>
  <c r="JZ119" i="2"/>
  <c r="KA118" i="2"/>
  <c r="JZ118" i="2"/>
  <c r="JZ117" i="2"/>
  <c r="JX117" i="2"/>
  <c r="JZ116" i="2"/>
  <c r="JX116" i="2"/>
  <c r="KB115" i="2"/>
  <c r="JZ115" i="2"/>
  <c r="JX115" i="2"/>
  <c r="JZ114" i="2"/>
  <c r="JX114" i="2"/>
  <c r="JQ130" i="2"/>
  <c r="JQ129" i="2"/>
  <c r="JQ128" i="2"/>
  <c r="JQ127" i="2"/>
  <c r="JT126" i="2"/>
  <c r="JR126" i="2" s="1"/>
  <c r="JS126" i="2" s="1"/>
  <c r="JT125" i="2"/>
  <c r="JR125" i="2" s="1"/>
  <c r="JT124" i="2"/>
  <c r="JR124" i="2" s="1"/>
  <c r="JT123" i="2"/>
  <c r="JR123" i="2" s="1"/>
  <c r="JQ122" i="2"/>
  <c r="JT121" i="2"/>
  <c r="JS121" i="2"/>
  <c r="JT120" i="2"/>
  <c r="JR120" i="2" s="1"/>
  <c r="JT119" i="2"/>
  <c r="JR119" i="2" s="1"/>
  <c r="JT118" i="2"/>
  <c r="JR118" i="2" s="1"/>
  <c r="JQ117" i="2"/>
  <c r="JQ116" i="2"/>
  <c r="JQ115" i="2"/>
  <c r="JQ114" i="2"/>
  <c r="JS115" i="2" s="1"/>
  <c r="JJ130" i="2"/>
  <c r="JJ129" i="2"/>
  <c r="JJ128" i="2"/>
  <c r="JJ127" i="2"/>
  <c r="JM126" i="2"/>
  <c r="JL126" i="2"/>
  <c r="JM125" i="2"/>
  <c r="JK125" i="2" s="1"/>
  <c r="JL125" i="2" s="1"/>
  <c r="JM124" i="2"/>
  <c r="JK124" i="2" s="1"/>
  <c r="JM123" i="2"/>
  <c r="JK123" i="2" s="1"/>
  <c r="JJ122" i="2"/>
  <c r="JM121" i="2"/>
  <c r="JL121" i="2"/>
  <c r="JM120" i="2"/>
  <c r="JL120" i="2"/>
  <c r="JM119" i="2"/>
  <c r="JK119" i="2" s="1"/>
  <c r="JM118" i="2"/>
  <c r="JK118" i="2" s="1"/>
  <c r="JJ117" i="2"/>
  <c r="JJ116" i="2"/>
  <c r="JJ115" i="2"/>
  <c r="JJ114" i="2"/>
  <c r="JC130" i="2"/>
  <c r="JC129" i="2"/>
  <c r="JC128" i="2"/>
  <c r="JC127" i="2"/>
  <c r="JF126" i="2"/>
  <c r="JE126" i="2"/>
  <c r="JF125" i="2"/>
  <c r="JD125" i="2" s="1"/>
  <c r="JF124" i="2"/>
  <c r="JD124" i="2" s="1"/>
  <c r="JF123" i="2"/>
  <c r="JD123" i="2" s="1"/>
  <c r="JC122" i="2"/>
  <c r="JF121" i="2"/>
  <c r="JE121" i="2"/>
  <c r="JF120" i="2"/>
  <c r="JE120" i="2"/>
  <c r="JF119" i="2"/>
  <c r="JD119" i="2" s="1"/>
  <c r="JE119" i="2" s="1"/>
  <c r="JF118" i="2"/>
  <c r="JD118" i="2" s="1"/>
  <c r="JC117" i="2"/>
  <c r="JC116" i="2"/>
  <c r="JC115" i="2"/>
  <c r="JC114" i="2"/>
  <c r="IV130" i="2"/>
  <c r="IV129" i="2"/>
  <c r="IV128" i="2"/>
  <c r="IV127" i="2"/>
  <c r="IY126" i="2"/>
  <c r="IW126" i="2" s="1"/>
  <c r="IY125" i="2"/>
  <c r="IW125" i="2" s="1"/>
  <c r="IY124" i="2"/>
  <c r="IW124" i="2" s="1"/>
  <c r="IY123" i="2"/>
  <c r="IW123" i="2" s="1"/>
  <c r="IV122" i="2"/>
  <c r="IY121" i="2"/>
  <c r="IW121" i="2" s="1"/>
  <c r="IY120" i="2"/>
  <c r="IW120" i="2" s="1"/>
  <c r="IY119" i="2"/>
  <c r="IW119" i="2" s="1"/>
  <c r="IY118" i="2"/>
  <c r="IW118" i="2" s="1"/>
  <c r="IV117" i="2"/>
  <c r="IV116" i="2"/>
  <c r="IV115" i="2"/>
  <c r="IV114" i="2"/>
  <c r="IO130" i="2"/>
  <c r="IO129" i="2"/>
  <c r="IO128" i="2"/>
  <c r="IO127" i="2"/>
  <c r="IR126" i="2"/>
  <c r="IQ126" i="2"/>
  <c r="IR125" i="2"/>
  <c r="IP125" i="2" s="1"/>
  <c r="IR124" i="2"/>
  <c r="IP124" i="2" s="1"/>
  <c r="IR123" i="2"/>
  <c r="IP123" i="2" s="1"/>
  <c r="IO122" i="2"/>
  <c r="IR121" i="2"/>
  <c r="IQ121" i="2"/>
  <c r="IR120" i="2"/>
  <c r="IP120" i="2" s="1"/>
  <c r="IR119" i="2"/>
  <c r="IP119" i="2" s="1"/>
  <c r="IR118" i="2"/>
  <c r="IP118" i="2" s="1"/>
  <c r="IO117" i="2"/>
  <c r="IO116" i="2"/>
  <c r="IO115" i="2"/>
  <c r="IO114" i="2"/>
  <c r="IQ124" i="2" s="1"/>
  <c r="IH130" i="2"/>
  <c r="IH129" i="2"/>
  <c r="IH128" i="2"/>
  <c r="IH127" i="2"/>
  <c r="IK126" i="2"/>
  <c r="IJ126" i="2"/>
  <c r="IK125" i="2"/>
  <c r="IJ125" i="2"/>
  <c r="IK124" i="2"/>
  <c r="IJ124" i="2"/>
  <c r="IK123" i="2"/>
  <c r="II123" i="2" s="1"/>
  <c r="IJ123" i="2" s="1"/>
  <c r="IH122" i="2"/>
  <c r="IK121" i="2"/>
  <c r="IJ121" i="2"/>
  <c r="IK120" i="2"/>
  <c r="II120" i="2" s="1"/>
  <c r="IK119" i="2"/>
  <c r="II119" i="2" s="1"/>
  <c r="IK118" i="2"/>
  <c r="II118" i="2" s="1"/>
  <c r="IH117" i="2"/>
  <c r="IH116" i="2"/>
  <c r="IH115" i="2"/>
  <c r="IH114" i="2"/>
  <c r="IA130" i="2"/>
  <c r="IA129" i="2"/>
  <c r="IA128" i="2"/>
  <c r="IA127" i="2"/>
  <c r="ID126" i="2"/>
  <c r="IC126" i="2"/>
  <c r="ID125" i="2"/>
  <c r="IC125" i="2"/>
  <c r="ID124" i="2"/>
  <c r="IC124" i="2"/>
  <c r="ID123" i="2"/>
  <c r="IB123" i="2" s="1"/>
  <c r="IA122" i="2"/>
  <c r="ID121" i="2"/>
  <c r="IC121" i="2"/>
  <c r="ID120" i="2"/>
  <c r="IC120" i="2"/>
  <c r="ID119" i="2"/>
  <c r="IC119" i="2"/>
  <c r="ID118" i="2"/>
  <c r="IB118" i="2" s="1"/>
  <c r="IA117" i="2"/>
  <c r="IA116" i="2"/>
  <c r="IA115" i="2"/>
  <c r="IA114" i="2"/>
  <c r="HT130" i="2"/>
  <c r="HT129" i="2"/>
  <c r="HT128" i="2"/>
  <c r="HT127" i="2"/>
  <c r="HW126" i="2"/>
  <c r="HV126" i="2"/>
  <c r="HW125" i="2"/>
  <c r="HU125" i="2" s="1"/>
  <c r="HW124" i="2"/>
  <c r="HU124" i="2" s="1"/>
  <c r="HW123" i="2"/>
  <c r="HU123" i="2" s="1"/>
  <c r="HT122" i="2"/>
  <c r="HW121" i="2"/>
  <c r="HV121" i="2"/>
  <c r="HW120" i="2"/>
  <c r="HU120" i="2" s="1"/>
  <c r="HW119" i="2"/>
  <c r="HU119" i="2" s="1"/>
  <c r="HW118" i="2"/>
  <c r="HU118" i="2" s="1"/>
  <c r="HT117" i="2"/>
  <c r="HT116" i="2"/>
  <c r="HT115" i="2"/>
  <c r="HT114" i="2"/>
  <c r="HM130" i="2"/>
  <c r="HM129" i="2"/>
  <c r="HM128" i="2"/>
  <c r="HM127" i="2"/>
  <c r="HP126" i="2"/>
  <c r="HN126" i="2" s="1"/>
  <c r="HP125" i="2"/>
  <c r="HN125" i="2" s="1"/>
  <c r="HP124" i="2"/>
  <c r="HN124" i="2" s="1"/>
  <c r="HP123" i="2"/>
  <c r="HN123" i="2" s="1"/>
  <c r="HM122" i="2"/>
  <c r="HP121" i="2"/>
  <c r="HO121" i="2"/>
  <c r="HP120" i="2"/>
  <c r="HO120" i="2"/>
  <c r="HP119" i="2"/>
  <c r="HN119" i="2" s="1"/>
  <c r="HO119" i="2" s="1"/>
  <c r="HP118" i="2"/>
  <c r="HN118" i="2" s="1"/>
  <c r="HM117" i="2"/>
  <c r="HM116" i="2"/>
  <c r="HM115" i="2"/>
  <c r="HM114" i="2"/>
  <c r="HF130" i="2"/>
  <c r="HF129" i="2"/>
  <c r="HF128" i="2"/>
  <c r="HF127" i="2"/>
  <c r="HI126" i="2"/>
  <c r="HH126" i="2"/>
  <c r="HI125" i="2"/>
  <c r="HH125" i="2"/>
  <c r="HI124" i="2"/>
  <c r="HG124" i="2" s="1"/>
  <c r="HI123" i="2"/>
  <c r="HG123" i="2" s="1"/>
  <c r="HF122" i="2"/>
  <c r="HI121" i="2"/>
  <c r="HH121" i="2"/>
  <c r="HI120" i="2"/>
  <c r="HG120" i="2" s="1"/>
  <c r="HI119" i="2"/>
  <c r="HG119" i="2" s="1"/>
  <c r="HI118" i="2"/>
  <c r="HG118" i="2" s="1"/>
  <c r="HF117" i="2"/>
  <c r="HF116" i="2"/>
  <c r="HF115" i="2"/>
  <c r="HF114" i="2"/>
  <c r="GY130" i="2"/>
  <c r="GY129" i="2"/>
  <c r="GY128" i="2"/>
  <c r="GY127" i="2"/>
  <c r="HB126" i="2"/>
  <c r="HA126" i="2"/>
  <c r="HB125" i="2"/>
  <c r="HA125" i="2"/>
  <c r="HB124" i="2"/>
  <c r="GZ124" i="2" s="1"/>
  <c r="HB123" i="2"/>
  <c r="GZ123" i="2" s="1"/>
  <c r="GY122" i="2"/>
  <c r="HB121" i="2"/>
  <c r="HA121" i="2"/>
  <c r="HB120" i="2"/>
  <c r="HA120" i="2"/>
  <c r="HB119" i="2"/>
  <c r="GZ119" i="2" s="1"/>
  <c r="HB118" i="2"/>
  <c r="GZ118" i="2" s="1"/>
  <c r="GY117" i="2"/>
  <c r="GY116" i="2"/>
  <c r="GY115" i="2"/>
  <c r="GY114" i="2"/>
  <c r="GV115" i="2"/>
  <c r="GK130" i="2"/>
  <c r="GK129" i="2"/>
  <c r="GK128" i="2"/>
  <c r="GK127" i="2"/>
  <c r="GN126" i="2"/>
  <c r="GL126" i="2" s="1"/>
  <c r="GM126" i="2" s="1"/>
  <c r="GN125" i="2"/>
  <c r="GL125" i="2" s="1"/>
  <c r="GN124" i="2"/>
  <c r="GL124" i="2" s="1"/>
  <c r="GN123" i="2"/>
  <c r="GL123" i="2" s="1"/>
  <c r="GK122" i="2"/>
  <c r="GN121" i="2"/>
  <c r="GL121" i="2" s="1"/>
  <c r="GN120" i="2"/>
  <c r="GL120" i="2" s="1"/>
  <c r="GN119" i="2"/>
  <c r="GL119" i="2" s="1"/>
  <c r="GN118" i="2"/>
  <c r="GL118" i="2" s="1"/>
  <c r="GK117" i="2"/>
  <c r="GK116" i="2"/>
  <c r="GK115" i="2"/>
  <c r="GK114" i="2"/>
  <c r="GM114" i="2" s="1"/>
  <c r="GD130" i="2"/>
  <c r="GD129" i="2"/>
  <c r="GD128" i="2"/>
  <c r="GD127" i="2"/>
  <c r="GG126" i="2"/>
  <c r="GF126" i="2"/>
  <c r="GG125" i="2"/>
  <c r="GE125" i="2" s="1"/>
  <c r="GG124" i="2"/>
  <c r="GE124" i="2" s="1"/>
  <c r="GG123" i="2"/>
  <c r="GE123" i="2" s="1"/>
  <c r="GD122" i="2"/>
  <c r="GG121" i="2"/>
  <c r="GE121" i="2" s="1"/>
  <c r="GG120" i="2"/>
  <c r="GE120" i="2" s="1"/>
  <c r="GG119" i="2"/>
  <c r="GE119" i="2" s="1"/>
  <c r="GG118" i="2"/>
  <c r="GE118" i="2" s="1"/>
  <c r="GD117" i="2"/>
  <c r="GD116" i="2"/>
  <c r="GD115" i="2"/>
  <c r="GD114" i="2"/>
  <c r="FW130" i="2"/>
  <c r="FW129" i="2"/>
  <c r="FW128" i="2"/>
  <c r="FW127" i="2"/>
  <c r="FZ126" i="2"/>
  <c r="FY126" i="2"/>
  <c r="FZ125" i="2"/>
  <c r="FY125" i="2"/>
  <c r="FZ124" i="2"/>
  <c r="FX124" i="2" s="1"/>
  <c r="FZ123" i="2"/>
  <c r="FX123" i="2" s="1"/>
  <c r="FW122" i="2"/>
  <c r="FZ121" i="2"/>
  <c r="FY121" i="2"/>
  <c r="FZ120" i="2"/>
  <c r="FX120" i="2" s="1"/>
  <c r="FZ119" i="2"/>
  <c r="FX119" i="2" s="1"/>
  <c r="FZ118" i="2"/>
  <c r="FX118" i="2" s="1"/>
  <c r="FW117" i="2"/>
  <c r="FW116" i="2"/>
  <c r="FW115" i="2"/>
  <c r="FW114" i="2"/>
  <c r="FP130" i="2"/>
  <c r="FP129" i="2"/>
  <c r="FP128" i="2"/>
  <c r="FP127" i="2"/>
  <c r="FS126" i="2"/>
  <c r="FR126" i="2"/>
  <c r="FS125" i="2"/>
  <c r="FR125" i="2"/>
  <c r="FS124" i="2"/>
  <c r="FQ124" i="2" s="1"/>
  <c r="FS123" i="2"/>
  <c r="FQ123" i="2" s="1"/>
  <c r="FP122" i="2"/>
  <c r="FS121" i="2"/>
  <c r="FR121" i="2"/>
  <c r="FS120" i="2"/>
  <c r="FQ120" i="2" s="1"/>
  <c r="FS119" i="2"/>
  <c r="FQ119" i="2" s="1"/>
  <c r="FS118" i="2"/>
  <c r="FQ118" i="2" s="1"/>
  <c r="FP117" i="2"/>
  <c r="FP116" i="2"/>
  <c r="FP115" i="2"/>
  <c r="FP114" i="2"/>
  <c r="FI130" i="2"/>
  <c r="FI129" i="2"/>
  <c r="FI128" i="2"/>
  <c r="FI127" i="2"/>
  <c r="FL126" i="2"/>
  <c r="FK126" i="2"/>
  <c r="FL125" i="2"/>
  <c r="FK125" i="2"/>
  <c r="FL124" i="2"/>
  <c r="FK124" i="2"/>
  <c r="FL123" i="2"/>
  <c r="FJ123" i="2" s="1"/>
  <c r="FK123" i="2" s="1"/>
  <c r="FI122" i="2"/>
  <c r="FL121" i="2"/>
  <c r="FK121" i="2"/>
  <c r="FL120" i="2"/>
  <c r="FK120" i="2"/>
  <c r="FL119" i="2"/>
  <c r="FK119" i="2"/>
  <c r="FL118" i="2"/>
  <c r="FJ118" i="2" s="1"/>
  <c r="FI117" i="2"/>
  <c r="FI116" i="2"/>
  <c r="FI115" i="2"/>
  <c r="FI114" i="2"/>
  <c r="FB130" i="2"/>
  <c r="FB129" i="2"/>
  <c r="FB128" i="2"/>
  <c r="FB127" i="2"/>
  <c r="FE126" i="2"/>
  <c r="FD126" i="2"/>
  <c r="FE125" i="2"/>
  <c r="FC125" i="2" s="1"/>
  <c r="FD125" i="2" s="1"/>
  <c r="FE124" i="2"/>
  <c r="FC124" i="2" s="1"/>
  <c r="FE123" i="2"/>
  <c r="FC123" i="2" s="1"/>
  <c r="FB122" i="2"/>
  <c r="FE121" i="2"/>
  <c r="FC121" i="2" s="1"/>
  <c r="FD121" i="2" s="1"/>
  <c r="FE120" i="2"/>
  <c r="FD120" i="2"/>
  <c r="FE119" i="2"/>
  <c r="FC119" i="2" s="1"/>
  <c r="FE118" i="2"/>
  <c r="FC118" i="2" s="1"/>
  <c r="FB117" i="2"/>
  <c r="FB116" i="2"/>
  <c r="FB115" i="2"/>
  <c r="FB114" i="2"/>
  <c r="EU130" i="2"/>
  <c r="EU129" i="2"/>
  <c r="EU128" i="2"/>
  <c r="EU127" i="2"/>
  <c r="EX126" i="2"/>
  <c r="EV126" i="2" s="1"/>
  <c r="EW126" i="2" s="1"/>
  <c r="EX125" i="2"/>
  <c r="EV125" i="2" s="1"/>
  <c r="EX124" i="2"/>
  <c r="EV124" i="2" s="1"/>
  <c r="EX123" i="2"/>
  <c r="EV123" i="2" s="1"/>
  <c r="EU122" i="2"/>
  <c r="EX121" i="2"/>
  <c r="EV121" i="2" s="1"/>
  <c r="EW121" i="2" s="1"/>
  <c r="EX120" i="2"/>
  <c r="EV120" i="2" s="1"/>
  <c r="EX119" i="2"/>
  <c r="EV119" i="2" s="1"/>
  <c r="EX118" i="2"/>
  <c r="EV118" i="2" s="1"/>
  <c r="EU117" i="2"/>
  <c r="EU116" i="2"/>
  <c r="EU115" i="2"/>
  <c r="EU114" i="2"/>
  <c r="EN130" i="2"/>
  <c r="EN129" i="2"/>
  <c r="EN128" i="2"/>
  <c r="EN127" i="2"/>
  <c r="EQ126" i="2"/>
  <c r="EP126" i="2"/>
  <c r="EQ125" i="2"/>
  <c r="EP125" i="2"/>
  <c r="EQ124" i="2"/>
  <c r="EO124" i="2" s="1"/>
  <c r="EQ123" i="2"/>
  <c r="EO123" i="2" s="1"/>
  <c r="EN122" i="2"/>
  <c r="EQ121" i="2"/>
  <c r="EP121" i="2"/>
  <c r="EQ120" i="2"/>
  <c r="EO120" i="2" s="1"/>
  <c r="EQ119" i="2"/>
  <c r="EO119" i="2" s="1"/>
  <c r="EQ118" i="2"/>
  <c r="EO118" i="2" s="1"/>
  <c r="EN117" i="2"/>
  <c r="EN116" i="2"/>
  <c r="EN115" i="2"/>
  <c r="EN114" i="2"/>
  <c r="EG130" i="2"/>
  <c r="EG129" i="2"/>
  <c r="EG128" i="2"/>
  <c r="EG127" i="2"/>
  <c r="EJ126" i="2"/>
  <c r="EI126" i="2"/>
  <c r="EJ125" i="2"/>
  <c r="EH125" i="2" s="1"/>
  <c r="EJ124" i="2"/>
  <c r="EH124" i="2" s="1"/>
  <c r="EJ123" i="2"/>
  <c r="EH123" i="2" s="1"/>
  <c r="EG122" i="2"/>
  <c r="EJ121" i="2"/>
  <c r="EI121" i="2"/>
  <c r="EJ120" i="2"/>
  <c r="EH120" i="2" s="1"/>
  <c r="EJ119" i="2"/>
  <c r="EH119" i="2" s="1"/>
  <c r="EJ118" i="2"/>
  <c r="EH118" i="2" s="1"/>
  <c r="EG117" i="2"/>
  <c r="EG116" i="2"/>
  <c r="EG115" i="2"/>
  <c r="EG114" i="2"/>
  <c r="DZ130" i="2"/>
  <c r="DZ129" i="2"/>
  <c r="DZ128" i="2"/>
  <c r="DZ127" i="2"/>
  <c r="EC126" i="2"/>
  <c r="EB126" i="2"/>
  <c r="EC125" i="2"/>
  <c r="EB125" i="2"/>
  <c r="EC124" i="2"/>
  <c r="EA124" i="2" s="1"/>
  <c r="EC123" i="2"/>
  <c r="EA123" i="2" s="1"/>
  <c r="EB123" i="2" s="1"/>
  <c r="DZ122" i="2"/>
  <c r="EC121" i="2"/>
  <c r="EB121" i="2"/>
  <c r="EC120" i="2"/>
  <c r="EB120" i="2"/>
  <c r="EC119" i="2"/>
  <c r="EA119" i="2" s="1"/>
  <c r="EC118" i="2"/>
  <c r="EA118" i="2" s="1"/>
  <c r="DZ117" i="2"/>
  <c r="DZ116" i="2"/>
  <c r="DZ115" i="2"/>
  <c r="DZ114" i="2"/>
  <c r="DS130" i="2"/>
  <c r="DS129" i="2"/>
  <c r="DS128" i="2"/>
  <c r="DS127" i="2"/>
  <c r="DV126" i="2"/>
  <c r="DU126" i="2"/>
  <c r="DV125" i="2"/>
  <c r="DU125" i="2"/>
  <c r="DV124" i="2"/>
  <c r="DT124" i="2" s="1"/>
  <c r="DV123" i="2"/>
  <c r="DT123" i="2" s="1"/>
  <c r="DS122" i="2"/>
  <c r="DV121" i="2"/>
  <c r="DT121" i="2" s="1"/>
  <c r="DV120" i="2"/>
  <c r="DT120" i="2" s="1"/>
  <c r="DV119" i="2"/>
  <c r="DT119" i="2" s="1"/>
  <c r="DV118" i="2"/>
  <c r="DT118" i="2" s="1"/>
  <c r="DS117" i="2"/>
  <c r="DS116" i="2"/>
  <c r="DS115" i="2"/>
  <c r="DS114" i="2"/>
  <c r="DL130" i="2"/>
  <c r="DL129" i="2"/>
  <c r="DL128" i="2"/>
  <c r="DL127" i="2"/>
  <c r="DO126" i="2"/>
  <c r="DN126" i="2"/>
  <c r="DO125" i="2"/>
  <c r="DM125" i="2" s="1"/>
  <c r="DO124" i="2"/>
  <c r="DM124" i="2" s="1"/>
  <c r="DO123" i="2"/>
  <c r="DM123" i="2" s="1"/>
  <c r="DL122" i="2"/>
  <c r="DO121" i="2"/>
  <c r="DN121" i="2"/>
  <c r="DO120" i="2"/>
  <c r="DN120" i="2"/>
  <c r="DO119" i="2"/>
  <c r="DM119" i="2" s="1"/>
  <c r="DO118" i="2"/>
  <c r="DM118" i="2" s="1"/>
  <c r="DL117" i="2"/>
  <c r="DL116" i="2"/>
  <c r="DL115" i="2"/>
  <c r="DL114" i="2"/>
  <c r="DE130" i="2"/>
  <c r="DE129" i="2"/>
  <c r="DE128" i="2"/>
  <c r="DE127" i="2"/>
  <c r="DH126" i="2"/>
  <c r="DG126" i="2"/>
  <c r="DH125" i="2"/>
  <c r="DG125" i="2"/>
  <c r="DH124" i="2"/>
  <c r="DG124" i="2"/>
  <c r="DH123" i="2"/>
  <c r="DF123" i="2" s="1"/>
  <c r="DE122" i="2"/>
  <c r="DH121" i="2"/>
  <c r="DG121" i="2"/>
  <c r="DH120" i="2"/>
  <c r="DG120" i="2"/>
  <c r="DH119" i="2"/>
  <c r="DF119" i="2" s="1"/>
  <c r="DH118" i="2"/>
  <c r="DF118" i="2" s="1"/>
  <c r="DE117" i="2"/>
  <c r="DE116" i="2"/>
  <c r="DE115" i="2"/>
  <c r="DE114" i="2"/>
  <c r="CX130" i="2"/>
  <c r="CX129" i="2"/>
  <c r="CX128" i="2"/>
  <c r="CX127" i="2"/>
  <c r="DA126" i="2"/>
  <c r="CZ126" i="2"/>
  <c r="DA125" i="2"/>
  <c r="CZ125" i="2"/>
  <c r="DA124" i="2"/>
  <c r="CY124" i="2" s="1"/>
  <c r="DA123" i="2"/>
  <c r="CY123" i="2" s="1"/>
  <c r="CX122" i="2"/>
  <c r="DA121" i="2"/>
  <c r="CZ121" i="2"/>
  <c r="DA120" i="2"/>
  <c r="CZ120" i="2"/>
  <c r="DA119" i="2"/>
  <c r="CY119" i="2" s="1"/>
  <c r="DA118" i="2"/>
  <c r="CY118" i="2" s="1"/>
  <c r="CX117" i="2"/>
  <c r="CX116" i="2"/>
  <c r="CX115" i="2"/>
  <c r="CX114" i="2"/>
  <c r="CQ130" i="2"/>
  <c r="CQ129" i="2"/>
  <c r="CQ128" i="2"/>
  <c r="CQ127" i="2"/>
  <c r="CT126" i="2"/>
  <c r="CS126" i="2"/>
  <c r="CT125" i="2"/>
  <c r="CS125" i="2"/>
  <c r="CT124" i="2"/>
  <c r="CS124" i="2"/>
  <c r="CT123" i="2"/>
  <c r="CR123" i="2" s="1"/>
  <c r="CQ122" i="2"/>
  <c r="CT121" i="2"/>
  <c r="CS121" i="2"/>
  <c r="CT120" i="2"/>
  <c r="CS120" i="2"/>
  <c r="CT119" i="2"/>
  <c r="CR119" i="2" s="1"/>
  <c r="CT118" i="2"/>
  <c r="CR118" i="2" s="1"/>
  <c r="CQ117" i="2"/>
  <c r="CQ116" i="2"/>
  <c r="CQ115" i="2"/>
  <c r="CQ114" i="2"/>
  <c r="CJ130" i="2"/>
  <c r="CJ129" i="2"/>
  <c r="CJ128" i="2"/>
  <c r="CJ127" i="2"/>
  <c r="CM126" i="2"/>
  <c r="CK126" i="2" s="1"/>
  <c r="CM125" i="2"/>
  <c r="CK125" i="2" s="1"/>
  <c r="CM124" i="2"/>
  <c r="CK124" i="2" s="1"/>
  <c r="CM123" i="2"/>
  <c r="CK123" i="2" s="1"/>
  <c r="CJ122" i="2"/>
  <c r="CM121" i="2"/>
  <c r="CL121" i="2"/>
  <c r="CM120" i="2"/>
  <c r="CK120" i="2" s="1"/>
  <c r="CM119" i="2"/>
  <c r="CK119" i="2" s="1"/>
  <c r="CM118" i="2"/>
  <c r="CK118" i="2" s="1"/>
  <c r="CJ117" i="2"/>
  <c r="CJ116" i="2"/>
  <c r="CJ115" i="2"/>
  <c r="CJ114" i="2"/>
  <c r="CC130" i="2"/>
  <c r="CC129" i="2"/>
  <c r="CC128" i="2"/>
  <c r="CC127" i="2"/>
  <c r="CF126" i="2"/>
  <c r="CE126" i="2"/>
  <c r="CF125" i="2"/>
  <c r="CD125" i="2" s="1"/>
  <c r="CF124" i="2"/>
  <c r="CD124" i="2" s="1"/>
  <c r="CF123" i="2"/>
  <c r="CD123" i="2" s="1"/>
  <c r="CC122" i="2"/>
  <c r="CC117" i="2"/>
  <c r="CC116" i="2"/>
  <c r="CC115" i="2"/>
  <c r="CC114" i="2"/>
  <c r="CE118" i="2" s="1"/>
  <c r="BX129" i="2"/>
  <c r="BX128" i="2"/>
  <c r="BX127" i="2"/>
  <c r="BY126" i="2"/>
  <c r="BW126" i="2" s="1"/>
  <c r="BX126" i="2" s="1"/>
  <c r="BY125" i="2"/>
  <c r="BW125" i="2" s="1"/>
  <c r="BX125" i="2" s="1"/>
  <c r="BY124" i="2"/>
  <c r="BW124" i="2" s="1"/>
  <c r="BX124" i="2" s="1"/>
  <c r="BY123" i="2"/>
  <c r="BW123" i="2" s="1"/>
  <c r="BX123" i="2" s="1"/>
  <c r="BX122" i="2"/>
  <c r="BY121" i="2"/>
  <c r="BX121" i="2"/>
  <c r="BY120" i="2"/>
  <c r="BW120" i="2" s="1"/>
  <c r="BX120" i="2" s="1"/>
  <c r="BY119" i="2"/>
  <c r="BW119" i="2" s="1"/>
  <c r="BX119" i="2" s="1"/>
  <c r="BY118" i="2"/>
  <c r="BW118" i="2" s="1"/>
  <c r="BX118" i="2" s="1"/>
  <c r="BX117" i="2"/>
  <c r="BX116" i="2"/>
  <c r="BZ115" i="2"/>
  <c r="BX115" i="2"/>
  <c r="BQ129" i="2"/>
  <c r="BQ128" i="2"/>
  <c r="BQ127" i="2"/>
  <c r="BQ123" i="2"/>
  <c r="BQ122" i="2"/>
  <c r="BQ117" i="2"/>
  <c r="BQ116" i="2"/>
  <c r="BS115" i="2"/>
  <c r="BQ115" i="2"/>
  <c r="BK126" i="2"/>
  <c r="BJ126" i="2"/>
  <c r="BK118" i="2"/>
  <c r="BI118" i="2" s="1"/>
  <c r="BJ118" i="2" s="1"/>
  <c r="BL115" i="2"/>
  <c r="BC121" i="2"/>
  <c r="BD126" i="2"/>
  <c r="BB126" i="2" s="1"/>
  <c r="BC126" i="2" s="1"/>
  <c r="BD125" i="2"/>
  <c r="BB125" i="2" s="1"/>
  <c r="BC125" i="2" s="1"/>
  <c r="BD124" i="2"/>
  <c r="BB124" i="2" s="1"/>
  <c r="BC124" i="2" s="1"/>
  <c r="BD123" i="2"/>
  <c r="BB123" i="2" s="1"/>
  <c r="BC123" i="2" s="1"/>
  <c r="BD121" i="2"/>
  <c r="BD120" i="2"/>
  <c r="BB120" i="2" s="1"/>
  <c r="BC120" i="2" s="1"/>
  <c r="BD119" i="2"/>
  <c r="BB119" i="2" s="1"/>
  <c r="BC119" i="2" s="1"/>
  <c r="BD118" i="2"/>
  <c r="BB118" i="2" s="1"/>
  <c r="BC118" i="2" s="1"/>
  <c r="BE115" i="2"/>
  <c r="BC129" i="2"/>
  <c r="BC128" i="2"/>
  <c r="BC127" i="2"/>
  <c r="AU126" i="2"/>
  <c r="AU121" i="2"/>
  <c r="AV126" i="2"/>
  <c r="AV121" i="2"/>
  <c r="AT127" i="2"/>
  <c r="AT122" i="2"/>
  <c r="AT117" i="2"/>
  <c r="AT116" i="2"/>
  <c r="AT115" i="2"/>
  <c r="AO121" i="2"/>
  <c r="AO126" i="2"/>
  <c r="AO125" i="2"/>
  <c r="AH121" i="2"/>
  <c r="AA126" i="2"/>
  <c r="AA121" i="2"/>
  <c r="T126" i="2"/>
  <c r="T125" i="2"/>
  <c r="T124" i="2"/>
  <c r="T123" i="2"/>
  <c r="T121" i="2"/>
  <c r="T120" i="2"/>
  <c r="T119" i="2"/>
  <c r="M126" i="2"/>
  <c r="M125" i="2"/>
  <c r="M121" i="2"/>
  <c r="M120" i="2"/>
  <c r="E126" i="2"/>
  <c r="E125" i="2"/>
  <c r="E124" i="2"/>
  <c r="F126" i="2"/>
  <c r="F125" i="2"/>
  <c r="F124" i="2"/>
  <c r="F121" i="2"/>
  <c r="AW126" i="2"/>
  <c r="AW125" i="2"/>
  <c r="AU125" i="2" s="1"/>
  <c r="AW124" i="2"/>
  <c r="AU124" i="2" s="1"/>
  <c r="AW123" i="2"/>
  <c r="AU123" i="2" s="1"/>
  <c r="AW121" i="2"/>
  <c r="AW120" i="2"/>
  <c r="AU120" i="2" s="1"/>
  <c r="AW119" i="2"/>
  <c r="AU119" i="2" s="1"/>
  <c r="AW118" i="2"/>
  <c r="AU118" i="2" s="1"/>
  <c r="KN115" i="2" l="1"/>
  <c r="KN123" i="2"/>
  <c r="KN117" i="2"/>
  <c r="KN118" i="2"/>
  <c r="KN116" i="2"/>
  <c r="KN128" i="2"/>
  <c r="KN129" i="2"/>
  <c r="KP115" i="2"/>
  <c r="KN122" i="2"/>
  <c r="KN127" i="2"/>
  <c r="KG122" i="2"/>
  <c r="KI115" i="2"/>
  <c r="KG115" i="2"/>
  <c r="KG127" i="2"/>
  <c r="KG116" i="2"/>
  <c r="KG128" i="2"/>
  <c r="KG117" i="2"/>
  <c r="KG129" i="2"/>
  <c r="GM125" i="2"/>
  <c r="GM124" i="2"/>
  <c r="GM121" i="2"/>
  <c r="GM123" i="2"/>
  <c r="GM120" i="2"/>
  <c r="GM119" i="2"/>
  <c r="GM118" i="2"/>
  <c r="GO115" i="2"/>
  <c r="GM122" i="2"/>
  <c r="GM115" i="2"/>
  <c r="GM127" i="2"/>
  <c r="GM116" i="2"/>
  <c r="GM128" i="2"/>
  <c r="GM117" i="2"/>
  <c r="GM129" i="2"/>
  <c r="JS125" i="2"/>
  <c r="JS120" i="2"/>
  <c r="JS124" i="2"/>
  <c r="JS119" i="2"/>
  <c r="JS123" i="2"/>
  <c r="JS128" i="2"/>
  <c r="JS118" i="2"/>
  <c r="JS116" i="2"/>
  <c r="JS114" i="2"/>
  <c r="JS117" i="2"/>
  <c r="JS129" i="2"/>
  <c r="JU115" i="2"/>
  <c r="JS122" i="2"/>
  <c r="JS127" i="2"/>
  <c r="JL115" i="2"/>
  <c r="JL124" i="2"/>
  <c r="JL123" i="2"/>
  <c r="JL119" i="2"/>
  <c r="JL118" i="2"/>
  <c r="JL122" i="2"/>
  <c r="JL116" i="2"/>
  <c r="JL127" i="2"/>
  <c r="JL128" i="2"/>
  <c r="JL129" i="2"/>
  <c r="JL114" i="2"/>
  <c r="JN115" i="2"/>
  <c r="JL117" i="2"/>
  <c r="JE125" i="2"/>
  <c r="JE124" i="2"/>
  <c r="JE123" i="2"/>
  <c r="JE118" i="2"/>
  <c r="JE127" i="2"/>
  <c r="JE115" i="2"/>
  <c r="JG115" i="2"/>
  <c r="JE122" i="2"/>
  <c r="JE117" i="2"/>
  <c r="JE129" i="2"/>
  <c r="JE116" i="2"/>
  <c r="JE128" i="2"/>
  <c r="IJ115" i="2"/>
  <c r="IX126" i="2"/>
  <c r="IX121" i="2"/>
  <c r="IX120" i="2"/>
  <c r="IX125" i="2"/>
  <c r="IX119" i="2"/>
  <c r="IX124" i="2"/>
  <c r="IX123" i="2"/>
  <c r="IX118" i="2"/>
  <c r="IX122" i="2"/>
  <c r="IZ115" i="2"/>
  <c r="IX127" i="2"/>
  <c r="IX116" i="2"/>
  <c r="IX128" i="2"/>
  <c r="IX117" i="2"/>
  <c r="IX129" i="2"/>
  <c r="IX115" i="2"/>
  <c r="IQ125" i="2"/>
  <c r="IQ123" i="2"/>
  <c r="IQ115" i="2"/>
  <c r="IQ129" i="2"/>
  <c r="IQ119" i="2"/>
  <c r="IQ120" i="2"/>
  <c r="IQ117" i="2"/>
  <c r="IQ118" i="2"/>
  <c r="IQ116" i="2"/>
  <c r="IQ128" i="2"/>
  <c r="IS115" i="2"/>
  <c r="IQ122" i="2"/>
  <c r="IQ127" i="2"/>
  <c r="IJ120" i="2"/>
  <c r="IJ119" i="2"/>
  <c r="IJ118" i="2"/>
  <c r="IJ117" i="2"/>
  <c r="IL115" i="2"/>
  <c r="IJ122" i="2"/>
  <c r="IJ127" i="2"/>
  <c r="IJ116" i="2"/>
  <c r="IJ128" i="2"/>
  <c r="IJ129" i="2"/>
  <c r="IC123" i="2"/>
  <c r="IC118" i="2"/>
  <c r="IC115" i="2"/>
  <c r="IC117" i="2"/>
  <c r="IC129" i="2"/>
  <c r="IC128" i="2"/>
  <c r="IC116" i="2"/>
  <c r="IC127" i="2"/>
  <c r="IE115" i="2"/>
  <c r="IC122" i="2"/>
  <c r="HV115" i="2"/>
  <c r="HV125" i="2"/>
  <c r="HV124" i="2"/>
  <c r="HV123" i="2"/>
  <c r="HV120" i="2"/>
  <c r="HV119" i="2"/>
  <c r="HV117" i="2"/>
  <c r="HV118" i="2"/>
  <c r="HV129" i="2"/>
  <c r="HX115" i="2"/>
  <c r="HV122" i="2"/>
  <c r="HV127" i="2"/>
  <c r="HV116" i="2"/>
  <c r="HV128" i="2"/>
  <c r="HO125" i="2"/>
  <c r="HO126" i="2"/>
  <c r="HO124" i="2"/>
  <c r="HO123" i="2"/>
  <c r="HO118" i="2"/>
  <c r="HO128" i="2"/>
  <c r="HO129" i="2"/>
  <c r="HO116" i="2"/>
  <c r="HQ115" i="2"/>
  <c r="HO122" i="2"/>
  <c r="HO117" i="2"/>
  <c r="HO115" i="2"/>
  <c r="HO127" i="2"/>
  <c r="HH120" i="2"/>
  <c r="HH124" i="2"/>
  <c r="HH115" i="2"/>
  <c r="HH119" i="2"/>
  <c r="HH123" i="2"/>
  <c r="HH118" i="2"/>
  <c r="HJ115" i="2"/>
  <c r="HH117" i="2"/>
  <c r="HH122" i="2"/>
  <c r="HH127" i="2"/>
  <c r="HH116" i="2"/>
  <c r="HH128" i="2"/>
  <c r="HH129" i="2"/>
  <c r="HA115" i="2"/>
  <c r="HA124" i="2"/>
  <c r="HA119" i="2"/>
  <c r="HA123" i="2"/>
  <c r="HA129" i="2"/>
  <c r="HA117" i="2"/>
  <c r="HA118" i="2"/>
  <c r="HA116" i="2"/>
  <c r="HA128" i="2"/>
  <c r="HC115" i="2"/>
  <c r="HA122" i="2"/>
  <c r="HA127" i="2"/>
  <c r="GF115" i="2"/>
  <c r="GF121" i="2"/>
  <c r="GF125" i="2"/>
  <c r="GF124" i="2"/>
  <c r="GF120" i="2"/>
  <c r="GF119" i="2"/>
  <c r="GF123" i="2"/>
  <c r="GF128" i="2"/>
  <c r="GF118" i="2"/>
  <c r="GF117" i="2"/>
  <c r="GF127" i="2"/>
  <c r="GF116" i="2"/>
  <c r="GH115" i="2"/>
  <c r="GF122" i="2"/>
  <c r="GF129" i="2"/>
  <c r="FY120" i="2"/>
  <c r="FY123" i="2"/>
  <c r="FY122" i="2"/>
  <c r="FY124" i="2"/>
  <c r="FY119" i="2"/>
  <c r="FY118" i="2"/>
  <c r="FY128" i="2"/>
  <c r="FY117" i="2"/>
  <c r="FY129" i="2"/>
  <c r="GA115" i="2"/>
  <c r="FY116" i="2"/>
  <c r="FY127" i="2"/>
  <c r="FY115" i="2"/>
  <c r="FR115" i="2"/>
  <c r="FR120" i="2"/>
  <c r="FR129" i="2"/>
  <c r="FR118" i="2"/>
  <c r="FR123" i="2"/>
  <c r="FR119" i="2"/>
  <c r="FR124" i="2"/>
  <c r="FR116" i="2"/>
  <c r="FR117" i="2"/>
  <c r="FT115" i="2"/>
  <c r="FR122" i="2"/>
  <c r="FR127" i="2"/>
  <c r="FR128" i="2"/>
  <c r="FK128" i="2"/>
  <c r="FK118" i="2"/>
  <c r="FK116" i="2"/>
  <c r="FK115" i="2"/>
  <c r="FM115" i="2"/>
  <c r="FK122" i="2"/>
  <c r="FK117" i="2"/>
  <c r="FK129" i="2"/>
  <c r="FK127" i="2"/>
  <c r="FD119" i="2"/>
  <c r="FD129" i="2"/>
  <c r="FD115" i="2"/>
  <c r="FD124" i="2"/>
  <c r="EB127" i="2"/>
  <c r="FD123" i="2"/>
  <c r="FD118" i="2"/>
  <c r="FD117" i="2"/>
  <c r="FD128" i="2"/>
  <c r="FD127" i="2"/>
  <c r="FD116" i="2"/>
  <c r="FF115" i="2"/>
  <c r="FD122" i="2"/>
  <c r="EW125" i="2"/>
  <c r="EW124" i="2"/>
  <c r="EW120" i="2"/>
  <c r="EW119" i="2"/>
  <c r="EW129" i="2"/>
  <c r="EW115" i="2"/>
  <c r="EW123" i="2"/>
  <c r="EW117" i="2"/>
  <c r="EW118" i="2"/>
  <c r="EW116" i="2"/>
  <c r="EY115" i="2"/>
  <c r="EW122" i="2"/>
  <c r="EW128" i="2"/>
  <c r="EW127" i="2"/>
  <c r="EP124" i="2"/>
  <c r="EP129" i="2"/>
  <c r="EP123" i="2"/>
  <c r="EP115" i="2"/>
  <c r="EP128" i="2"/>
  <c r="EP119" i="2"/>
  <c r="EP120" i="2"/>
  <c r="EP117" i="2"/>
  <c r="EP116" i="2"/>
  <c r="ER115" i="2"/>
  <c r="EP118" i="2"/>
  <c r="EP122" i="2"/>
  <c r="EP127" i="2"/>
  <c r="EI124" i="2"/>
  <c r="EI125" i="2"/>
  <c r="EI120" i="2"/>
  <c r="EI123" i="2"/>
  <c r="EI119" i="2"/>
  <c r="EI118" i="2"/>
  <c r="EI127" i="2"/>
  <c r="EK115" i="2"/>
  <c r="EI128" i="2"/>
  <c r="EI116" i="2"/>
  <c r="EI129" i="2"/>
  <c r="EI117" i="2"/>
  <c r="EI122" i="2"/>
  <c r="EI115" i="2"/>
  <c r="EB129" i="2"/>
  <c r="EB128" i="2"/>
  <c r="EB124" i="2"/>
  <c r="EB118" i="2"/>
  <c r="EB119" i="2"/>
  <c r="EB116" i="2"/>
  <c r="EB117" i="2"/>
  <c r="EB115" i="2"/>
  <c r="EB122" i="2"/>
  <c r="ED115" i="2"/>
  <c r="DU115" i="2"/>
  <c r="DW115" i="2"/>
  <c r="DU122" i="2"/>
  <c r="DU128" i="2"/>
  <c r="DU117" i="2"/>
  <c r="DU127" i="2"/>
  <c r="DU116" i="2"/>
  <c r="DU129" i="2"/>
  <c r="DU124" i="2"/>
  <c r="DU123" i="2"/>
  <c r="DU121" i="2"/>
  <c r="DU120" i="2"/>
  <c r="DU118" i="2"/>
  <c r="DU119" i="2"/>
  <c r="DN125" i="2"/>
  <c r="DN124" i="2"/>
  <c r="DN127" i="2"/>
  <c r="DN118" i="2"/>
  <c r="DN129" i="2"/>
  <c r="DN123" i="2"/>
  <c r="DN115" i="2"/>
  <c r="DN119" i="2"/>
  <c r="DN116" i="2"/>
  <c r="DN128" i="2"/>
  <c r="DN117" i="2"/>
  <c r="DP115" i="2"/>
  <c r="DN122" i="2"/>
  <c r="DG129" i="2"/>
  <c r="DG116" i="2"/>
  <c r="DG119" i="2"/>
  <c r="DG123" i="2"/>
  <c r="DG128" i="2"/>
  <c r="DI115" i="2"/>
  <c r="DG117" i="2"/>
  <c r="DG122" i="2"/>
  <c r="DG118" i="2"/>
  <c r="DG127" i="2"/>
  <c r="DG115" i="2"/>
  <c r="CZ129" i="2"/>
  <c r="CZ128" i="2"/>
  <c r="CZ119" i="2"/>
  <c r="CZ115" i="2"/>
  <c r="CZ124" i="2"/>
  <c r="CZ123" i="2"/>
  <c r="CZ117" i="2"/>
  <c r="CZ118" i="2"/>
  <c r="CZ127" i="2"/>
  <c r="CZ116" i="2"/>
  <c r="DB115" i="2"/>
  <c r="CZ122" i="2"/>
  <c r="CS123" i="2"/>
  <c r="CS119" i="2"/>
  <c r="CS118" i="2"/>
  <c r="CS116" i="2"/>
  <c r="CS128" i="2"/>
  <c r="CS115" i="2"/>
  <c r="CS129" i="2"/>
  <c r="CS117" i="2"/>
  <c r="CU115" i="2"/>
  <c r="CS122" i="2"/>
  <c r="CS127" i="2"/>
  <c r="CL125" i="2"/>
  <c r="CL126" i="2"/>
  <c r="CL124" i="2"/>
  <c r="CL123" i="2"/>
  <c r="CL116" i="2"/>
  <c r="CL120" i="2"/>
  <c r="CL128" i="2"/>
  <c r="CN115" i="2"/>
  <c r="CL119" i="2"/>
  <c r="CL118" i="2"/>
  <c r="CL117" i="2"/>
  <c r="CL122" i="2"/>
  <c r="CL127" i="2"/>
  <c r="CL129" i="2"/>
  <c r="CL115" i="2"/>
  <c r="CE125" i="2"/>
  <c r="CE128" i="2"/>
  <c r="CE129" i="2"/>
  <c r="CE123" i="2"/>
  <c r="CE124" i="2"/>
  <c r="CE120" i="2"/>
  <c r="CE119" i="2"/>
  <c r="CE116" i="2"/>
  <c r="CE117" i="2"/>
  <c r="CG115" i="2"/>
  <c r="CE122" i="2"/>
  <c r="CE115" i="2"/>
  <c r="CE127" i="2"/>
  <c r="AT128" i="2"/>
  <c r="AT129" i="2"/>
  <c r="AT114" i="2"/>
  <c r="AT130" i="2"/>
  <c r="AN125" i="2"/>
  <c r="AN126" i="2"/>
  <c r="AP120" i="2"/>
  <c r="AN120" i="2" s="1"/>
  <c r="AP119" i="2"/>
  <c r="AN119" i="2" s="1"/>
  <c r="AP118" i="2"/>
  <c r="AN118" i="2" s="1"/>
  <c r="AN121" i="2"/>
  <c r="AV118" i="2" l="1"/>
  <c r="AV122" i="2"/>
  <c r="AV125" i="2"/>
  <c r="AX115" i="2"/>
  <c r="AV117" i="2"/>
  <c r="AV124" i="2"/>
  <c r="AV127" i="2"/>
  <c r="AV116" i="2"/>
  <c r="AV123" i="2"/>
  <c r="AV129" i="2"/>
  <c r="AV115" i="2"/>
  <c r="AV128" i="2"/>
  <c r="AV119" i="2"/>
  <c r="AV120" i="2"/>
  <c r="AG121" i="2"/>
  <c r="AI121" i="2"/>
  <c r="AI120" i="2"/>
  <c r="AG120" i="2" s="1"/>
  <c r="AI119" i="2"/>
  <c r="AG119" i="2" s="1"/>
  <c r="AI118" i="2"/>
  <c r="AG118" i="2" s="1"/>
  <c r="AK12" i="2"/>
  <c r="AI126" i="2"/>
  <c r="AI125" i="2"/>
  <c r="AI124" i="2"/>
  <c r="AI123" i="2"/>
  <c r="AG123" i="2" s="1"/>
  <c r="AG126" i="2"/>
  <c r="AG125" i="2"/>
  <c r="AG124" i="2"/>
  <c r="AA37" i="2"/>
  <c r="Z126" i="2"/>
  <c r="Z121" i="2"/>
  <c r="AB118" i="2"/>
  <c r="Z118" i="2" s="1"/>
  <c r="AB120" i="2"/>
  <c r="Z120" i="2" s="1"/>
  <c r="AB119" i="2"/>
  <c r="Z119" i="2" s="1"/>
  <c r="AM13" i="2" l="1"/>
  <c r="AN13" i="2"/>
  <c r="AO13" i="2"/>
  <c r="AP13" i="2"/>
  <c r="AQ13" i="2"/>
  <c r="AM14" i="2"/>
  <c r="AN14" i="2"/>
  <c r="AO14" i="2"/>
  <c r="AP14" i="2"/>
  <c r="AQ14" i="2"/>
  <c r="AM15" i="2"/>
  <c r="AN15" i="2"/>
  <c r="AO15" i="2"/>
  <c r="AP15" i="2"/>
  <c r="AQ15" i="2"/>
  <c r="AM16" i="2"/>
  <c r="AN16" i="2"/>
  <c r="AO16" i="2"/>
  <c r="AP16" i="2"/>
  <c r="AQ16" i="2"/>
  <c r="AM17" i="2"/>
  <c r="AN17" i="2"/>
  <c r="AO17" i="2"/>
  <c r="AP17" i="2"/>
  <c r="AQ17" i="2"/>
  <c r="AM18" i="2"/>
  <c r="AN18" i="2"/>
  <c r="AO18" i="2"/>
  <c r="AP18" i="2"/>
  <c r="AQ18" i="2"/>
  <c r="AM19" i="2"/>
  <c r="AN19" i="2"/>
  <c r="AO19" i="2"/>
  <c r="AP19" i="2"/>
  <c r="AQ19" i="2"/>
  <c r="AM20" i="2"/>
  <c r="AN20" i="2"/>
  <c r="AO20" i="2"/>
  <c r="AP20" i="2"/>
  <c r="AQ20" i="2"/>
  <c r="AM21" i="2"/>
  <c r="AN21" i="2"/>
  <c r="AO21" i="2"/>
  <c r="AP21" i="2"/>
  <c r="AQ21" i="2"/>
  <c r="AM22" i="2"/>
  <c r="AN22" i="2"/>
  <c r="AO22" i="2"/>
  <c r="AP22" i="2"/>
  <c r="AQ22" i="2"/>
  <c r="AM23" i="2"/>
  <c r="AN23" i="2"/>
  <c r="AO23" i="2"/>
  <c r="AP23" i="2"/>
  <c r="AQ23" i="2"/>
  <c r="AM24" i="2"/>
  <c r="AN24" i="2"/>
  <c r="AO24" i="2"/>
  <c r="AP24" i="2"/>
  <c r="AQ24" i="2"/>
  <c r="AM25" i="2"/>
  <c r="AN25" i="2"/>
  <c r="AO25" i="2"/>
  <c r="AP25" i="2"/>
  <c r="AQ25" i="2"/>
  <c r="AM26" i="2"/>
  <c r="AN26" i="2"/>
  <c r="AO26" i="2"/>
  <c r="AP26" i="2"/>
  <c r="AQ26" i="2"/>
  <c r="AM27" i="2"/>
  <c r="AN27" i="2"/>
  <c r="AO27" i="2"/>
  <c r="AP27" i="2"/>
  <c r="AQ27" i="2"/>
  <c r="AM28" i="2"/>
  <c r="AN28" i="2"/>
  <c r="AO28" i="2"/>
  <c r="AP28" i="2"/>
  <c r="AQ28" i="2"/>
  <c r="AR28" i="2"/>
  <c r="AM29" i="2"/>
  <c r="AN29" i="2"/>
  <c r="AO29" i="2"/>
  <c r="AP29" i="2"/>
  <c r="AQ29" i="2"/>
  <c r="AR29" i="2"/>
  <c r="AM30" i="2"/>
  <c r="AN30" i="2"/>
  <c r="AO30" i="2"/>
  <c r="AP30" i="2"/>
  <c r="AQ30" i="2"/>
  <c r="AM31" i="2"/>
  <c r="AN31" i="2"/>
  <c r="AO31" i="2"/>
  <c r="AP31" i="2"/>
  <c r="AQ31" i="2"/>
  <c r="AM32" i="2"/>
  <c r="AN32" i="2"/>
  <c r="AO32" i="2"/>
  <c r="AP32" i="2"/>
  <c r="AQ32" i="2"/>
  <c r="AM33" i="2"/>
  <c r="AN33" i="2"/>
  <c r="AO33" i="2"/>
  <c r="AP33" i="2"/>
  <c r="AQ33" i="2"/>
  <c r="AM34" i="2"/>
  <c r="AN34" i="2"/>
  <c r="AO34" i="2"/>
  <c r="AP34" i="2"/>
  <c r="AQ34" i="2"/>
  <c r="AR34" i="2"/>
  <c r="AM35" i="2"/>
  <c r="AN35" i="2"/>
  <c r="AO35" i="2"/>
  <c r="AP35" i="2"/>
  <c r="AQ35" i="2"/>
  <c r="AR35" i="2"/>
  <c r="AM36" i="2"/>
  <c r="AN36" i="2"/>
  <c r="AO36" i="2"/>
  <c r="AP36" i="2"/>
  <c r="AQ36" i="2"/>
  <c r="AM37" i="2"/>
  <c r="AN37" i="2"/>
  <c r="AO37" i="2"/>
  <c r="AP37" i="2"/>
  <c r="AQ37" i="2"/>
  <c r="AR37" i="2"/>
  <c r="AM38" i="2"/>
  <c r="AN38" i="2"/>
  <c r="AO38" i="2"/>
  <c r="AP38" i="2"/>
  <c r="AQ38" i="2"/>
  <c r="AR38" i="2"/>
  <c r="AM39" i="2"/>
  <c r="AN39" i="2"/>
  <c r="AO39" i="2"/>
  <c r="AP39" i="2"/>
  <c r="AQ39" i="2"/>
  <c r="AM40" i="2"/>
  <c r="AN40" i="2"/>
  <c r="AO40" i="2"/>
  <c r="AP40" i="2"/>
  <c r="AQ40" i="2"/>
  <c r="AR40" i="2"/>
  <c r="AM41" i="2"/>
  <c r="AN41" i="2"/>
  <c r="AO41" i="2"/>
  <c r="AP41" i="2"/>
  <c r="AQ41" i="2"/>
  <c r="AR41" i="2"/>
  <c r="AM42" i="2"/>
  <c r="AN42" i="2"/>
  <c r="AO42" i="2"/>
  <c r="AP42" i="2"/>
  <c r="AQ42" i="2"/>
  <c r="AR42" i="2"/>
  <c r="AM43" i="2"/>
  <c r="AN43" i="2"/>
  <c r="AO43" i="2"/>
  <c r="AP43" i="2"/>
  <c r="AQ43" i="2"/>
  <c r="AR43" i="2"/>
  <c r="AM44" i="2"/>
  <c r="AN44" i="2"/>
  <c r="AO44" i="2"/>
  <c r="AP44" i="2"/>
  <c r="AQ44" i="2"/>
  <c r="AR44" i="2"/>
  <c r="AM45" i="2"/>
  <c r="AN45" i="2"/>
  <c r="AO45" i="2"/>
  <c r="AP45" i="2"/>
  <c r="AQ45" i="2"/>
  <c r="AM46" i="2"/>
  <c r="AN46" i="2"/>
  <c r="AO46" i="2"/>
  <c r="AP46" i="2"/>
  <c r="AQ46" i="2"/>
  <c r="AR46" i="2"/>
  <c r="AM47" i="2"/>
  <c r="AN47" i="2"/>
  <c r="AO47" i="2"/>
  <c r="AP47" i="2"/>
  <c r="AQ47" i="2"/>
  <c r="AM48" i="2"/>
  <c r="AN48" i="2"/>
  <c r="AO48" i="2"/>
  <c r="AP48" i="2"/>
  <c r="AQ48" i="2"/>
  <c r="AM49" i="2"/>
  <c r="AN49" i="2"/>
  <c r="AO49" i="2"/>
  <c r="AP49" i="2"/>
  <c r="AQ49" i="2"/>
  <c r="AM50" i="2"/>
  <c r="AN50" i="2"/>
  <c r="AO50" i="2"/>
  <c r="AP50" i="2"/>
  <c r="AQ50" i="2"/>
  <c r="AR50" i="2"/>
  <c r="AM51" i="2"/>
  <c r="AN51" i="2"/>
  <c r="AO51" i="2"/>
  <c r="AP51" i="2"/>
  <c r="AQ51" i="2"/>
  <c r="AM52" i="2"/>
  <c r="AN52" i="2"/>
  <c r="AO52" i="2"/>
  <c r="AP52" i="2"/>
  <c r="AQ52" i="2"/>
  <c r="AM53" i="2"/>
  <c r="AN53" i="2"/>
  <c r="AO53" i="2"/>
  <c r="AP53" i="2"/>
  <c r="AQ53" i="2"/>
  <c r="AR53" i="2"/>
  <c r="AM54" i="2"/>
  <c r="AN54" i="2"/>
  <c r="AO54" i="2"/>
  <c r="AP54" i="2"/>
  <c r="AQ54" i="2"/>
  <c r="AM55" i="2"/>
  <c r="AN55" i="2"/>
  <c r="AO55" i="2"/>
  <c r="AP55" i="2"/>
  <c r="AQ55" i="2"/>
  <c r="AR55" i="2"/>
  <c r="AM56" i="2"/>
  <c r="AN56" i="2"/>
  <c r="AO56" i="2"/>
  <c r="AP56" i="2"/>
  <c r="AQ56" i="2"/>
  <c r="AR56" i="2"/>
  <c r="AM57" i="2"/>
  <c r="AN57" i="2"/>
  <c r="AO57" i="2"/>
  <c r="AP57" i="2"/>
  <c r="AQ57" i="2"/>
  <c r="AR57" i="2"/>
  <c r="AM58" i="2"/>
  <c r="AN58" i="2"/>
  <c r="AO58" i="2"/>
  <c r="AP58" i="2"/>
  <c r="AQ58" i="2"/>
  <c r="AM59" i="2"/>
  <c r="AN59" i="2"/>
  <c r="AO59" i="2"/>
  <c r="AP59" i="2"/>
  <c r="AQ59" i="2"/>
  <c r="AR59" i="2"/>
  <c r="AM60" i="2"/>
  <c r="AN60" i="2"/>
  <c r="AO60" i="2"/>
  <c r="AP60" i="2"/>
  <c r="AQ60" i="2"/>
  <c r="AM61" i="2"/>
  <c r="AN61" i="2"/>
  <c r="AO61" i="2"/>
  <c r="AP61" i="2"/>
  <c r="AQ61" i="2"/>
  <c r="AM62" i="2"/>
  <c r="AN62" i="2"/>
  <c r="AO62" i="2"/>
  <c r="AP62" i="2"/>
  <c r="AQ62" i="2"/>
  <c r="AR62" i="2"/>
  <c r="AM63" i="2"/>
  <c r="AN63" i="2"/>
  <c r="AO63" i="2"/>
  <c r="AP63" i="2"/>
  <c r="AQ63" i="2"/>
  <c r="AM64" i="2"/>
  <c r="AN64" i="2"/>
  <c r="AO64" i="2"/>
  <c r="AP64" i="2"/>
  <c r="AQ64" i="2"/>
  <c r="AR64" i="2"/>
  <c r="AM65" i="2"/>
  <c r="AN65" i="2"/>
  <c r="AO65" i="2"/>
  <c r="AP65" i="2"/>
  <c r="AQ65" i="2"/>
  <c r="AR65" i="2"/>
  <c r="AM66" i="2"/>
  <c r="AN66" i="2"/>
  <c r="AO66" i="2"/>
  <c r="AP66" i="2"/>
  <c r="AQ66" i="2"/>
  <c r="AR66" i="2"/>
  <c r="AM67" i="2"/>
  <c r="AN67" i="2"/>
  <c r="AO67" i="2"/>
  <c r="AP67" i="2"/>
  <c r="AQ67" i="2"/>
  <c r="AR67" i="2"/>
  <c r="AM68" i="2"/>
  <c r="AN68" i="2"/>
  <c r="AO68" i="2"/>
  <c r="AP68" i="2"/>
  <c r="AQ68" i="2"/>
  <c r="AR68" i="2"/>
  <c r="AM69" i="2"/>
  <c r="AN69" i="2"/>
  <c r="AO69" i="2"/>
  <c r="AP69" i="2"/>
  <c r="AQ69" i="2"/>
  <c r="AR69" i="2"/>
  <c r="AM70" i="2"/>
  <c r="AN70" i="2"/>
  <c r="AO70" i="2"/>
  <c r="AP70" i="2"/>
  <c r="AQ70" i="2"/>
  <c r="AR70" i="2"/>
  <c r="AM71" i="2"/>
  <c r="AN71" i="2"/>
  <c r="AO71" i="2"/>
  <c r="AP71" i="2"/>
  <c r="AQ71" i="2"/>
  <c r="AR71" i="2"/>
  <c r="AM72" i="2"/>
  <c r="AN72" i="2"/>
  <c r="AO72" i="2"/>
  <c r="AP72" i="2"/>
  <c r="AQ72" i="2"/>
  <c r="AM73" i="2"/>
  <c r="AN73" i="2"/>
  <c r="AO73" i="2"/>
  <c r="AP73" i="2"/>
  <c r="AQ73" i="2"/>
  <c r="AR73" i="2"/>
  <c r="AM74" i="2"/>
  <c r="AN74" i="2"/>
  <c r="AO74" i="2"/>
  <c r="AP74" i="2"/>
  <c r="AQ74" i="2"/>
  <c r="AM75" i="2"/>
  <c r="AN75" i="2"/>
  <c r="AO75" i="2"/>
  <c r="AP75" i="2"/>
  <c r="AQ75" i="2"/>
  <c r="AM76" i="2"/>
  <c r="AN76" i="2"/>
  <c r="AO76" i="2"/>
  <c r="AP76" i="2"/>
  <c r="AQ76" i="2"/>
  <c r="AM77" i="2"/>
  <c r="AN77" i="2"/>
  <c r="AO77" i="2"/>
  <c r="AP77" i="2"/>
  <c r="AQ77" i="2"/>
  <c r="AM78" i="2"/>
  <c r="AN78" i="2"/>
  <c r="AO78" i="2"/>
  <c r="AP78" i="2"/>
  <c r="AQ78" i="2"/>
  <c r="AM79" i="2"/>
  <c r="AN79" i="2"/>
  <c r="AO79" i="2"/>
  <c r="AP79" i="2"/>
  <c r="AQ79" i="2"/>
  <c r="AR79" i="2"/>
  <c r="AM80" i="2"/>
  <c r="AN80" i="2"/>
  <c r="AO80" i="2"/>
  <c r="AP80" i="2"/>
  <c r="AQ80" i="2"/>
  <c r="AM81" i="2"/>
  <c r="AN81" i="2"/>
  <c r="AO81" i="2"/>
  <c r="AP81" i="2"/>
  <c r="AQ81" i="2"/>
  <c r="AM82" i="2"/>
  <c r="AN82" i="2"/>
  <c r="AO82" i="2"/>
  <c r="AP82" i="2"/>
  <c r="AQ82" i="2"/>
  <c r="AR82" i="2"/>
  <c r="AM83" i="2"/>
  <c r="AN83" i="2"/>
  <c r="AO83" i="2"/>
  <c r="AP83" i="2"/>
  <c r="AQ83" i="2"/>
  <c r="AM84" i="2"/>
  <c r="AN84" i="2"/>
  <c r="AO84" i="2"/>
  <c r="AP84" i="2"/>
  <c r="AQ84" i="2"/>
  <c r="AM85" i="2"/>
  <c r="AN85" i="2"/>
  <c r="AO85" i="2"/>
  <c r="AP85" i="2"/>
  <c r="AQ85" i="2"/>
  <c r="AM86" i="2"/>
  <c r="AN86" i="2"/>
  <c r="AO86" i="2"/>
  <c r="AP86" i="2"/>
  <c r="AQ86" i="2"/>
  <c r="AR86" i="2"/>
  <c r="AM87" i="2"/>
  <c r="AN87" i="2"/>
  <c r="AO87" i="2"/>
  <c r="AP87" i="2"/>
  <c r="AQ87" i="2"/>
  <c r="AM88" i="2"/>
  <c r="AN88" i="2"/>
  <c r="AO88" i="2"/>
  <c r="AP88" i="2"/>
  <c r="AQ88" i="2"/>
  <c r="AM89" i="2"/>
  <c r="AN89" i="2"/>
  <c r="AO89" i="2"/>
  <c r="AP89" i="2"/>
  <c r="AQ89" i="2"/>
  <c r="AR89" i="2"/>
  <c r="AM90" i="2"/>
  <c r="AN90" i="2"/>
  <c r="AO90" i="2"/>
  <c r="AP90" i="2"/>
  <c r="AQ90" i="2"/>
  <c r="AM91" i="2"/>
  <c r="AN91" i="2"/>
  <c r="AO91" i="2"/>
  <c r="AP91" i="2"/>
  <c r="AQ91" i="2"/>
  <c r="AM92" i="2"/>
  <c r="AN92" i="2"/>
  <c r="AO92" i="2"/>
  <c r="AP92" i="2"/>
  <c r="AQ92" i="2"/>
  <c r="AR92" i="2"/>
  <c r="AM93" i="2"/>
  <c r="AN93" i="2"/>
  <c r="AO93" i="2"/>
  <c r="AP93" i="2"/>
  <c r="AQ93" i="2"/>
  <c r="AR93" i="2"/>
  <c r="AM94" i="2"/>
  <c r="AN94" i="2"/>
  <c r="AO94" i="2"/>
  <c r="AP94" i="2"/>
  <c r="AQ94" i="2"/>
  <c r="AR94" i="2"/>
  <c r="AM95" i="2"/>
  <c r="AN95" i="2"/>
  <c r="AO95" i="2"/>
  <c r="AP95" i="2"/>
  <c r="AQ95" i="2"/>
  <c r="AM96" i="2"/>
  <c r="AN96" i="2"/>
  <c r="AO96" i="2"/>
  <c r="AP96" i="2"/>
  <c r="AQ96" i="2"/>
  <c r="AM97" i="2"/>
  <c r="AN97" i="2"/>
  <c r="AO97" i="2"/>
  <c r="AP97" i="2"/>
  <c r="AQ97" i="2"/>
  <c r="AR97" i="2"/>
  <c r="AM98" i="2"/>
  <c r="AN98" i="2"/>
  <c r="AO98" i="2"/>
  <c r="AP98" i="2"/>
  <c r="AQ98" i="2"/>
  <c r="AM99" i="2"/>
  <c r="AN99" i="2"/>
  <c r="AO99" i="2"/>
  <c r="AP99" i="2"/>
  <c r="AQ99" i="2"/>
  <c r="AM100" i="2"/>
  <c r="AN100" i="2"/>
  <c r="AO100" i="2"/>
  <c r="AP100" i="2"/>
  <c r="AQ100" i="2"/>
  <c r="AR100" i="2"/>
  <c r="AM101" i="2"/>
  <c r="AN101" i="2"/>
  <c r="AO101" i="2"/>
  <c r="AP101" i="2"/>
  <c r="AQ101" i="2"/>
  <c r="AM102" i="2"/>
  <c r="AN102" i="2"/>
  <c r="AO102" i="2"/>
  <c r="AP102" i="2"/>
  <c r="AQ102" i="2"/>
  <c r="AM103" i="2"/>
  <c r="AN103" i="2"/>
  <c r="AO103" i="2"/>
  <c r="AP103" i="2"/>
  <c r="AQ103" i="2"/>
  <c r="AR103" i="2"/>
  <c r="AM104" i="2"/>
  <c r="AN104" i="2"/>
  <c r="AO104" i="2"/>
  <c r="AP104" i="2"/>
  <c r="AQ104" i="2"/>
  <c r="AM105" i="2"/>
  <c r="AN105" i="2"/>
  <c r="AO105" i="2"/>
  <c r="AP105" i="2"/>
  <c r="AQ105" i="2"/>
  <c r="AM106" i="2"/>
  <c r="AN106" i="2"/>
  <c r="AO106" i="2"/>
  <c r="AP106" i="2"/>
  <c r="AQ106" i="2"/>
  <c r="AR106" i="2"/>
  <c r="AM107" i="2"/>
  <c r="AN107" i="2"/>
  <c r="AO107" i="2"/>
  <c r="AP107" i="2"/>
  <c r="AQ107" i="2"/>
  <c r="AM108" i="2"/>
  <c r="AN108" i="2"/>
  <c r="AO108" i="2"/>
  <c r="AP108" i="2"/>
  <c r="AQ108" i="2"/>
  <c r="AM109" i="2"/>
  <c r="AN109" i="2"/>
  <c r="AO109" i="2"/>
  <c r="AP109" i="2"/>
  <c r="AQ109" i="2"/>
  <c r="AM110" i="2"/>
  <c r="AN110" i="2"/>
  <c r="AO110" i="2"/>
  <c r="AP110" i="2"/>
  <c r="AQ110" i="2"/>
  <c r="AM111" i="2"/>
  <c r="AN111" i="2"/>
  <c r="AO111" i="2"/>
  <c r="AP111" i="2"/>
  <c r="AQ111" i="2"/>
  <c r="AM112" i="2"/>
  <c r="AN112" i="2"/>
  <c r="AO112" i="2"/>
  <c r="AP112" i="2"/>
  <c r="AQ112" i="2"/>
  <c r="AR112" i="2"/>
  <c r="AQ12" i="2"/>
  <c r="AF13" i="2"/>
  <c r="AG13" i="2"/>
  <c r="AH13" i="2"/>
  <c r="AI13" i="2"/>
  <c r="AJ13" i="2"/>
  <c r="AF14" i="2"/>
  <c r="AG14" i="2"/>
  <c r="AH14" i="2"/>
  <c r="AI14" i="2"/>
  <c r="AJ14" i="2"/>
  <c r="AF15" i="2"/>
  <c r="AG15" i="2"/>
  <c r="AH15" i="2"/>
  <c r="AI15" i="2"/>
  <c r="AJ15" i="2"/>
  <c r="AF16" i="2"/>
  <c r="AG16" i="2"/>
  <c r="AH16" i="2"/>
  <c r="AI16" i="2"/>
  <c r="AJ16" i="2"/>
  <c r="AF17" i="2"/>
  <c r="AG17" i="2"/>
  <c r="AH17" i="2"/>
  <c r="AI17" i="2"/>
  <c r="AJ17" i="2"/>
  <c r="AF18" i="2"/>
  <c r="AG18" i="2"/>
  <c r="AH18" i="2"/>
  <c r="AI18" i="2"/>
  <c r="AJ18" i="2"/>
  <c r="AK18" i="2"/>
  <c r="AF19" i="2"/>
  <c r="AG19" i="2"/>
  <c r="AH19" i="2"/>
  <c r="AI19" i="2"/>
  <c r="AJ19" i="2"/>
  <c r="AF20" i="2"/>
  <c r="AG20" i="2"/>
  <c r="AH20" i="2"/>
  <c r="AI20" i="2"/>
  <c r="AJ20" i="2"/>
  <c r="AF21" i="2"/>
  <c r="AG21" i="2"/>
  <c r="AH21" i="2"/>
  <c r="AI21" i="2"/>
  <c r="AJ21" i="2"/>
  <c r="AF22" i="2"/>
  <c r="AG22" i="2"/>
  <c r="AH22" i="2"/>
  <c r="AI22" i="2"/>
  <c r="AJ22" i="2"/>
  <c r="AK22" i="2"/>
  <c r="AF23" i="2"/>
  <c r="AG23" i="2"/>
  <c r="AH23" i="2"/>
  <c r="AI23" i="2"/>
  <c r="AJ23" i="2"/>
  <c r="AF24" i="2"/>
  <c r="AG24" i="2"/>
  <c r="AH24" i="2"/>
  <c r="AI24" i="2"/>
  <c r="AJ24" i="2"/>
  <c r="AF25" i="2"/>
  <c r="AG25" i="2"/>
  <c r="AH25" i="2"/>
  <c r="AI25" i="2"/>
  <c r="AJ25" i="2"/>
  <c r="AF26" i="2"/>
  <c r="AG26" i="2"/>
  <c r="AH26" i="2"/>
  <c r="AI26" i="2"/>
  <c r="AJ26" i="2"/>
  <c r="AF27" i="2"/>
  <c r="AG27" i="2"/>
  <c r="AH27" i="2"/>
  <c r="AI27" i="2"/>
  <c r="AJ27" i="2"/>
  <c r="AF28" i="2"/>
  <c r="AG28" i="2"/>
  <c r="AH28" i="2"/>
  <c r="AI28" i="2"/>
  <c r="AJ28" i="2"/>
  <c r="AK28" i="2"/>
  <c r="AF29" i="2"/>
  <c r="AG29" i="2"/>
  <c r="AH29" i="2"/>
  <c r="AI29" i="2"/>
  <c r="AJ29" i="2"/>
  <c r="AK29" i="2"/>
  <c r="AF30" i="2"/>
  <c r="AG30" i="2"/>
  <c r="AH30" i="2"/>
  <c r="AI30" i="2"/>
  <c r="AJ30" i="2"/>
  <c r="AF31" i="2"/>
  <c r="AG31" i="2"/>
  <c r="AH31" i="2"/>
  <c r="AI31" i="2"/>
  <c r="AJ31" i="2"/>
  <c r="AF32" i="2"/>
  <c r="AG32" i="2"/>
  <c r="AH32" i="2"/>
  <c r="AI32" i="2"/>
  <c r="AJ32" i="2"/>
  <c r="AF33" i="2"/>
  <c r="AG33" i="2"/>
  <c r="AH33" i="2"/>
  <c r="AI33" i="2"/>
  <c r="AJ33" i="2"/>
  <c r="AF34" i="2"/>
  <c r="AG34" i="2"/>
  <c r="AH34" i="2"/>
  <c r="AI34" i="2"/>
  <c r="AJ34" i="2"/>
  <c r="AK34" i="2"/>
  <c r="AF35" i="2"/>
  <c r="AG35" i="2"/>
  <c r="AH35" i="2"/>
  <c r="AI35" i="2"/>
  <c r="AJ35" i="2"/>
  <c r="AK35" i="2"/>
  <c r="AF36" i="2"/>
  <c r="AG36" i="2"/>
  <c r="AH36" i="2"/>
  <c r="AI36" i="2"/>
  <c r="AJ36" i="2"/>
  <c r="AF37" i="2"/>
  <c r="AG37" i="2"/>
  <c r="AH37" i="2"/>
  <c r="AI37" i="2"/>
  <c r="AJ37" i="2"/>
  <c r="AF38" i="2"/>
  <c r="AG38" i="2"/>
  <c r="AH38" i="2"/>
  <c r="AI38" i="2"/>
  <c r="AJ38" i="2"/>
  <c r="AF39" i="2"/>
  <c r="AG39" i="2"/>
  <c r="AH39" i="2"/>
  <c r="AI39" i="2"/>
  <c r="AJ39" i="2"/>
  <c r="AF40" i="2"/>
  <c r="AG40" i="2"/>
  <c r="AH40" i="2"/>
  <c r="AI40" i="2"/>
  <c r="AJ40" i="2"/>
  <c r="AK40" i="2"/>
  <c r="AF41" i="2"/>
  <c r="AG41" i="2"/>
  <c r="AH41" i="2"/>
  <c r="AI41" i="2"/>
  <c r="AJ41" i="2"/>
  <c r="AK41" i="2"/>
  <c r="AF42" i="2"/>
  <c r="AG42" i="2"/>
  <c r="AH42" i="2"/>
  <c r="AI42" i="2"/>
  <c r="AJ42" i="2"/>
  <c r="AK42" i="2"/>
  <c r="AF43" i="2"/>
  <c r="AG43" i="2"/>
  <c r="AH43" i="2"/>
  <c r="AI43" i="2"/>
  <c r="AJ43" i="2"/>
  <c r="AK43" i="2"/>
  <c r="AF44" i="2"/>
  <c r="AG44" i="2"/>
  <c r="AH44" i="2"/>
  <c r="AI44" i="2"/>
  <c r="AJ44" i="2"/>
  <c r="AK44" i="2"/>
  <c r="AF45" i="2"/>
  <c r="AG45" i="2"/>
  <c r="AH45" i="2"/>
  <c r="AI45" i="2"/>
  <c r="AJ45" i="2"/>
  <c r="AF46" i="2"/>
  <c r="AG46" i="2"/>
  <c r="AH46" i="2"/>
  <c r="AI46" i="2"/>
  <c r="AJ46" i="2"/>
  <c r="AK46" i="2"/>
  <c r="AF47" i="2"/>
  <c r="AG47" i="2"/>
  <c r="AH47" i="2"/>
  <c r="AI47" i="2"/>
  <c r="AJ47" i="2"/>
  <c r="AF48" i="2"/>
  <c r="AG48" i="2"/>
  <c r="AH48" i="2"/>
  <c r="AI48" i="2"/>
  <c r="AJ48" i="2"/>
  <c r="AF49" i="2"/>
  <c r="AG49" i="2"/>
  <c r="AH49" i="2"/>
  <c r="AI49" i="2"/>
  <c r="AJ49" i="2"/>
  <c r="AF50" i="2"/>
  <c r="AG50" i="2"/>
  <c r="AH50" i="2"/>
  <c r="AI50" i="2"/>
  <c r="AJ50" i="2"/>
  <c r="AK50" i="2"/>
  <c r="AF51" i="2"/>
  <c r="AG51" i="2"/>
  <c r="AH51" i="2"/>
  <c r="AI51" i="2"/>
  <c r="AJ51" i="2"/>
  <c r="AF52" i="2"/>
  <c r="AG52" i="2"/>
  <c r="AH52" i="2"/>
  <c r="AI52" i="2"/>
  <c r="AJ52" i="2"/>
  <c r="AF53" i="2"/>
  <c r="AG53" i="2"/>
  <c r="AH53" i="2"/>
  <c r="AI53" i="2"/>
  <c r="AJ53" i="2"/>
  <c r="AK53" i="2"/>
  <c r="AF54" i="2"/>
  <c r="AG54" i="2"/>
  <c r="AH54" i="2"/>
  <c r="AI54" i="2"/>
  <c r="AJ54" i="2"/>
  <c r="AK54" i="2"/>
  <c r="AF55" i="2"/>
  <c r="AG55" i="2"/>
  <c r="AH55" i="2"/>
  <c r="AI55" i="2"/>
  <c r="AJ55" i="2"/>
  <c r="AK55" i="2"/>
  <c r="AF56" i="2"/>
  <c r="AG56" i="2"/>
  <c r="AH56" i="2"/>
  <c r="AI56" i="2"/>
  <c r="AJ56" i="2"/>
  <c r="AF57" i="2"/>
  <c r="AG57" i="2"/>
  <c r="AH57" i="2"/>
  <c r="AI57" i="2"/>
  <c r="AJ57" i="2"/>
  <c r="AK57" i="2"/>
  <c r="AF58" i="2"/>
  <c r="AG58" i="2"/>
  <c r="AH58" i="2"/>
  <c r="AI58" i="2"/>
  <c r="AJ58" i="2"/>
  <c r="AK58" i="2"/>
  <c r="AF59" i="2"/>
  <c r="AG59" i="2"/>
  <c r="AH59" i="2"/>
  <c r="AI59" i="2"/>
  <c r="AJ59" i="2"/>
  <c r="AK59" i="2"/>
  <c r="AF60" i="2"/>
  <c r="AG60" i="2"/>
  <c r="AH60" i="2"/>
  <c r="AI60" i="2"/>
  <c r="AJ60" i="2"/>
  <c r="AF61" i="2"/>
  <c r="AG61" i="2"/>
  <c r="AH61" i="2"/>
  <c r="AI61" i="2"/>
  <c r="AJ61" i="2"/>
  <c r="AK61" i="2"/>
  <c r="AF62" i="2"/>
  <c r="AG62" i="2"/>
  <c r="AH62" i="2"/>
  <c r="AI62" i="2"/>
  <c r="AJ62" i="2"/>
  <c r="AK62" i="2"/>
  <c r="AF63" i="2"/>
  <c r="AG63" i="2"/>
  <c r="AH63" i="2"/>
  <c r="AI63" i="2"/>
  <c r="AJ63" i="2"/>
  <c r="AK63" i="2"/>
  <c r="AF64" i="2"/>
  <c r="AG64" i="2"/>
  <c r="AH64" i="2"/>
  <c r="AI64" i="2"/>
  <c r="AJ64" i="2"/>
  <c r="AF65" i="2"/>
  <c r="AG65" i="2"/>
  <c r="AH65" i="2"/>
  <c r="AI65" i="2"/>
  <c r="AJ65" i="2"/>
  <c r="AK65" i="2"/>
  <c r="AF66" i="2"/>
  <c r="AG66" i="2"/>
  <c r="AH66" i="2"/>
  <c r="AI66" i="2"/>
  <c r="AJ66" i="2"/>
  <c r="AK66" i="2"/>
  <c r="AF67" i="2"/>
  <c r="AG67" i="2"/>
  <c r="AH67" i="2"/>
  <c r="AI67" i="2"/>
  <c r="AJ67" i="2"/>
  <c r="AK67" i="2"/>
  <c r="AF68" i="2"/>
  <c r="AG68" i="2"/>
  <c r="AH68" i="2"/>
  <c r="AI68" i="2"/>
  <c r="AJ68" i="2"/>
  <c r="AK68" i="2"/>
  <c r="AF69" i="2"/>
  <c r="AG69" i="2"/>
  <c r="AH69" i="2"/>
  <c r="AI69" i="2"/>
  <c r="AJ69" i="2"/>
  <c r="AF70" i="2"/>
  <c r="AG70" i="2"/>
  <c r="AH70" i="2"/>
  <c r="AI70" i="2"/>
  <c r="AJ70" i="2"/>
  <c r="AK70" i="2"/>
  <c r="AF71" i="2"/>
  <c r="AG71" i="2"/>
  <c r="AH71" i="2"/>
  <c r="AI71" i="2"/>
  <c r="AJ71" i="2"/>
  <c r="AK71" i="2"/>
  <c r="AF72" i="2"/>
  <c r="AG72" i="2"/>
  <c r="AH72" i="2"/>
  <c r="AI72" i="2"/>
  <c r="AJ72" i="2"/>
  <c r="AF73" i="2"/>
  <c r="AG73" i="2"/>
  <c r="AH73" i="2"/>
  <c r="AI73" i="2"/>
  <c r="AJ73" i="2"/>
  <c r="AK73" i="2"/>
  <c r="AF74" i="2"/>
  <c r="AG74" i="2"/>
  <c r="AH74" i="2"/>
  <c r="AI74" i="2"/>
  <c r="AJ74" i="2"/>
  <c r="AF75" i="2"/>
  <c r="AG75" i="2"/>
  <c r="AH75" i="2"/>
  <c r="AI75" i="2"/>
  <c r="AJ75" i="2"/>
  <c r="AK75" i="2"/>
  <c r="AF76" i="2"/>
  <c r="AG76" i="2"/>
  <c r="AH76" i="2"/>
  <c r="AI76" i="2"/>
  <c r="AJ76" i="2"/>
  <c r="AF77" i="2"/>
  <c r="AG77" i="2"/>
  <c r="AH77" i="2"/>
  <c r="AI77" i="2"/>
  <c r="AJ77" i="2"/>
  <c r="AF78" i="2"/>
  <c r="AG78" i="2"/>
  <c r="AH78" i="2"/>
  <c r="AI78" i="2"/>
  <c r="AJ78" i="2"/>
  <c r="AF79" i="2"/>
  <c r="AG79" i="2"/>
  <c r="AH79" i="2"/>
  <c r="AI79" i="2"/>
  <c r="AJ79" i="2"/>
  <c r="AK79" i="2"/>
  <c r="AF80" i="2"/>
  <c r="AG80" i="2"/>
  <c r="AH80" i="2"/>
  <c r="AI80" i="2"/>
  <c r="AJ80" i="2"/>
  <c r="AF81" i="2"/>
  <c r="AG81" i="2"/>
  <c r="AH81" i="2"/>
  <c r="AI81" i="2"/>
  <c r="AJ81" i="2"/>
  <c r="AF82" i="2"/>
  <c r="AG82" i="2"/>
  <c r="AH82" i="2"/>
  <c r="AI82" i="2"/>
  <c r="AJ82" i="2"/>
  <c r="AK82" i="2"/>
  <c r="AF83" i="2"/>
  <c r="AG83" i="2"/>
  <c r="AH83" i="2"/>
  <c r="AI83" i="2"/>
  <c r="AJ83" i="2"/>
  <c r="AF84" i="2"/>
  <c r="AG84" i="2"/>
  <c r="AH84" i="2"/>
  <c r="AI84" i="2"/>
  <c r="AJ84" i="2"/>
  <c r="AF85" i="2"/>
  <c r="AG85" i="2"/>
  <c r="AH85" i="2"/>
  <c r="AI85" i="2"/>
  <c r="AJ85" i="2"/>
  <c r="AF86" i="2"/>
  <c r="AG86" i="2"/>
  <c r="AH86" i="2"/>
  <c r="AI86" i="2"/>
  <c r="AJ86" i="2"/>
  <c r="AK86" i="2"/>
  <c r="AF87" i="2"/>
  <c r="AG87" i="2"/>
  <c r="AH87" i="2"/>
  <c r="AI87" i="2"/>
  <c r="AJ87" i="2"/>
  <c r="AF88" i="2"/>
  <c r="AG88" i="2"/>
  <c r="AH88" i="2"/>
  <c r="AI88" i="2"/>
  <c r="AJ88" i="2"/>
  <c r="AF89" i="2"/>
  <c r="AG89" i="2"/>
  <c r="AH89" i="2"/>
  <c r="AI89" i="2"/>
  <c r="AJ89" i="2"/>
  <c r="AK89" i="2"/>
  <c r="AF90" i="2"/>
  <c r="AG90" i="2"/>
  <c r="AH90" i="2"/>
  <c r="AI90" i="2"/>
  <c r="AJ90" i="2"/>
  <c r="AK90" i="2"/>
  <c r="AF91" i="2"/>
  <c r="AG91" i="2"/>
  <c r="AH91" i="2"/>
  <c r="AI91" i="2"/>
  <c r="AJ91" i="2"/>
  <c r="AF92" i="2"/>
  <c r="AG92" i="2"/>
  <c r="AH92" i="2"/>
  <c r="AI92" i="2"/>
  <c r="AJ92" i="2"/>
  <c r="AF93" i="2"/>
  <c r="AG93" i="2"/>
  <c r="AH93" i="2"/>
  <c r="AI93" i="2"/>
  <c r="AJ93" i="2"/>
  <c r="AK93" i="2"/>
  <c r="AF94" i="2"/>
  <c r="AG94" i="2"/>
  <c r="AH94" i="2"/>
  <c r="AI94" i="2"/>
  <c r="AJ94" i="2"/>
  <c r="AK94" i="2"/>
  <c r="AF95" i="2"/>
  <c r="AG95" i="2"/>
  <c r="AH95" i="2"/>
  <c r="AI95" i="2"/>
  <c r="AJ95" i="2"/>
  <c r="AK95" i="2"/>
  <c r="AF96" i="2"/>
  <c r="AG96" i="2"/>
  <c r="AH96" i="2"/>
  <c r="AI96" i="2"/>
  <c r="AJ96" i="2"/>
  <c r="AF97" i="2"/>
  <c r="AG97" i="2"/>
  <c r="AH97" i="2"/>
  <c r="AI97" i="2"/>
  <c r="AJ97" i="2"/>
  <c r="AK97" i="2"/>
  <c r="AF98" i="2"/>
  <c r="AG98" i="2"/>
  <c r="AH98" i="2"/>
  <c r="AI98" i="2"/>
  <c r="AJ98" i="2"/>
  <c r="AK98" i="2"/>
  <c r="AF99" i="2"/>
  <c r="AG99" i="2"/>
  <c r="AH99" i="2"/>
  <c r="AI99" i="2"/>
  <c r="AJ99" i="2"/>
  <c r="AF100" i="2"/>
  <c r="AG100" i="2"/>
  <c r="AH100" i="2"/>
  <c r="AI100" i="2"/>
  <c r="AJ100" i="2"/>
  <c r="AK100" i="2"/>
  <c r="AF101" i="2"/>
  <c r="AG101" i="2"/>
  <c r="AH101" i="2"/>
  <c r="AI101" i="2"/>
  <c r="AJ101" i="2"/>
  <c r="AF102" i="2"/>
  <c r="AG102" i="2"/>
  <c r="AH102" i="2"/>
  <c r="AI102" i="2"/>
  <c r="AJ102" i="2"/>
  <c r="AF103" i="2"/>
  <c r="AG103" i="2"/>
  <c r="AH103" i="2"/>
  <c r="AI103" i="2"/>
  <c r="AJ103" i="2"/>
  <c r="AK103" i="2"/>
  <c r="AF104" i="2"/>
  <c r="AG104" i="2"/>
  <c r="AH104" i="2"/>
  <c r="AI104" i="2"/>
  <c r="AJ104" i="2"/>
  <c r="AF105" i="2"/>
  <c r="AG105" i="2"/>
  <c r="AH105" i="2"/>
  <c r="AI105" i="2"/>
  <c r="AJ105" i="2"/>
  <c r="AF106" i="2"/>
  <c r="AG106" i="2"/>
  <c r="AH106" i="2"/>
  <c r="AI106" i="2"/>
  <c r="AJ106" i="2"/>
  <c r="AK106" i="2"/>
  <c r="AF107" i="2"/>
  <c r="AG107" i="2"/>
  <c r="AH107" i="2"/>
  <c r="AI107" i="2"/>
  <c r="AJ107" i="2"/>
  <c r="AF108" i="2"/>
  <c r="AG108" i="2"/>
  <c r="AH108" i="2"/>
  <c r="AI108" i="2"/>
  <c r="AJ108" i="2"/>
  <c r="AF109" i="2"/>
  <c r="AG109" i="2"/>
  <c r="AH109" i="2"/>
  <c r="AI109" i="2"/>
  <c r="AJ109" i="2"/>
  <c r="AK109" i="2"/>
  <c r="AF110" i="2"/>
  <c r="AG110" i="2"/>
  <c r="AH110" i="2"/>
  <c r="AI110" i="2"/>
  <c r="AJ110" i="2"/>
  <c r="AF111" i="2"/>
  <c r="AG111" i="2"/>
  <c r="AH111" i="2"/>
  <c r="AI111" i="2"/>
  <c r="AJ111" i="2"/>
  <c r="AF112" i="2"/>
  <c r="AG112" i="2"/>
  <c r="AH112" i="2"/>
  <c r="AI112" i="2"/>
  <c r="AJ112" i="2"/>
  <c r="AK112" i="2"/>
  <c r="AJ12" i="2"/>
  <c r="AG12" i="2"/>
  <c r="AF12" i="2"/>
  <c r="Y13" i="2"/>
  <c r="Z13" i="2"/>
  <c r="AA13" i="2"/>
  <c r="AB13" i="2"/>
  <c r="AC13" i="2"/>
  <c r="Y14" i="2"/>
  <c r="Z14" i="2"/>
  <c r="AA14" i="2"/>
  <c r="AB14" i="2"/>
  <c r="AC14" i="2"/>
  <c r="Y15" i="2"/>
  <c r="Z15" i="2"/>
  <c r="AA15" i="2"/>
  <c r="AB15" i="2"/>
  <c r="AC15" i="2"/>
  <c r="Y16" i="2"/>
  <c r="Z16" i="2"/>
  <c r="AA16" i="2"/>
  <c r="AB16" i="2"/>
  <c r="AC16" i="2"/>
  <c r="Y17" i="2"/>
  <c r="Z17" i="2"/>
  <c r="AA17" i="2"/>
  <c r="AB17" i="2"/>
  <c r="AC17" i="2"/>
  <c r="Y18" i="2"/>
  <c r="Z18" i="2"/>
  <c r="AA18" i="2"/>
  <c r="AB18" i="2"/>
  <c r="AC18" i="2"/>
  <c r="Y19" i="2"/>
  <c r="Z19" i="2"/>
  <c r="AA19" i="2"/>
  <c r="AB19" i="2"/>
  <c r="AC19" i="2"/>
  <c r="Y20" i="2"/>
  <c r="Z20" i="2"/>
  <c r="AA20" i="2"/>
  <c r="AB20" i="2"/>
  <c r="AC20" i="2"/>
  <c r="Y21" i="2"/>
  <c r="Z21" i="2"/>
  <c r="AA21" i="2"/>
  <c r="AB21" i="2"/>
  <c r="AC21" i="2"/>
  <c r="Y22" i="2"/>
  <c r="Z22" i="2"/>
  <c r="AA22" i="2"/>
  <c r="AB22" i="2"/>
  <c r="AC22" i="2"/>
  <c r="Y23" i="2"/>
  <c r="Z23" i="2"/>
  <c r="AA23" i="2"/>
  <c r="AB23" i="2"/>
  <c r="AC23" i="2"/>
  <c r="Y24" i="2"/>
  <c r="Z24" i="2"/>
  <c r="AA24" i="2"/>
  <c r="AB24" i="2"/>
  <c r="AC24" i="2"/>
  <c r="Y25" i="2"/>
  <c r="Z25" i="2"/>
  <c r="AA25" i="2"/>
  <c r="AB25" i="2"/>
  <c r="AC25" i="2"/>
  <c r="Y26" i="2"/>
  <c r="Z26" i="2"/>
  <c r="AA26" i="2"/>
  <c r="AB26" i="2"/>
  <c r="AC26" i="2"/>
  <c r="Y27" i="2"/>
  <c r="Z27" i="2"/>
  <c r="AA27" i="2"/>
  <c r="AB27" i="2"/>
  <c r="AC27" i="2"/>
  <c r="Y28" i="2"/>
  <c r="Z28" i="2"/>
  <c r="AA28" i="2"/>
  <c r="AB28" i="2"/>
  <c r="AC28" i="2"/>
  <c r="AD28" i="2"/>
  <c r="Y29" i="2"/>
  <c r="Z29" i="2"/>
  <c r="AA29" i="2"/>
  <c r="AB29" i="2"/>
  <c r="AC29" i="2"/>
  <c r="AD29" i="2"/>
  <c r="Y30" i="2"/>
  <c r="Z30" i="2"/>
  <c r="AA30" i="2"/>
  <c r="AB30" i="2"/>
  <c r="AC30" i="2"/>
  <c r="Y31" i="2"/>
  <c r="Z31" i="2"/>
  <c r="AA31" i="2"/>
  <c r="AB31" i="2"/>
  <c r="AC31" i="2"/>
  <c r="Y32" i="2"/>
  <c r="Z32" i="2"/>
  <c r="AA32" i="2"/>
  <c r="AB32" i="2"/>
  <c r="AC32" i="2"/>
  <c r="AD32" i="2"/>
  <c r="Y33" i="2"/>
  <c r="Z33" i="2"/>
  <c r="AA33" i="2"/>
  <c r="AB33" i="2"/>
  <c r="AC33" i="2"/>
  <c r="Y34" i="2"/>
  <c r="Z34" i="2"/>
  <c r="AA34" i="2"/>
  <c r="AB34" i="2"/>
  <c r="AC34" i="2"/>
  <c r="AD34" i="2"/>
  <c r="Y35" i="2"/>
  <c r="Z35" i="2"/>
  <c r="AA35" i="2"/>
  <c r="AB35" i="2"/>
  <c r="AC35" i="2"/>
  <c r="AD35" i="2"/>
  <c r="Y36" i="2"/>
  <c r="Z36" i="2"/>
  <c r="AA36" i="2"/>
  <c r="AB36" i="2"/>
  <c r="AC36" i="2"/>
  <c r="Y37" i="2"/>
  <c r="Z37" i="2"/>
  <c r="AB37" i="2"/>
  <c r="AC37" i="2"/>
  <c r="Y38" i="2"/>
  <c r="Z38" i="2"/>
  <c r="AA38" i="2"/>
  <c r="AB38" i="2"/>
  <c r="AC38" i="2"/>
  <c r="AD38" i="2"/>
  <c r="Y39" i="2"/>
  <c r="Z39" i="2"/>
  <c r="AA39" i="2"/>
  <c r="AB39" i="2"/>
  <c r="AC39" i="2"/>
  <c r="Y40" i="2"/>
  <c r="Z40" i="2"/>
  <c r="AA40" i="2"/>
  <c r="AB40" i="2"/>
  <c r="AC40" i="2"/>
  <c r="Y41" i="2"/>
  <c r="Z41" i="2"/>
  <c r="AA41" i="2"/>
  <c r="AB41" i="2"/>
  <c r="AC41" i="2"/>
  <c r="AD41" i="2"/>
  <c r="Y42" i="2"/>
  <c r="Z42" i="2"/>
  <c r="AA42" i="2"/>
  <c r="AB42" i="2"/>
  <c r="AC42" i="2"/>
  <c r="AD42" i="2"/>
  <c r="Y43" i="2"/>
  <c r="Z43" i="2"/>
  <c r="AA43" i="2"/>
  <c r="AB43" i="2"/>
  <c r="AC43" i="2"/>
  <c r="AD43" i="2"/>
  <c r="Y44" i="2"/>
  <c r="Z44" i="2"/>
  <c r="AA44" i="2"/>
  <c r="AB44" i="2"/>
  <c r="AC44" i="2"/>
  <c r="AD44" i="2"/>
  <c r="Y45" i="2"/>
  <c r="Z45" i="2"/>
  <c r="AA45" i="2"/>
  <c r="AB45" i="2"/>
  <c r="AC45" i="2"/>
  <c r="Y46" i="2"/>
  <c r="Z46" i="2"/>
  <c r="AA46" i="2"/>
  <c r="AB46" i="2"/>
  <c r="AC46" i="2"/>
  <c r="Y47" i="2"/>
  <c r="Z47" i="2"/>
  <c r="AA47" i="2"/>
  <c r="AB47" i="2"/>
  <c r="AC47" i="2"/>
  <c r="Y48" i="2"/>
  <c r="Z48" i="2"/>
  <c r="AA48" i="2"/>
  <c r="AB48" i="2"/>
  <c r="AC48" i="2"/>
  <c r="AD48" i="2"/>
  <c r="Y49" i="2"/>
  <c r="Z49" i="2"/>
  <c r="AA49" i="2"/>
  <c r="AB49" i="2"/>
  <c r="AC49" i="2"/>
  <c r="Y50" i="2"/>
  <c r="Z50" i="2"/>
  <c r="AA50" i="2"/>
  <c r="AB50" i="2"/>
  <c r="AC50" i="2"/>
  <c r="AD50" i="2"/>
  <c r="Y51" i="2"/>
  <c r="Z51" i="2"/>
  <c r="AA51" i="2"/>
  <c r="AB51" i="2"/>
  <c r="AC51" i="2"/>
  <c r="Y52" i="2"/>
  <c r="Z52" i="2"/>
  <c r="AA52" i="2"/>
  <c r="AB52" i="2"/>
  <c r="AC52" i="2"/>
  <c r="Y53" i="2"/>
  <c r="Z53" i="2"/>
  <c r="AA53" i="2"/>
  <c r="AB53" i="2"/>
  <c r="AC53" i="2"/>
  <c r="AD53" i="2"/>
  <c r="Y54" i="2"/>
  <c r="Z54" i="2"/>
  <c r="AA54" i="2"/>
  <c r="AB54" i="2"/>
  <c r="AC54" i="2"/>
  <c r="Y55" i="2"/>
  <c r="Z55" i="2"/>
  <c r="AA55" i="2"/>
  <c r="AB55" i="2"/>
  <c r="AC55" i="2"/>
  <c r="AD55" i="2"/>
  <c r="Y56" i="2"/>
  <c r="Z56" i="2"/>
  <c r="AA56" i="2"/>
  <c r="AB56" i="2"/>
  <c r="AC56" i="2"/>
  <c r="Y57" i="2"/>
  <c r="Z57" i="2"/>
  <c r="AA57" i="2"/>
  <c r="AB57" i="2"/>
  <c r="AC57" i="2"/>
  <c r="Y58" i="2"/>
  <c r="Z58" i="2"/>
  <c r="AA58" i="2"/>
  <c r="AB58" i="2"/>
  <c r="AC58" i="2"/>
  <c r="Y59" i="2"/>
  <c r="Z59" i="2"/>
  <c r="AA59" i="2"/>
  <c r="AB59" i="2"/>
  <c r="AC59" i="2"/>
  <c r="AD59" i="2"/>
  <c r="Y60" i="2"/>
  <c r="Z60" i="2"/>
  <c r="AA60" i="2"/>
  <c r="AB60" i="2"/>
  <c r="AC60" i="2"/>
  <c r="Y61" i="2"/>
  <c r="Z61" i="2"/>
  <c r="AA61" i="2"/>
  <c r="AB61" i="2"/>
  <c r="AC61" i="2"/>
  <c r="Y62" i="2"/>
  <c r="Z62" i="2"/>
  <c r="AA62" i="2"/>
  <c r="AB62" i="2"/>
  <c r="AC62" i="2"/>
  <c r="Y63" i="2"/>
  <c r="Z63" i="2"/>
  <c r="AA63" i="2"/>
  <c r="AB63" i="2"/>
  <c r="AC63" i="2"/>
  <c r="Y64" i="2"/>
  <c r="Z64" i="2"/>
  <c r="AA64" i="2"/>
  <c r="AB64" i="2"/>
  <c r="AC64" i="2"/>
  <c r="Y65" i="2"/>
  <c r="Z65" i="2"/>
  <c r="AA65" i="2"/>
  <c r="AB65" i="2"/>
  <c r="AC65" i="2"/>
  <c r="Y66" i="2"/>
  <c r="Z66" i="2"/>
  <c r="AA66" i="2"/>
  <c r="AB66" i="2"/>
  <c r="AC66" i="2"/>
  <c r="AD66" i="2"/>
  <c r="Y67" i="2"/>
  <c r="Z67" i="2"/>
  <c r="AA67" i="2"/>
  <c r="AB67" i="2"/>
  <c r="AC67" i="2"/>
  <c r="AD67" i="2"/>
  <c r="Y68" i="2"/>
  <c r="Z68" i="2"/>
  <c r="AA68" i="2"/>
  <c r="AB68" i="2"/>
  <c r="AC68" i="2"/>
  <c r="AD68" i="2"/>
  <c r="Y69" i="2"/>
  <c r="Z69" i="2"/>
  <c r="AA69" i="2"/>
  <c r="AB69" i="2"/>
  <c r="AC69" i="2"/>
  <c r="Y70" i="2"/>
  <c r="Z70" i="2"/>
  <c r="AA70" i="2"/>
  <c r="AB70" i="2"/>
  <c r="AC70" i="2"/>
  <c r="AD70" i="2"/>
  <c r="Y71" i="2"/>
  <c r="Z71" i="2"/>
  <c r="AA71" i="2"/>
  <c r="AB71" i="2"/>
  <c r="AC71" i="2"/>
  <c r="AD71" i="2"/>
  <c r="Y72" i="2"/>
  <c r="Z72" i="2"/>
  <c r="AA72" i="2"/>
  <c r="AB72" i="2"/>
  <c r="AC72" i="2"/>
  <c r="Y73" i="2"/>
  <c r="Z73" i="2"/>
  <c r="AA73" i="2"/>
  <c r="AB73" i="2"/>
  <c r="AC73" i="2"/>
  <c r="AD73" i="2"/>
  <c r="Y74" i="2"/>
  <c r="Z74" i="2"/>
  <c r="AA74" i="2"/>
  <c r="AB74" i="2"/>
  <c r="AC74" i="2"/>
  <c r="Y75" i="2"/>
  <c r="Z75" i="2"/>
  <c r="AA75" i="2"/>
  <c r="AB75" i="2"/>
  <c r="AC75" i="2"/>
  <c r="AD75" i="2"/>
  <c r="Y76" i="2"/>
  <c r="Z76" i="2"/>
  <c r="AA76" i="2"/>
  <c r="AB76" i="2"/>
  <c r="AC76" i="2"/>
  <c r="Y77" i="2"/>
  <c r="Z77" i="2"/>
  <c r="AA77" i="2"/>
  <c r="AB77" i="2"/>
  <c r="AC77" i="2"/>
  <c r="Y78" i="2"/>
  <c r="Z78" i="2"/>
  <c r="AA78" i="2"/>
  <c r="AB78" i="2"/>
  <c r="AC78" i="2"/>
  <c r="Y79" i="2"/>
  <c r="Z79" i="2"/>
  <c r="AA79" i="2"/>
  <c r="AB79" i="2"/>
  <c r="AC79" i="2"/>
  <c r="Y80" i="2"/>
  <c r="Z80" i="2"/>
  <c r="AA80" i="2"/>
  <c r="AB80" i="2"/>
  <c r="AC80" i="2"/>
  <c r="Y81" i="2"/>
  <c r="Z81" i="2"/>
  <c r="AA81" i="2"/>
  <c r="AB81" i="2"/>
  <c r="AC81" i="2"/>
  <c r="Y82" i="2"/>
  <c r="Z82" i="2"/>
  <c r="AA82" i="2"/>
  <c r="AB82" i="2"/>
  <c r="AC82" i="2"/>
  <c r="AD82" i="2"/>
  <c r="Y83" i="2"/>
  <c r="Z83" i="2"/>
  <c r="AA83" i="2"/>
  <c r="AB83" i="2"/>
  <c r="AC83" i="2"/>
  <c r="Y84" i="2"/>
  <c r="Z84" i="2"/>
  <c r="AA84" i="2"/>
  <c r="AB84" i="2"/>
  <c r="AC84" i="2"/>
  <c r="Y85" i="2"/>
  <c r="Z85" i="2"/>
  <c r="AA85" i="2"/>
  <c r="AB85" i="2"/>
  <c r="AC85" i="2"/>
  <c r="Y86" i="2"/>
  <c r="Z86" i="2"/>
  <c r="AA86" i="2"/>
  <c r="AB86" i="2"/>
  <c r="AC86" i="2"/>
  <c r="AD86" i="2"/>
  <c r="Y87" i="2"/>
  <c r="Z87" i="2"/>
  <c r="AA87" i="2"/>
  <c r="AB87" i="2"/>
  <c r="AC87" i="2"/>
  <c r="Y88" i="2"/>
  <c r="Z88" i="2"/>
  <c r="AA88" i="2"/>
  <c r="AB88" i="2"/>
  <c r="AC88" i="2"/>
  <c r="Y89" i="2"/>
  <c r="Z89" i="2"/>
  <c r="AA89" i="2"/>
  <c r="AB89" i="2"/>
  <c r="AC89" i="2"/>
  <c r="AD89" i="2"/>
  <c r="Y90" i="2"/>
  <c r="Z90" i="2"/>
  <c r="AA90" i="2"/>
  <c r="AB90" i="2"/>
  <c r="AC90" i="2"/>
  <c r="AD90" i="2"/>
  <c r="Y91" i="2"/>
  <c r="Z91" i="2"/>
  <c r="AA91" i="2"/>
  <c r="AB91" i="2"/>
  <c r="AC91" i="2"/>
  <c r="Y92" i="2"/>
  <c r="Z92" i="2"/>
  <c r="AA92" i="2"/>
  <c r="AB92" i="2"/>
  <c r="AC92" i="2"/>
  <c r="Y93" i="2"/>
  <c r="Z93" i="2"/>
  <c r="AA93" i="2"/>
  <c r="AB93" i="2"/>
  <c r="AC93" i="2"/>
  <c r="AD93" i="2"/>
  <c r="Y94" i="2"/>
  <c r="Z94" i="2"/>
  <c r="AA94" i="2"/>
  <c r="AB94" i="2"/>
  <c r="AC94" i="2"/>
  <c r="Y95" i="2"/>
  <c r="Z95" i="2"/>
  <c r="AA95" i="2"/>
  <c r="AB95" i="2"/>
  <c r="AC95" i="2"/>
  <c r="Y96" i="2"/>
  <c r="Z96" i="2"/>
  <c r="AA96" i="2"/>
  <c r="AB96" i="2"/>
  <c r="AC96" i="2"/>
  <c r="Y97" i="2"/>
  <c r="Z97" i="2"/>
  <c r="AA97" i="2"/>
  <c r="AB97" i="2"/>
  <c r="AC97" i="2"/>
  <c r="AD97" i="2"/>
  <c r="Y98" i="2"/>
  <c r="Z98" i="2"/>
  <c r="AA98" i="2"/>
  <c r="AB98" i="2"/>
  <c r="AC98" i="2"/>
  <c r="Y99" i="2"/>
  <c r="Z99" i="2"/>
  <c r="AA99" i="2"/>
  <c r="AB99" i="2"/>
  <c r="AC99" i="2"/>
  <c r="Y100" i="2"/>
  <c r="Z100" i="2"/>
  <c r="AA100" i="2"/>
  <c r="AB100" i="2"/>
  <c r="AC100" i="2"/>
  <c r="AD100" i="2"/>
  <c r="Y101" i="2"/>
  <c r="Z101" i="2"/>
  <c r="AA101" i="2"/>
  <c r="AB101" i="2"/>
  <c r="AC101" i="2"/>
  <c r="Y102" i="2"/>
  <c r="Z102" i="2"/>
  <c r="AA102" i="2"/>
  <c r="AB102" i="2"/>
  <c r="AC102" i="2"/>
  <c r="Y103" i="2"/>
  <c r="Z103" i="2"/>
  <c r="AA103" i="2"/>
  <c r="AB103" i="2"/>
  <c r="AC103" i="2"/>
  <c r="Y104" i="2"/>
  <c r="Z104" i="2"/>
  <c r="AA104" i="2"/>
  <c r="AB104" i="2"/>
  <c r="AC104" i="2"/>
  <c r="Y105" i="2"/>
  <c r="Z105" i="2"/>
  <c r="AA105" i="2"/>
  <c r="AB105" i="2"/>
  <c r="AC105" i="2"/>
  <c r="Y106" i="2"/>
  <c r="Z106" i="2"/>
  <c r="AA106" i="2"/>
  <c r="AB106" i="2"/>
  <c r="AC106" i="2"/>
  <c r="AD106" i="2"/>
  <c r="Y107" i="2"/>
  <c r="Z107" i="2"/>
  <c r="AA107" i="2"/>
  <c r="AB107" i="2"/>
  <c r="AC107" i="2"/>
  <c r="Y108" i="2"/>
  <c r="Z108" i="2"/>
  <c r="AA108" i="2"/>
  <c r="AB108" i="2"/>
  <c r="AC108" i="2"/>
  <c r="Y109" i="2"/>
  <c r="Z109" i="2"/>
  <c r="AA109" i="2"/>
  <c r="AB109" i="2"/>
  <c r="AC109" i="2"/>
  <c r="AD109" i="2"/>
  <c r="Y110" i="2"/>
  <c r="Z110" i="2"/>
  <c r="AA110" i="2"/>
  <c r="AB110" i="2"/>
  <c r="AC110" i="2"/>
  <c r="Y111" i="2"/>
  <c r="Z111" i="2"/>
  <c r="AA111" i="2"/>
  <c r="AB111" i="2"/>
  <c r="AC111" i="2"/>
  <c r="Y112" i="2"/>
  <c r="Z112" i="2"/>
  <c r="AA112" i="2"/>
  <c r="AB112" i="2"/>
  <c r="AC112" i="2"/>
  <c r="AC12" i="2"/>
  <c r="Z12" i="2"/>
  <c r="Y12" i="2"/>
  <c r="K13" i="2"/>
  <c r="L13" i="2"/>
  <c r="M13" i="2"/>
  <c r="N13" i="2"/>
  <c r="O13" i="2"/>
  <c r="K14" i="2"/>
  <c r="L14" i="2"/>
  <c r="M14" i="2"/>
  <c r="N14" i="2"/>
  <c r="O14" i="2"/>
  <c r="K15" i="2"/>
  <c r="L15" i="2"/>
  <c r="M15" i="2"/>
  <c r="N15" i="2"/>
  <c r="O15" i="2"/>
  <c r="K16" i="2"/>
  <c r="L16" i="2"/>
  <c r="M16" i="2"/>
  <c r="N16" i="2"/>
  <c r="O16" i="2"/>
  <c r="K17" i="2"/>
  <c r="L17" i="2"/>
  <c r="M17" i="2"/>
  <c r="N17" i="2"/>
  <c r="O17" i="2"/>
  <c r="K18" i="2"/>
  <c r="L18" i="2"/>
  <c r="M18" i="2"/>
  <c r="N18" i="2"/>
  <c r="O18" i="2"/>
  <c r="K19" i="2"/>
  <c r="L19" i="2"/>
  <c r="M19" i="2"/>
  <c r="N19" i="2"/>
  <c r="O19" i="2"/>
  <c r="K20" i="2"/>
  <c r="L20" i="2"/>
  <c r="M20" i="2"/>
  <c r="N20" i="2"/>
  <c r="O20" i="2"/>
  <c r="K21" i="2"/>
  <c r="L21" i="2"/>
  <c r="M21" i="2"/>
  <c r="N21" i="2"/>
  <c r="O21" i="2"/>
  <c r="K22" i="2"/>
  <c r="L22" i="2"/>
  <c r="M22" i="2"/>
  <c r="N22" i="2"/>
  <c r="O22" i="2"/>
  <c r="K23" i="2"/>
  <c r="L23" i="2"/>
  <c r="M23" i="2"/>
  <c r="N23" i="2"/>
  <c r="O23" i="2"/>
  <c r="K24" i="2"/>
  <c r="L24" i="2"/>
  <c r="M24" i="2"/>
  <c r="N24" i="2"/>
  <c r="O24" i="2"/>
  <c r="K25" i="2"/>
  <c r="L25" i="2"/>
  <c r="M25" i="2"/>
  <c r="N25" i="2"/>
  <c r="O25" i="2"/>
  <c r="K26" i="2"/>
  <c r="L26" i="2"/>
  <c r="M26" i="2"/>
  <c r="N26" i="2"/>
  <c r="O26" i="2"/>
  <c r="K27" i="2"/>
  <c r="L27" i="2"/>
  <c r="M27" i="2"/>
  <c r="N27" i="2"/>
  <c r="O27" i="2"/>
  <c r="K28" i="2"/>
  <c r="L28" i="2"/>
  <c r="M28" i="2"/>
  <c r="N28" i="2"/>
  <c r="O28" i="2"/>
  <c r="P28" i="2"/>
  <c r="K29" i="2"/>
  <c r="L29" i="2"/>
  <c r="M29" i="2"/>
  <c r="N29" i="2"/>
  <c r="O29" i="2"/>
  <c r="P29" i="2"/>
  <c r="K30" i="2"/>
  <c r="L30" i="2"/>
  <c r="M30" i="2"/>
  <c r="N30" i="2"/>
  <c r="O30" i="2"/>
  <c r="K31" i="2"/>
  <c r="L31" i="2"/>
  <c r="M31" i="2"/>
  <c r="N31" i="2"/>
  <c r="O31" i="2"/>
  <c r="P31" i="2"/>
  <c r="K32" i="2"/>
  <c r="L32" i="2"/>
  <c r="M32" i="2"/>
  <c r="N32" i="2"/>
  <c r="O32" i="2"/>
  <c r="P32" i="2"/>
  <c r="K33" i="2"/>
  <c r="L33" i="2"/>
  <c r="M33" i="2"/>
  <c r="N33" i="2"/>
  <c r="O33" i="2"/>
  <c r="K34" i="2"/>
  <c r="L34" i="2"/>
  <c r="M34" i="2"/>
  <c r="N34" i="2"/>
  <c r="O34" i="2"/>
  <c r="K35" i="2"/>
  <c r="L35" i="2"/>
  <c r="M35" i="2"/>
  <c r="N35" i="2"/>
  <c r="O35" i="2"/>
  <c r="P35" i="2"/>
  <c r="K36" i="2"/>
  <c r="L36" i="2"/>
  <c r="M36" i="2"/>
  <c r="N36" i="2"/>
  <c r="O36" i="2"/>
  <c r="K37" i="2"/>
  <c r="L37" i="2"/>
  <c r="M37" i="2"/>
  <c r="N37" i="2"/>
  <c r="O37" i="2"/>
  <c r="P37" i="2"/>
  <c r="K38" i="2"/>
  <c r="L38" i="2"/>
  <c r="M38" i="2"/>
  <c r="N38" i="2"/>
  <c r="O38" i="2"/>
  <c r="K39" i="2"/>
  <c r="L39" i="2"/>
  <c r="M39" i="2"/>
  <c r="N39" i="2"/>
  <c r="O39" i="2"/>
  <c r="K40" i="2"/>
  <c r="L40" i="2"/>
  <c r="M40" i="2"/>
  <c r="N40" i="2"/>
  <c r="O40" i="2"/>
  <c r="K41" i="2"/>
  <c r="L41" i="2"/>
  <c r="M41" i="2"/>
  <c r="N41" i="2"/>
  <c r="O41" i="2"/>
  <c r="K42" i="2"/>
  <c r="L42" i="2"/>
  <c r="M42" i="2"/>
  <c r="N42" i="2"/>
  <c r="O42" i="2"/>
  <c r="K43" i="2"/>
  <c r="L43" i="2"/>
  <c r="M43" i="2"/>
  <c r="N43" i="2"/>
  <c r="O43" i="2"/>
  <c r="P43" i="2"/>
  <c r="K44" i="2"/>
  <c r="L44" i="2"/>
  <c r="M44" i="2"/>
  <c r="N44" i="2"/>
  <c r="O44" i="2"/>
  <c r="P44" i="2"/>
  <c r="K45" i="2"/>
  <c r="L45" i="2"/>
  <c r="M45" i="2"/>
  <c r="N45" i="2"/>
  <c r="O45" i="2"/>
  <c r="K46" i="2"/>
  <c r="L46" i="2"/>
  <c r="M46" i="2"/>
  <c r="N46" i="2"/>
  <c r="O46" i="2"/>
  <c r="K47" i="2"/>
  <c r="L47" i="2"/>
  <c r="M47" i="2"/>
  <c r="N47" i="2"/>
  <c r="O47" i="2"/>
  <c r="K48" i="2"/>
  <c r="L48" i="2"/>
  <c r="M48" i="2"/>
  <c r="N48" i="2"/>
  <c r="O48" i="2"/>
  <c r="K49" i="2"/>
  <c r="L49" i="2"/>
  <c r="M49" i="2"/>
  <c r="N49" i="2"/>
  <c r="O49" i="2"/>
  <c r="K50" i="2"/>
  <c r="L50" i="2"/>
  <c r="M50" i="2"/>
  <c r="N50" i="2"/>
  <c r="O50" i="2"/>
  <c r="P50" i="2"/>
  <c r="K51" i="2"/>
  <c r="L51" i="2"/>
  <c r="M51" i="2"/>
  <c r="N51" i="2"/>
  <c r="O51" i="2"/>
  <c r="K52" i="2"/>
  <c r="L52" i="2"/>
  <c r="M52" i="2"/>
  <c r="N52" i="2"/>
  <c r="O52" i="2"/>
  <c r="K53" i="2"/>
  <c r="L53" i="2"/>
  <c r="M53" i="2"/>
  <c r="N53" i="2"/>
  <c r="O53" i="2"/>
  <c r="P53" i="2"/>
  <c r="K54" i="2"/>
  <c r="L54" i="2"/>
  <c r="M54" i="2"/>
  <c r="N54" i="2"/>
  <c r="O54" i="2"/>
  <c r="K55" i="2"/>
  <c r="L55" i="2"/>
  <c r="M55" i="2"/>
  <c r="N55" i="2"/>
  <c r="O55" i="2"/>
  <c r="P55" i="2"/>
  <c r="K56" i="2"/>
  <c r="L56" i="2"/>
  <c r="M56" i="2"/>
  <c r="N56" i="2"/>
  <c r="O56" i="2"/>
  <c r="K57" i="2"/>
  <c r="L57" i="2"/>
  <c r="M57" i="2"/>
  <c r="N57" i="2"/>
  <c r="O57" i="2"/>
  <c r="K58" i="2"/>
  <c r="L58" i="2"/>
  <c r="M58" i="2"/>
  <c r="N58" i="2"/>
  <c r="O58" i="2"/>
  <c r="K59" i="2"/>
  <c r="L59" i="2"/>
  <c r="M59" i="2"/>
  <c r="N59" i="2"/>
  <c r="O59" i="2"/>
  <c r="P59" i="2"/>
  <c r="K60" i="2"/>
  <c r="L60" i="2"/>
  <c r="M60" i="2"/>
  <c r="N60" i="2"/>
  <c r="O60" i="2"/>
  <c r="K61" i="2"/>
  <c r="L61" i="2"/>
  <c r="M61" i="2"/>
  <c r="N61" i="2"/>
  <c r="O61" i="2"/>
  <c r="K62" i="2"/>
  <c r="L62" i="2"/>
  <c r="M62" i="2"/>
  <c r="N62" i="2"/>
  <c r="O62" i="2"/>
  <c r="K63" i="2"/>
  <c r="L63" i="2"/>
  <c r="M63" i="2"/>
  <c r="N63" i="2"/>
  <c r="O63" i="2"/>
  <c r="K64" i="2"/>
  <c r="L64" i="2"/>
  <c r="M64" i="2"/>
  <c r="N64" i="2"/>
  <c r="O64" i="2"/>
  <c r="K65" i="2"/>
  <c r="L65" i="2"/>
  <c r="M65" i="2"/>
  <c r="N65" i="2"/>
  <c r="O65" i="2"/>
  <c r="K66" i="2"/>
  <c r="L66" i="2"/>
  <c r="M66" i="2"/>
  <c r="N66" i="2"/>
  <c r="O66" i="2"/>
  <c r="K67" i="2"/>
  <c r="L67" i="2"/>
  <c r="M67" i="2"/>
  <c r="N67" i="2"/>
  <c r="O67" i="2"/>
  <c r="K68" i="2"/>
  <c r="L68" i="2"/>
  <c r="M68" i="2"/>
  <c r="N68" i="2"/>
  <c r="O68" i="2"/>
  <c r="K69" i="2"/>
  <c r="L69" i="2"/>
  <c r="M69" i="2"/>
  <c r="N69" i="2"/>
  <c r="O69" i="2"/>
  <c r="K70" i="2"/>
  <c r="L70" i="2"/>
  <c r="M70" i="2"/>
  <c r="N70" i="2"/>
  <c r="O70" i="2"/>
  <c r="K71" i="2"/>
  <c r="L71" i="2"/>
  <c r="M71" i="2"/>
  <c r="N71" i="2"/>
  <c r="O71" i="2"/>
  <c r="K72" i="2"/>
  <c r="L72" i="2"/>
  <c r="M72" i="2"/>
  <c r="N72" i="2"/>
  <c r="O72" i="2"/>
  <c r="K73" i="2"/>
  <c r="L73" i="2"/>
  <c r="M73" i="2"/>
  <c r="N73" i="2"/>
  <c r="O73" i="2"/>
  <c r="P73" i="2"/>
  <c r="K74" i="2"/>
  <c r="L74" i="2"/>
  <c r="M74" i="2"/>
  <c r="N74" i="2"/>
  <c r="O74" i="2"/>
  <c r="K75" i="2"/>
  <c r="L75" i="2"/>
  <c r="M75" i="2"/>
  <c r="N75" i="2"/>
  <c r="O75" i="2"/>
  <c r="P75" i="2"/>
  <c r="K76" i="2"/>
  <c r="L76" i="2"/>
  <c r="M76" i="2"/>
  <c r="N76" i="2"/>
  <c r="O76" i="2"/>
  <c r="K77" i="2"/>
  <c r="L77" i="2"/>
  <c r="M77" i="2"/>
  <c r="N77" i="2"/>
  <c r="O77" i="2"/>
  <c r="K78" i="2"/>
  <c r="L78" i="2"/>
  <c r="M78" i="2"/>
  <c r="N78" i="2"/>
  <c r="O78" i="2"/>
  <c r="K79" i="2"/>
  <c r="L79" i="2"/>
  <c r="M79" i="2"/>
  <c r="N79" i="2"/>
  <c r="O79" i="2"/>
  <c r="K80" i="2"/>
  <c r="L80" i="2"/>
  <c r="M80" i="2"/>
  <c r="N80" i="2"/>
  <c r="O80" i="2"/>
  <c r="K81" i="2"/>
  <c r="L81" i="2"/>
  <c r="M81" i="2"/>
  <c r="N81" i="2"/>
  <c r="O81" i="2"/>
  <c r="K82" i="2"/>
  <c r="L82" i="2"/>
  <c r="M82" i="2"/>
  <c r="N82" i="2"/>
  <c r="O82" i="2"/>
  <c r="K83" i="2"/>
  <c r="L83" i="2"/>
  <c r="M83" i="2"/>
  <c r="N83" i="2"/>
  <c r="O83" i="2"/>
  <c r="K84" i="2"/>
  <c r="L84" i="2"/>
  <c r="M84" i="2"/>
  <c r="N84" i="2"/>
  <c r="O84" i="2"/>
  <c r="K85" i="2"/>
  <c r="L85" i="2"/>
  <c r="M85" i="2"/>
  <c r="N85" i="2"/>
  <c r="O85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K89" i="2"/>
  <c r="L89" i="2"/>
  <c r="M89" i="2"/>
  <c r="N89" i="2"/>
  <c r="O89" i="2"/>
  <c r="P89" i="2"/>
  <c r="K90" i="2"/>
  <c r="L90" i="2"/>
  <c r="M90" i="2"/>
  <c r="N90" i="2"/>
  <c r="O90" i="2"/>
  <c r="K91" i="2"/>
  <c r="L91" i="2"/>
  <c r="M91" i="2"/>
  <c r="N91" i="2"/>
  <c r="O91" i="2"/>
  <c r="K92" i="2"/>
  <c r="L92" i="2"/>
  <c r="M92" i="2"/>
  <c r="N92" i="2"/>
  <c r="O92" i="2"/>
  <c r="P92" i="2"/>
  <c r="K93" i="2"/>
  <c r="L93" i="2"/>
  <c r="M93" i="2"/>
  <c r="N93" i="2"/>
  <c r="O93" i="2"/>
  <c r="P93" i="2"/>
  <c r="K94" i="2"/>
  <c r="L94" i="2"/>
  <c r="M94" i="2"/>
  <c r="N94" i="2"/>
  <c r="O94" i="2"/>
  <c r="K95" i="2"/>
  <c r="L95" i="2"/>
  <c r="M95" i="2"/>
  <c r="N95" i="2"/>
  <c r="O95" i="2"/>
  <c r="P95" i="2"/>
  <c r="K96" i="2"/>
  <c r="L96" i="2"/>
  <c r="M96" i="2"/>
  <c r="N96" i="2"/>
  <c r="O96" i="2"/>
  <c r="K97" i="2"/>
  <c r="L97" i="2"/>
  <c r="M97" i="2"/>
  <c r="N97" i="2"/>
  <c r="O97" i="2"/>
  <c r="P97" i="2"/>
  <c r="K98" i="2"/>
  <c r="L98" i="2"/>
  <c r="M98" i="2"/>
  <c r="N98" i="2"/>
  <c r="O98" i="2"/>
  <c r="P98" i="2"/>
  <c r="K99" i="2"/>
  <c r="L99" i="2"/>
  <c r="M99" i="2"/>
  <c r="N99" i="2"/>
  <c r="O99" i="2"/>
  <c r="K100" i="2"/>
  <c r="L100" i="2"/>
  <c r="M100" i="2"/>
  <c r="N100" i="2"/>
  <c r="O100" i="2"/>
  <c r="P100" i="2"/>
  <c r="K101" i="2"/>
  <c r="L101" i="2"/>
  <c r="M101" i="2"/>
  <c r="N101" i="2"/>
  <c r="O101" i="2"/>
  <c r="K102" i="2"/>
  <c r="L102" i="2"/>
  <c r="M102" i="2"/>
  <c r="N102" i="2"/>
  <c r="O102" i="2"/>
  <c r="K103" i="2"/>
  <c r="L103" i="2"/>
  <c r="M103" i="2"/>
  <c r="N103" i="2"/>
  <c r="O103" i="2"/>
  <c r="K104" i="2"/>
  <c r="L104" i="2"/>
  <c r="M104" i="2"/>
  <c r="N104" i="2"/>
  <c r="O104" i="2"/>
  <c r="K105" i="2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P109" i="2"/>
  <c r="K110" i="2"/>
  <c r="L110" i="2"/>
  <c r="M110" i="2"/>
  <c r="N110" i="2"/>
  <c r="O110" i="2"/>
  <c r="K111" i="2"/>
  <c r="L111" i="2"/>
  <c r="M111" i="2"/>
  <c r="N111" i="2"/>
  <c r="O111" i="2"/>
  <c r="K112" i="2"/>
  <c r="L112" i="2"/>
  <c r="M112" i="2"/>
  <c r="N112" i="2"/>
  <c r="O112" i="2"/>
  <c r="O12" i="2"/>
  <c r="L12" i="2"/>
  <c r="K12" i="2"/>
  <c r="D13" i="2"/>
  <c r="E13" i="2"/>
  <c r="F13" i="2"/>
  <c r="G13" i="2"/>
  <c r="H13" i="2"/>
  <c r="D14" i="2"/>
  <c r="E14" i="2"/>
  <c r="F14" i="2"/>
  <c r="G14" i="2"/>
  <c r="H14" i="2"/>
  <c r="D15" i="2"/>
  <c r="E15" i="2"/>
  <c r="F15" i="2"/>
  <c r="G15" i="2"/>
  <c r="H15" i="2"/>
  <c r="D16" i="2"/>
  <c r="E16" i="2"/>
  <c r="F16" i="2"/>
  <c r="G16" i="2"/>
  <c r="H16" i="2"/>
  <c r="D17" i="2"/>
  <c r="E17" i="2"/>
  <c r="F17" i="2"/>
  <c r="G17" i="2"/>
  <c r="H17" i="2"/>
  <c r="D18" i="2"/>
  <c r="E18" i="2"/>
  <c r="F18" i="2"/>
  <c r="G18" i="2"/>
  <c r="H18" i="2"/>
  <c r="D19" i="2"/>
  <c r="E19" i="2"/>
  <c r="F19" i="2"/>
  <c r="G19" i="2"/>
  <c r="H19" i="2"/>
  <c r="D20" i="2"/>
  <c r="E20" i="2"/>
  <c r="F20" i="2"/>
  <c r="G20" i="2"/>
  <c r="H20" i="2"/>
  <c r="D21" i="2"/>
  <c r="E21" i="2"/>
  <c r="F21" i="2"/>
  <c r="G21" i="2"/>
  <c r="H21" i="2"/>
  <c r="D22" i="2"/>
  <c r="E22" i="2"/>
  <c r="F22" i="2"/>
  <c r="G22" i="2"/>
  <c r="H22" i="2"/>
  <c r="D23" i="2"/>
  <c r="E23" i="2"/>
  <c r="F23" i="2"/>
  <c r="G23" i="2"/>
  <c r="H23" i="2"/>
  <c r="D24" i="2"/>
  <c r="E24" i="2"/>
  <c r="F24" i="2"/>
  <c r="G24" i="2"/>
  <c r="H24" i="2"/>
  <c r="D25" i="2"/>
  <c r="E25" i="2"/>
  <c r="F25" i="2"/>
  <c r="G25" i="2"/>
  <c r="H25" i="2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I28" i="2"/>
  <c r="D29" i="2"/>
  <c r="E29" i="2"/>
  <c r="F29" i="2"/>
  <c r="G29" i="2"/>
  <c r="H29" i="2"/>
  <c r="D30" i="2"/>
  <c r="E30" i="2"/>
  <c r="F30" i="2"/>
  <c r="G30" i="2"/>
  <c r="H30" i="2"/>
  <c r="D31" i="2"/>
  <c r="E31" i="2"/>
  <c r="F31" i="2"/>
  <c r="G31" i="2"/>
  <c r="H31" i="2"/>
  <c r="I31" i="2"/>
  <c r="D32" i="2"/>
  <c r="E32" i="2"/>
  <c r="F32" i="2"/>
  <c r="G32" i="2"/>
  <c r="H32" i="2"/>
  <c r="D33" i="2"/>
  <c r="E33" i="2"/>
  <c r="F33" i="2"/>
  <c r="G33" i="2"/>
  <c r="H33" i="2"/>
  <c r="D34" i="2"/>
  <c r="E34" i="2"/>
  <c r="F34" i="2"/>
  <c r="G34" i="2"/>
  <c r="H34" i="2"/>
  <c r="D35" i="2"/>
  <c r="E35" i="2"/>
  <c r="F35" i="2"/>
  <c r="G35" i="2"/>
  <c r="H35" i="2"/>
  <c r="D36" i="2"/>
  <c r="E36" i="2"/>
  <c r="F36" i="2"/>
  <c r="G36" i="2"/>
  <c r="H36" i="2"/>
  <c r="D37" i="2"/>
  <c r="E37" i="2"/>
  <c r="F37" i="2"/>
  <c r="G37" i="2"/>
  <c r="H37" i="2"/>
  <c r="D38" i="2"/>
  <c r="E38" i="2"/>
  <c r="F38" i="2"/>
  <c r="G38" i="2"/>
  <c r="H38" i="2"/>
  <c r="I38" i="2"/>
  <c r="D39" i="2"/>
  <c r="E39" i="2"/>
  <c r="F39" i="2"/>
  <c r="G39" i="2"/>
  <c r="H39" i="2"/>
  <c r="D40" i="2"/>
  <c r="E40" i="2"/>
  <c r="F40" i="2"/>
  <c r="G40" i="2"/>
  <c r="H40" i="2"/>
  <c r="D41" i="2"/>
  <c r="E41" i="2"/>
  <c r="F41" i="2"/>
  <c r="G41" i="2"/>
  <c r="H41" i="2"/>
  <c r="D42" i="2"/>
  <c r="E42" i="2"/>
  <c r="F42" i="2"/>
  <c r="G42" i="2"/>
  <c r="H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D46" i="2"/>
  <c r="E46" i="2"/>
  <c r="F46" i="2"/>
  <c r="G46" i="2"/>
  <c r="H46" i="2"/>
  <c r="D47" i="2"/>
  <c r="E47" i="2"/>
  <c r="F47" i="2"/>
  <c r="G47" i="2"/>
  <c r="H47" i="2"/>
  <c r="D48" i="2"/>
  <c r="E48" i="2"/>
  <c r="F48" i="2"/>
  <c r="G48" i="2"/>
  <c r="H48" i="2"/>
  <c r="D49" i="2"/>
  <c r="E49" i="2"/>
  <c r="F49" i="2"/>
  <c r="G49" i="2"/>
  <c r="H49" i="2"/>
  <c r="D50" i="2"/>
  <c r="E50" i="2"/>
  <c r="F50" i="2"/>
  <c r="G50" i="2"/>
  <c r="H50" i="2"/>
  <c r="I50" i="2"/>
  <c r="D51" i="2"/>
  <c r="E51" i="2"/>
  <c r="F51" i="2"/>
  <c r="G51" i="2"/>
  <c r="H51" i="2"/>
  <c r="D52" i="2"/>
  <c r="E52" i="2"/>
  <c r="F52" i="2"/>
  <c r="G52" i="2"/>
  <c r="H52" i="2"/>
  <c r="D53" i="2"/>
  <c r="E53" i="2"/>
  <c r="F53" i="2"/>
  <c r="G53" i="2"/>
  <c r="H53" i="2"/>
  <c r="D54" i="2"/>
  <c r="E54" i="2"/>
  <c r="F54" i="2"/>
  <c r="G54" i="2"/>
  <c r="H54" i="2"/>
  <c r="D55" i="2"/>
  <c r="E55" i="2"/>
  <c r="F55" i="2"/>
  <c r="G55" i="2"/>
  <c r="H55" i="2"/>
  <c r="D56" i="2"/>
  <c r="E56" i="2"/>
  <c r="F56" i="2"/>
  <c r="G56" i="2"/>
  <c r="H56" i="2"/>
  <c r="D57" i="2"/>
  <c r="E57" i="2"/>
  <c r="F57" i="2"/>
  <c r="G57" i="2"/>
  <c r="H57" i="2"/>
  <c r="I57" i="2"/>
  <c r="D58" i="2"/>
  <c r="E58" i="2"/>
  <c r="F58" i="2"/>
  <c r="G58" i="2"/>
  <c r="H58" i="2"/>
  <c r="D59" i="2"/>
  <c r="E59" i="2"/>
  <c r="F59" i="2"/>
  <c r="G59" i="2"/>
  <c r="H59" i="2"/>
  <c r="D60" i="2"/>
  <c r="E60" i="2"/>
  <c r="F60" i="2"/>
  <c r="G60" i="2"/>
  <c r="H60" i="2"/>
  <c r="D61" i="2"/>
  <c r="E61" i="2"/>
  <c r="F61" i="2"/>
  <c r="G61" i="2"/>
  <c r="H61" i="2"/>
  <c r="D62" i="2"/>
  <c r="E62" i="2"/>
  <c r="F62" i="2"/>
  <c r="G62" i="2"/>
  <c r="H62" i="2"/>
  <c r="D63" i="2"/>
  <c r="E63" i="2"/>
  <c r="F63" i="2"/>
  <c r="G63" i="2"/>
  <c r="H63" i="2"/>
  <c r="D64" i="2"/>
  <c r="E64" i="2"/>
  <c r="F64" i="2"/>
  <c r="G64" i="2"/>
  <c r="H64" i="2"/>
  <c r="D65" i="2"/>
  <c r="E65" i="2"/>
  <c r="F65" i="2"/>
  <c r="G65" i="2"/>
  <c r="H65" i="2"/>
  <c r="D66" i="2"/>
  <c r="E66" i="2"/>
  <c r="F66" i="2"/>
  <c r="G66" i="2"/>
  <c r="H66" i="2"/>
  <c r="D67" i="2"/>
  <c r="E67" i="2"/>
  <c r="F67" i="2"/>
  <c r="G67" i="2"/>
  <c r="H67" i="2"/>
  <c r="D68" i="2"/>
  <c r="E68" i="2"/>
  <c r="F68" i="2"/>
  <c r="G68" i="2"/>
  <c r="H68" i="2"/>
  <c r="D69" i="2"/>
  <c r="E69" i="2"/>
  <c r="F69" i="2"/>
  <c r="G69" i="2"/>
  <c r="H69" i="2"/>
  <c r="I69" i="2"/>
  <c r="D70" i="2"/>
  <c r="E70" i="2"/>
  <c r="F70" i="2"/>
  <c r="G70" i="2"/>
  <c r="H70" i="2"/>
  <c r="D71" i="2"/>
  <c r="E71" i="2"/>
  <c r="F71" i="2"/>
  <c r="G71" i="2"/>
  <c r="H71" i="2"/>
  <c r="D72" i="2"/>
  <c r="E72" i="2"/>
  <c r="F72" i="2"/>
  <c r="G72" i="2"/>
  <c r="H72" i="2"/>
  <c r="D73" i="2"/>
  <c r="E73" i="2"/>
  <c r="F73" i="2"/>
  <c r="G73" i="2"/>
  <c r="H73" i="2"/>
  <c r="D74" i="2"/>
  <c r="E74" i="2"/>
  <c r="F74" i="2"/>
  <c r="G74" i="2"/>
  <c r="H74" i="2"/>
  <c r="D75" i="2"/>
  <c r="E75" i="2"/>
  <c r="F75" i="2"/>
  <c r="G75" i="2"/>
  <c r="H75" i="2"/>
  <c r="I75" i="2"/>
  <c r="D76" i="2"/>
  <c r="E76" i="2"/>
  <c r="F76" i="2"/>
  <c r="G76" i="2"/>
  <c r="H76" i="2"/>
  <c r="D77" i="2"/>
  <c r="E77" i="2"/>
  <c r="F77" i="2"/>
  <c r="G77" i="2"/>
  <c r="H77" i="2"/>
  <c r="D78" i="2"/>
  <c r="E78" i="2"/>
  <c r="F78" i="2"/>
  <c r="G78" i="2"/>
  <c r="H78" i="2"/>
  <c r="D79" i="2"/>
  <c r="E79" i="2"/>
  <c r="F79" i="2"/>
  <c r="G79" i="2"/>
  <c r="H79" i="2"/>
  <c r="D80" i="2"/>
  <c r="E80" i="2"/>
  <c r="F80" i="2"/>
  <c r="G80" i="2"/>
  <c r="H80" i="2"/>
  <c r="D81" i="2"/>
  <c r="E81" i="2"/>
  <c r="F81" i="2"/>
  <c r="G81" i="2"/>
  <c r="H81" i="2"/>
  <c r="D82" i="2"/>
  <c r="E82" i="2"/>
  <c r="F82" i="2"/>
  <c r="G82" i="2"/>
  <c r="H82" i="2"/>
  <c r="D83" i="2"/>
  <c r="E83" i="2"/>
  <c r="F83" i="2"/>
  <c r="G83" i="2"/>
  <c r="H83" i="2"/>
  <c r="D84" i="2"/>
  <c r="E84" i="2"/>
  <c r="F84" i="2"/>
  <c r="G84" i="2"/>
  <c r="H84" i="2"/>
  <c r="D85" i="2"/>
  <c r="E85" i="2"/>
  <c r="F85" i="2"/>
  <c r="G85" i="2"/>
  <c r="H85" i="2"/>
  <c r="D86" i="2"/>
  <c r="E86" i="2"/>
  <c r="F86" i="2"/>
  <c r="G86" i="2"/>
  <c r="H86" i="2"/>
  <c r="I86" i="2"/>
  <c r="D87" i="2"/>
  <c r="E87" i="2"/>
  <c r="F87" i="2"/>
  <c r="G87" i="2"/>
  <c r="H87" i="2"/>
  <c r="D88" i="2"/>
  <c r="E88" i="2"/>
  <c r="F88" i="2"/>
  <c r="G88" i="2"/>
  <c r="H88" i="2"/>
  <c r="D89" i="2"/>
  <c r="E89" i="2"/>
  <c r="F89" i="2"/>
  <c r="G89" i="2"/>
  <c r="H89" i="2"/>
  <c r="D90" i="2"/>
  <c r="E90" i="2"/>
  <c r="F90" i="2"/>
  <c r="G90" i="2"/>
  <c r="H90" i="2"/>
  <c r="D91" i="2"/>
  <c r="E91" i="2"/>
  <c r="F91" i="2"/>
  <c r="G91" i="2"/>
  <c r="H91" i="2"/>
  <c r="D92" i="2"/>
  <c r="E92" i="2"/>
  <c r="F92" i="2"/>
  <c r="G92" i="2"/>
  <c r="H92" i="2"/>
  <c r="D93" i="2"/>
  <c r="E93" i="2"/>
  <c r="F93" i="2"/>
  <c r="G93" i="2"/>
  <c r="H93" i="2"/>
  <c r="I93" i="2"/>
  <c r="D94" i="2"/>
  <c r="E94" i="2"/>
  <c r="F94" i="2"/>
  <c r="G94" i="2"/>
  <c r="H94" i="2"/>
  <c r="D95" i="2"/>
  <c r="E95" i="2"/>
  <c r="F95" i="2"/>
  <c r="G95" i="2"/>
  <c r="H95" i="2"/>
  <c r="D96" i="2"/>
  <c r="E96" i="2"/>
  <c r="F96" i="2"/>
  <c r="G96" i="2"/>
  <c r="H96" i="2"/>
  <c r="D97" i="2"/>
  <c r="E97" i="2"/>
  <c r="F97" i="2"/>
  <c r="G97" i="2"/>
  <c r="H97" i="2"/>
  <c r="D98" i="2"/>
  <c r="E98" i="2"/>
  <c r="F98" i="2"/>
  <c r="G98" i="2"/>
  <c r="H98" i="2"/>
  <c r="I98" i="2"/>
  <c r="D99" i="2"/>
  <c r="E99" i="2"/>
  <c r="F99" i="2"/>
  <c r="G99" i="2"/>
  <c r="H99" i="2"/>
  <c r="D100" i="2"/>
  <c r="E100" i="2"/>
  <c r="F100" i="2"/>
  <c r="G100" i="2"/>
  <c r="H100" i="2"/>
  <c r="D101" i="2"/>
  <c r="E101" i="2"/>
  <c r="F101" i="2"/>
  <c r="G101" i="2"/>
  <c r="H101" i="2"/>
  <c r="D102" i="2"/>
  <c r="E102" i="2"/>
  <c r="F102" i="2"/>
  <c r="G102" i="2"/>
  <c r="H102" i="2"/>
  <c r="D103" i="2"/>
  <c r="E103" i="2"/>
  <c r="F103" i="2"/>
  <c r="G103" i="2"/>
  <c r="H103" i="2"/>
  <c r="D104" i="2"/>
  <c r="E104" i="2"/>
  <c r="F104" i="2"/>
  <c r="G104" i="2"/>
  <c r="H104" i="2"/>
  <c r="D105" i="2"/>
  <c r="E105" i="2"/>
  <c r="F105" i="2"/>
  <c r="G105" i="2"/>
  <c r="H105" i="2"/>
  <c r="D106" i="2"/>
  <c r="E106" i="2"/>
  <c r="F106" i="2"/>
  <c r="G106" i="2"/>
  <c r="H106" i="2"/>
  <c r="D107" i="2"/>
  <c r="E107" i="2"/>
  <c r="F107" i="2"/>
  <c r="G107" i="2"/>
  <c r="H107" i="2"/>
  <c r="D108" i="2"/>
  <c r="E108" i="2"/>
  <c r="F108" i="2"/>
  <c r="G108" i="2"/>
  <c r="H108" i="2"/>
  <c r="D109" i="2"/>
  <c r="E109" i="2"/>
  <c r="F109" i="2"/>
  <c r="G109" i="2"/>
  <c r="H109" i="2"/>
  <c r="I109" i="2"/>
  <c r="D110" i="2"/>
  <c r="E110" i="2"/>
  <c r="F110" i="2"/>
  <c r="G110" i="2"/>
  <c r="H110" i="2"/>
  <c r="D111" i="2"/>
  <c r="E111" i="2"/>
  <c r="F111" i="2"/>
  <c r="G111" i="2"/>
  <c r="H111" i="2"/>
  <c r="D112" i="2"/>
  <c r="E112" i="2"/>
  <c r="F112" i="2"/>
  <c r="G112" i="2"/>
  <c r="H112" i="2"/>
  <c r="H12" i="2"/>
  <c r="E12" i="2"/>
  <c r="D12" i="2"/>
  <c r="R12" i="2"/>
  <c r="V112" i="2"/>
  <c r="U112" i="2"/>
  <c r="T112" i="2"/>
  <c r="S112" i="2"/>
  <c r="R112" i="2"/>
  <c r="V111" i="2"/>
  <c r="U111" i="2"/>
  <c r="T111" i="2"/>
  <c r="S111" i="2"/>
  <c r="R111" i="2"/>
  <c r="V110" i="2"/>
  <c r="U110" i="2"/>
  <c r="T110" i="2"/>
  <c r="S110" i="2"/>
  <c r="R110" i="2"/>
  <c r="V109" i="2"/>
  <c r="U109" i="2"/>
  <c r="T109" i="2"/>
  <c r="S109" i="2"/>
  <c r="R109" i="2"/>
  <c r="V108" i="2"/>
  <c r="U108" i="2"/>
  <c r="T108" i="2"/>
  <c r="S108" i="2"/>
  <c r="R108" i="2"/>
  <c r="V107" i="2"/>
  <c r="U107" i="2"/>
  <c r="T107" i="2"/>
  <c r="S107" i="2"/>
  <c r="R107" i="2"/>
  <c r="V106" i="2"/>
  <c r="U106" i="2"/>
  <c r="T106" i="2"/>
  <c r="S106" i="2"/>
  <c r="R106" i="2"/>
  <c r="V105" i="2"/>
  <c r="U105" i="2"/>
  <c r="T105" i="2"/>
  <c r="S105" i="2"/>
  <c r="R105" i="2"/>
  <c r="V104" i="2"/>
  <c r="U104" i="2"/>
  <c r="T104" i="2"/>
  <c r="S104" i="2"/>
  <c r="R104" i="2"/>
  <c r="V103" i="2"/>
  <c r="U103" i="2"/>
  <c r="T103" i="2"/>
  <c r="S103" i="2"/>
  <c r="R103" i="2"/>
  <c r="V102" i="2"/>
  <c r="U102" i="2"/>
  <c r="T102" i="2"/>
  <c r="S102" i="2"/>
  <c r="R102" i="2"/>
  <c r="V101" i="2"/>
  <c r="U101" i="2"/>
  <c r="T101" i="2"/>
  <c r="S101" i="2"/>
  <c r="R101" i="2"/>
  <c r="V100" i="2"/>
  <c r="U100" i="2"/>
  <c r="T100" i="2"/>
  <c r="S100" i="2"/>
  <c r="R100" i="2"/>
  <c r="V99" i="2"/>
  <c r="U99" i="2"/>
  <c r="T99" i="2"/>
  <c r="S99" i="2"/>
  <c r="R99" i="2"/>
  <c r="V98" i="2"/>
  <c r="U98" i="2"/>
  <c r="T98" i="2"/>
  <c r="S98" i="2"/>
  <c r="R98" i="2"/>
  <c r="W97" i="2"/>
  <c r="V97" i="2"/>
  <c r="U97" i="2"/>
  <c r="T97" i="2"/>
  <c r="S97" i="2"/>
  <c r="R97" i="2"/>
  <c r="V96" i="2"/>
  <c r="U96" i="2"/>
  <c r="T96" i="2"/>
  <c r="S96" i="2"/>
  <c r="R96" i="2"/>
  <c r="V95" i="2"/>
  <c r="U95" i="2"/>
  <c r="T95" i="2"/>
  <c r="S95" i="2"/>
  <c r="R95" i="2"/>
  <c r="V94" i="2"/>
  <c r="U94" i="2"/>
  <c r="T94" i="2"/>
  <c r="S94" i="2"/>
  <c r="R94" i="2"/>
  <c r="W93" i="2"/>
  <c r="V93" i="2"/>
  <c r="U93" i="2"/>
  <c r="T93" i="2"/>
  <c r="S93" i="2"/>
  <c r="R93" i="2"/>
  <c r="V92" i="2"/>
  <c r="U92" i="2"/>
  <c r="T92" i="2"/>
  <c r="S92" i="2"/>
  <c r="R92" i="2"/>
  <c r="V91" i="2"/>
  <c r="U91" i="2"/>
  <c r="T91" i="2"/>
  <c r="S91" i="2"/>
  <c r="R91" i="2"/>
  <c r="V90" i="2"/>
  <c r="U90" i="2"/>
  <c r="T90" i="2"/>
  <c r="S90" i="2"/>
  <c r="R90" i="2"/>
  <c r="W89" i="2"/>
  <c r="V89" i="2"/>
  <c r="U89" i="2"/>
  <c r="T89" i="2"/>
  <c r="S89" i="2"/>
  <c r="R89" i="2"/>
  <c r="V88" i="2"/>
  <c r="U88" i="2"/>
  <c r="T88" i="2"/>
  <c r="S88" i="2"/>
  <c r="R88" i="2"/>
  <c r="V87" i="2"/>
  <c r="U87" i="2"/>
  <c r="T87" i="2"/>
  <c r="S87" i="2"/>
  <c r="R87" i="2"/>
  <c r="V86" i="2"/>
  <c r="U86" i="2"/>
  <c r="T86" i="2"/>
  <c r="S86" i="2"/>
  <c r="R86" i="2"/>
  <c r="V85" i="2"/>
  <c r="U85" i="2"/>
  <c r="T85" i="2"/>
  <c r="S85" i="2"/>
  <c r="R85" i="2"/>
  <c r="V84" i="2"/>
  <c r="U84" i="2"/>
  <c r="T84" i="2"/>
  <c r="S84" i="2"/>
  <c r="R84" i="2"/>
  <c r="V83" i="2"/>
  <c r="U83" i="2"/>
  <c r="T83" i="2"/>
  <c r="S83" i="2"/>
  <c r="R83" i="2"/>
  <c r="V82" i="2"/>
  <c r="U82" i="2"/>
  <c r="T82" i="2"/>
  <c r="S82" i="2"/>
  <c r="R82" i="2"/>
  <c r="V81" i="2"/>
  <c r="U81" i="2"/>
  <c r="T81" i="2"/>
  <c r="S81" i="2"/>
  <c r="R81" i="2"/>
  <c r="V80" i="2"/>
  <c r="U80" i="2"/>
  <c r="T80" i="2"/>
  <c r="S80" i="2"/>
  <c r="R80" i="2"/>
  <c r="V79" i="2"/>
  <c r="U79" i="2"/>
  <c r="T79" i="2"/>
  <c r="S79" i="2"/>
  <c r="R79" i="2"/>
  <c r="V78" i="2"/>
  <c r="U78" i="2"/>
  <c r="T78" i="2"/>
  <c r="S78" i="2"/>
  <c r="R78" i="2"/>
  <c r="V77" i="2"/>
  <c r="U77" i="2"/>
  <c r="T77" i="2"/>
  <c r="S77" i="2"/>
  <c r="R77" i="2"/>
  <c r="V76" i="2"/>
  <c r="U76" i="2"/>
  <c r="T76" i="2"/>
  <c r="S76" i="2"/>
  <c r="R76" i="2"/>
  <c r="W75" i="2"/>
  <c r="V75" i="2"/>
  <c r="U75" i="2"/>
  <c r="T75" i="2"/>
  <c r="S75" i="2"/>
  <c r="R75" i="2"/>
  <c r="V74" i="2"/>
  <c r="U74" i="2"/>
  <c r="T74" i="2"/>
  <c r="S74" i="2"/>
  <c r="R74" i="2"/>
  <c r="W73" i="2"/>
  <c r="V73" i="2"/>
  <c r="U73" i="2"/>
  <c r="T73" i="2"/>
  <c r="S73" i="2"/>
  <c r="R73" i="2"/>
  <c r="V72" i="2"/>
  <c r="U72" i="2"/>
  <c r="T72" i="2"/>
  <c r="S72" i="2"/>
  <c r="R72" i="2"/>
  <c r="V71" i="2"/>
  <c r="U71" i="2"/>
  <c r="T71" i="2"/>
  <c r="S71" i="2"/>
  <c r="R71" i="2"/>
  <c r="V70" i="2"/>
  <c r="U70" i="2"/>
  <c r="T70" i="2"/>
  <c r="S70" i="2"/>
  <c r="R70" i="2"/>
  <c r="V69" i="2"/>
  <c r="U69" i="2"/>
  <c r="T69" i="2"/>
  <c r="S69" i="2"/>
  <c r="R69" i="2"/>
  <c r="V68" i="2"/>
  <c r="U68" i="2"/>
  <c r="T68" i="2"/>
  <c r="S68" i="2"/>
  <c r="R68" i="2"/>
  <c r="W67" i="2"/>
  <c r="V67" i="2"/>
  <c r="U67" i="2"/>
  <c r="T67" i="2"/>
  <c r="S67" i="2"/>
  <c r="R67" i="2"/>
  <c r="V66" i="2"/>
  <c r="U66" i="2"/>
  <c r="T66" i="2"/>
  <c r="S66" i="2"/>
  <c r="R66" i="2"/>
  <c r="V65" i="2"/>
  <c r="U65" i="2"/>
  <c r="T65" i="2"/>
  <c r="S65" i="2"/>
  <c r="R65" i="2"/>
  <c r="V64" i="2"/>
  <c r="U64" i="2"/>
  <c r="T64" i="2"/>
  <c r="S64" i="2"/>
  <c r="R64" i="2"/>
  <c r="V63" i="2"/>
  <c r="U63" i="2"/>
  <c r="T63" i="2"/>
  <c r="S63" i="2"/>
  <c r="R63" i="2"/>
  <c r="V62" i="2"/>
  <c r="U62" i="2"/>
  <c r="T62" i="2"/>
  <c r="S62" i="2"/>
  <c r="R62" i="2"/>
  <c r="V61" i="2"/>
  <c r="U61" i="2"/>
  <c r="T61" i="2"/>
  <c r="S61" i="2"/>
  <c r="R61" i="2"/>
  <c r="V60" i="2"/>
  <c r="U60" i="2"/>
  <c r="T60" i="2"/>
  <c r="S60" i="2"/>
  <c r="R60" i="2"/>
  <c r="W59" i="2"/>
  <c r="V59" i="2"/>
  <c r="U59" i="2"/>
  <c r="T59" i="2"/>
  <c r="S59" i="2"/>
  <c r="R59" i="2"/>
  <c r="V58" i="2"/>
  <c r="U58" i="2"/>
  <c r="T58" i="2"/>
  <c r="S58" i="2"/>
  <c r="R58" i="2"/>
  <c r="V57" i="2"/>
  <c r="U57" i="2"/>
  <c r="T57" i="2"/>
  <c r="S57" i="2"/>
  <c r="R57" i="2"/>
  <c r="W56" i="2"/>
  <c r="V56" i="2"/>
  <c r="U56" i="2"/>
  <c r="T56" i="2"/>
  <c r="S56" i="2"/>
  <c r="R56" i="2"/>
  <c r="W55" i="2"/>
  <c r="V55" i="2"/>
  <c r="U55" i="2"/>
  <c r="T55" i="2"/>
  <c r="S55" i="2"/>
  <c r="R55" i="2"/>
  <c r="W54" i="2"/>
  <c r="V54" i="2"/>
  <c r="U54" i="2"/>
  <c r="T54" i="2"/>
  <c r="S54" i="2"/>
  <c r="R54" i="2"/>
  <c r="V53" i="2"/>
  <c r="U53" i="2"/>
  <c r="T53" i="2"/>
  <c r="S53" i="2"/>
  <c r="R53" i="2"/>
  <c r="V52" i="2"/>
  <c r="U52" i="2"/>
  <c r="T52" i="2"/>
  <c r="S52" i="2"/>
  <c r="R52" i="2"/>
  <c r="V51" i="2"/>
  <c r="U51" i="2"/>
  <c r="T51" i="2"/>
  <c r="S51" i="2"/>
  <c r="R51" i="2"/>
  <c r="W50" i="2"/>
  <c r="V50" i="2"/>
  <c r="U50" i="2"/>
  <c r="T50" i="2"/>
  <c r="S50" i="2"/>
  <c r="R50" i="2"/>
  <c r="V49" i="2"/>
  <c r="U49" i="2"/>
  <c r="T49" i="2"/>
  <c r="S49" i="2"/>
  <c r="R49" i="2"/>
  <c r="V48" i="2"/>
  <c r="U48" i="2"/>
  <c r="T48" i="2"/>
  <c r="S48" i="2"/>
  <c r="R48" i="2"/>
  <c r="V47" i="2"/>
  <c r="U47" i="2"/>
  <c r="T47" i="2"/>
  <c r="S47" i="2"/>
  <c r="R47" i="2"/>
  <c r="V46" i="2"/>
  <c r="U46" i="2"/>
  <c r="T46" i="2"/>
  <c r="S46" i="2"/>
  <c r="R46" i="2"/>
  <c r="V45" i="2"/>
  <c r="U45" i="2"/>
  <c r="T45" i="2"/>
  <c r="S45" i="2"/>
  <c r="R45" i="2"/>
  <c r="V44" i="2"/>
  <c r="U44" i="2"/>
  <c r="T44" i="2"/>
  <c r="S44" i="2"/>
  <c r="R44" i="2"/>
  <c r="W43" i="2"/>
  <c r="V43" i="2"/>
  <c r="U43" i="2"/>
  <c r="T43" i="2"/>
  <c r="S43" i="2"/>
  <c r="R43" i="2"/>
  <c r="W42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W35" i="2"/>
  <c r="V35" i="2"/>
  <c r="U35" i="2"/>
  <c r="T35" i="2"/>
  <c r="S35" i="2"/>
  <c r="R35" i="2"/>
  <c r="W34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W29" i="2"/>
  <c r="V29" i="2"/>
  <c r="U29" i="2"/>
  <c r="T29" i="2"/>
  <c r="S29" i="2"/>
  <c r="R29" i="2"/>
  <c r="W28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W18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S12" i="2"/>
  <c r="Y127" i="2" l="1"/>
  <c r="AF116" i="2"/>
  <c r="AR31" i="2"/>
  <c r="P18" i="2"/>
  <c r="P14" i="2"/>
  <c r="P13" i="2"/>
  <c r="Y115" i="2"/>
  <c r="Y116" i="2"/>
  <c r="AF115" i="2"/>
  <c r="W92" i="2"/>
  <c r="I92" i="2"/>
  <c r="W32" i="2"/>
  <c r="W63" i="2"/>
  <c r="W70" i="2"/>
  <c r="W76" i="2"/>
  <c r="W80" i="2"/>
  <c r="W84" i="2"/>
  <c r="W88" i="2"/>
  <c r="I96" i="2"/>
  <c r="J4" i="4" s="1"/>
  <c r="AM127" i="2"/>
  <c r="W96" i="2"/>
  <c r="L4" i="4" s="1"/>
  <c r="I110" i="2"/>
  <c r="I20" i="2"/>
  <c r="I18" i="2"/>
  <c r="I17" i="2"/>
  <c r="I14" i="2"/>
  <c r="I13" i="2"/>
  <c r="P66" i="2"/>
  <c r="P62" i="2"/>
  <c r="P58" i="2"/>
  <c r="W20" i="2"/>
  <c r="W24" i="2"/>
  <c r="W38" i="2"/>
  <c r="W91" i="2"/>
  <c r="P38" i="2"/>
  <c r="W100" i="2"/>
  <c r="P74" i="2"/>
  <c r="P24" i="2"/>
  <c r="I84" i="2"/>
  <c r="P72" i="2"/>
  <c r="I74" i="2"/>
  <c r="P80" i="2"/>
  <c r="AR17" i="2"/>
  <c r="W94" i="2"/>
  <c r="I60" i="2"/>
  <c r="P84" i="2"/>
  <c r="P76" i="2"/>
  <c r="P30" i="2"/>
  <c r="AD15" i="2"/>
  <c r="W30" i="2"/>
  <c r="W36" i="2"/>
  <c r="W40" i="2"/>
  <c r="W46" i="2"/>
  <c r="W53" i="2"/>
  <c r="W58" i="2"/>
  <c r="W61" i="2"/>
  <c r="W65" i="2"/>
  <c r="P86" i="2"/>
  <c r="P54" i="2"/>
  <c r="P42" i="2"/>
  <c r="I90" i="2"/>
  <c r="I80" i="2"/>
  <c r="I76" i="2"/>
  <c r="I70" i="2"/>
  <c r="I46" i="2"/>
  <c r="P78" i="2"/>
  <c r="P52" i="2"/>
  <c r="P46" i="2"/>
  <c r="P40" i="2"/>
  <c r="P26" i="2"/>
  <c r="P22" i="2"/>
  <c r="R115" i="2"/>
  <c r="I42" i="2"/>
  <c r="I34" i="2"/>
  <c r="P70" i="2"/>
  <c r="P48" i="2"/>
  <c r="W13" i="2"/>
  <c r="W104" i="2"/>
  <c r="W108" i="2"/>
  <c r="W112" i="2"/>
  <c r="I112" i="2"/>
  <c r="I26" i="2"/>
  <c r="P106" i="2"/>
  <c r="P82" i="2"/>
  <c r="P68" i="2"/>
  <c r="P64" i="2"/>
  <c r="P60" i="2"/>
  <c r="P56" i="2"/>
  <c r="P36" i="2"/>
  <c r="W68" i="2"/>
  <c r="W72" i="2"/>
  <c r="W78" i="2"/>
  <c r="W82" i="2"/>
  <c r="W86" i="2"/>
  <c r="W99" i="2"/>
  <c r="W103" i="2"/>
  <c r="W107" i="2"/>
  <c r="W111" i="2"/>
  <c r="I97" i="2"/>
  <c r="I85" i="2"/>
  <c r="I68" i="2"/>
  <c r="I65" i="2"/>
  <c r="I64" i="2"/>
  <c r="I61" i="2"/>
  <c r="I55" i="2"/>
  <c r="I54" i="2"/>
  <c r="I51" i="2"/>
  <c r="I39" i="2"/>
  <c r="I29" i="2"/>
  <c r="I23" i="2"/>
  <c r="I22" i="2"/>
  <c r="P111" i="2"/>
  <c r="P110" i="2"/>
  <c r="P105" i="2"/>
  <c r="P104" i="2"/>
  <c r="P101" i="2"/>
  <c r="P91" i="2"/>
  <c r="P90" i="2"/>
  <c r="P85" i="2"/>
  <c r="P77" i="2"/>
  <c r="P65" i="2"/>
  <c r="P51" i="2"/>
  <c r="P41" i="2"/>
  <c r="P27" i="2"/>
  <c r="AD23" i="2"/>
  <c r="AD19" i="2"/>
  <c r="AM117" i="2"/>
  <c r="R116" i="2"/>
  <c r="W17" i="2"/>
  <c r="W16" i="2"/>
  <c r="W19" i="2"/>
  <c r="W23" i="2"/>
  <c r="W27" i="2"/>
  <c r="W33" i="2"/>
  <c r="W39" i="2"/>
  <c r="W45" i="2"/>
  <c r="L6" i="4" s="1"/>
  <c r="W49" i="2"/>
  <c r="W52" i="2"/>
  <c r="W57" i="2"/>
  <c r="W60" i="2"/>
  <c r="W64" i="2"/>
  <c r="W71" i="2"/>
  <c r="W74" i="2"/>
  <c r="W77" i="2"/>
  <c r="W81" i="2"/>
  <c r="W85" i="2"/>
  <c r="W95" i="2"/>
  <c r="W98" i="2"/>
  <c r="W102" i="2"/>
  <c r="W106" i="2"/>
  <c r="W110" i="2"/>
  <c r="I111" i="2"/>
  <c r="I108" i="2"/>
  <c r="I105" i="2"/>
  <c r="I104" i="2"/>
  <c r="I101" i="2"/>
  <c r="I100" i="2"/>
  <c r="I95" i="2"/>
  <c r="I94" i="2"/>
  <c r="I89" i="2"/>
  <c r="I88" i="2"/>
  <c r="I83" i="2"/>
  <c r="I82" i="2"/>
  <c r="I79" i="2"/>
  <c r="I78" i="2"/>
  <c r="I73" i="2"/>
  <c r="I72" i="2"/>
  <c r="I59" i="2"/>
  <c r="I58" i="2"/>
  <c r="I49" i="2"/>
  <c r="I48" i="2"/>
  <c r="I45" i="2"/>
  <c r="J6" i="4" s="1"/>
  <c r="I37" i="2"/>
  <c r="I36" i="2"/>
  <c r="I33" i="2"/>
  <c r="I32" i="2"/>
  <c r="I27" i="2"/>
  <c r="I19" i="2"/>
  <c r="I16" i="2"/>
  <c r="I15" i="2"/>
  <c r="P108" i="2"/>
  <c r="P99" i="2"/>
  <c r="P96" i="2"/>
  <c r="K4" i="4" s="1"/>
  <c r="P88" i="2"/>
  <c r="P83" i="2"/>
  <c r="P71" i="2"/>
  <c r="P63" i="2"/>
  <c r="P49" i="2"/>
  <c r="P39" i="2"/>
  <c r="P34" i="2"/>
  <c r="P25" i="2"/>
  <c r="P19" i="2"/>
  <c r="AD63" i="2"/>
  <c r="AR13" i="2"/>
  <c r="W22" i="2"/>
  <c r="W26" i="2"/>
  <c r="W44" i="2"/>
  <c r="W48" i="2"/>
  <c r="W51" i="2"/>
  <c r="W101" i="2"/>
  <c r="W105" i="2"/>
  <c r="W109" i="2"/>
  <c r="I67" i="2"/>
  <c r="I66" i="2"/>
  <c r="I63" i="2"/>
  <c r="I62" i="2"/>
  <c r="I56" i="2"/>
  <c r="I53" i="2"/>
  <c r="I52" i="2"/>
  <c r="I41" i="2"/>
  <c r="I40" i="2"/>
  <c r="I30" i="2"/>
  <c r="I25" i="2"/>
  <c r="I24" i="2"/>
  <c r="I21" i="2"/>
  <c r="P112" i="2"/>
  <c r="P103" i="2"/>
  <c r="P102" i="2"/>
  <c r="P94" i="2"/>
  <c r="P81" i="2"/>
  <c r="P69" i="2"/>
  <c r="P61" i="2"/>
  <c r="P47" i="2"/>
  <c r="P23" i="2"/>
  <c r="P17" i="2"/>
  <c r="P16" i="2"/>
  <c r="AR109" i="2"/>
  <c r="AR23" i="2"/>
  <c r="AR22" i="2"/>
  <c r="AR18" i="2"/>
  <c r="AR15" i="2"/>
  <c r="AM115" i="2"/>
  <c r="W15" i="2"/>
  <c r="W14" i="2"/>
  <c r="W21" i="2"/>
  <c r="W25" i="2"/>
  <c r="W31" i="2"/>
  <c r="W37" i="2"/>
  <c r="W41" i="2"/>
  <c r="W47" i="2"/>
  <c r="W62" i="2"/>
  <c r="W66" i="2"/>
  <c r="W69" i="2"/>
  <c r="W79" i="2"/>
  <c r="W83" i="2"/>
  <c r="W87" i="2"/>
  <c r="W90" i="2"/>
  <c r="I107" i="2"/>
  <c r="I106" i="2"/>
  <c r="I103" i="2"/>
  <c r="I102" i="2"/>
  <c r="I99" i="2"/>
  <c r="I91" i="2"/>
  <c r="I87" i="2"/>
  <c r="I81" i="2"/>
  <c r="I77" i="2"/>
  <c r="I71" i="2"/>
  <c r="I47" i="2"/>
  <c r="I35" i="2"/>
  <c r="P107" i="2"/>
  <c r="P87" i="2"/>
  <c r="P79" i="2"/>
  <c r="P67" i="2"/>
  <c r="P57" i="2"/>
  <c r="P45" i="2"/>
  <c r="K6" i="4" s="1"/>
  <c r="P33" i="2"/>
  <c r="P21" i="2"/>
  <c r="P20" i="2"/>
  <c r="P15" i="2"/>
  <c r="AD108" i="2"/>
  <c r="AD98" i="2"/>
  <c r="AD92" i="2"/>
  <c r="AD76" i="2"/>
  <c r="AM116" i="2"/>
  <c r="AD99" i="2"/>
  <c r="AD21" i="2"/>
  <c r="AD17" i="2"/>
  <c r="AR101" i="2"/>
  <c r="AR54" i="2"/>
  <c r="AR14" i="2"/>
  <c r="AR51" i="2"/>
  <c r="AR111" i="2"/>
  <c r="AR108" i="2"/>
  <c r="AR107" i="2"/>
  <c r="AR102" i="2"/>
  <c r="AR83" i="2"/>
  <c r="AR77" i="2"/>
  <c r="AR48" i="2"/>
  <c r="AR27" i="2"/>
  <c r="AR80" i="2"/>
  <c r="AR52" i="2"/>
  <c r="AR20" i="2"/>
  <c r="AR16" i="2"/>
  <c r="AR99" i="2"/>
  <c r="AR91" i="2"/>
  <c r="AR85" i="2"/>
  <c r="AR76" i="2"/>
  <c r="AR75" i="2"/>
  <c r="AR61" i="2"/>
  <c r="AR45" i="2"/>
  <c r="O6" i="4" s="1"/>
  <c r="AR32" i="2"/>
  <c r="AR25" i="2"/>
  <c r="AR104" i="2"/>
  <c r="AR96" i="2"/>
  <c r="O4" i="4" s="1"/>
  <c r="AR95" i="2"/>
  <c r="AR88" i="2"/>
  <c r="AR87" i="2"/>
  <c r="AR81" i="2"/>
  <c r="AR72" i="2"/>
  <c r="AR63" i="2"/>
  <c r="AR58" i="2"/>
  <c r="AR47" i="2"/>
  <c r="AR33" i="2"/>
  <c r="AR26" i="2"/>
  <c r="AR21" i="2"/>
  <c r="AR110" i="2"/>
  <c r="AR98" i="2"/>
  <c r="AR90" i="2"/>
  <c r="AR84" i="2"/>
  <c r="AR78" i="2"/>
  <c r="AR74" i="2"/>
  <c r="AR60" i="2"/>
  <c r="AR36" i="2"/>
  <c r="AR105" i="2"/>
  <c r="AR49" i="2"/>
  <c r="AR39" i="2"/>
  <c r="AR30" i="2"/>
  <c r="AR24" i="2"/>
  <c r="AR19" i="2"/>
  <c r="AK17" i="2"/>
  <c r="AK13" i="2"/>
  <c r="AK15" i="2"/>
  <c r="AK111" i="2"/>
  <c r="AK108" i="2"/>
  <c r="AK105" i="2"/>
  <c r="AK102" i="2"/>
  <c r="AK99" i="2"/>
  <c r="AK92" i="2"/>
  <c r="AK83" i="2"/>
  <c r="AK80" i="2"/>
  <c r="AK77" i="2"/>
  <c r="AK74" i="2"/>
  <c r="AK69" i="2"/>
  <c r="AK60" i="2"/>
  <c r="AK47" i="2"/>
  <c r="AK37" i="2"/>
  <c r="AK31" i="2"/>
  <c r="AK25" i="2"/>
  <c r="AK110" i="2"/>
  <c r="AK107" i="2"/>
  <c r="AK104" i="2"/>
  <c r="AK101" i="2"/>
  <c r="AK96" i="2"/>
  <c r="N4" i="4" s="1"/>
  <c r="AK91" i="2"/>
  <c r="AK76" i="2"/>
  <c r="AK64" i="2"/>
  <c r="AK36" i="2"/>
  <c r="AK30" i="2"/>
  <c r="AK24" i="2"/>
  <c r="AK21" i="2"/>
  <c r="AK14" i="2"/>
  <c r="AK88" i="2"/>
  <c r="AK85" i="2"/>
  <c r="AK52" i="2"/>
  <c r="AK49" i="2"/>
  <c r="AK39" i="2"/>
  <c r="AK33" i="2"/>
  <c r="AK27" i="2"/>
  <c r="AK23" i="2"/>
  <c r="AK20" i="2"/>
  <c r="AK87" i="2"/>
  <c r="AK84" i="2"/>
  <c r="AK81" i="2"/>
  <c r="AK78" i="2"/>
  <c r="AK72" i="2"/>
  <c r="AK56" i="2"/>
  <c r="AK51" i="2"/>
  <c r="AK48" i="2"/>
  <c r="AK45" i="2"/>
  <c r="N6" i="4" s="1"/>
  <c r="AK38" i="2"/>
  <c r="AK32" i="2"/>
  <c r="AK26" i="2"/>
  <c r="AK19" i="2"/>
  <c r="AK16" i="2"/>
  <c r="AF127" i="2"/>
  <c r="AD13" i="2"/>
  <c r="AD91" i="2"/>
  <c r="AD79" i="2"/>
  <c r="AD47" i="2"/>
  <c r="AD39" i="2"/>
  <c r="AD31" i="2"/>
  <c r="AD25" i="2"/>
  <c r="AD103" i="2"/>
  <c r="AD80" i="2"/>
  <c r="AD56" i="2"/>
  <c r="AD26" i="2"/>
  <c r="AD18" i="2"/>
  <c r="AD110" i="2"/>
  <c r="AD104" i="2"/>
  <c r="AD37" i="2"/>
  <c r="AD96" i="2"/>
  <c r="M4" i="4" s="1"/>
  <c r="AD84" i="2"/>
  <c r="AD74" i="2"/>
  <c r="AD64" i="2"/>
  <c r="AD60" i="2"/>
  <c r="AD54" i="2"/>
  <c r="AD20" i="2"/>
  <c r="AD85" i="2"/>
  <c r="AD65" i="2"/>
  <c r="AD61" i="2"/>
  <c r="AD49" i="2"/>
  <c r="AD40" i="2"/>
  <c r="AD33" i="2"/>
  <c r="AD111" i="2"/>
  <c r="AD105" i="2"/>
  <c r="AD101" i="2"/>
  <c r="AD94" i="2"/>
  <c r="AD87" i="2"/>
  <c r="AD81" i="2"/>
  <c r="AD77" i="2"/>
  <c r="AD69" i="2"/>
  <c r="AD62" i="2"/>
  <c r="AD57" i="2"/>
  <c r="AD51" i="2"/>
  <c r="AD45" i="2"/>
  <c r="M6" i="4" s="1"/>
  <c r="AD36" i="2"/>
  <c r="AD27" i="2"/>
  <c r="AD22" i="2"/>
  <c r="AD14" i="2"/>
  <c r="AD112" i="2"/>
  <c r="AD107" i="2"/>
  <c r="AD102" i="2"/>
  <c r="AD95" i="2"/>
  <c r="AD88" i="2"/>
  <c r="AD83" i="2"/>
  <c r="AD78" i="2"/>
  <c r="AD72" i="2"/>
  <c r="AD58" i="2"/>
  <c r="AD52" i="2"/>
  <c r="AD46" i="2"/>
  <c r="AD30" i="2"/>
  <c r="AD24" i="2"/>
  <c r="AD16" i="2"/>
  <c r="AP12" i="2"/>
  <c r="AM122" i="2" s="1"/>
  <c r="AI12" i="2"/>
  <c r="AF122" i="2" s="1"/>
  <c r="AH12" i="2"/>
  <c r="AF117" i="2" s="1"/>
  <c r="AB12" i="2"/>
  <c r="Y122" i="2" s="1"/>
  <c r="AA12" i="2"/>
  <c r="Y117" i="2" s="1"/>
  <c r="AR12" i="2" l="1"/>
  <c r="AM129" i="2" s="1"/>
  <c r="AF129" i="2"/>
  <c r="AF130" i="2"/>
  <c r="AF128" i="2"/>
  <c r="AF114" i="2"/>
  <c r="AH120" i="2" s="1"/>
  <c r="AD12" i="2"/>
  <c r="Y130" i="2" s="1"/>
  <c r="BW114" i="4"/>
  <c r="BW113" i="4"/>
  <c r="BW112" i="4"/>
  <c r="BW111" i="4"/>
  <c r="BW110" i="4"/>
  <c r="BW109" i="4"/>
  <c r="Z78" i="4"/>
  <c r="J22" i="4"/>
  <c r="M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J55" i="4"/>
  <c r="M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J44" i="4"/>
  <c r="M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J15" i="4"/>
  <c r="M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J36" i="4"/>
  <c r="M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J70" i="4"/>
  <c r="M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J63" i="4"/>
  <c r="M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J13" i="4"/>
  <c r="M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J7" i="4"/>
  <c r="M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J31" i="4"/>
  <c r="M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J59" i="4"/>
  <c r="M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J38" i="4"/>
  <c r="M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J33" i="4"/>
  <c r="M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J23" i="4"/>
  <c r="M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J21" i="4"/>
  <c r="M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J103" i="4"/>
  <c r="M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J91" i="4"/>
  <c r="M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J64" i="4"/>
  <c r="M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J29" i="4"/>
  <c r="M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J72" i="4"/>
  <c r="M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J11" i="4"/>
  <c r="M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J89" i="4"/>
  <c r="M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J96" i="4"/>
  <c r="M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J42" i="4"/>
  <c r="M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J86" i="4"/>
  <c r="M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J50" i="4"/>
  <c r="M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J69" i="4"/>
  <c r="M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J74" i="4"/>
  <c r="M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J78" i="4"/>
  <c r="M78" i="4"/>
  <c r="O78" i="4"/>
  <c r="P78" i="4"/>
  <c r="Q78" i="4"/>
  <c r="R78" i="4"/>
  <c r="S78" i="4"/>
  <c r="T78" i="4"/>
  <c r="U78" i="4"/>
  <c r="V78" i="4"/>
  <c r="W78" i="4"/>
  <c r="X78" i="4"/>
  <c r="Y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J85" i="4"/>
  <c r="M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J100" i="4"/>
  <c r="M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J99" i="4"/>
  <c r="M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K6" i="4"/>
  <c r="AM6" i="4"/>
  <c r="AN6" i="4"/>
  <c r="AP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J39" i="4"/>
  <c r="M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J26" i="4"/>
  <c r="M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J49" i="4"/>
  <c r="M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J46" i="4"/>
  <c r="M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J101" i="4"/>
  <c r="M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J37" i="4"/>
  <c r="M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J14" i="4"/>
  <c r="M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J95" i="4"/>
  <c r="M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J67" i="4"/>
  <c r="M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J98" i="4"/>
  <c r="M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J18" i="4"/>
  <c r="M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J57" i="4"/>
  <c r="M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J60" i="4"/>
  <c r="M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J94" i="4"/>
  <c r="M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J52" i="4"/>
  <c r="M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J48" i="4"/>
  <c r="M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J71" i="4"/>
  <c r="M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J58" i="4"/>
  <c r="M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J75" i="4"/>
  <c r="M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J54" i="4"/>
  <c r="M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J87" i="4"/>
  <c r="M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J84" i="4"/>
  <c r="M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J92" i="4"/>
  <c r="M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J68" i="4"/>
  <c r="M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J80" i="4"/>
  <c r="M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J83" i="4"/>
  <c r="M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J34" i="4"/>
  <c r="M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J93" i="4"/>
  <c r="M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J28" i="4"/>
  <c r="M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J90" i="4"/>
  <c r="M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J9" i="4"/>
  <c r="M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J12" i="4"/>
  <c r="M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J3" i="4"/>
  <c r="M3" i="4"/>
  <c r="O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J65" i="4"/>
  <c r="M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J62" i="4"/>
  <c r="M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J32" i="4"/>
  <c r="M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J66" i="4"/>
  <c r="M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J43" i="4"/>
  <c r="M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J35" i="4"/>
  <c r="M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J40" i="4"/>
  <c r="M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J82" i="4"/>
  <c r="M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J8" i="4"/>
  <c r="M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J20" i="4"/>
  <c r="M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J97" i="4"/>
  <c r="M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J45" i="4"/>
  <c r="M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J27" i="4"/>
  <c r="M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J47" i="4"/>
  <c r="M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J102" i="4"/>
  <c r="M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J79" i="4"/>
  <c r="M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J73" i="4"/>
  <c r="M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M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J77" i="4"/>
  <c r="M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J51" i="4"/>
  <c r="M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J5" i="4"/>
  <c r="M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J88" i="4"/>
  <c r="M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J30" i="4"/>
  <c r="M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J10" i="4"/>
  <c r="M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J53" i="4"/>
  <c r="M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J19" i="4"/>
  <c r="M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J16" i="4"/>
  <c r="M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J81" i="4"/>
  <c r="M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J17" i="4"/>
  <c r="M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J61" i="4"/>
  <c r="M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J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J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J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J76" i="4"/>
  <c r="M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M24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AP126" i="2"/>
  <c r="AP125" i="2"/>
  <c r="AP124" i="2"/>
  <c r="AN124" i="2" s="1"/>
  <c r="AP123" i="2"/>
  <c r="AN123" i="2" s="1"/>
  <c r="AP121" i="2"/>
  <c r="AB126" i="2"/>
  <c r="AB125" i="2"/>
  <c r="Z125" i="2" s="1"/>
  <c r="AB124" i="2"/>
  <c r="Z124" i="2" s="1"/>
  <c r="AB123" i="2"/>
  <c r="Z123" i="2" s="1"/>
  <c r="AB121" i="2"/>
  <c r="S123" i="2"/>
  <c r="U121" i="2"/>
  <c r="U120" i="2"/>
  <c r="U119" i="2"/>
  <c r="U118" i="2"/>
  <c r="F4" i="4" l="1"/>
  <c r="F6" i="4"/>
  <c r="H24" i="4"/>
  <c r="I76" i="4"/>
  <c r="I25" i="4"/>
  <c r="I41" i="4"/>
  <c r="I56" i="4"/>
  <c r="H61" i="4"/>
  <c r="I17" i="4"/>
  <c r="I10" i="4"/>
  <c r="I77" i="4"/>
  <c r="I27" i="4"/>
  <c r="I82" i="4"/>
  <c r="H76" i="4"/>
  <c r="H16" i="4"/>
  <c r="I19" i="4"/>
  <c r="I24" i="4"/>
  <c r="H25" i="4"/>
  <c r="H41" i="4"/>
  <c r="H56" i="4"/>
  <c r="H17" i="4"/>
  <c r="I81" i="4"/>
  <c r="H81" i="4"/>
  <c r="I16" i="4"/>
  <c r="I61" i="4"/>
  <c r="H53" i="4"/>
  <c r="H51" i="4"/>
  <c r="H77" i="4"/>
  <c r="H82" i="4"/>
  <c r="I40" i="4"/>
  <c r="H32" i="4"/>
  <c r="I62" i="4"/>
  <c r="H12" i="4"/>
  <c r="I9" i="4"/>
  <c r="H47" i="4"/>
  <c r="H8" i="4"/>
  <c r="H30" i="4"/>
  <c r="I88" i="4"/>
  <c r="H88" i="4"/>
  <c r="I5" i="4"/>
  <c r="H45" i="4"/>
  <c r="I97" i="4"/>
  <c r="H97" i="4"/>
  <c r="I20" i="4"/>
  <c r="H35" i="4"/>
  <c r="I43" i="4"/>
  <c r="H65" i="4"/>
  <c r="I3" i="4"/>
  <c r="H28" i="4"/>
  <c r="I93" i="4"/>
  <c r="H93" i="4"/>
  <c r="I34" i="4"/>
  <c r="H57" i="4"/>
  <c r="I18" i="4"/>
  <c r="H46" i="4"/>
  <c r="I49" i="4"/>
  <c r="H6" i="4"/>
  <c r="H50" i="4"/>
  <c r="I86" i="4"/>
  <c r="H86" i="4"/>
  <c r="I42" i="4"/>
  <c r="H64" i="4"/>
  <c r="I91" i="4"/>
  <c r="H91" i="4"/>
  <c r="I103" i="4"/>
  <c r="H33" i="4"/>
  <c r="I38" i="4"/>
  <c r="H13" i="4"/>
  <c r="I63" i="4"/>
  <c r="H63" i="4"/>
  <c r="I70" i="4"/>
  <c r="H70" i="4"/>
  <c r="I36" i="4"/>
  <c r="H55" i="4"/>
  <c r="I22" i="4"/>
  <c r="H10" i="4"/>
  <c r="I30" i="4"/>
  <c r="I4" i="4"/>
  <c r="H4" i="4"/>
  <c r="H27" i="4"/>
  <c r="I45" i="4"/>
  <c r="H40" i="4"/>
  <c r="I35" i="4"/>
  <c r="H62" i="4"/>
  <c r="I65" i="4"/>
  <c r="H9" i="4"/>
  <c r="I90" i="4"/>
  <c r="H90" i="4"/>
  <c r="I28" i="4"/>
  <c r="H52" i="4"/>
  <c r="I94" i="4"/>
  <c r="H94" i="4"/>
  <c r="I60" i="4"/>
  <c r="H60" i="4"/>
  <c r="I57" i="4"/>
  <c r="H37" i="4"/>
  <c r="I101" i="4"/>
  <c r="H101" i="4"/>
  <c r="I46" i="4"/>
  <c r="I6" i="4"/>
  <c r="H78" i="4"/>
  <c r="I74" i="4"/>
  <c r="H74" i="4"/>
  <c r="I69" i="4"/>
  <c r="H69" i="4"/>
  <c r="I50" i="4"/>
  <c r="H29" i="4"/>
  <c r="I64" i="4"/>
  <c r="H23" i="4"/>
  <c r="I33" i="4"/>
  <c r="H7" i="4"/>
  <c r="I13" i="4"/>
  <c r="H44" i="4"/>
  <c r="I55" i="4"/>
  <c r="H48" i="4"/>
  <c r="I52" i="4"/>
  <c r="H14" i="4"/>
  <c r="I37" i="4"/>
  <c r="H26" i="4"/>
  <c r="I39" i="4"/>
  <c r="H39" i="4"/>
  <c r="I99" i="4"/>
  <c r="H99" i="4"/>
  <c r="I100" i="4"/>
  <c r="H100" i="4"/>
  <c r="I85" i="4"/>
  <c r="H85" i="4"/>
  <c r="I78" i="4"/>
  <c r="H11" i="4"/>
  <c r="I72" i="4"/>
  <c r="H72" i="4"/>
  <c r="I29" i="4"/>
  <c r="H21" i="4"/>
  <c r="I23" i="4"/>
  <c r="H31" i="4"/>
  <c r="I7" i="4"/>
  <c r="H15" i="4"/>
  <c r="I44" i="4"/>
  <c r="H19" i="4"/>
  <c r="I53" i="4"/>
  <c r="H5" i="4"/>
  <c r="I51" i="4"/>
  <c r="I73" i="4"/>
  <c r="H73" i="4"/>
  <c r="I79" i="4"/>
  <c r="H79" i="4"/>
  <c r="I102" i="4"/>
  <c r="H102" i="4"/>
  <c r="I47" i="4"/>
  <c r="H20" i="4"/>
  <c r="I8" i="4"/>
  <c r="H43" i="4"/>
  <c r="I66" i="4"/>
  <c r="H66" i="4"/>
  <c r="I32" i="4"/>
  <c r="H3" i="4"/>
  <c r="I12" i="4"/>
  <c r="H34" i="4"/>
  <c r="I83" i="4"/>
  <c r="H83" i="4"/>
  <c r="I80" i="4"/>
  <c r="H80" i="4"/>
  <c r="I68" i="4"/>
  <c r="H68" i="4"/>
  <c r="I92" i="4"/>
  <c r="H92" i="4"/>
  <c r="I84" i="4"/>
  <c r="H84" i="4"/>
  <c r="I87" i="4"/>
  <c r="H87" i="4"/>
  <c r="I54" i="4"/>
  <c r="H54" i="4"/>
  <c r="I75" i="4"/>
  <c r="H75" i="4"/>
  <c r="I58" i="4"/>
  <c r="H58" i="4"/>
  <c r="I71" i="4"/>
  <c r="H71" i="4"/>
  <c r="I48" i="4"/>
  <c r="H18" i="4"/>
  <c r="I98" i="4"/>
  <c r="H98" i="4"/>
  <c r="I67" i="4"/>
  <c r="H67" i="4"/>
  <c r="I95" i="4"/>
  <c r="H95" i="4"/>
  <c r="I14" i="4"/>
  <c r="H49" i="4"/>
  <c r="I26" i="4"/>
  <c r="H42" i="4"/>
  <c r="I96" i="4"/>
  <c r="H96" i="4"/>
  <c r="I89" i="4"/>
  <c r="H89" i="4"/>
  <c r="I11" i="4"/>
  <c r="H103" i="4"/>
  <c r="I21" i="4"/>
  <c r="H38" i="4"/>
  <c r="I59" i="4"/>
  <c r="H59" i="4"/>
  <c r="I31" i="4"/>
  <c r="H36" i="4"/>
  <c r="I15" i="4"/>
  <c r="H22" i="4"/>
  <c r="AM130" i="2"/>
  <c r="AM114" i="2"/>
  <c r="AO118" i="2" s="1"/>
  <c r="Y128" i="2"/>
  <c r="AM128" i="2"/>
  <c r="AH123" i="2"/>
  <c r="AH124" i="2"/>
  <c r="AH125" i="2"/>
  <c r="AH119" i="2"/>
  <c r="AH126" i="2"/>
  <c r="AH118" i="2"/>
  <c r="Y129" i="2"/>
  <c r="Y114" i="2"/>
  <c r="AO123" i="2"/>
  <c r="AQ115" i="2"/>
  <c r="AH117" i="2"/>
  <c r="AH127" i="2"/>
  <c r="AH128" i="2"/>
  <c r="AH122" i="2"/>
  <c r="G25" i="4"/>
  <c r="G41" i="4"/>
  <c r="G56" i="4"/>
  <c r="AJ115" i="2"/>
  <c r="AH116" i="2"/>
  <c r="AH115" i="2"/>
  <c r="AH129" i="2"/>
  <c r="PV3" i="2"/>
  <c r="PV2" i="2"/>
  <c r="PV1" i="2"/>
  <c r="PO3" i="2"/>
  <c r="PO2" i="2"/>
  <c r="PO1" i="2"/>
  <c r="PH3" i="2"/>
  <c r="PH2" i="2"/>
  <c r="PH1" i="2"/>
  <c r="PA3" i="2"/>
  <c r="PA2" i="2"/>
  <c r="PA1" i="2"/>
  <c r="OT3" i="2"/>
  <c r="OT2" i="2"/>
  <c r="OT1" i="2"/>
  <c r="OM3" i="2"/>
  <c r="OM2" i="2"/>
  <c r="OM1" i="2"/>
  <c r="OF3" i="2"/>
  <c r="OF2" i="2"/>
  <c r="OF1" i="2"/>
  <c r="NY3" i="2"/>
  <c r="NY2" i="2"/>
  <c r="NY1" i="2"/>
  <c r="NR3" i="2"/>
  <c r="NR2" i="2"/>
  <c r="NR1" i="2"/>
  <c r="NK3" i="2"/>
  <c r="NK2" i="2"/>
  <c r="NK1" i="2"/>
  <c r="ND3" i="2"/>
  <c r="ND2" i="2"/>
  <c r="ND1" i="2"/>
  <c r="MW3" i="2"/>
  <c r="MW2" i="2"/>
  <c r="MW1" i="2"/>
  <c r="MP3" i="2"/>
  <c r="MP2" i="2"/>
  <c r="MP1" i="2"/>
  <c r="MI3" i="2"/>
  <c r="MI2" i="2"/>
  <c r="MI1" i="2"/>
  <c r="MB3" i="2"/>
  <c r="MB2" i="2"/>
  <c r="MB1" i="2"/>
  <c r="LU3" i="2"/>
  <c r="LU2" i="2"/>
  <c r="LU1" i="2"/>
  <c r="LN3" i="2"/>
  <c r="LN2" i="2"/>
  <c r="LN1" i="2"/>
  <c r="LG3" i="2"/>
  <c r="LG2" i="2"/>
  <c r="LG1" i="2"/>
  <c r="KZ3" i="2"/>
  <c r="KZ2" i="2"/>
  <c r="KZ1" i="2"/>
  <c r="KS3" i="2"/>
  <c r="KS2" i="2"/>
  <c r="KS1" i="2"/>
  <c r="KL3" i="2"/>
  <c r="KL2" i="2"/>
  <c r="KL1" i="2"/>
  <c r="KE3" i="2"/>
  <c r="KE2" i="2"/>
  <c r="KE1" i="2"/>
  <c r="JX3" i="2"/>
  <c r="JX2" i="2"/>
  <c r="JX1" i="2"/>
  <c r="JQ3" i="2"/>
  <c r="JQ2" i="2"/>
  <c r="JQ1" i="2"/>
  <c r="JJ3" i="2"/>
  <c r="JJ2" i="2"/>
  <c r="JJ1" i="2"/>
  <c r="JC3" i="2"/>
  <c r="JC2" i="2"/>
  <c r="JC1" i="2"/>
  <c r="IV3" i="2"/>
  <c r="IV2" i="2"/>
  <c r="IV1" i="2"/>
  <c r="IO3" i="2"/>
  <c r="IO2" i="2"/>
  <c r="IO1" i="2"/>
  <c r="IH3" i="2"/>
  <c r="IH2" i="2"/>
  <c r="IH1" i="2"/>
  <c r="GY3" i="2"/>
  <c r="GY2" i="2"/>
  <c r="GY1" i="2"/>
  <c r="GR3" i="2"/>
  <c r="GR2" i="2"/>
  <c r="GR1" i="2"/>
  <c r="GK3" i="2"/>
  <c r="GK2" i="2"/>
  <c r="GK1" i="2"/>
  <c r="GD3" i="2"/>
  <c r="GD2" i="2"/>
  <c r="GD1" i="2"/>
  <c r="FW3" i="2"/>
  <c r="FW2" i="2"/>
  <c r="FW1" i="2"/>
  <c r="FP3" i="2"/>
  <c r="FP2" i="2"/>
  <c r="FP1" i="2"/>
  <c r="FI3" i="2"/>
  <c r="FI2" i="2"/>
  <c r="FI1" i="2"/>
  <c r="FB3" i="2"/>
  <c r="FB2" i="2"/>
  <c r="FB1" i="2"/>
  <c r="EU3" i="2"/>
  <c r="EU2" i="2"/>
  <c r="EU1" i="2"/>
  <c r="EN3" i="2"/>
  <c r="EN2" i="2"/>
  <c r="EN1" i="2"/>
  <c r="EG3" i="2"/>
  <c r="EG1" i="2"/>
  <c r="DZ3" i="2"/>
  <c r="DZ2" i="2"/>
  <c r="DZ1" i="2"/>
  <c r="DS3" i="2"/>
  <c r="DS2" i="2"/>
  <c r="DS1" i="2"/>
  <c r="DL3" i="2"/>
  <c r="DL2" i="2"/>
  <c r="DL1" i="2"/>
  <c r="DE3" i="2"/>
  <c r="DE2" i="2"/>
  <c r="DE1" i="2"/>
  <c r="CX3" i="2"/>
  <c r="CX2" i="2"/>
  <c r="CX1" i="2"/>
  <c r="CQ3" i="2"/>
  <c r="CQ2" i="2"/>
  <c r="CQ1" i="2"/>
  <c r="CJ3" i="2"/>
  <c r="CJ2" i="2"/>
  <c r="CJ1" i="2"/>
  <c r="CC3" i="2"/>
  <c r="CC2" i="2"/>
  <c r="CC1" i="2"/>
  <c r="BV3" i="2"/>
  <c r="BV2" i="2"/>
  <c r="BV1" i="2"/>
  <c r="BO3" i="2"/>
  <c r="BO2" i="2"/>
  <c r="BO1" i="2"/>
  <c r="BH3" i="2"/>
  <c r="BH2" i="2"/>
  <c r="BH1" i="2"/>
  <c r="BA3" i="2"/>
  <c r="BA2" i="2"/>
  <c r="BA1" i="2"/>
  <c r="AT3" i="2"/>
  <c r="AT2" i="2"/>
  <c r="AT1" i="2"/>
  <c r="AM3" i="2"/>
  <c r="AM2" i="2"/>
  <c r="AM1" i="2"/>
  <c r="AF3" i="2"/>
  <c r="AF2" i="2"/>
  <c r="AF1" i="2"/>
  <c r="AO128" i="2" l="1"/>
  <c r="AO122" i="2"/>
  <c r="AO117" i="2"/>
  <c r="AO119" i="2"/>
  <c r="AO116" i="2"/>
  <c r="AO127" i="2"/>
  <c r="AO120" i="2"/>
  <c r="AO124" i="2"/>
  <c r="AO115" i="2"/>
  <c r="AO129" i="2"/>
  <c r="AA128" i="2"/>
  <c r="AA125" i="2"/>
  <c r="AA129" i="2"/>
  <c r="AA118" i="2"/>
  <c r="AA127" i="2"/>
  <c r="AA119" i="2"/>
  <c r="AA120" i="2"/>
  <c r="AA123" i="2"/>
  <c r="AA116" i="2"/>
  <c r="AC115" i="2"/>
  <c r="AA117" i="2"/>
  <c r="AA122" i="2"/>
  <c r="AA115" i="2"/>
  <c r="AA124" i="2"/>
  <c r="M2" i="4"/>
  <c r="L2" i="4"/>
  <c r="K2" i="4"/>
  <c r="J2" i="4"/>
  <c r="S126" i="2"/>
  <c r="S125" i="2"/>
  <c r="S124" i="2"/>
  <c r="S121" i="2"/>
  <c r="S120" i="2"/>
  <c r="S119" i="2"/>
  <c r="S118" i="2"/>
  <c r="U126" i="2"/>
  <c r="U125" i="2"/>
  <c r="U124" i="2"/>
  <c r="U123" i="2"/>
  <c r="L126" i="2"/>
  <c r="L125" i="2"/>
  <c r="L120" i="2"/>
  <c r="L121" i="2"/>
  <c r="N126" i="2"/>
  <c r="N125" i="2"/>
  <c r="N124" i="2"/>
  <c r="L124" i="2" s="1"/>
  <c r="N123" i="2"/>
  <c r="L123" i="2" s="1"/>
  <c r="N121" i="2"/>
  <c r="N120" i="2"/>
  <c r="N119" i="2"/>
  <c r="L119" i="2" s="1"/>
  <c r="N118" i="2"/>
  <c r="L118" i="2" s="1"/>
  <c r="G126" i="2"/>
  <c r="G125" i="2"/>
  <c r="G124" i="2"/>
  <c r="G123" i="2"/>
  <c r="E123" i="2" s="1"/>
  <c r="G121" i="2"/>
  <c r="E121" i="2"/>
  <c r="G120" i="2"/>
  <c r="E120" i="2" s="1"/>
  <c r="G119" i="2"/>
  <c r="E119" i="2" s="1"/>
  <c r="G118" i="2"/>
  <c r="E118" i="2" s="1"/>
  <c r="C22" i="4"/>
  <c r="C55" i="4"/>
  <c r="C44" i="4"/>
  <c r="C15" i="4"/>
  <c r="C36" i="4"/>
  <c r="C70" i="4"/>
  <c r="C63" i="4"/>
  <c r="C13" i="4"/>
  <c r="C7" i="4"/>
  <c r="C31" i="4"/>
  <c r="C59" i="4"/>
  <c r="C38" i="4"/>
  <c r="C33" i="4"/>
  <c r="C23" i="4"/>
  <c r="C21" i="4"/>
  <c r="C103" i="4"/>
  <c r="C91" i="4"/>
  <c r="C64" i="4"/>
  <c r="C29" i="4"/>
  <c r="C72" i="4"/>
  <c r="C11" i="4"/>
  <c r="C89" i="4"/>
  <c r="C96" i="4"/>
  <c r="C42" i="4"/>
  <c r="C86" i="4"/>
  <c r="C50" i="4"/>
  <c r="C69" i="4"/>
  <c r="C74" i="4"/>
  <c r="C78" i="4"/>
  <c r="C85" i="4"/>
  <c r="C100" i="4"/>
  <c r="C99" i="4"/>
  <c r="C6" i="4"/>
  <c r="C39" i="4"/>
  <c r="C26" i="4"/>
  <c r="C49" i="4"/>
  <c r="C46" i="4"/>
  <c r="C101" i="4"/>
  <c r="C37" i="4"/>
  <c r="C14" i="4"/>
  <c r="C95" i="4"/>
  <c r="C67" i="4"/>
  <c r="C98" i="4"/>
  <c r="C18" i="4"/>
  <c r="C57" i="4"/>
  <c r="C60" i="4"/>
  <c r="C94" i="4"/>
  <c r="C52" i="4"/>
  <c r="C48" i="4"/>
  <c r="C71" i="4"/>
  <c r="C58" i="4"/>
  <c r="C75" i="4"/>
  <c r="C54" i="4"/>
  <c r="C87" i="4"/>
  <c r="C84" i="4"/>
  <c r="C92" i="4"/>
  <c r="C68" i="4"/>
  <c r="C80" i="4"/>
  <c r="C83" i="4"/>
  <c r="C34" i="4"/>
  <c r="C93" i="4"/>
  <c r="C28" i="4"/>
  <c r="C90" i="4"/>
  <c r="C9" i="4"/>
  <c r="C12" i="4"/>
  <c r="C3" i="4"/>
  <c r="C65" i="4"/>
  <c r="C62" i="4"/>
  <c r="C32" i="4"/>
  <c r="C66" i="4"/>
  <c r="C43" i="4"/>
  <c r="C35" i="4"/>
  <c r="C40" i="4"/>
  <c r="C82" i="4"/>
  <c r="C8" i="4"/>
  <c r="C20" i="4"/>
  <c r="C97" i="4"/>
  <c r="C45" i="4"/>
  <c r="C27" i="4"/>
  <c r="C47" i="4"/>
  <c r="C102" i="4"/>
  <c r="C79" i="4"/>
  <c r="C73" i="4"/>
  <c r="C4" i="4"/>
  <c r="C77" i="4"/>
  <c r="C51" i="4"/>
  <c r="C5" i="4"/>
  <c r="C88" i="4"/>
  <c r="C30" i="4"/>
  <c r="C10" i="4"/>
  <c r="C53" i="4"/>
  <c r="C19" i="4"/>
  <c r="C16" i="4"/>
  <c r="C81" i="4"/>
  <c r="C17" i="4"/>
  <c r="C61" i="4"/>
  <c r="C56" i="4"/>
  <c r="C41" i="4"/>
  <c r="C25" i="4"/>
  <c r="C76" i="4"/>
  <c r="C24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D86" i="4"/>
  <c r="JE114" i="2" l="1"/>
  <c r="IJ114" i="2"/>
  <c r="IX114" i="2"/>
  <c r="IQ114" i="2"/>
  <c r="IC114" i="2"/>
  <c r="HO114" i="2"/>
  <c r="HH114" i="2"/>
  <c r="HV114" i="2"/>
  <c r="GT114" i="2"/>
  <c r="HA114" i="2"/>
  <c r="GF114" i="2"/>
  <c r="FY114" i="2"/>
  <c r="FR114" i="2"/>
  <c r="FD114" i="2"/>
  <c r="FK114" i="2"/>
  <c r="EW114" i="2"/>
  <c r="EP114" i="2"/>
  <c r="EI114" i="2"/>
  <c r="EB114" i="2"/>
  <c r="DN114" i="2"/>
  <c r="DG114" i="2"/>
  <c r="DU114" i="2"/>
  <c r="CS114" i="2"/>
  <c r="CZ114" i="2"/>
  <c r="CL114" i="2"/>
  <c r="CE114" i="2"/>
  <c r="BX114" i="2"/>
  <c r="BQ114" i="2"/>
  <c r="BC114" i="2"/>
  <c r="BJ114" i="2"/>
  <c r="AV114" i="2"/>
  <c r="AH114" i="2"/>
  <c r="AO114" i="2"/>
  <c r="AA114" i="2"/>
  <c r="L103" i="4"/>
  <c r="L97" i="4"/>
  <c r="L77" i="4"/>
  <c r="L65" i="4" l="1"/>
  <c r="L81" i="4"/>
  <c r="L88" i="4"/>
  <c r="L58" i="4"/>
  <c r="L40" i="4"/>
  <c r="L87" i="4"/>
  <c r="L14" i="4"/>
  <c r="L45" i="4"/>
  <c r="L95" i="4"/>
  <c r="L99" i="4"/>
  <c r="L28" i="4"/>
  <c r="L12" i="4"/>
  <c r="L74" i="4"/>
  <c r="L63" i="4"/>
  <c r="L55" i="4"/>
  <c r="L3" i="4"/>
  <c r="L34" i="4"/>
  <c r="L39" i="4"/>
  <c r="L20" i="4"/>
  <c r="L23" i="4"/>
  <c r="L15" i="4"/>
  <c r="L31" i="4"/>
  <c r="L92" i="4"/>
  <c r="L71" i="4"/>
  <c r="L41" i="4"/>
  <c r="L49" i="4"/>
  <c r="L69" i="4"/>
  <c r="L42" i="4"/>
  <c r="L21" i="4"/>
  <c r="L53" i="4"/>
  <c r="L93" i="4"/>
  <c r="L68" i="4"/>
  <c r="L60" i="4"/>
  <c r="L57" i="4"/>
  <c r="L67" i="4"/>
  <c r="L37" i="4"/>
  <c r="L26" i="4"/>
  <c r="L78" i="4"/>
  <c r="L50" i="4"/>
  <c r="L11" i="4"/>
  <c r="L91" i="4"/>
  <c r="L59" i="4"/>
  <c r="L25" i="4"/>
  <c r="L54" i="4"/>
  <c r="L86" i="4"/>
  <c r="L94" i="4"/>
  <c r="L98" i="4"/>
  <c r="L46" i="4"/>
  <c r="L100" i="4"/>
  <c r="L17" i="4"/>
  <c r="L73" i="4"/>
  <c r="L79" i="4"/>
  <c r="L27" i="4"/>
  <c r="L43" i="4"/>
  <c r="L66" i="4"/>
  <c r="L9" i="4"/>
  <c r="L72" i="4"/>
  <c r="L70" i="4"/>
  <c r="L89" i="4"/>
  <c r="L64" i="4"/>
  <c r="L38" i="4"/>
  <c r="L13" i="4"/>
  <c r="L22" i="4"/>
  <c r="L96" i="4"/>
  <c r="L29" i="4"/>
  <c r="L33" i="4"/>
  <c r="L7" i="4"/>
  <c r="L44" i="4"/>
  <c r="L5" i="4"/>
  <c r="L51" i="4"/>
  <c r="L102" i="4"/>
  <c r="L47" i="4"/>
  <c r="L35" i="4"/>
  <c r="L32" i="4"/>
  <c r="L62" i="4"/>
  <c r="L90" i="4"/>
  <c r="L75" i="4"/>
  <c r="L85" i="4"/>
  <c r="L10" i="4"/>
  <c r="L76" i="4"/>
  <c r="L56" i="4"/>
  <c r="L61" i="4"/>
  <c r="L16" i="4"/>
  <c r="L19" i="4"/>
  <c r="L30" i="4"/>
  <c r="L8" i="4"/>
  <c r="L82" i="4"/>
  <c r="L83" i="4"/>
  <c r="L80" i="4"/>
  <c r="L84" i="4"/>
  <c r="L48" i="4"/>
  <c r="L52" i="4"/>
  <c r="L18" i="4"/>
  <c r="L101" i="4"/>
  <c r="L36" i="4"/>
  <c r="BW100" i="4" l="1"/>
  <c r="BW101" i="4"/>
  <c r="BW102" i="4"/>
  <c r="BW103" i="4"/>
  <c r="D41" i="4"/>
  <c r="D25" i="4"/>
  <c r="D76" i="4"/>
  <c r="B110" i="2"/>
  <c r="B111" i="2"/>
  <c r="B112" i="2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BY103" i="4"/>
  <c r="CC103" i="4"/>
  <c r="CG103" i="4"/>
  <c r="CK103" i="4"/>
  <c r="CO103" i="4"/>
  <c r="CS103" i="4"/>
  <c r="CW103" i="4"/>
  <c r="DA103" i="4"/>
  <c r="DE103" i="4"/>
  <c r="DI103" i="4"/>
  <c r="DM103" i="4"/>
  <c r="DQ103" i="4"/>
  <c r="DU103" i="4"/>
  <c r="DY103" i="4"/>
  <c r="EC103" i="4"/>
  <c r="EG103" i="4"/>
  <c r="BX103" i="4"/>
  <c r="CB103" i="4"/>
  <c r="CF103" i="4"/>
  <c r="CJ103" i="4"/>
  <c r="CN103" i="4"/>
  <c r="CR103" i="4"/>
  <c r="CV103" i="4"/>
  <c r="CZ103" i="4"/>
  <c r="DD103" i="4"/>
  <c r="DH103" i="4"/>
  <c r="DL103" i="4"/>
  <c r="DP103" i="4"/>
  <c r="DT103" i="4"/>
  <c r="DX103" i="4"/>
  <c r="EB103" i="4"/>
  <c r="EF103" i="4"/>
  <c r="CA103" i="4"/>
  <c r="CE103" i="4"/>
  <c r="CI103" i="4"/>
  <c r="CM103" i="4"/>
  <c r="CQ103" i="4"/>
  <c r="CU103" i="4"/>
  <c r="CY103" i="4"/>
  <c r="DC103" i="4"/>
  <c r="DG103" i="4"/>
  <c r="DK103" i="4"/>
  <c r="DO103" i="4"/>
  <c r="DS103" i="4"/>
  <c r="DW103" i="4"/>
  <c r="EA103" i="4"/>
  <c r="EE103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BZ100" i="4"/>
  <c r="CD100" i="4"/>
  <c r="CH100" i="4"/>
  <c r="CL100" i="4"/>
  <c r="CP100" i="4"/>
  <c r="CT100" i="4"/>
  <c r="CX100" i="4"/>
  <c r="DB100" i="4"/>
  <c r="DF100" i="4"/>
  <c r="DJ100" i="4"/>
  <c r="DN100" i="4"/>
  <c r="DR100" i="4"/>
  <c r="DV100" i="4"/>
  <c r="DZ100" i="4"/>
  <c r="ED100" i="4"/>
  <c r="EH100" i="4"/>
  <c r="BY100" i="4"/>
  <c r="CC100" i="4"/>
  <c r="CG100" i="4"/>
  <c r="CK100" i="4"/>
  <c r="CO100" i="4"/>
  <c r="CS100" i="4"/>
  <c r="CW100" i="4"/>
  <c r="DA100" i="4"/>
  <c r="DE100" i="4"/>
  <c r="DI100" i="4"/>
  <c r="DM100" i="4"/>
  <c r="DQ100" i="4"/>
  <c r="DU100" i="4"/>
  <c r="DY100" i="4"/>
  <c r="EC100" i="4"/>
  <c r="EG100" i="4"/>
  <c r="BX100" i="4"/>
  <c r="CB100" i="4"/>
  <c r="CF100" i="4"/>
  <c r="CJ100" i="4"/>
  <c r="CN100" i="4"/>
  <c r="CR100" i="4"/>
  <c r="CV100" i="4"/>
  <c r="CZ100" i="4"/>
  <c r="DD100" i="4"/>
  <c r="DH100" i="4"/>
  <c r="DL100" i="4"/>
  <c r="DP100" i="4"/>
  <c r="DT100" i="4"/>
  <c r="DX100" i="4"/>
  <c r="EB100" i="4"/>
  <c r="EF100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BX102" i="4"/>
  <c r="CB102" i="4"/>
  <c r="CF102" i="4"/>
  <c r="CJ102" i="4"/>
  <c r="CN102" i="4"/>
  <c r="CR102" i="4"/>
  <c r="CV102" i="4"/>
  <c r="CZ102" i="4"/>
  <c r="DD102" i="4"/>
  <c r="DH102" i="4"/>
  <c r="DL102" i="4"/>
  <c r="DP102" i="4"/>
  <c r="DT102" i="4"/>
  <c r="DX102" i="4"/>
  <c r="EB102" i="4"/>
  <c r="EF102" i="4"/>
  <c r="CA102" i="4"/>
  <c r="CE102" i="4"/>
  <c r="CI102" i="4"/>
  <c r="CM102" i="4"/>
  <c r="CQ102" i="4"/>
  <c r="CU102" i="4"/>
  <c r="CY102" i="4"/>
  <c r="DC102" i="4"/>
  <c r="DG102" i="4"/>
  <c r="DK102" i="4"/>
  <c r="DO102" i="4"/>
  <c r="DS102" i="4"/>
  <c r="DW102" i="4"/>
  <c r="EA102" i="4"/>
  <c r="EE102" i="4"/>
  <c r="BZ102" i="4"/>
  <c r="CD102" i="4"/>
  <c r="CH102" i="4"/>
  <c r="CL102" i="4"/>
  <c r="CP102" i="4"/>
  <c r="CT102" i="4"/>
  <c r="CX102" i="4"/>
  <c r="DB102" i="4"/>
  <c r="DF102" i="4"/>
  <c r="DJ102" i="4"/>
  <c r="DN102" i="4"/>
  <c r="DR102" i="4"/>
  <c r="DV102" i="4"/>
  <c r="DZ102" i="4"/>
  <c r="ED102" i="4"/>
  <c r="EH102" i="4"/>
  <c r="BX101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CA101" i="4"/>
  <c r="CE101" i="4"/>
  <c r="CI101" i="4"/>
  <c r="CM101" i="4"/>
  <c r="CQ101" i="4"/>
  <c r="CU101" i="4"/>
  <c r="CY101" i="4"/>
  <c r="DC101" i="4"/>
  <c r="DG101" i="4"/>
  <c r="DK101" i="4"/>
  <c r="DO101" i="4"/>
  <c r="DS101" i="4"/>
  <c r="DW101" i="4"/>
  <c r="EA101" i="4"/>
  <c r="EE101" i="4"/>
  <c r="BZ101" i="4"/>
  <c r="CD101" i="4"/>
  <c r="CH101" i="4"/>
  <c r="CL101" i="4"/>
  <c r="CP101" i="4"/>
  <c r="CT101" i="4"/>
  <c r="CX101" i="4"/>
  <c r="DB101" i="4"/>
  <c r="DF101" i="4"/>
  <c r="DJ101" i="4"/>
  <c r="DN101" i="4"/>
  <c r="DR101" i="4"/>
  <c r="DV101" i="4"/>
  <c r="DZ101" i="4"/>
  <c r="ED101" i="4"/>
  <c r="EH101" i="4"/>
  <c r="BY101" i="4"/>
  <c r="CC101" i="4"/>
  <c r="CG101" i="4"/>
  <c r="CK101" i="4"/>
  <c r="CO101" i="4"/>
  <c r="CS101" i="4"/>
  <c r="CW101" i="4"/>
  <c r="DA101" i="4"/>
  <c r="DE101" i="4"/>
  <c r="DI101" i="4"/>
  <c r="DM101" i="4"/>
  <c r="DQ101" i="4"/>
  <c r="DU101" i="4"/>
  <c r="DY101" i="4"/>
  <c r="EC101" i="4"/>
  <c r="EG101" i="4"/>
  <c r="K25" i="4"/>
  <c r="F25" i="4" s="1"/>
  <c r="K76" i="4"/>
  <c r="F76" i="4" s="1"/>
  <c r="K41" i="4"/>
  <c r="F41" i="4" s="1"/>
  <c r="E41" i="4" l="1"/>
  <c r="E25" i="4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3" i="4"/>
  <c r="CK107" i="4" l="1"/>
  <c r="DA107" i="4"/>
  <c r="DQ107" i="4"/>
  <c r="EG107" i="4"/>
  <c r="CL107" i="4"/>
  <c r="DB107" i="4"/>
  <c r="DR107" i="4"/>
  <c r="EH107" i="4"/>
  <c r="CY107" i="4"/>
  <c r="EE107" i="4"/>
  <c r="CZ107" i="4"/>
  <c r="EF107" i="4"/>
  <c r="DC107" i="4"/>
  <c r="BX107" i="4"/>
  <c r="DD107" i="4"/>
  <c r="BZ108" i="4"/>
  <c r="CP108" i="4"/>
  <c r="DF108" i="4"/>
  <c r="DV108" i="4"/>
  <c r="CA108" i="4"/>
  <c r="CQ108" i="4"/>
  <c r="DG108" i="4"/>
  <c r="DW108" i="4"/>
  <c r="CJ108" i="4"/>
  <c r="DP108" i="4"/>
  <c r="CK108" i="4"/>
  <c r="DQ108" i="4"/>
  <c r="CF108" i="4"/>
  <c r="DL108" i="4"/>
  <c r="CG108" i="4"/>
  <c r="DM108" i="4"/>
  <c r="CB106" i="4"/>
  <c r="CR106" i="4"/>
  <c r="DH106" i="4"/>
  <c r="DX106" i="4"/>
  <c r="CC106" i="4"/>
  <c r="CS106" i="4"/>
  <c r="DI106" i="4"/>
  <c r="DY106" i="4"/>
  <c r="CH106" i="4"/>
  <c r="DN106" i="4"/>
  <c r="CI106" i="4"/>
  <c r="DO106" i="4"/>
  <c r="CL106" i="4"/>
  <c r="DR106" i="4"/>
  <c r="CM106" i="4"/>
  <c r="DS106" i="4"/>
  <c r="CD106" i="4"/>
  <c r="CE106" i="4"/>
  <c r="DW106" i="4"/>
  <c r="EA106" i="4"/>
  <c r="CG107" i="4"/>
  <c r="CW107" i="4"/>
  <c r="DM107" i="4"/>
  <c r="EC107" i="4"/>
  <c r="CH107" i="4"/>
  <c r="CX107" i="4"/>
  <c r="DN107" i="4"/>
  <c r="ED107" i="4"/>
  <c r="CQ107" i="4"/>
  <c r="DW107" i="4"/>
  <c r="CR107" i="4"/>
  <c r="DX107" i="4"/>
  <c r="CU107" i="4"/>
  <c r="EA107" i="4"/>
  <c r="CV107" i="4"/>
  <c r="EB107" i="4"/>
  <c r="CL108" i="4"/>
  <c r="DB108" i="4"/>
  <c r="DR108" i="4"/>
  <c r="EH108" i="4"/>
  <c r="CM108" i="4"/>
  <c r="DC108" i="4"/>
  <c r="DS108" i="4"/>
  <c r="CB108" i="4"/>
  <c r="DH108" i="4"/>
  <c r="CC108" i="4"/>
  <c r="DI108" i="4"/>
  <c r="BX108" i="4"/>
  <c r="DD108" i="4"/>
  <c r="BY108" i="4"/>
  <c r="DE108" i="4"/>
  <c r="BX106" i="4"/>
  <c r="CN106" i="4"/>
  <c r="DD106" i="4"/>
  <c r="DT106" i="4"/>
  <c r="BY106" i="4"/>
  <c r="CO106" i="4"/>
  <c r="DE106" i="4"/>
  <c r="DU106" i="4"/>
  <c r="BZ106" i="4"/>
  <c r="DF106" i="4"/>
  <c r="CA106" i="4"/>
  <c r="DG106" i="4"/>
  <c r="DJ106" i="4"/>
  <c r="DK106" i="4"/>
  <c r="CU106" i="4"/>
  <c r="CC107" i="4"/>
  <c r="CS107" i="4"/>
  <c r="DI107" i="4"/>
  <c r="DY107" i="4"/>
  <c r="CD107" i="4"/>
  <c r="CT107" i="4"/>
  <c r="DJ107" i="4"/>
  <c r="DZ107" i="4"/>
  <c r="CI107" i="4"/>
  <c r="DO107" i="4"/>
  <c r="CJ107" i="4"/>
  <c r="DP107" i="4"/>
  <c r="CM107" i="4"/>
  <c r="DS107" i="4"/>
  <c r="CN107" i="4"/>
  <c r="DT107" i="4"/>
  <c r="CH108" i="4"/>
  <c r="CX108" i="4"/>
  <c r="DN108" i="4"/>
  <c r="ED108" i="4"/>
  <c r="CI108" i="4"/>
  <c r="CY108" i="4"/>
  <c r="DO108" i="4"/>
  <c r="EE108" i="4"/>
  <c r="CZ108" i="4"/>
  <c r="EF108" i="4"/>
  <c r="DA108" i="4"/>
  <c r="EG108" i="4"/>
  <c r="CV108" i="4"/>
  <c r="EB108" i="4"/>
  <c r="CW108" i="4"/>
  <c r="EC108" i="4"/>
  <c r="CJ106" i="4"/>
  <c r="CZ106" i="4"/>
  <c r="DP106" i="4"/>
  <c r="EF106" i="4"/>
  <c r="CK106" i="4"/>
  <c r="DA106" i="4"/>
  <c r="DQ106" i="4"/>
  <c r="EG106" i="4"/>
  <c r="CX106" i="4"/>
  <c r="ED106" i="4"/>
  <c r="CY106" i="4"/>
  <c r="EE106" i="4"/>
  <c r="DB106" i="4"/>
  <c r="EH106" i="4"/>
  <c r="DC106" i="4"/>
  <c r="DM106" i="4"/>
  <c r="DV106" i="4"/>
  <c r="CT106" i="4"/>
  <c r="BY107" i="4"/>
  <c r="CO107" i="4"/>
  <c r="DE107" i="4"/>
  <c r="DU107" i="4"/>
  <c r="BZ107" i="4"/>
  <c r="CP107" i="4"/>
  <c r="DF107" i="4"/>
  <c r="DV107" i="4"/>
  <c r="CA107" i="4"/>
  <c r="DG107" i="4"/>
  <c r="CB107" i="4"/>
  <c r="DH107" i="4"/>
  <c r="CE107" i="4"/>
  <c r="DK107" i="4"/>
  <c r="CF107" i="4"/>
  <c r="DL107" i="4"/>
  <c r="CD108" i="4"/>
  <c r="CT108" i="4"/>
  <c r="DJ108" i="4"/>
  <c r="DZ108" i="4"/>
  <c r="CE108" i="4"/>
  <c r="CU108" i="4"/>
  <c r="DK108" i="4"/>
  <c r="EA108" i="4"/>
  <c r="CR108" i="4"/>
  <c r="DX108" i="4"/>
  <c r="CS108" i="4"/>
  <c r="DY108" i="4"/>
  <c r="CN108" i="4"/>
  <c r="DT108" i="4"/>
  <c r="CO108" i="4"/>
  <c r="DU108" i="4"/>
  <c r="CF106" i="4"/>
  <c r="CV106" i="4"/>
  <c r="DL106" i="4"/>
  <c r="EB106" i="4"/>
  <c r="CG106" i="4"/>
  <c r="CW106" i="4"/>
  <c r="EC106" i="4"/>
  <c r="CP106" i="4"/>
  <c r="CQ106" i="4"/>
  <c r="DZ106" i="4"/>
  <c r="CJ110" i="4"/>
  <c r="CZ110" i="4"/>
  <c r="DP110" i="4"/>
  <c r="CC110" i="4"/>
  <c r="CS110" i="4"/>
  <c r="DI110" i="4"/>
  <c r="DY110" i="4"/>
  <c r="CL110" i="4"/>
  <c r="DR110" i="4"/>
  <c r="CM110" i="4"/>
  <c r="DS110" i="4"/>
  <c r="CH110" i="4"/>
  <c r="DN110" i="4"/>
  <c r="CA110" i="4"/>
  <c r="DG110" i="4"/>
  <c r="BY114" i="4"/>
  <c r="CO114" i="4"/>
  <c r="DE114" i="4"/>
  <c r="DU114" i="4"/>
  <c r="BZ114" i="4"/>
  <c r="CP114" i="4"/>
  <c r="DF114" i="4"/>
  <c r="DV114" i="4"/>
  <c r="CA114" i="4"/>
  <c r="CQ114" i="4"/>
  <c r="DG114" i="4"/>
  <c r="DW114" i="4"/>
  <c r="CB114" i="4"/>
  <c r="CR114" i="4"/>
  <c r="DH114" i="4"/>
  <c r="DX114" i="4"/>
  <c r="CE109" i="4"/>
  <c r="CU109" i="4"/>
  <c r="DK109" i="4"/>
  <c r="EA109" i="4"/>
  <c r="CF109" i="4"/>
  <c r="CV109" i="4"/>
  <c r="DL109" i="4"/>
  <c r="EB109" i="4"/>
  <c r="CS109" i="4"/>
  <c r="DY109" i="4"/>
  <c r="CT109" i="4"/>
  <c r="DZ109" i="4"/>
  <c r="CO109" i="4"/>
  <c r="DU109" i="4"/>
  <c r="CP109" i="4"/>
  <c r="DV109" i="4"/>
  <c r="CH111" i="4"/>
  <c r="BY111" i="4"/>
  <c r="CU111" i="4"/>
  <c r="DK111" i="4"/>
  <c r="EA111" i="4"/>
  <c r="CK111" i="4"/>
  <c r="DD111" i="4"/>
  <c r="DT111" i="4"/>
  <c r="CB111" i="4"/>
  <c r="CW111" i="4"/>
  <c r="DM111" i="4"/>
  <c r="EC111" i="4"/>
  <c r="CI111" i="4"/>
  <c r="DB111" i="4"/>
  <c r="DR111" i="4"/>
  <c r="EH111" i="4"/>
  <c r="CK113" i="4"/>
  <c r="DA113" i="4"/>
  <c r="DQ113" i="4"/>
  <c r="BZ113" i="4"/>
  <c r="CP113" i="4"/>
  <c r="DF113" i="4"/>
  <c r="CM113" i="4"/>
  <c r="DC113" i="4"/>
  <c r="CJ113" i="4"/>
  <c r="DP113" i="4"/>
  <c r="CR113" i="4"/>
  <c r="DW113" i="4"/>
  <c r="DH113" i="4"/>
  <c r="ED113" i="4"/>
  <c r="DO113" i="4"/>
  <c r="BX112" i="4"/>
  <c r="CN112" i="4"/>
  <c r="DD112" i="4"/>
  <c r="DT112" i="4"/>
  <c r="BY112" i="4"/>
  <c r="CO112" i="4"/>
  <c r="DE112" i="4"/>
  <c r="DU112" i="4"/>
  <c r="BZ112" i="4"/>
  <c r="CP112" i="4"/>
  <c r="DF112" i="4"/>
  <c r="DV112" i="4"/>
  <c r="CA112" i="4"/>
  <c r="CQ112" i="4"/>
  <c r="DG112" i="4"/>
  <c r="DW112" i="4"/>
  <c r="CF110" i="4"/>
  <c r="CV110" i="4"/>
  <c r="DL110" i="4"/>
  <c r="BY110" i="4"/>
  <c r="CO110" i="4"/>
  <c r="DE110" i="4"/>
  <c r="DU110" i="4"/>
  <c r="CD110" i="4"/>
  <c r="DJ110" i="4"/>
  <c r="CE110" i="4"/>
  <c r="DK110" i="4"/>
  <c r="BZ110" i="4"/>
  <c r="DF110" i="4"/>
  <c r="EH110" i="4"/>
  <c r="CY110" i="4"/>
  <c r="ED110" i="4"/>
  <c r="CK114" i="4"/>
  <c r="DA114" i="4"/>
  <c r="DQ114" i="4"/>
  <c r="EG114" i="4"/>
  <c r="CL114" i="4"/>
  <c r="DB114" i="4"/>
  <c r="DR114" i="4"/>
  <c r="EH114" i="4"/>
  <c r="CM114" i="4"/>
  <c r="DC114" i="4"/>
  <c r="DS114" i="4"/>
  <c r="BX114" i="4"/>
  <c r="CN114" i="4"/>
  <c r="DD114" i="4"/>
  <c r="DT114" i="4"/>
  <c r="CA109" i="4"/>
  <c r="CQ109" i="4"/>
  <c r="DG109" i="4"/>
  <c r="DW109" i="4"/>
  <c r="CB109" i="4"/>
  <c r="CR109" i="4"/>
  <c r="DH109" i="4"/>
  <c r="DX109" i="4"/>
  <c r="CK109" i="4"/>
  <c r="DQ109" i="4"/>
  <c r="CL109" i="4"/>
  <c r="DR109" i="4"/>
  <c r="CG109" i="4"/>
  <c r="DM109" i="4"/>
  <c r="CH109" i="4"/>
  <c r="DN109" i="4"/>
  <c r="CD111" i="4"/>
  <c r="CT111" i="4"/>
  <c r="CO111" i="4"/>
  <c r="DG111" i="4"/>
  <c r="DW111" i="4"/>
  <c r="CF111" i="4"/>
  <c r="CZ111" i="4"/>
  <c r="DP111" i="4"/>
  <c r="EF111" i="4"/>
  <c r="CR111" i="4"/>
  <c r="DI111" i="4"/>
  <c r="DY111" i="4"/>
  <c r="CC111" i="4"/>
  <c r="CX111" i="4"/>
  <c r="DN111" i="4"/>
  <c r="ED111" i="4"/>
  <c r="CG113" i="4"/>
  <c r="CW113" i="4"/>
  <c r="DM113" i="4"/>
  <c r="EC113" i="4"/>
  <c r="CL113" i="4"/>
  <c r="DB113" i="4"/>
  <c r="CI113" i="4"/>
  <c r="CY113" i="4"/>
  <c r="CF113" i="4"/>
  <c r="DK113" i="4"/>
  <c r="EF113" i="4"/>
  <c r="DR113" i="4"/>
  <c r="CV113" i="4"/>
  <c r="DX113" i="4"/>
  <c r="DJ113" i="4"/>
  <c r="EE113" i="4"/>
  <c r="CJ112" i="4"/>
  <c r="CZ112" i="4"/>
  <c r="DP112" i="4"/>
  <c r="EF112" i="4"/>
  <c r="CK112" i="4"/>
  <c r="DA112" i="4"/>
  <c r="DQ112" i="4"/>
  <c r="EG112" i="4"/>
  <c r="CL112" i="4"/>
  <c r="DB112" i="4"/>
  <c r="DR112" i="4"/>
  <c r="EH112" i="4"/>
  <c r="CM112" i="4"/>
  <c r="DC112" i="4"/>
  <c r="DS112" i="4"/>
  <c r="CB110" i="4"/>
  <c r="CR110" i="4"/>
  <c r="DH110" i="4"/>
  <c r="DX110" i="4"/>
  <c r="CK110" i="4"/>
  <c r="DA110" i="4"/>
  <c r="DQ110" i="4"/>
  <c r="EG110" i="4"/>
  <c r="DB110" i="4"/>
  <c r="EE110" i="4"/>
  <c r="DC110" i="4"/>
  <c r="EF110" i="4"/>
  <c r="CX110" i="4"/>
  <c r="EB110" i="4"/>
  <c r="CQ110" i="4"/>
  <c r="DW110" i="4"/>
  <c r="CG114" i="4"/>
  <c r="CW114" i="4"/>
  <c r="DM114" i="4"/>
  <c r="EC114" i="4"/>
  <c r="CH114" i="4"/>
  <c r="CX114" i="4"/>
  <c r="DN114" i="4"/>
  <c r="ED114" i="4"/>
  <c r="CI114" i="4"/>
  <c r="CY114" i="4"/>
  <c r="DO114" i="4"/>
  <c r="EE114" i="4"/>
  <c r="CJ114" i="4"/>
  <c r="CZ114" i="4"/>
  <c r="DP114" i="4"/>
  <c r="EF114" i="4"/>
  <c r="CM109" i="4"/>
  <c r="DC109" i="4"/>
  <c r="DS109" i="4"/>
  <c r="BX109" i="4"/>
  <c r="CN109" i="4"/>
  <c r="DD109" i="4"/>
  <c r="DT109" i="4"/>
  <c r="CC109" i="4"/>
  <c r="DI109" i="4"/>
  <c r="CD109" i="4"/>
  <c r="DJ109" i="4"/>
  <c r="BY109" i="4"/>
  <c r="DE109" i="4"/>
  <c r="BZ109" i="4"/>
  <c r="DF109" i="4"/>
  <c r="BZ111" i="4"/>
  <c r="CP111" i="4"/>
  <c r="CJ111" i="4"/>
  <c r="DC111" i="4"/>
  <c r="DS111" i="4"/>
  <c r="CA111" i="4"/>
  <c r="CV111" i="4"/>
  <c r="DL111" i="4"/>
  <c r="EB111" i="4"/>
  <c r="CM111" i="4"/>
  <c r="DE111" i="4"/>
  <c r="DU111" i="4"/>
  <c r="BX111" i="4"/>
  <c r="CS111" i="4"/>
  <c r="DJ111" i="4"/>
  <c r="DZ111" i="4"/>
  <c r="CC113" i="4"/>
  <c r="CS113" i="4"/>
  <c r="DI113" i="4"/>
  <c r="DY113" i="4"/>
  <c r="CH113" i="4"/>
  <c r="CX113" i="4"/>
  <c r="CE113" i="4"/>
  <c r="CU113" i="4"/>
  <c r="CB113" i="4"/>
  <c r="DD113" i="4"/>
  <c r="EA113" i="4"/>
  <c r="DL113" i="4"/>
  <c r="EG113" i="4"/>
  <c r="DS113" i="4"/>
  <c r="CZ113" i="4"/>
  <c r="DZ113" i="4"/>
  <c r="CF112" i="4"/>
  <c r="CV112" i="4"/>
  <c r="DL112" i="4"/>
  <c r="EB112" i="4"/>
  <c r="CG112" i="4"/>
  <c r="CW112" i="4"/>
  <c r="DM112" i="4"/>
  <c r="EC112" i="4"/>
  <c r="CH112" i="4"/>
  <c r="CX112" i="4"/>
  <c r="DN112" i="4"/>
  <c r="ED112" i="4"/>
  <c r="CI112" i="4"/>
  <c r="CY112" i="4"/>
  <c r="DO112" i="4"/>
  <c r="EE112" i="4"/>
  <c r="BX110" i="4"/>
  <c r="CN110" i="4"/>
  <c r="DD110" i="4"/>
  <c r="DT110" i="4"/>
  <c r="CG110" i="4"/>
  <c r="CW110" i="4"/>
  <c r="DM110" i="4"/>
  <c r="EC110" i="4"/>
  <c r="CT110" i="4"/>
  <c r="DZ110" i="4"/>
  <c r="CU110" i="4"/>
  <c r="EA110" i="4"/>
  <c r="CP110" i="4"/>
  <c r="DV110" i="4"/>
  <c r="CI110" i="4"/>
  <c r="DO110" i="4"/>
  <c r="CC114" i="4"/>
  <c r="CS114" i="4"/>
  <c r="DI114" i="4"/>
  <c r="DY114" i="4"/>
  <c r="CD114" i="4"/>
  <c r="CT114" i="4"/>
  <c r="DJ114" i="4"/>
  <c r="DZ114" i="4"/>
  <c r="CE114" i="4"/>
  <c r="CU114" i="4"/>
  <c r="DK114" i="4"/>
  <c r="EA114" i="4"/>
  <c r="CF114" i="4"/>
  <c r="CV114" i="4"/>
  <c r="DL114" i="4"/>
  <c r="EB114" i="4"/>
  <c r="CI109" i="4"/>
  <c r="CY109" i="4"/>
  <c r="DO109" i="4"/>
  <c r="EE109" i="4"/>
  <c r="CJ109" i="4"/>
  <c r="CZ109" i="4"/>
  <c r="DP109" i="4"/>
  <c r="EF109" i="4"/>
  <c r="DA109" i="4"/>
  <c r="EG109" i="4"/>
  <c r="DB109" i="4"/>
  <c r="EH109" i="4"/>
  <c r="CW109" i="4"/>
  <c r="EC109" i="4"/>
  <c r="CX109" i="4"/>
  <c r="ED109" i="4"/>
  <c r="CL111" i="4"/>
  <c r="CE111" i="4"/>
  <c r="CY111" i="4"/>
  <c r="DO111" i="4"/>
  <c r="EE111" i="4"/>
  <c r="CQ111" i="4"/>
  <c r="DH111" i="4"/>
  <c r="DX111" i="4"/>
  <c r="CG111" i="4"/>
  <c r="DA111" i="4"/>
  <c r="DQ111" i="4"/>
  <c r="EG111" i="4"/>
  <c r="CN111" i="4"/>
  <c r="DF111" i="4"/>
  <c r="DV111" i="4"/>
  <c r="BY113" i="4"/>
  <c r="CO113" i="4"/>
  <c r="DE113" i="4"/>
  <c r="DU113" i="4"/>
  <c r="CD113" i="4"/>
  <c r="CT113" i="4"/>
  <c r="CA113" i="4"/>
  <c r="CQ113" i="4"/>
  <c r="BX113" i="4"/>
  <c r="CN113" i="4"/>
  <c r="DV113" i="4"/>
  <c r="DG113" i="4"/>
  <c r="EB113" i="4"/>
  <c r="DN113" i="4"/>
  <c r="EH113" i="4"/>
  <c r="DT113" i="4"/>
  <c r="CB112" i="4"/>
  <c r="CR112" i="4"/>
  <c r="DH112" i="4"/>
  <c r="DX112" i="4"/>
  <c r="CC112" i="4"/>
  <c r="CS112" i="4"/>
  <c r="DI112" i="4"/>
  <c r="DY112" i="4"/>
  <c r="CD112" i="4"/>
  <c r="CT112" i="4"/>
  <c r="DJ112" i="4"/>
  <c r="DZ112" i="4"/>
  <c r="CE112" i="4"/>
  <c r="CU112" i="4"/>
  <c r="DK112" i="4"/>
  <c r="EA112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BZ96" i="4"/>
  <c r="CD96" i="4"/>
  <c r="CH96" i="4"/>
  <c r="CL96" i="4"/>
  <c r="CP96" i="4"/>
  <c r="CT96" i="4"/>
  <c r="CX96" i="4"/>
  <c r="DB96" i="4"/>
  <c r="DF96" i="4"/>
  <c r="DJ96" i="4"/>
  <c r="DN96" i="4"/>
  <c r="DR96" i="4"/>
  <c r="DV96" i="4"/>
  <c r="DZ96" i="4"/>
  <c r="ED96" i="4"/>
  <c r="EH96" i="4"/>
  <c r="BY96" i="4"/>
  <c r="CC96" i="4"/>
  <c r="CG96" i="4"/>
  <c r="CK96" i="4"/>
  <c r="CO96" i="4"/>
  <c r="CS96" i="4"/>
  <c r="CW96" i="4"/>
  <c r="DA96" i="4"/>
  <c r="DE96" i="4"/>
  <c r="DI96" i="4"/>
  <c r="DM96" i="4"/>
  <c r="DQ96" i="4"/>
  <c r="DU96" i="4"/>
  <c r="DY96" i="4"/>
  <c r="EC96" i="4"/>
  <c r="EG96" i="4"/>
  <c r="BX96" i="4"/>
  <c r="CB96" i="4"/>
  <c r="CF96" i="4"/>
  <c r="CJ96" i="4"/>
  <c r="CN96" i="4"/>
  <c r="CR96" i="4"/>
  <c r="CV96" i="4"/>
  <c r="CZ96" i="4"/>
  <c r="DD96" i="4"/>
  <c r="DH96" i="4"/>
  <c r="DL96" i="4"/>
  <c r="DP96" i="4"/>
  <c r="DT96" i="4"/>
  <c r="DX96" i="4"/>
  <c r="EB96" i="4"/>
  <c r="EF96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BZ84" i="4"/>
  <c r="CD84" i="4"/>
  <c r="CH84" i="4"/>
  <c r="CL84" i="4"/>
  <c r="CP84" i="4"/>
  <c r="CT84" i="4"/>
  <c r="CX84" i="4"/>
  <c r="DB84" i="4"/>
  <c r="DF84" i="4"/>
  <c r="DJ84" i="4"/>
  <c r="DN84" i="4"/>
  <c r="DR84" i="4"/>
  <c r="DV84" i="4"/>
  <c r="DZ84" i="4"/>
  <c r="ED84" i="4"/>
  <c r="EH84" i="4"/>
  <c r="BY84" i="4"/>
  <c r="CC84" i="4"/>
  <c r="CG84" i="4"/>
  <c r="CK84" i="4"/>
  <c r="CO84" i="4"/>
  <c r="CS84" i="4"/>
  <c r="CW84" i="4"/>
  <c r="DA84" i="4"/>
  <c r="DE84" i="4"/>
  <c r="DI84" i="4"/>
  <c r="DM84" i="4"/>
  <c r="DQ84" i="4"/>
  <c r="DU84" i="4"/>
  <c r="DY84" i="4"/>
  <c r="EC84" i="4"/>
  <c r="EG84" i="4"/>
  <c r="BX84" i="4"/>
  <c r="CB84" i="4"/>
  <c r="CF84" i="4"/>
  <c r="CJ84" i="4"/>
  <c r="CN84" i="4"/>
  <c r="CR84" i="4"/>
  <c r="CV84" i="4"/>
  <c r="CZ84" i="4"/>
  <c r="DD84" i="4"/>
  <c r="DH84" i="4"/>
  <c r="DL84" i="4"/>
  <c r="DP84" i="4"/>
  <c r="DT84" i="4"/>
  <c r="DX84" i="4"/>
  <c r="EB84" i="4"/>
  <c r="EF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BX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BX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CD76" i="4"/>
  <c r="CT76" i="4"/>
  <c r="DJ76" i="4"/>
  <c r="DZ76" i="4"/>
  <c r="BZ76" i="4"/>
  <c r="CP76" i="4"/>
  <c r="DF76" i="4"/>
  <c r="DV76" i="4"/>
  <c r="CL76" i="4"/>
  <c r="DB76" i="4"/>
  <c r="DR76" i="4"/>
  <c r="EH76" i="4"/>
  <c r="CH76" i="4"/>
  <c r="CX76" i="4"/>
  <c r="DN76" i="4"/>
  <c r="ED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BX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BZ72" i="4"/>
  <c r="CP72" i="4"/>
  <c r="DF72" i="4"/>
  <c r="DV72" i="4"/>
  <c r="CL72" i="4"/>
  <c r="DB72" i="4"/>
  <c r="DR72" i="4"/>
  <c r="EH72" i="4"/>
  <c r="CH72" i="4"/>
  <c r="CX72" i="4"/>
  <c r="DN72" i="4"/>
  <c r="ED72" i="4"/>
  <c r="CD72" i="4"/>
  <c r="CT72" i="4"/>
  <c r="DJ72" i="4"/>
  <c r="DZ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BX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CL68" i="4"/>
  <c r="DB68" i="4"/>
  <c r="DR68" i="4"/>
  <c r="EH68" i="4"/>
  <c r="CH68" i="4"/>
  <c r="CX68" i="4"/>
  <c r="DN68" i="4"/>
  <c r="ED68" i="4"/>
  <c r="CD68" i="4"/>
  <c r="CT68" i="4"/>
  <c r="DJ68" i="4"/>
  <c r="DZ68" i="4"/>
  <c r="BZ68" i="4"/>
  <c r="CP68" i="4"/>
  <c r="DF68" i="4"/>
  <c r="DV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BX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CH64" i="4"/>
  <c r="CX64" i="4"/>
  <c r="DN64" i="4"/>
  <c r="ED64" i="4"/>
  <c r="CD64" i="4"/>
  <c r="CT64" i="4"/>
  <c r="DJ64" i="4"/>
  <c r="DZ64" i="4"/>
  <c r="BZ64" i="4"/>
  <c r="CP64" i="4"/>
  <c r="DF64" i="4"/>
  <c r="DV64" i="4"/>
  <c r="CL64" i="4"/>
  <c r="DB64" i="4"/>
  <c r="DR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BX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BX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BX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X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CA48" i="4"/>
  <c r="CE48" i="4"/>
  <c r="CI48" i="4"/>
  <c r="CM48" i="4"/>
  <c r="CQ48" i="4"/>
  <c r="CU48" i="4"/>
  <c r="CY48" i="4"/>
  <c r="DC48" i="4"/>
  <c r="DG48" i="4"/>
  <c r="DK48" i="4"/>
  <c r="DO48" i="4"/>
  <c r="DS48" i="4"/>
  <c r="DW48" i="4"/>
  <c r="EA48" i="4"/>
  <c r="EE48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CA44" i="4"/>
  <c r="CE44" i="4"/>
  <c r="CI44" i="4"/>
  <c r="BZ44" i="4"/>
  <c r="CD44" i="4"/>
  <c r="CH44" i="4"/>
  <c r="CL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BX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CM44" i="4"/>
  <c r="CU44" i="4"/>
  <c r="DC44" i="4"/>
  <c r="DK44" i="4"/>
  <c r="DS44" i="4"/>
  <c r="EA44" i="4"/>
  <c r="CT44" i="4"/>
  <c r="DB44" i="4"/>
  <c r="DJ44" i="4"/>
  <c r="DR44" i="4"/>
  <c r="DZ44" i="4"/>
  <c r="EH44" i="4"/>
  <c r="CQ44" i="4"/>
  <c r="CY44" i="4"/>
  <c r="DG44" i="4"/>
  <c r="DO44" i="4"/>
  <c r="DW44" i="4"/>
  <c r="EE44" i="4"/>
  <c r="CP44" i="4"/>
  <c r="CX44" i="4"/>
  <c r="DF44" i="4"/>
  <c r="DN44" i="4"/>
  <c r="DV44" i="4"/>
  <c r="ED44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BX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BX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X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BX28" i="4"/>
  <c r="CB28" i="4"/>
  <c r="CF28" i="4"/>
  <c r="CJ28" i="4"/>
  <c r="CN28" i="4"/>
  <c r="CR28" i="4"/>
  <c r="CV28" i="4"/>
  <c r="CA28" i="4"/>
  <c r="CE28" i="4"/>
  <c r="CI28" i="4"/>
  <c r="CM28" i="4"/>
  <c r="BY28" i="4"/>
  <c r="CG28" i="4"/>
  <c r="CO28" i="4"/>
  <c r="CT28" i="4"/>
  <c r="CY28" i="4"/>
  <c r="DC28" i="4"/>
  <c r="DG28" i="4"/>
  <c r="DK28" i="4"/>
  <c r="DO28" i="4"/>
  <c r="DS28" i="4"/>
  <c r="DW28" i="4"/>
  <c r="EA28" i="4"/>
  <c r="EE28" i="4"/>
  <c r="CD28" i="4"/>
  <c r="CL28" i="4"/>
  <c r="CS28" i="4"/>
  <c r="CX28" i="4"/>
  <c r="DB28" i="4"/>
  <c r="DF28" i="4"/>
  <c r="DJ28" i="4"/>
  <c r="DN28" i="4"/>
  <c r="DR28" i="4"/>
  <c r="DV28" i="4"/>
  <c r="DZ28" i="4"/>
  <c r="ED28" i="4"/>
  <c r="EH28" i="4"/>
  <c r="CC28" i="4"/>
  <c r="CK28" i="4"/>
  <c r="CQ28" i="4"/>
  <c r="CW28" i="4"/>
  <c r="DA28" i="4"/>
  <c r="DE28" i="4"/>
  <c r="DI28" i="4"/>
  <c r="DM28" i="4"/>
  <c r="DQ28" i="4"/>
  <c r="DU28" i="4"/>
  <c r="DY28" i="4"/>
  <c r="EC28" i="4"/>
  <c r="EG28" i="4"/>
  <c r="BZ28" i="4"/>
  <c r="CH28" i="4"/>
  <c r="CP28" i="4"/>
  <c r="CU28" i="4"/>
  <c r="CZ28" i="4"/>
  <c r="DD28" i="4"/>
  <c r="DH28" i="4"/>
  <c r="DL28" i="4"/>
  <c r="DP28" i="4"/>
  <c r="DT28" i="4"/>
  <c r="DX28" i="4"/>
  <c r="EB28" i="4"/>
  <c r="EF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BX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BX20" i="4"/>
  <c r="CB20" i="4"/>
  <c r="CF20" i="4"/>
  <c r="CC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CA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BZ20" i="4"/>
  <c r="CE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BX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D16" i="4"/>
  <c r="CL16" i="4"/>
  <c r="CT16" i="4"/>
  <c r="DB16" i="4"/>
  <c r="DJ16" i="4"/>
  <c r="DR16" i="4"/>
  <c r="DZ16" i="4"/>
  <c r="EH16" i="4"/>
  <c r="CA16" i="4"/>
  <c r="CI16" i="4"/>
  <c r="CQ16" i="4"/>
  <c r="CY16" i="4"/>
  <c r="DG16" i="4"/>
  <c r="DO16" i="4"/>
  <c r="DW16" i="4"/>
  <c r="EE16" i="4"/>
  <c r="BZ16" i="4"/>
  <c r="CH16" i="4"/>
  <c r="CP16" i="4"/>
  <c r="CX16" i="4"/>
  <c r="DF16" i="4"/>
  <c r="DN16" i="4"/>
  <c r="DV16" i="4"/>
  <c r="ED16" i="4"/>
  <c r="CE16" i="4"/>
  <c r="CM16" i="4"/>
  <c r="CU16" i="4"/>
  <c r="DC16" i="4"/>
  <c r="DK16" i="4"/>
  <c r="DS16" i="4"/>
  <c r="EA16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BX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BZ12" i="4"/>
  <c r="CH12" i="4"/>
  <c r="CP12" i="4"/>
  <c r="CX12" i="4"/>
  <c r="DF12" i="4"/>
  <c r="DN12" i="4"/>
  <c r="DV12" i="4"/>
  <c r="ED12" i="4"/>
  <c r="CE12" i="4"/>
  <c r="CM12" i="4"/>
  <c r="CU12" i="4"/>
  <c r="DC12" i="4"/>
  <c r="DK12" i="4"/>
  <c r="DS12" i="4"/>
  <c r="EA12" i="4"/>
  <c r="CD12" i="4"/>
  <c r="CL12" i="4"/>
  <c r="CT12" i="4"/>
  <c r="DB12" i="4"/>
  <c r="DJ12" i="4"/>
  <c r="DR12" i="4"/>
  <c r="DZ12" i="4"/>
  <c r="EH12" i="4"/>
  <c r="CA12" i="4"/>
  <c r="CI12" i="4"/>
  <c r="CQ12" i="4"/>
  <c r="CY12" i="4"/>
  <c r="DG12" i="4"/>
  <c r="DO12" i="4"/>
  <c r="DW12" i="4"/>
  <c r="EE12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BX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CD8" i="4"/>
  <c r="CL8" i="4"/>
  <c r="CT8" i="4"/>
  <c r="DB8" i="4"/>
  <c r="DJ8" i="4"/>
  <c r="DR8" i="4"/>
  <c r="DZ8" i="4"/>
  <c r="EH8" i="4"/>
  <c r="CA8" i="4"/>
  <c r="CI8" i="4"/>
  <c r="CQ8" i="4"/>
  <c r="CY8" i="4"/>
  <c r="DG8" i="4"/>
  <c r="DO8" i="4"/>
  <c r="DW8" i="4"/>
  <c r="EE8" i="4"/>
  <c r="BZ8" i="4"/>
  <c r="CH8" i="4"/>
  <c r="CP8" i="4"/>
  <c r="CX8" i="4"/>
  <c r="DF8" i="4"/>
  <c r="DN8" i="4"/>
  <c r="DV8" i="4"/>
  <c r="ED8" i="4"/>
  <c r="CE8" i="4"/>
  <c r="CM8" i="4"/>
  <c r="CU8" i="4"/>
  <c r="DC8" i="4"/>
  <c r="DK8" i="4"/>
  <c r="DS8" i="4"/>
  <c r="EA8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BX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BZ4" i="4"/>
  <c r="CH4" i="4"/>
  <c r="CP4" i="4"/>
  <c r="CX4" i="4"/>
  <c r="DF4" i="4"/>
  <c r="DN4" i="4"/>
  <c r="DV4" i="4"/>
  <c r="ED4" i="4"/>
  <c r="CE4" i="4"/>
  <c r="CM4" i="4"/>
  <c r="CU4" i="4"/>
  <c r="DC4" i="4"/>
  <c r="DK4" i="4"/>
  <c r="DS4" i="4"/>
  <c r="EA4" i="4"/>
  <c r="CD4" i="4"/>
  <c r="CL4" i="4"/>
  <c r="CT4" i="4"/>
  <c r="DB4" i="4"/>
  <c r="DJ4" i="4"/>
  <c r="DR4" i="4"/>
  <c r="DZ4" i="4"/>
  <c r="EH4" i="4"/>
  <c r="CA4" i="4"/>
  <c r="CI4" i="4"/>
  <c r="CQ4" i="4"/>
  <c r="CY4" i="4"/>
  <c r="DG4" i="4"/>
  <c r="DO4" i="4"/>
  <c r="DW4" i="4"/>
  <c r="EE4" i="4"/>
  <c r="BX97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E97" i="4"/>
  <c r="CI97" i="4"/>
  <c r="CM97" i="4"/>
  <c r="CQ97" i="4"/>
  <c r="CU97" i="4"/>
  <c r="CY97" i="4"/>
  <c r="DC97" i="4"/>
  <c r="DG97" i="4"/>
  <c r="DK97" i="4"/>
  <c r="DO97" i="4"/>
  <c r="DS97" i="4"/>
  <c r="DW97" i="4"/>
  <c r="EA97" i="4"/>
  <c r="EE97" i="4"/>
  <c r="BZ97" i="4"/>
  <c r="CD97" i="4"/>
  <c r="CH97" i="4"/>
  <c r="CL97" i="4"/>
  <c r="CP97" i="4"/>
  <c r="CT97" i="4"/>
  <c r="CX97" i="4"/>
  <c r="DB97" i="4"/>
  <c r="DF97" i="4"/>
  <c r="DJ97" i="4"/>
  <c r="DN97" i="4"/>
  <c r="DR97" i="4"/>
  <c r="DV97" i="4"/>
  <c r="DZ97" i="4"/>
  <c r="ED97" i="4"/>
  <c r="EH97" i="4"/>
  <c r="BY97" i="4"/>
  <c r="CC97" i="4"/>
  <c r="CG97" i="4"/>
  <c r="CK97" i="4"/>
  <c r="CO97" i="4"/>
  <c r="CS97" i="4"/>
  <c r="CW97" i="4"/>
  <c r="DA97" i="4"/>
  <c r="DE97" i="4"/>
  <c r="DI97" i="4"/>
  <c r="DM97" i="4"/>
  <c r="DQ97" i="4"/>
  <c r="DU97" i="4"/>
  <c r="DY97" i="4"/>
  <c r="EC97" i="4"/>
  <c r="EG97" i="4"/>
  <c r="BX93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A93" i="4"/>
  <c r="CE93" i="4"/>
  <c r="CI93" i="4"/>
  <c r="CM93" i="4"/>
  <c r="CQ93" i="4"/>
  <c r="CU93" i="4"/>
  <c r="CY93" i="4"/>
  <c r="DC93" i="4"/>
  <c r="DG93" i="4"/>
  <c r="DK93" i="4"/>
  <c r="DO93" i="4"/>
  <c r="DS93" i="4"/>
  <c r="DW93" i="4"/>
  <c r="EA93" i="4"/>
  <c r="EE93" i="4"/>
  <c r="BZ93" i="4"/>
  <c r="CD93" i="4"/>
  <c r="CH93" i="4"/>
  <c r="CL93" i="4"/>
  <c r="CP93" i="4"/>
  <c r="CT93" i="4"/>
  <c r="CX93" i="4"/>
  <c r="DB93" i="4"/>
  <c r="DF93" i="4"/>
  <c r="DJ93" i="4"/>
  <c r="DN93" i="4"/>
  <c r="DR93" i="4"/>
  <c r="DV93" i="4"/>
  <c r="DZ93" i="4"/>
  <c r="ED93" i="4"/>
  <c r="EH93" i="4"/>
  <c r="BY93" i="4"/>
  <c r="CC93" i="4"/>
  <c r="CG93" i="4"/>
  <c r="CK93" i="4"/>
  <c r="CO93" i="4"/>
  <c r="CS93" i="4"/>
  <c r="CW93" i="4"/>
  <c r="DA93" i="4"/>
  <c r="DE93" i="4"/>
  <c r="DI93" i="4"/>
  <c r="DM93" i="4"/>
  <c r="DQ93" i="4"/>
  <c r="DU93" i="4"/>
  <c r="DY93" i="4"/>
  <c r="EC93" i="4"/>
  <c r="EG93" i="4"/>
  <c r="BX89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CA89" i="4"/>
  <c r="CE89" i="4"/>
  <c r="CI89" i="4"/>
  <c r="CM89" i="4"/>
  <c r="CQ89" i="4"/>
  <c r="CU89" i="4"/>
  <c r="CY89" i="4"/>
  <c r="DC89" i="4"/>
  <c r="DG89" i="4"/>
  <c r="DK89" i="4"/>
  <c r="DO89" i="4"/>
  <c r="DS89" i="4"/>
  <c r="DW89" i="4"/>
  <c r="EA89" i="4"/>
  <c r="EE89" i="4"/>
  <c r="BZ89" i="4"/>
  <c r="CD89" i="4"/>
  <c r="CH89" i="4"/>
  <c r="CL89" i="4"/>
  <c r="CP89" i="4"/>
  <c r="CT89" i="4"/>
  <c r="CX89" i="4"/>
  <c r="DB89" i="4"/>
  <c r="DF89" i="4"/>
  <c r="DJ89" i="4"/>
  <c r="DN89" i="4"/>
  <c r="DR89" i="4"/>
  <c r="DV89" i="4"/>
  <c r="DZ89" i="4"/>
  <c r="ED89" i="4"/>
  <c r="EH89" i="4"/>
  <c r="BY89" i="4"/>
  <c r="CC89" i="4"/>
  <c r="CG89" i="4"/>
  <c r="CK89" i="4"/>
  <c r="CO89" i="4"/>
  <c r="CS89" i="4"/>
  <c r="CW89" i="4"/>
  <c r="DA89" i="4"/>
  <c r="DE89" i="4"/>
  <c r="DI89" i="4"/>
  <c r="DM89" i="4"/>
  <c r="DQ89" i="4"/>
  <c r="DU89" i="4"/>
  <c r="DY89" i="4"/>
  <c r="EC89" i="4"/>
  <c r="EG89" i="4"/>
  <c r="BX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CA85" i="4"/>
  <c r="CE85" i="4"/>
  <c r="CI85" i="4"/>
  <c r="CM85" i="4"/>
  <c r="CQ85" i="4"/>
  <c r="CU85" i="4"/>
  <c r="CY85" i="4"/>
  <c r="DC85" i="4"/>
  <c r="DG85" i="4"/>
  <c r="DK85" i="4"/>
  <c r="DO85" i="4"/>
  <c r="DS85" i="4"/>
  <c r="DW85" i="4"/>
  <c r="EA85" i="4"/>
  <c r="EE85" i="4"/>
  <c r="BZ85" i="4"/>
  <c r="CD85" i="4"/>
  <c r="CH85" i="4"/>
  <c r="CL85" i="4"/>
  <c r="CP85" i="4"/>
  <c r="CT85" i="4"/>
  <c r="CX85" i="4"/>
  <c r="DB85" i="4"/>
  <c r="DF85" i="4"/>
  <c r="DJ85" i="4"/>
  <c r="DN85" i="4"/>
  <c r="DR85" i="4"/>
  <c r="DV85" i="4"/>
  <c r="DZ85" i="4"/>
  <c r="ED85" i="4"/>
  <c r="EH85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BX81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E81" i="4"/>
  <c r="CI81" i="4"/>
  <c r="CM81" i="4"/>
  <c r="CQ81" i="4"/>
  <c r="CU81" i="4"/>
  <c r="CY81" i="4"/>
  <c r="DC81" i="4"/>
  <c r="DG81" i="4"/>
  <c r="DK81" i="4"/>
  <c r="DO81" i="4"/>
  <c r="DS81" i="4"/>
  <c r="DW81" i="4"/>
  <c r="EA81" i="4"/>
  <c r="EE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BZ77" i="4"/>
  <c r="CD77" i="4"/>
  <c r="BY77" i="4"/>
  <c r="CC77" i="4"/>
  <c r="BX77" i="4"/>
  <c r="CB77" i="4"/>
  <c r="CF77" i="4"/>
  <c r="CE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A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BX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CA73" i="4"/>
  <c r="CQ73" i="4"/>
  <c r="DG73" i="4"/>
  <c r="DW73" i="4"/>
  <c r="CM73" i="4"/>
  <c r="DC73" i="4"/>
  <c r="DS73" i="4"/>
  <c r="CI73" i="4"/>
  <c r="CY73" i="4"/>
  <c r="DO73" i="4"/>
  <c r="EE73" i="4"/>
  <c r="CE73" i="4"/>
  <c r="CU73" i="4"/>
  <c r="DK73" i="4"/>
  <c r="EA73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BX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CM69" i="4"/>
  <c r="DC69" i="4"/>
  <c r="DS69" i="4"/>
  <c r="CI69" i="4"/>
  <c r="CY69" i="4"/>
  <c r="DO69" i="4"/>
  <c r="EE69" i="4"/>
  <c r="CE69" i="4"/>
  <c r="CU69" i="4"/>
  <c r="DK69" i="4"/>
  <c r="EA69" i="4"/>
  <c r="CA69" i="4"/>
  <c r="CQ69" i="4"/>
  <c r="DG69" i="4"/>
  <c r="DW69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BX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I65" i="4"/>
  <c r="CY65" i="4"/>
  <c r="DO65" i="4"/>
  <c r="EE65" i="4"/>
  <c r="CE65" i="4"/>
  <c r="CU65" i="4"/>
  <c r="DK65" i="4"/>
  <c r="EA65" i="4"/>
  <c r="CA65" i="4"/>
  <c r="CQ65" i="4"/>
  <c r="DG65" i="4"/>
  <c r="DW65" i="4"/>
  <c r="CM65" i="4"/>
  <c r="DC65" i="4"/>
  <c r="DS65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BX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BX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BX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C49" i="4"/>
  <c r="CG49" i="4"/>
  <c r="CK49" i="4"/>
  <c r="CO49" i="4"/>
  <c r="CS49" i="4"/>
  <c r="CW49" i="4"/>
  <c r="DA49" i="4"/>
  <c r="DE49" i="4"/>
  <c r="DI49" i="4"/>
  <c r="DM49" i="4"/>
  <c r="DQ49" i="4"/>
  <c r="DU49" i="4"/>
  <c r="DY49" i="4"/>
  <c r="EC49" i="4"/>
  <c r="EG49" i="4"/>
  <c r="BX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CA49" i="4"/>
  <c r="CE49" i="4"/>
  <c r="CI49" i="4"/>
  <c r="CM49" i="4"/>
  <c r="CQ49" i="4"/>
  <c r="CU49" i="4"/>
  <c r="CY49" i="4"/>
  <c r="DC49" i="4"/>
  <c r="DG49" i="4"/>
  <c r="DK49" i="4"/>
  <c r="DO49" i="4"/>
  <c r="DS49" i="4"/>
  <c r="DW49" i="4"/>
  <c r="EA49" i="4"/>
  <c r="EE49" i="4"/>
  <c r="BZ45" i="4"/>
  <c r="BY45" i="4"/>
  <c r="BX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BX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BX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BX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BX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BX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X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E17" i="4"/>
  <c r="CM17" i="4"/>
  <c r="CU17" i="4"/>
  <c r="DC17" i="4"/>
  <c r="DK17" i="4"/>
  <c r="DS17" i="4"/>
  <c r="EA17" i="4"/>
  <c r="CB17" i="4"/>
  <c r="CJ17" i="4"/>
  <c r="CR17" i="4"/>
  <c r="CZ17" i="4"/>
  <c r="DH17" i="4"/>
  <c r="DP17" i="4"/>
  <c r="DX17" i="4"/>
  <c r="EF17" i="4"/>
  <c r="CA17" i="4"/>
  <c r="CI17" i="4"/>
  <c r="CQ17" i="4"/>
  <c r="CY17" i="4"/>
  <c r="DG17" i="4"/>
  <c r="DO17" i="4"/>
  <c r="DW17" i="4"/>
  <c r="EE17" i="4"/>
  <c r="BX17" i="4"/>
  <c r="CF17" i="4"/>
  <c r="CN17" i="4"/>
  <c r="CV17" i="4"/>
  <c r="DD17" i="4"/>
  <c r="DL17" i="4"/>
  <c r="DT17" i="4"/>
  <c r="EB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A13" i="4"/>
  <c r="CI13" i="4"/>
  <c r="CQ13" i="4"/>
  <c r="CY13" i="4"/>
  <c r="DG13" i="4"/>
  <c r="DO13" i="4"/>
  <c r="DW13" i="4"/>
  <c r="EE13" i="4"/>
  <c r="BX13" i="4"/>
  <c r="CF13" i="4"/>
  <c r="CN13" i="4"/>
  <c r="CV13" i="4"/>
  <c r="DD13" i="4"/>
  <c r="DL13" i="4"/>
  <c r="DT13" i="4"/>
  <c r="EB13" i="4"/>
  <c r="CE13" i="4"/>
  <c r="CM13" i="4"/>
  <c r="CU13" i="4"/>
  <c r="DC13" i="4"/>
  <c r="DK13" i="4"/>
  <c r="DS13" i="4"/>
  <c r="EA13" i="4"/>
  <c r="CB13" i="4"/>
  <c r="CJ13" i="4"/>
  <c r="CR13" i="4"/>
  <c r="CZ13" i="4"/>
  <c r="DH13" i="4"/>
  <c r="DP13" i="4"/>
  <c r="DX13" i="4"/>
  <c r="EF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E9" i="4"/>
  <c r="CM9" i="4"/>
  <c r="CU9" i="4"/>
  <c r="DC9" i="4"/>
  <c r="DK9" i="4"/>
  <c r="DS9" i="4"/>
  <c r="EA9" i="4"/>
  <c r="CB9" i="4"/>
  <c r="CJ9" i="4"/>
  <c r="CR9" i="4"/>
  <c r="CZ9" i="4"/>
  <c r="DH9" i="4"/>
  <c r="DP9" i="4"/>
  <c r="DX9" i="4"/>
  <c r="EF9" i="4"/>
  <c r="CA9" i="4"/>
  <c r="CI9" i="4"/>
  <c r="CQ9" i="4"/>
  <c r="CY9" i="4"/>
  <c r="DG9" i="4"/>
  <c r="DO9" i="4"/>
  <c r="DW9" i="4"/>
  <c r="EE9" i="4"/>
  <c r="BX9" i="4"/>
  <c r="CF9" i="4"/>
  <c r="CN9" i="4"/>
  <c r="CV9" i="4"/>
  <c r="DD9" i="4"/>
  <c r="DL9" i="4"/>
  <c r="DT9" i="4"/>
  <c r="EB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A5" i="4"/>
  <c r="CI5" i="4"/>
  <c r="CQ5" i="4"/>
  <c r="CY5" i="4"/>
  <c r="DG5" i="4"/>
  <c r="DO5" i="4"/>
  <c r="DW5" i="4"/>
  <c r="EE5" i="4"/>
  <c r="BX5" i="4"/>
  <c r="CF5" i="4"/>
  <c r="CN5" i="4"/>
  <c r="CV5" i="4"/>
  <c r="DD5" i="4"/>
  <c r="DL5" i="4"/>
  <c r="DT5" i="4"/>
  <c r="EB5" i="4"/>
  <c r="CE5" i="4"/>
  <c r="CM5" i="4"/>
  <c r="CU5" i="4"/>
  <c r="DC5" i="4"/>
  <c r="DK5" i="4"/>
  <c r="DS5" i="4"/>
  <c r="EA5" i="4"/>
  <c r="CB5" i="4"/>
  <c r="CJ5" i="4"/>
  <c r="CR5" i="4"/>
  <c r="CZ5" i="4"/>
  <c r="DH5" i="4"/>
  <c r="DP5" i="4"/>
  <c r="DX5" i="4"/>
  <c r="EF5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X90" i="4"/>
  <c r="CB90" i="4"/>
  <c r="CF90" i="4"/>
  <c r="CJ90" i="4"/>
  <c r="CN90" i="4"/>
  <c r="CR90" i="4"/>
  <c r="CV90" i="4"/>
  <c r="CZ90" i="4"/>
  <c r="DD90" i="4"/>
  <c r="DH90" i="4"/>
  <c r="DL90" i="4"/>
  <c r="DP90" i="4"/>
  <c r="DT90" i="4"/>
  <c r="DX90" i="4"/>
  <c r="EB90" i="4"/>
  <c r="EF90" i="4"/>
  <c r="CA90" i="4"/>
  <c r="CE90" i="4"/>
  <c r="CI90" i="4"/>
  <c r="CM90" i="4"/>
  <c r="CQ90" i="4"/>
  <c r="CU90" i="4"/>
  <c r="CY90" i="4"/>
  <c r="DC90" i="4"/>
  <c r="DG90" i="4"/>
  <c r="DK90" i="4"/>
  <c r="DO90" i="4"/>
  <c r="DS90" i="4"/>
  <c r="DW90" i="4"/>
  <c r="EA90" i="4"/>
  <c r="EE90" i="4"/>
  <c r="BZ90" i="4"/>
  <c r="CD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BX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CA86" i="4"/>
  <c r="CE86" i="4"/>
  <c r="CI86" i="4"/>
  <c r="CM86" i="4"/>
  <c r="CQ86" i="4"/>
  <c r="CU86" i="4"/>
  <c r="CY86" i="4"/>
  <c r="DC86" i="4"/>
  <c r="DG86" i="4"/>
  <c r="DK86" i="4"/>
  <c r="DO86" i="4"/>
  <c r="DS86" i="4"/>
  <c r="DW86" i="4"/>
  <c r="EA86" i="4"/>
  <c r="EE86" i="4"/>
  <c r="BZ86" i="4"/>
  <c r="CD86" i="4"/>
  <c r="CH86" i="4"/>
  <c r="CL86" i="4"/>
  <c r="CP86" i="4"/>
  <c r="CT86" i="4"/>
  <c r="CX86" i="4"/>
  <c r="DB86" i="4"/>
  <c r="DF86" i="4"/>
  <c r="DJ86" i="4"/>
  <c r="DN86" i="4"/>
  <c r="DR86" i="4"/>
  <c r="DV86" i="4"/>
  <c r="DZ86" i="4"/>
  <c r="ED86" i="4"/>
  <c r="EH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BX82" i="4"/>
  <c r="CB82" i="4"/>
  <c r="CF82" i="4"/>
  <c r="CJ82" i="4"/>
  <c r="CN82" i="4"/>
  <c r="CR82" i="4"/>
  <c r="CV82" i="4"/>
  <c r="CZ82" i="4"/>
  <c r="DD82" i="4"/>
  <c r="DH82" i="4"/>
  <c r="DL82" i="4"/>
  <c r="DP82" i="4"/>
  <c r="DT82" i="4"/>
  <c r="DX82" i="4"/>
  <c r="EB82" i="4"/>
  <c r="EF82" i="4"/>
  <c r="CA82" i="4"/>
  <c r="CE82" i="4"/>
  <c r="CI82" i="4"/>
  <c r="CM82" i="4"/>
  <c r="CQ82" i="4"/>
  <c r="CU82" i="4"/>
  <c r="CY82" i="4"/>
  <c r="DC82" i="4"/>
  <c r="DG82" i="4"/>
  <c r="DK82" i="4"/>
  <c r="DO82" i="4"/>
  <c r="DS82" i="4"/>
  <c r="DW82" i="4"/>
  <c r="EA82" i="4"/>
  <c r="EE82" i="4"/>
  <c r="BZ82" i="4"/>
  <c r="CD82" i="4"/>
  <c r="CH82" i="4"/>
  <c r="CL82" i="4"/>
  <c r="CP82" i="4"/>
  <c r="CT82" i="4"/>
  <c r="CX82" i="4"/>
  <c r="DB82" i="4"/>
  <c r="DF82" i="4"/>
  <c r="DJ82" i="4"/>
  <c r="DN82" i="4"/>
  <c r="DR82" i="4"/>
  <c r="DV82" i="4"/>
  <c r="DZ82" i="4"/>
  <c r="ED82" i="4"/>
  <c r="EH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BX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R74" i="4"/>
  <c r="DH74" i="4"/>
  <c r="DX74" i="4"/>
  <c r="BX74" i="4"/>
  <c r="CN74" i="4"/>
  <c r="DD74" i="4"/>
  <c r="DT74" i="4"/>
  <c r="CJ74" i="4"/>
  <c r="CZ74" i="4"/>
  <c r="DP74" i="4"/>
  <c r="EF74" i="4"/>
  <c r="CF74" i="4"/>
  <c r="CV74" i="4"/>
  <c r="DL74" i="4"/>
  <c r="EB74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BX70" i="4"/>
  <c r="CN70" i="4"/>
  <c r="DD70" i="4"/>
  <c r="DT70" i="4"/>
  <c r="CJ70" i="4"/>
  <c r="CZ70" i="4"/>
  <c r="DP70" i="4"/>
  <c r="EF70" i="4"/>
  <c r="CF70" i="4"/>
  <c r="CV70" i="4"/>
  <c r="DL70" i="4"/>
  <c r="EB70" i="4"/>
  <c r="CB70" i="4"/>
  <c r="CR70" i="4"/>
  <c r="DH70" i="4"/>
  <c r="DX70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J66" i="4"/>
  <c r="CZ66" i="4"/>
  <c r="DP66" i="4"/>
  <c r="EF66" i="4"/>
  <c r="CF66" i="4"/>
  <c r="CV66" i="4"/>
  <c r="DL66" i="4"/>
  <c r="EB66" i="4"/>
  <c r="CB66" i="4"/>
  <c r="CR66" i="4"/>
  <c r="DH66" i="4"/>
  <c r="DX66" i="4"/>
  <c r="BX66" i="4"/>
  <c r="CN66" i="4"/>
  <c r="DD66" i="4"/>
  <c r="DT66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BX62" i="4"/>
  <c r="CB62" i="4"/>
  <c r="CF62" i="4"/>
  <c r="CV62" i="4"/>
  <c r="DL62" i="4"/>
  <c r="EB62" i="4"/>
  <c r="CR62" i="4"/>
  <c r="DH62" i="4"/>
  <c r="DX62" i="4"/>
  <c r="CN62" i="4"/>
  <c r="DD62" i="4"/>
  <c r="DT62" i="4"/>
  <c r="CJ62" i="4"/>
  <c r="CZ62" i="4"/>
  <c r="DP62" i="4"/>
  <c r="EF62" i="4"/>
  <c r="CA58" i="4"/>
  <c r="CE58" i="4"/>
  <c r="CI58" i="4"/>
  <c r="CM58" i="4"/>
  <c r="CQ58" i="4"/>
  <c r="CU58" i="4"/>
  <c r="CY58" i="4"/>
  <c r="DC58" i="4"/>
  <c r="DG58" i="4"/>
  <c r="DK58" i="4"/>
  <c r="DO58" i="4"/>
  <c r="DS58" i="4"/>
  <c r="DW58" i="4"/>
  <c r="EA58" i="4"/>
  <c r="EE58" i="4"/>
  <c r="BZ58" i="4"/>
  <c r="CD58" i="4"/>
  <c r="CH58" i="4"/>
  <c r="CL58" i="4"/>
  <c r="CP58" i="4"/>
  <c r="CT58" i="4"/>
  <c r="CX58" i="4"/>
  <c r="DB58" i="4"/>
  <c r="DF58" i="4"/>
  <c r="DJ58" i="4"/>
  <c r="DN58" i="4"/>
  <c r="DR58" i="4"/>
  <c r="DV58" i="4"/>
  <c r="DZ58" i="4"/>
  <c r="ED58" i="4"/>
  <c r="EH58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X58" i="4"/>
  <c r="CB58" i="4"/>
  <c r="CF58" i="4"/>
  <c r="CJ58" i="4"/>
  <c r="CN58" i="4"/>
  <c r="CR58" i="4"/>
  <c r="CV58" i="4"/>
  <c r="CZ58" i="4"/>
  <c r="DD58" i="4"/>
  <c r="DH58" i="4"/>
  <c r="DL58" i="4"/>
  <c r="DP58" i="4"/>
  <c r="DT58" i="4"/>
  <c r="DX58" i="4"/>
  <c r="EB58" i="4"/>
  <c r="EF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BX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DZ50" i="4"/>
  <c r="ED50" i="4"/>
  <c r="EH50" i="4"/>
  <c r="BY50" i="4"/>
  <c r="CC50" i="4"/>
  <c r="CG50" i="4"/>
  <c r="CK50" i="4"/>
  <c r="CO50" i="4"/>
  <c r="CS50" i="4"/>
  <c r="CW50" i="4"/>
  <c r="DA50" i="4"/>
  <c r="DE50" i="4"/>
  <c r="DI50" i="4"/>
  <c r="DM50" i="4"/>
  <c r="DQ50" i="4"/>
  <c r="DU50" i="4"/>
  <c r="DY50" i="4"/>
  <c r="EC50" i="4"/>
  <c r="EG50" i="4"/>
  <c r="BX50" i="4"/>
  <c r="CB50" i="4"/>
  <c r="CF50" i="4"/>
  <c r="CJ50" i="4"/>
  <c r="CN50" i="4"/>
  <c r="CR50" i="4"/>
  <c r="CV50" i="4"/>
  <c r="CZ50" i="4"/>
  <c r="DD50" i="4"/>
  <c r="DH50" i="4"/>
  <c r="DL50" i="4"/>
  <c r="DP50" i="4"/>
  <c r="DT50" i="4"/>
  <c r="DX50" i="4"/>
  <c r="EB50" i="4"/>
  <c r="EF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BX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BX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BX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4" i="4"/>
  <c r="CC34" i="4"/>
  <c r="CG34" i="4"/>
  <c r="CK34" i="4"/>
  <c r="CO34" i="4"/>
  <c r="CS34" i="4"/>
  <c r="CW34" i="4"/>
  <c r="DA34" i="4"/>
  <c r="DE34" i="4"/>
  <c r="DI34" i="4"/>
  <c r="DM34" i="4"/>
  <c r="DQ34" i="4"/>
  <c r="DU34" i="4"/>
  <c r="DY34" i="4"/>
  <c r="EC34" i="4"/>
  <c r="EG34" i="4"/>
  <c r="BX34" i="4"/>
  <c r="CB34" i="4"/>
  <c r="CF34" i="4"/>
  <c r="CJ34" i="4"/>
  <c r="CN34" i="4"/>
  <c r="CR34" i="4"/>
  <c r="CV34" i="4"/>
  <c r="CZ34" i="4"/>
  <c r="DD34" i="4"/>
  <c r="DH34" i="4"/>
  <c r="DL34" i="4"/>
  <c r="DP34" i="4"/>
  <c r="DT34" i="4"/>
  <c r="DX34" i="4"/>
  <c r="EB34" i="4"/>
  <c r="EF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ED34" i="4"/>
  <c r="EH34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BX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X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BX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A18" i="4"/>
  <c r="CE18" i="4"/>
  <c r="CI18" i="4"/>
  <c r="CM18" i="4"/>
  <c r="CQ18" i="4"/>
  <c r="CU18" i="4"/>
  <c r="CY18" i="4"/>
  <c r="DC18" i="4"/>
  <c r="DG18" i="4"/>
  <c r="DK18" i="4"/>
  <c r="DO18" i="4"/>
  <c r="DS18" i="4"/>
  <c r="DW18" i="4"/>
  <c r="EA18" i="4"/>
  <c r="EE18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X18" i="4"/>
  <c r="CF18" i="4"/>
  <c r="CN18" i="4"/>
  <c r="CV18" i="4"/>
  <c r="DD18" i="4"/>
  <c r="DL18" i="4"/>
  <c r="DT18" i="4"/>
  <c r="EB18" i="4"/>
  <c r="CC18" i="4"/>
  <c r="CK18" i="4"/>
  <c r="CS18" i="4"/>
  <c r="DA18" i="4"/>
  <c r="DI18" i="4"/>
  <c r="DQ18" i="4"/>
  <c r="DY18" i="4"/>
  <c r="EG18" i="4"/>
  <c r="CB18" i="4"/>
  <c r="CJ18" i="4"/>
  <c r="CR18" i="4"/>
  <c r="CZ18" i="4"/>
  <c r="DH18" i="4"/>
  <c r="DP18" i="4"/>
  <c r="DX18" i="4"/>
  <c r="EF18" i="4"/>
  <c r="BY18" i="4"/>
  <c r="CG18" i="4"/>
  <c r="CO18" i="4"/>
  <c r="CW18" i="4"/>
  <c r="DE18" i="4"/>
  <c r="DM18" i="4"/>
  <c r="DU18" i="4"/>
  <c r="EC18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CB14" i="4"/>
  <c r="CJ14" i="4"/>
  <c r="CR14" i="4"/>
  <c r="CZ14" i="4"/>
  <c r="DH14" i="4"/>
  <c r="DP14" i="4"/>
  <c r="DX14" i="4"/>
  <c r="EF14" i="4"/>
  <c r="BY14" i="4"/>
  <c r="CG14" i="4"/>
  <c r="CO14" i="4"/>
  <c r="CW14" i="4"/>
  <c r="DE14" i="4"/>
  <c r="DM14" i="4"/>
  <c r="DU14" i="4"/>
  <c r="EC14" i="4"/>
  <c r="BX14" i="4"/>
  <c r="CF14" i="4"/>
  <c r="CN14" i="4"/>
  <c r="CV14" i="4"/>
  <c r="DD14" i="4"/>
  <c r="DL14" i="4"/>
  <c r="DT14" i="4"/>
  <c r="EB14" i="4"/>
  <c r="CC14" i="4"/>
  <c r="CK14" i="4"/>
  <c r="CS14" i="4"/>
  <c r="DA14" i="4"/>
  <c r="DI14" i="4"/>
  <c r="DQ14" i="4"/>
  <c r="DY14" i="4"/>
  <c r="EG14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X10" i="4"/>
  <c r="CF10" i="4"/>
  <c r="CN10" i="4"/>
  <c r="CV10" i="4"/>
  <c r="DD10" i="4"/>
  <c r="DL10" i="4"/>
  <c r="DT10" i="4"/>
  <c r="EB10" i="4"/>
  <c r="CC10" i="4"/>
  <c r="CK10" i="4"/>
  <c r="CS10" i="4"/>
  <c r="DA10" i="4"/>
  <c r="DI10" i="4"/>
  <c r="DQ10" i="4"/>
  <c r="DY10" i="4"/>
  <c r="EG10" i="4"/>
  <c r="CB10" i="4"/>
  <c r="CJ10" i="4"/>
  <c r="CR10" i="4"/>
  <c r="CZ10" i="4"/>
  <c r="DH10" i="4"/>
  <c r="DP10" i="4"/>
  <c r="DX10" i="4"/>
  <c r="EF10" i="4"/>
  <c r="BY10" i="4"/>
  <c r="CG10" i="4"/>
  <c r="CO10" i="4"/>
  <c r="CW10" i="4"/>
  <c r="DE10" i="4"/>
  <c r="DM10" i="4"/>
  <c r="DU10" i="4"/>
  <c r="EC10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CB6" i="4"/>
  <c r="CJ6" i="4"/>
  <c r="CR6" i="4"/>
  <c r="CZ6" i="4"/>
  <c r="DH6" i="4"/>
  <c r="DP6" i="4"/>
  <c r="DX6" i="4"/>
  <c r="EF6" i="4"/>
  <c r="BY6" i="4"/>
  <c r="CG6" i="4"/>
  <c r="CO6" i="4"/>
  <c r="CW6" i="4"/>
  <c r="DE6" i="4"/>
  <c r="DM6" i="4"/>
  <c r="DU6" i="4"/>
  <c r="EC6" i="4"/>
  <c r="BX6" i="4"/>
  <c r="CF6" i="4"/>
  <c r="CN6" i="4"/>
  <c r="CV6" i="4"/>
  <c r="DD6" i="4"/>
  <c r="DL6" i="4"/>
  <c r="DT6" i="4"/>
  <c r="EB6" i="4"/>
  <c r="CC6" i="4"/>
  <c r="CK6" i="4"/>
  <c r="CS6" i="4"/>
  <c r="DA6" i="4"/>
  <c r="DI6" i="4"/>
  <c r="DQ6" i="4"/>
  <c r="DY6" i="4"/>
  <c r="EG6" i="4"/>
  <c r="EE3" i="4"/>
  <c r="EA3" i="4"/>
  <c r="DW3" i="4"/>
  <c r="DS3" i="4"/>
  <c r="DO3" i="4"/>
  <c r="DK3" i="4"/>
  <c r="DG3" i="4"/>
  <c r="DC3" i="4"/>
  <c r="CY3" i="4"/>
  <c r="CU3" i="4"/>
  <c r="CQ3" i="4"/>
  <c r="CM3" i="4"/>
  <c r="CI3" i="4"/>
  <c r="CE3" i="4"/>
  <c r="CA3" i="4"/>
  <c r="EF3" i="4"/>
  <c r="EB3" i="4"/>
  <c r="DX3" i="4"/>
  <c r="DT3" i="4"/>
  <c r="DP3" i="4"/>
  <c r="DL3" i="4"/>
  <c r="DH3" i="4"/>
  <c r="DD3" i="4"/>
  <c r="CZ3" i="4"/>
  <c r="CV3" i="4"/>
  <c r="CR3" i="4"/>
  <c r="CN3" i="4"/>
  <c r="CJ3" i="4"/>
  <c r="CF3" i="4"/>
  <c r="CB3" i="4"/>
  <c r="BX3" i="4"/>
  <c r="EG3" i="4"/>
  <c r="EC3" i="4"/>
  <c r="DY3" i="4"/>
  <c r="DU3" i="4"/>
  <c r="DQ3" i="4"/>
  <c r="DM3" i="4"/>
  <c r="DI3" i="4"/>
  <c r="DE3" i="4"/>
  <c r="DA3" i="4"/>
  <c r="CW3" i="4"/>
  <c r="CS3" i="4"/>
  <c r="CO3" i="4"/>
  <c r="CK3" i="4"/>
  <c r="CG3" i="4"/>
  <c r="CC3" i="4"/>
  <c r="BY3" i="4"/>
  <c r="EH3" i="4"/>
  <c r="ED3" i="4"/>
  <c r="DZ3" i="4"/>
  <c r="DV3" i="4"/>
  <c r="DR3" i="4"/>
  <c r="DN3" i="4"/>
  <c r="DJ3" i="4"/>
  <c r="DF3" i="4"/>
  <c r="DB3" i="4"/>
  <c r="CX3" i="4"/>
  <c r="CT3" i="4"/>
  <c r="CP3" i="4"/>
  <c r="CL3" i="4"/>
  <c r="CH3" i="4"/>
  <c r="CD3" i="4"/>
  <c r="BZ3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BZ92" i="4"/>
  <c r="CD92" i="4"/>
  <c r="CH92" i="4"/>
  <c r="CL92" i="4"/>
  <c r="CP92" i="4"/>
  <c r="CT92" i="4"/>
  <c r="CX92" i="4"/>
  <c r="DB92" i="4"/>
  <c r="DF92" i="4"/>
  <c r="DJ92" i="4"/>
  <c r="DN92" i="4"/>
  <c r="DR92" i="4"/>
  <c r="DV92" i="4"/>
  <c r="DZ92" i="4"/>
  <c r="ED92" i="4"/>
  <c r="EH92" i="4"/>
  <c r="BY92" i="4"/>
  <c r="CC92" i="4"/>
  <c r="CG92" i="4"/>
  <c r="CK92" i="4"/>
  <c r="CO92" i="4"/>
  <c r="CS92" i="4"/>
  <c r="CW92" i="4"/>
  <c r="DA92" i="4"/>
  <c r="DE92" i="4"/>
  <c r="DI92" i="4"/>
  <c r="DM92" i="4"/>
  <c r="DQ92" i="4"/>
  <c r="DU92" i="4"/>
  <c r="DY92" i="4"/>
  <c r="EC92" i="4"/>
  <c r="EG92" i="4"/>
  <c r="BX92" i="4"/>
  <c r="CB92" i="4"/>
  <c r="CF92" i="4"/>
  <c r="CJ92" i="4"/>
  <c r="CN92" i="4"/>
  <c r="CR92" i="4"/>
  <c r="CV92" i="4"/>
  <c r="CZ92" i="4"/>
  <c r="DD92" i="4"/>
  <c r="DH92" i="4"/>
  <c r="DL92" i="4"/>
  <c r="DP92" i="4"/>
  <c r="DT92" i="4"/>
  <c r="DX92" i="4"/>
  <c r="EB92" i="4"/>
  <c r="EF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BZ88" i="4"/>
  <c r="CD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H88" i="4"/>
  <c r="BY88" i="4"/>
  <c r="CC88" i="4"/>
  <c r="CG88" i="4"/>
  <c r="CK88" i="4"/>
  <c r="CO88" i="4"/>
  <c r="CS88" i="4"/>
  <c r="CW88" i="4"/>
  <c r="DA88" i="4"/>
  <c r="DE88" i="4"/>
  <c r="DI88" i="4"/>
  <c r="DM88" i="4"/>
  <c r="DQ88" i="4"/>
  <c r="DU88" i="4"/>
  <c r="DY88" i="4"/>
  <c r="EC88" i="4"/>
  <c r="EG88" i="4"/>
  <c r="BX88" i="4"/>
  <c r="CB88" i="4"/>
  <c r="CF88" i="4"/>
  <c r="CJ88" i="4"/>
  <c r="CN88" i="4"/>
  <c r="CR88" i="4"/>
  <c r="CV88" i="4"/>
  <c r="CZ88" i="4"/>
  <c r="DD88" i="4"/>
  <c r="DH88" i="4"/>
  <c r="DL88" i="4"/>
  <c r="DP88" i="4"/>
  <c r="DT88" i="4"/>
  <c r="DX88" i="4"/>
  <c r="EB88" i="4"/>
  <c r="EF88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BX98" i="4"/>
  <c r="CB98" i="4"/>
  <c r="CF98" i="4"/>
  <c r="CJ98" i="4"/>
  <c r="CN98" i="4"/>
  <c r="CR98" i="4"/>
  <c r="CV98" i="4"/>
  <c r="CZ98" i="4"/>
  <c r="DD98" i="4"/>
  <c r="DH98" i="4"/>
  <c r="DL98" i="4"/>
  <c r="DP98" i="4"/>
  <c r="DT98" i="4"/>
  <c r="DX98" i="4"/>
  <c r="EB98" i="4"/>
  <c r="EF98" i="4"/>
  <c r="CA98" i="4"/>
  <c r="CE98" i="4"/>
  <c r="CI98" i="4"/>
  <c r="CM98" i="4"/>
  <c r="CQ98" i="4"/>
  <c r="CU98" i="4"/>
  <c r="CY98" i="4"/>
  <c r="DC98" i="4"/>
  <c r="DG98" i="4"/>
  <c r="DK98" i="4"/>
  <c r="DO98" i="4"/>
  <c r="DS98" i="4"/>
  <c r="DW98" i="4"/>
  <c r="EA98" i="4"/>
  <c r="EE98" i="4"/>
  <c r="BZ98" i="4"/>
  <c r="CD98" i="4"/>
  <c r="CH98" i="4"/>
  <c r="CL98" i="4"/>
  <c r="CP98" i="4"/>
  <c r="CT98" i="4"/>
  <c r="CX98" i="4"/>
  <c r="DB98" i="4"/>
  <c r="DF98" i="4"/>
  <c r="DJ98" i="4"/>
  <c r="DN98" i="4"/>
  <c r="DR98" i="4"/>
  <c r="DV98" i="4"/>
  <c r="DZ98" i="4"/>
  <c r="ED98" i="4"/>
  <c r="EH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BX94" i="4"/>
  <c r="CB94" i="4"/>
  <c r="CF94" i="4"/>
  <c r="CJ94" i="4"/>
  <c r="CN94" i="4"/>
  <c r="CR94" i="4"/>
  <c r="CV94" i="4"/>
  <c r="CZ94" i="4"/>
  <c r="DD94" i="4"/>
  <c r="DH94" i="4"/>
  <c r="DL94" i="4"/>
  <c r="DP94" i="4"/>
  <c r="DT94" i="4"/>
  <c r="DX94" i="4"/>
  <c r="EB94" i="4"/>
  <c r="EF94" i="4"/>
  <c r="CA94" i="4"/>
  <c r="CE94" i="4"/>
  <c r="CI94" i="4"/>
  <c r="CM94" i="4"/>
  <c r="CQ94" i="4"/>
  <c r="CU94" i="4"/>
  <c r="CY94" i="4"/>
  <c r="DC94" i="4"/>
  <c r="DG94" i="4"/>
  <c r="DK94" i="4"/>
  <c r="DO94" i="4"/>
  <c r="DS94" i="4"/>
  <c r="DW94" i="4"/>
  <c r="EA94" i="4"/>
  <c r="EE94" i="4"/>
  <c r="BZ94" i="4"/>
  <c r="CD94" i="4"/>
  <c r="CH94" i="4"/>
  <c r="CL94" i="4"/>
  <c r="CP94" i="4"/>
  <c r="CT94" i="4"/>
  <c r="CX94" i="4"/>
  <c r="DB94" i="4"/>
  <c r="DF94" i="4"/>
  <c r="DJ94" i="4"/>
  <c r="DN94" i="4"/>
  <c r="DR94" i="4"/>
  <c r="DV94" i="4"/>
  <c r="DZ94" i="4"/>
  <c r="ED94" i="4"/>
  <c r="EH94" i="4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BY99" i="4"/>
  <c r="CC99" i="4"/>
  <c r="CG99" i="4"/>
  <c r="CK99" i="4"/>
  <c r="CO99" i="4"/>
  <c r="CS99" i="4"/>
  <c r="CW99" i="4"/>
  <c r="DA99" i="4"/>
  <c r="DE99" i="4"/>
  <c r="DI99" i="4"/>
  <c r="DM99" i="4"/>
  <c r="DQ99" i="4"/>
  <c r="DU99" i="4"/>
  <c r="DY99" i="4"/>
  <c r="EC99" i="4"/>
  <c r="EG99" i="4"/>
  <c r="BX99" i="4"/>
  <c r="CB99" i="4"/>
  <c r="CF99" i="4"/>
  <c r="CJ99" i="4"/>
  <c r="CN99" i="4"/>
  <c r="CR99" i="4"/>
  <c r="CV99" i="4"/>
  <c r="CZ99" i="4"/>
  <c r="DD99" i="4"/>
  <c r="DH99" i="4"/>
  <c r="DL99" i="4"/>
  <c r="DP99" i="4"/>
  <c r="DT99" i="4"/>
  <c r="DX99" i="4"/>
  <c r="EB99" i="4"/>
  <c r="EF99" i="4"/>
  <c r="CA99" i="4"/>
  <c r="CE99" i="4"/>
  <c r="CI99" i="4"/>
  <c r="CM99" i="4"/>
  <c r="CQ99" i="4"/>
  <c r="CU99" i="4"/>
  <c r="CY99" i="4"/>
  <c r="DC99" i="4"/>
  <c r="DG99" i="4"/>
  <c r="DK99" i="4"/>
  <c r="DO99" i="4"/>
  <c r="DS99" i="4"/>
  <c r="DW99" i="4"/>
  <c r="EA99" i="4"/>
  <c r="EE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C95" i="4"/>
  <c r="CG95" i="4"/>
  <c r="CK95" i="4"/>
  <c r="CO95" i="4"/>
  <c r="CS95" i="4"/>
  <c r="CW95" i="4"/>
  <c r="DA95" i="4"/>
  <c r="DE95" i="4"/>
  <c r="DI95" i="4"/>
  <c r="DM95" i="4"/>
  <c r="DQ95" i="4"/>
  <c r="DU95" i="4"/>
  <c r="DY95" i="4"/>
  <c r="EC95" i="4"/>
  <c r="EG95" i="4"/>
  <c r="BX95" i="4"/>
  <c r="CB95" i="4"/>
  <c r="CF95" i="4"/>
  <c r="CJ95" i="4"/>
  <c r="CN95" i="4"/>
  <c r="CR95" i="4"/>
  <c r="CV95" i="4"/>
  <c r="CZ95" i="4"/>
  <c r="DD95" i="4"/>
  <c r="DH95" i="4"/>
  <c r="DL95" i="4"/>
  <c r="DP95" i="4"/>
  <c r="DT95" i="4"/>
  <c r="DX95" i="4"/>
  <c r="EB95" i="4"/>
  <c r="EF95" i="4"/>
  <c r="CA95" i="4"/>
  <c r="CE95" i="4"/>
  <c r="CI95" i="4"/>
  <c r="CM95" i="4"/>
  <c r="CQ95" i="4"/>
  <c r="CU95" i="4"/>
  <c r="CY95" i="4"/>
  <c r="DC95" i="4"/>
  <c r="DG95" i="4"/>
  <c r="DK95" i="4"/>
  <c r="DO95" i="4"/>
  <c r="DS95" i="4"/>
  <c r="DW95" i="4"/>
  <c r="EA95" i="4"/>
  <c r="EE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BY91" i="4"/>
  <c r="CC91" i="4"/>
  <c r="CG91" i="4"/>
  <c r="CK91" i="4"/>
  <c r="CO91" i="4"/>
  <c r="CS91" i="4"/>
  <c r="CW91" i="4"/>
  <c r="DA91" i="4"/>
  <c r="DE91" i="4"/>
  <c r="DI91" i="4"/>
  <c r="DM91" i="4"/>
  <c r="DQ91" i="4"/>
  <c r="DU91" i="4"/>
  <c r="DY91" i="4"/>
  <c r="EC91" i="4"/>
  <c r="EG91" i="4"/>
  <c r="BX91" i="4"/>
  <c r="CB91" i="4"/>
  <c r="CF91" i="4"/>
  <c r="CJ91" i="4"/>
  <c r="CN91" i="4"/>
  <c r="CR91" i="4"/>
  <c r="CV91" i="4"/>
  <c r="CZ91" i="4"/>
  <c r="DD91" i="4"/>
  <c r="DH91" i="4"/>
  <c r="DL91" i="4"/>
  <c r="DP91" i="4"/>
  <c r="DT91" i="4"/>
  <c r="DX91" i="4"/>
  <c r="EB91" i="4"/>
  <c r="EF91" i="4"/>
  <c r="CA91" i="4"/>
  <c r="CE91" i="4"/>
  <c r="CI91" i="4"/>
  <c r="CM91" i="4"/>
  <c r="CQ91" i="4"/>
  <c r="CU91" i="4"/>
  <c r="CY91" i="4"/>
  <c r="DC91" i="4"/>
  <c r="DG91" i="4"/>
  <c r="DK91" i="4"/>
  <c r="DO91" i="4"/>
  <c r="DS91" i="4"/>
  <c r="DW91" i="4"/>
  <c r="EA91" i="4"/>
  <c r="EE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BX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CA87" i="4"/>
  <c r="CE87" i="4"/>
  <c r="CI87" i="4"/>
  <c r="CM87" i="4"/>
  <c r="CQ87" i="4"/>
  <c r="CU87" i="4"/>
  <c r="CY87" i="4"/>
  <c r="DC87" i="4"/>
  <c r="DG87" i="4"/>
  <c r="DK87" i="4"/>
  <c r="DO87" i="4"/>
  <c r="DS87" i="4"/>
  <c r="DW87" i="4"/>
  <c r="EA87" i="4"/>
  <c r="EE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BY83" i="4"/>
  <c r="CC83" i="4"/>
  <c r="CG83" i="4"/>
  <c r="CK83" i="4"/>
  <c r="CO83" i="4"/>
  <c r="CS83" i="4"/>
  <c r="CW83" i="4"/>
  <c r="DA83" i="4"/>
  <c r="DE83" i="4"/>
  <c r="DI83" i="4"/>
  <c r="DM83" i="4"/>
  <c r="DQ83" i="4"/>
  <c r="DU83" i="4"/>
  <c r="DY83" i="4"/>
  <c r="EC83" i="4"/>
  <c r="EG83" i="4"/>
  <c r="BX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BX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BX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C75" i="4"/>
  <c r="CS75" i="4"/>
  <c r="DI75" i="4"/>
  <c r="DY75" i="4"/>
  <c r="BY75" i="4"/>
  <c r="CO75" i="4"/>
  <c r="DE75" i="4"/>
  <c r="DU75" i="4"/>
  <c r="CK75" i="4"/>
  <c r="DA75" i="4"/>
  <c r="DQ75" i="4"/>
  <c r="EG75" i="4"/>
  <c r="CG75" i="4"/>
  <c r="CW75" i="4"/>
  <c r="DM75" i="4"/>
  <c r="EC75" i="4"/>
  <c r="BX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BZ71" i="4"/>
  <c r="BZ105" i="4" s="1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71" i="4"/>
  <c r="CO71" i="4"/>
  <c r="DE71" i="4"/>
  <c r="DU71" i="4"/>
  <c r="CK71" i="4"/>
  <c r="DA71" i="4"/>
  <c r="DQ71" i="4"/>
  <c r="EG71" i="4"/>
  <c r="CG71" i="4"/>
  <c r="CW71" i="4"/>
  <c r="DM71" i="4"/>
  <c r="EC71" i="4"/>
  <c r="CC71" i="4"/>
  <c r="CS71" i="4"/>
  <c r="DI71" i="4"/>
  <c r="DY71" i="4"/>
  <c r="BX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K67" i="4"/>
  <c r="DA67" i="4"/>
  <c r="DQ67" i="4"/>
  <c r="EG67" i="4"/>
  <c r="CG67" i="4"/>
  <c r="CW67" i="4"/>
  <c r="DM67" i="4"/>
  <c r="EC67" i="4"/>
  <c r="CC67" i="4"/>
  <c r="CS67" i="4"/>
  <c r="DI67" i="4"/>
  <c r="DY67" i="4"/>
  <c r="BY67" i="4"/>
  <c r="CO67" i="4"/>
  <c r="DE67" i="4"/>
  <c r="DU67" i="4"/>
  <c r="BX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CG63" i="4"/>
  <c r="CW63" i="4"/>
  <c r="DM63" i="4"/>
  <c r="EC63" i="4"/>
  <c r="CC63" i="4"/>
  <c r="CS63" i="4"/>
  <c r="DI63" i="4"/>
  <c r="DY63" i="4"/>
  <c r="BY63" i="4"/>
  <c r="CO63" i="4"/>
  <c r="DE63" i="4"/>
  <c r="DU63" i="4"/>
  <c r="CK63" i="4"/>
  <c r="DA63" i="4"/>
  <c r="DQ63" i="4"/>
  <c r="EG63" i="4"/>
  <c r="BX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BX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BX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BX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CA47" i="4"/>
  <c r="CE47" i="4"/>
  <c r="CI47" i="4"/>
  <c r="CM47" i="4"/>
  <c r="CQ47" i="4"/>
  <c r="CU47" i="4"/>
  <c r="CY47" i="4"/>
  <c r="DC47" i="4"/>
  <c r="DG47" i="4"/>
  <c r="DK47" i="4"/>
  <c r="DO47" i="4"/>
  <c r="DS47" i="4"/>
  <c r="DW47" i="4"/>
  <c r="EA47" i="4"/>
  <c r="EE47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BX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BX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BX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BX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BY27" i="4"/>
  <c r="CC27" i="4"/>
  <c r="CG27" i="4"/>
  <c r="CK27" i="4"/>
  <c r="CO27" i="4"/>
  <c r="CS27" i="4"/>
  <c r="CW27" i="4"/>
  <c r="DA27" i="4"/>
  <c r="DE27" i="4"/>
  <c r="DI27" i="4"/>
  <c r="BX27" i="4"/>
  <c r="CB27" i="4"/>
  <c r="CF27" i="4"/>
  <c r="CJ27" i="4"/>
  <c r="CN27" i="4"/>
  <c r="CR27" i="4"/>
  <c r="CV27" i="4"/>
  <c r="CZ27" i="4"/>
  <c r="DD27" i="4"/>
  <c r="DH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DL27" i="4"/>
  <c r="DT27" i="4"/>
  <c r="EB27" i="4"/>
  <c r="DQ27" i="4"/>
  <c r="DY27" i="4"/>
  <c r="EG27" i="4"/>
  <c r="DP27" i="4"/>
  <c r="DX27" i="4"/>
  <c r="EF27" i="4"/>
  <c r="DM27" i="4"/>
  <c r="DU27" i="4"/>
  <c r="EC27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BX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X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BY19" i="4"/>
  <c r="CG19" i="4"/>
  <c r="CO19" i="4"/>
  <c r="CW19" i="4"/>
  <c r="DE19" i="4"/>
  <c r="DM19" i="4"/>
  <c r="DU19" i="4"/>
  <c r="EC19" i="4"/>
  <c r="EH19" i="4"/>
  <c r="CD19" i="4"/>
  <c r="CL19" i="4"/>
  <c r="CT19" i="4"/>
  <c r="DB19" i="4"/>
  <c r="DJ19" i="4"/>
  <c r="DR19" i="4"/>
  <c r="DZ19" i="4"/>
  <c r="EG19" i="4"/>
  <c r="CC19" i="4"/>
  <c r="CK19" i="4"/>
  <c r="CS19" i="4"/>
  <c r="DA19" i="4"/>
  <c r="DI19" i="4"/>
  <c r="DQ19" i="4"/>
  <c r="DY19" i="4"/>
  <c r="EF19" i="4"/>
  <c r="BZ19" i="4"/>
  <c r="CH19" i="4"/>
  <c r="CP19" i="4"/>
  <c r="CX19" i="4"/>
  <c r="DF19" i="4"/>
  <c r="DN19" i="4"/>
  <c r="DV19" i="4"/>
  <c r="ED19" i="4"/>
  <c r="BX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CC15" i="4"/>
  <c r="CK15" i="4"/>
  <c r="CS15" i="4"/>
  <c r="DA15" i="4"/>
  <c r="DI15" i="4"/>
  <c r="DQ15" i="4"/>
  <c r="DY15" i="4"/>
  <c r="EG15" i="4"/>
  <c r="BZ15" i="4"/>
  <c r="CH15" i="4"/>
  <c r="CP15" i="4"/>
  <c r="CX15" i="4"/>
  <c r="DF15" i="4"/>
  <c r="DN15" i="4"/>
  <c r="DV15" i="4"/>
  <c r="ED15" i="4"/>
  <c r="BY15" i="4"/>
  <c r="CG15" i="4"/>
  <c r="CO15" i="4"/>
  <c r="CW15" i="4"/>
  <c r="DE15" i="4"/>
  <c r="DM15" i="4"/>
  <c r="DU15" i="4"/>
  <c r="EC15" i="4"/>
  <c r="CD15" i="4"/>
  <c r="CL15" i="4"/>
  <c r="CT15" i="4"/>
  <c r="DB15" i="4"/>
  <c r="DJ15" i="4"/>
  <c r="DR15" i="4"/>
  <c r="DZ15" i="4"/>
  <c r="EH15" i="4"/>
  <c r="BX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BY11" i="4"/>
  <c r="CG11" i="4"/>
  <c r="CO11" i="4"/>
  <c r="CW11" i="4"/>
  <c r="DE11" i="4"/>
  <c r="DM11" i="4"/>
  <c r="DU11" i="4"/>
  <c r="EC11" i="4"/>
  <c r="CD11" i="4"/>
  <c r="CL11" i="4"/>
  <c r="CT11" i="4"/>
  <c r="DB11" i="4"/>
  <c r="DJ11" i="4"/>
  <c r="DR11" i="4"/>
  <c r="DZ11" i="4"/>
  <c r="EH11" i="4"/>
  <c r="CC11" i="4"/>
  <c r="CK11" i="4"/>
  <c r="CS11" i="4"/>
  <c r="DA11" i="4"/>
  <c r="DI11" i="4"/>
  <c r="DQ11" i="4"/>
  <c r="DY11" i="4"/>
  <c r="EG11" i="4"/>
  <c r="BZ11" i="4"/>
  <c r="CH11" i="4"/>
  <c r="CP11" i="4"/>
  <c r="CX11" i="4"/>
  <c r="DF11" i="4"/>
  <c r="DN11" i="4"/>
  <c r="DV11" i="4"/>
  <c r="ED11" i="4"/>
  <c r="BX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CC7" i="4"/>
  <c r="CK7" i="4"/>
  <c r="CS7" i="4"/>
  <c r="DA7" i="4"/>
  <c r="DI7" i="4"/>
  <c r="DQ7" i="4"/>
  <c r="DY7" i="4"/>
  <c r="EG7" i="4"/>
  <c r="BZ7" i="4"/>
  <c r="CH7" i="4"/>
  <c r="CP7" i="4"/>
  <c r="CX7" i="4"/>
  <c r="DF7" i="4"/>
  <c r="DN7" i="4"/>
  <c r="DV7" i="4"/>
  <c r="ED7" i="4"/>
  <c r="BY7" i="4"/>
  <c r="CG7" i="4"/>
  <c r="CO7" i="4"/>
  <c r="CW7" i="4"/>
  <c r="DE7" i="4"/>
  <c r="DM7" i="4"/>
  <c r="DU7" i="4"/>
  <c r="EC7" i="4"/>
  <c r="CD7" i="4"/>
  <c r="CL7" i="4"/>
  <c r="CT7" i="4"/>
  <c r="DB7" i="4"/>
  <c r="DJ7" i="4"/>
  <c r="DR7" i="4"/>
  <c r="DZ7" i="4"/>
  <c r="EH7" i="4"/>
  <c r="D22" i="4"/>
  <c r="D55" i="4"/>
  <c r="D44" i="4"/>
  <c r="D15" i="4"/>
  <c r="D36" i="4"/>
  <c r="D70" i="4"/>
  <c r="D63" i="4"/>
  <c r="D13" i="4"/>
  <c r="D7" i="4"/>
  <c r="D31" i="4"/>
  <c r="D59" i="4"/>
  <c r="D38" i="4"/>
  <c r="D33" i="4"/>
  <c r="D23" i="4"/>
  <c r="D21" i="4"/>
  <c r="D103" i="4"/>
  <c r="D91" i="4"/>
  <c r="D64" i="4"/>
  <c r="D29" i="4"/>
  <c r="D72" i="4"/>
  <c r="D11" i="4"/>
  <c r="D89" i="4"/>
  <c r="D96" i="4"/>
  <c r="D42" i="4"/>
  <c r="D50" i="4"/>
  <c r="D69" i="4"/>
  <c r="D74" i="4"/>
  <c r="D78" i="4"/>
  <c r="D85" i="4"/>
  <c r="D100" i="4"/>
  <c r="D99" i="4"/>
  <c r="D6" i="4"/>
  <c r="D39" i="4"/>
  <c r="D26" i="4"/>
  <c r="D49" i="4"/>
  <c r="D46" i="4"/>
  <c r="D101" i="4"/>
  <c r="D37" i="4"/>
  <c r="D14" i="4"/>
  <c r="D95" i="4"/>
  <c r="D67" i="4"/>
  <c r="D98" i="4"/>
  <c r="D18" i="4"/>
  <c r="D57" i="4"/>
  <c r="D60" i="4"/>
  <c r="D94" i="4"/>
  <c r="D52" i="4"/>
  <c r="D48" i="4"/>
  <c r="D71" i="4"/>
  <c r="D58" i="4"/>
  <c r="D75" i="4"/>
  <c r="D54" i="4"/>
  <c r="D87" i="4"/>
  <c r="D84" i="4"/>
  <c r="D92" i="4"/>
  <c r="D68" i="4"/>
  <c r="D80" i="4"/>
  <c r="D83" i="4"/>
  <c r="D34" i="4"/>
  <c r="D93" i="4"/>
  <c r="D28" i="4"/>
  <c r="D90" i="4"/>
  <c r="D9" i="4"/>
  <c r="D12" i="4"/>
  <c r="D3" i="4"/>
  <c r="D65" i="4"/>
  <c r="D62" i="4"/>
  <c r="D32" i="4"/>
  <c r="D66" i="4"/>
  <c r="D43" i="4"/>
  <c r="D35" i="4"/>
  <c r="D82" i="4"/>
  <c r="D8" i="4"/>
  <c r="D20" i="4"/>
  <c r="D97" i="4"/>
  <c r="D45" i="4"/>
  <c r="D27" i="4"/>
  <c r="D47" i="4"/>
  <c r="D102" i="4"/>
  <c r="D79" i="4"/>
  <c r="D73" i="4"/>
  <c r="D4" i="4"/>
  <c r="D77" i="4"/>
  <c r="D51" i="4"/>
  <c r="D5" i="4"/>
  <c r="D88" i="4"/>
  <c r="D30" i="4"/>
  <c r="D10" i="4"/>
  <c r="D53" i="4"/>
  <c r="D19" i="4"/>
  <c r="D16" i="4"/>
  <c r="D81" i="4"/>
  <c r="D17" i="4"/>
  <c r="D61" i="4"/>
  <c r="D56" i="4"/>
  <c r="D24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2" i="2"/>
  <c r="CD105" i="4" l="1"/>
  <c r="DU105" i="4"/>
  <c r="DE105" i="4"/>
  <c r="CO105" i="4"/>
  <c r="BY105" i="4"/>
  <c r="DV105" i="4"/>
  <c r="DF105" i="4"/>
  <c r="CP105" i="4"/>
  <c r="DT105" i="4"/>
  <c r="DD105" i="4"/>
  <c r="CN105" i="4"/>
  <c r="BX105" i="4"/>
  <c r="DS105" i="4"/>
  <c r="DC105" i="4"/>
  <c r="CM105" i="4"/>
  <c r="DA105" i="4"/>
  <c r="EH105" i="4"/>
  <c r="DB105" i="4"/>
  <c r="DP105" i="4"/>
  <c r="CJ105" i="4"/>
  <c r="DO105" i="4"/>
  <c r="DY105" i="4"/>
  <c r="DI105" i="4"/>
  <c r="CS105" i="4"/>
  <c r="CC105" i="4"/>
  <c r="DZ105" i="4"/>
  <c r="DJ105" i="4"/>
  <c r="CT105" i="4"/>
  <c r="DX105" i="4"/>
  <c r="DH105" i="4"/>
  <c r="CR105" i="4"/>
  <c r="CB105" i="4"/>
  <c r="DW105" i="4"/>
  <c r="DG105" i="4"/>
  <c r="CQ105" i="4"/>
  <c r="CA105" i="4"/>
  <c r="CL105" i="4"/>
  <c r="EG105" i="4"/>
  <c r="DQ105" i="4"/>
  <c r="CK105" i="4"/>
  <c r="DR105" i="4"/>
  <c r="EF105" i="4"/>
  <c r="CZ105" i="4"/>
  <c r="EE105" i="4"/>
  <c r="CY105" i="4"/>
  <c r="EC105" i="4"/>
  <c r="DM105" i="4"/>
  <c r="CW105" i="4"/>
  <c r="CG105" i="4"/>
  <c r="ED105" i="4"/>
  <c r="DN105" i="4"/>
  <c r="CX105" i="4"/>
  <c r="EB105" i="4"/>
  <c r="DL105" i="4"/>
  <c r="CV105" i="4"/>
  <c r="CF105" i="4"/>
  <c r="EA105" i="4"/>
  <c r="DK105" i="4"/>
  <c r="CU105" i="4"/>
  <c r="CE105" i="4"/>
  <c r="CH105" i="4"/>
  <c r="CI105" i="4"/>
  <c r="K56" i="4"/>
  <c r="F56" i="4" s="1"/>
  <c r="E56" i="4" l="1"/>
  <c r="N24" i="4"/>
  <c r="R127" i="2"/>
  <c r="U12" i="2"/>
  <c r="R122" i="2" s="1"/>
  <c r="T12" i="2"/>
  <c r="R117" i="2" l="1"/>
  <c r="W12" i="2"/>
  <c r="G24" i="4"/>
  <c r="K97" i="4"/>
  <c r="F97" i="4" s="1"/>
  <c r="L24" i="4" l="1"/>
  <c r="R129" i="2"/>
  <c r="R128" i="2"/>
  <c r="R130" i="2"/>
  <c r="R114" i="2"/>
  <c r="T118" i="2" s="1"/>
  <c r="N12" i="2"/>
  <c r="M12" i="2"/>
  <c r="G12" i="2"/>
  <c r="F12" i="2"/>
  <c r="N55" i="4"/>
  <c r="G55" i="4" s="1"/>
  <c r="N44" i="4"/>
  <c r="G44" i="4" s="1"/>
  <c r="N15" i="4"/>
  <c r="G15" i="4" s="1"/>
  <c r="N36" i="4"/>
  <c r="G36" i="4" s="1"/>
  <c r="N70" i="4"/>
  <c r="G70" i="4" s="1"/>
  <c r="N63" i="4"/>
  <c r="G63" i="4" s="1"/>
  <c r="N13" i="4"/>
  <c r="G13" i="4" s="1"/>
  <c r="N7" i="4"/>
  <c r="G7" i="4" s="1"/>
  <c r="N31" i="4"/>
  <c r="G31" i="4" s="1"/>
  <c r="N59" i="4"/>
  <c r="G59" i="4" s="1"/>
  <c r="N38" i="4"/>
  <c r="G38" i="4" s="1"/>
  <c r="N33" i="4"/>
  <c r="G33" i="4" s="1"/>
  <c r="N23" i="4"/>
  <c r="G23" i="4" s="1"/>
  <c r="N21" i="4"/>
  <c r="G21" i="4" s="1"/>
  <c r="N103" i="4"/>
  <c r="G103" i="4" s="1"/>
  <c r="N91" i="4"/>
  <c r="G91" i="4" s="1"/>
  <c r="N64" i="4"/>
  <c r="G64" i="4" s="1"/>
  <c r="N29" i="4"/>
  <c r="G29" i="4" s="1"/>
  <c r="N72" i="4"/>
  <c r="G72" i="4" s="1"/>
  <c r="N11" i="4"/>
  <c r="G11" i="4" s="1"/>
  <c r="N89" i="4"/>
  <c r="G89" i="4" s="1"/>
  <c r="N96" i="4"/>
  <c r="G96" i="4" s="1"/>
  <c r="N42" i="4"/>
  <c r="G42" i="4" s="1"/>
  <c r="N86" i="4"/>
  <c r="G86" i="4" s="1"/>
  <c r="N50" i="4"/>
  <c r="G50" i="4" s="1"/>
  <c r="N69" i="4"/>
  <c r="G69" i="4" s="1"/>
  <c r="N74" i="4"/>
  <c r="G74" i="4" s="1"/>
  <c r="N78" i="4"/>
  <c r="G78" i="4" s="1"/>
  <c r="N85" i="4"/>
  <c r="G85" i="4" s="1"/>
  <c r="N100" i="4"/>
  <c r="G100" i="4" s="1"/>
  <c r="N99" i="4"/>
  <c r="G99" i="4" s="1"/>
  <c r="G6" i="4"/>
  <c r="N39" i="4"/>
  <c r="G39" i="4" s="1"/>
  <c r="N26" i="4"/>
  <c r="G26" i="4" s="1"/>
  <c r="N49" i="4"/>
  <c r="G49" i="4" s="1"/>
  <c r="N46" i="4"/>
  <c r="G46" i="4" s="1"/>
  <c r="N101" i="4"/>
  <c r="G101" i="4" s="1"/>
  <c r="N37" i="4"/>
  <c r="G37" i="4" s="1"/>
  <c r="N14" i="4"/>
  <c r="G14" i="4" s="1"/>
  <c r="N95" i="4"/>
  <c r="G95" i="4" s="1"/>
  <c r="N67" i="4"/>
  <c r="G67" i="4" s="1"/>
  <c r="N98" i="4"/>
  <c r="G98" i="4" s="1"/>
  <c r="N18" i="4"/>
  <c r="G18" i="4" s="1"/>
  <c r="N57" i="4"/>
  <c r="G57" i="4" s="1"/>
  <c r="N60" i="4"/>
  <c r="G60" i="4" s="1"/>
  <c r="N94" i="4"/>
  <c r="G94" i="4" s="1"/>
  <c r="N52" i="4"/>
  <c r="G52" i="4" s="1"/>
  <c r="N48" i="4"/>
  <c r="G48" i="4" s="1"/>
  <c r="N71" i="4"/>
  <c r="G71" i="4" s="1"/>
  <c r="N58" i="4"/>
  <c r="G58" i="4" s="1"/>
  <c r="N75" i="4"/>
  <c r="G75" i="4" s="1"/>
  <c r="N54" i="4"/>
  <c r="G54" i="4" s="1"/>
  <c r="N87" i="4"/>
  <c r="G87" i="4" s="1"/>
  <c r="N84" i="4"/>
  <c r="G84" i="4" s="1"/>
  <c r="N92" i="4"/>
  <c r="G92" i="4" s="1"/>
  <c r="N68" i="4"/>
  <c r="G68" i="4" s="1"/>
  <c r="N80" i="4"/>
  <c r="G80" i="4" s="1"/>
  <c r="N83" i="4"/>
  <c r="G83" i="4" s="1"/>
  <c r="N34" i="4"/>
  <c r="G34" i="4" s="1"/>
  <c r="N93" i="4"/>
  <c r="G93" i="4" s="1"/>
  <c r="N28" i="4"/>
  <c r="G28" i="4" s="1"/>
  <c r="N90" i="4"/>
  <c r="G90" i="4" s="1"/>
  <c r="N9" i="4"/>
  <c r="G9" i="4" s="1"/>
  <c r="N12" i="4"/>
  <c r="G12" i="4" s="1"/>
  <c r="N3" i="4"/>
  <c r="G3" i="4" s="1"/>
  <c r="N65" i="4"/>
  <c r="G65" i="4" s="1"/>
  <c r="N62" i="4"/>
  <c r="G62" i="4" s="1"/>
  <c r="N32" i="4"/>
  <c r="G32" i="4" s="1"/>
  <c r="N66" i="4"/>
  <c r="G66" i="4" s="1"/>
  <c r="N43" i="4"/>
  <c r="G43" i="4" s="1"/>
  <c r="N35" i="4"/>
  <c r="G35" i="4" s="1"/>
  <c r="N40" i="4"/>
  <c r="G40" i="4" s="1"/>
  <c r="N82" i="4"/>
  <c r="G82" i="4" s="1"/>
  <c r="N8" i="4"/>
  <c r="G8" i="4" s="1"/>
  <c r="N20" i="4"/>
  <c r="G20" i="4" s="1"/>
  <c r="N97" i="4"/>
  <c r="G97" i="4" s="1"/>
  <c r="E97" i="4" s="1"/>
  <c r="N45" i="4"/>
  <c r="G45" i="4" s="1"/>
  <c r="N27" i="4"/>
  <c r="G27" i="4" s="1"/>
  <c r="N47" i="4"/>
  <c r="G47" i="4" s="1"/>
  <c r="N102" i="4"/>
  <c r="G102" i="4" s="1"/>
  <c r="N79" i="4"/>
  <c r="G79" i="4" s="1"/>
  <c r="N73" i="4"/>
  <c r="G73" i="4" s="1"/>
  <c r="G4" i="4"/>
  <c r="N77" i="4"/>
  <c r="G77" i="4" s="1"/>
  <c r="N51" i="4"/>
  <c r="G51" i="4" s="1"/>
  <c r="N5" i="4"/>
  <c r="G5" i="4" s="1"/>
  <c r="N88" i="4"/>
  <c r="G88" i="4" s="1"/>
  <c r="N30" i="4"/>
  <c r="G30" i="4" s="1"/>
  <c r="N10" i="4"/>
  <c r="G10" i="4" s="1"/>
  <c r="N53" i="4"/>
  <c r="G53" i="4" s="1"/>
  <c r="N19" i="4"/>
  <c r="G19" i="4" s="1"/>
  <c r="N16" i="4"/>
  <c r="G16" i="4" s="1"/>
  <c r="N81" i="4"/>
  <c r="G81" i="4" s="1"/>
  <c r="N17" i="4"/>
  <c r="G17" i="4" s="1"/>
  <c r="N61" i="4"/>
  <c r="G61" i="4" s="1"/>
  <c r="N76" i="4"/>
  <c r="G76" i="4" s="1"/>
  <c r="E76" i="4" s="1"/>
  <c r="Y3" i="2"/>
  <c r="R3" i="2"/>
  <c r="Y2" i="2"/>
  <c r="R2" i="2"/>
  <c r="Y1" i="2"/>
  <c r="R1" i="2"/>
  <c r="T129" i="2" l="1"/>
  <c r="T128" i="2"/>
  <c r="T114" i="2"/>
  <c r="T115" i="2"/>
  <c r="T117" i="2"/>
  <c r="V115" i="2"/>
  <c r="T122" i="2"/>
  <c r="T127" i="2"/>
  <c r="T116" i="2"/>
  <c r="N22" i="4"/>
  <c r="G22" i="4" s="1"/>
  <c r="D127" i="2"/>
  <c r="D116" i="2"/>
  <c r="D117" i="2"/>
  <c r="D122" i="2"/>
  <c r="D115" i="2"/>
  <c r="K122" i="2"/>
  <c r="K115" i="2"/>
  <c r="K127" i="2"/>
  <c r="K117" i="2"/>
  <c r="K116" i="2"/>
  <c r="K94" i="4"/>
  <c r="F94" i="4" s="1"/>
  <c r="K77" i="4"/>
  <c r="F77" i="4" s="1"/>
  <c r="K95" i="4"/>
  <c r="F95" i="4" s="1"/>
  <c r="K99" i="4"/>
  <c r="F99" i="4" s="1"/>
  <c r="K103" i="4"/>
  <c r="F103" i="4" s="1"/>
  <c r="K5" i="4"/>
  <c r="F5" i="4" s="1"/>
  <c r="K43" i="4"/>
  <c r="F43" i="4" s="1"/>
  <c r="K45" i="4"/>
  <c r="F45" i="4" s="1"/>
  <c r="K3" i="4"/>
  <c r="F3" i="4" s="1"/>
  <c r="K28" i="4"/>
  <c r="F28" i="4" s="1"/>
  <c r="K87" i="4"/>
  <c r="F87" i="4" s="1"/>
  <c r="K65" i="4"/>
  <c r="F65" i="4" s="1"/>
  <c r="K68" i="4"/>
  <c r="F68" i="4" s="1"/>
  <c r="K46" i="4"/>
  <c r="F46" i="4" s="1"/>
  <c r="K83" i="4"/>
  <c r="F83" i="4" s="1"/>
  <c r="K58" i="4"/>
  <c r="F58" i="4" s="1"/>
  <c r="K37" i="4"/>
  <c r="F37" i="4" s="1"/>
  <c r="E4" i="4"/>
  <c r="K14" i="4"/>
  <c r="F14" i="4" s="1"/>
  <c r="K17" i="4"/>
  <c r="F17" i="4" s="1"/>
  <c r="K73" i="4"/>
  <c r="F73" i="4" s="1"/>
  <c r="K27" i="4"/>
  <c r="F27" i="4" s="1"/>
  <c r="K90" i="4"/>
  <c r="F90" i="4" s="1"/>
  <c r="K100" i="4"/>
  <c r="F100" i="4" s="1"/>
  <c r="K96" i="4"/>
  <c r="F96" i="4" s="1"/>
  <c r="K21" i="4"/>
  <c r="F21" i="4" s="1"/>
  <c r="K63" i="4"/>
  <c r="F63" i="4" s="1"/>
  <c r="I12" i="2"/>
  <c r="J24" i="4" s="1"/>
  <c r="K53" i="4"/>
  <c r="F53" i="4" s="1"/>
  <c r="K8" i="4"/>
  <c r="F8" i="4" s="1"/>
  <c r="K84" i="4"/>
  <c r="F84" i="4" s="1"/>
  <c r="K98" i="4"/>
  <c r="F98" i="4" s="1"/>
  <c r="K26" i="4"/>
  <c r="F26" i="4" s="1"/>
  <c r="K29" i="4"/>
  <c r="F29" i="4" s="1"/>
  <c r="K59" i="4"/>
  <c r="F59" i="4" s="1"/>
  <c r="K44" i="4"/>
  <c r="F44" i="4" s="1"/>
  <c r="K66" i="4"/>
  <c r="F66" i="4" s="1"/>
  <c r="K101" i="4"/>
  <c r="F101" i="4" s="1"/>
  <c r="K64" i="4"/>
  <c r="F64" i="4" s="1"/>
  <c r="K70" i="4"/>
  <c r="F70" i="4" s="1"/>
  <c r="K55" i="4"/>
  <c r="F55" i="4" s="1"/>
  <c r="K69" i="4"/>
  <c r="F69" i="4" s="1"/>
  <c r="K81" i="4"/>
  <c r="F81" i="4" s="1"/>
  <c r="K10" i="4"/>
  <c r="F10" i="4" s="1"/>
  <c r="K51" i="4"/>
  <c r="F51" i="4" s="1"/>
  <c r="K79" i="4"/>
  <c r="F79" i="4" s="1"/>
  <c r="K82" i="4"/>
  <c r="F82" i="4" s="1"/>
  <c r="K80" i="4"/>
  <c r="F80" i="4" s="1"/>
  <c r="K71" i="4"/>
  <c r="F71" i="4" s="1"/>
  <c r="K60" i="4"/>
  <c r="F60" i="4" s="1"/>
  <c r="K67" i="4"/>
  <c r="F67" i="4" s="1"/>
  <c r="K39" i="4"/>
  <c r="F39" i="4" s="1"/>
  <c r="K85" i="4"/>
  <c r="F85" i="4" s="1"/>
  <c r="K50" i="4"/>
  <c r="F50" i="4" s="1"/>
  <c r="K89" i="4"/>
  <c r="F89" i="4" s="1"/>
  <c r="K23" i="4"/>
  <c r="F23" i="4" s="1"/>
  <c r="K31" i="4"/>
  <c r="F31" i="4" s="1"/>
  <c r="K16" i="4"/>
  <c r="F16" i="4" s="1"/>
  <c r="K30" i="4"/>
  <c r="F30" i="4" s="1"/>
  <c r="K102" i="4"/>
  <c r="F102" i="4" s="1"/>
  <c r="K40" i="4"/>
  <c r="F40" i="4" s="1"/>
  <c r="K32" i="4"/>
  <c r="F32" i="4" s="1"/>
  <c r="K12" i="4"/>
  <c r="F12" i="4" s="1"/>
  <c r="K93" i="4"/>
  <c r="F93" i="4" s="1"/>
  <c r="K54" i="4"/>
  <c r="F54" i="4" s="1"/>
  <c r="K48" i="4"/>
  <c r="F48" i="4" s="1"/>
  <c r="K57" i="4"/>
  <c r="F57" i="4" s="1"/>
  <c r="E6" i="4"/>
  <c r="K78" i="4"/>
  <c r="F78" i="4" s="1"/>
  <c r="K86" i="4"/>
  <c r="F86" i="4" s="1"/>
  <c r="K11" i="4"/>
  <c r="F11" i="4" s="1"/>
  <c r="K91" i="4"/>
  <c r="F91" i="4" s="1"/>
  <c r="K33" i="4"/>
  <c r="F33" i="4" s="1"/>
  <c r="K7" i="4"/>
  <c r="F7" i="4" s="1"/>
  <c r="K36" i="4"/>
  <c r="F36" i="4" s="1"/>
  <c r="K22" i="4"/>
  <c r="F22" i="4" s="1"/>
  <c r="K61" i="4"/>
  <c r="F61" i="4" s="1"/>
  <c r="K19" i="4"/>
  <c r="F19" i="4" s="1"/>
  <c r="K88" i="4"/>
  <c r="F88" i="4" s="1"/>
  <c r="K47" i="4"/>
  <c r="F47" i="4" s="1"/>
  <c r="K20" i="4"/>
  <c r="F20" i="4" s="1"/>
  <c r="K35" i="4"/>
  <c r="F35" i="4" s="1"/>
  <c r="K62" i="4"/>
  <c r="F62" i="4" s="1"/>
  <c r="K9" i="4"/>
  <c r="F9" i="4" s="1"/>
  <c r="K34" i="4"/>
  <c r="F34" i="4" s="1"/>
  <c r="K92" i="4"/>
  <c r="F92" i="4" s="1"/>
  <c r="K75" i="4"/>
  <c r="F75" i="4" s="1"/>
  <c r="K52" i="4"/>
  <c r="F52" i="4" s="1"/>
  <c r="K18" i="4"/>
  <c r="F18" i="4" s="1"/>
  <c r="K49" i="4"/>
  <c r="F49" i="4" s="1"/>
  <c r="K74" i="4"/>
  <c r="F74" i="4" s="1"/>
  <c r="K42" i="4"/>
  <c r="F42" i="4" s="1"/>
  <c r="K72" i="4"/>
  <c r="F72" i="4" s="1"/>
  <c r="K38" i="4"/>
  <c r="F38" i="4" s="1"/>
  <c r="K13" i="4"/>
  <c r="F13" i="4" s="1"/>
  <c r="K15" i="4"/>
  <c r="F15" i="4" s="1"/>
  <c r="P12" i="2"/>
  <c r="K3" i="2"/>
  <c r="K2" i="2"/>
  <c r="K1" i="2"/>
  <c r="D1" i="2"/>
  <c r="D2" i="2"/>
  <c r="D3" i="2"/>
  <c r="E13" i="4" l="1"/>
  <c r="E62" i="4"/>
  <c r="E38" i="4"/>
  <c r="E92" i="4"/>
  <c r="E15" i="4"/>
  <c r="E42" i="4"/>
  <c r="E52" i="4"/>
  <c r="E9" i="4"/>
  <c r="E47" i="4"/>
  <c r="E91" i="4"/>
  <c r="E93" i="4"/>
  <c r="E102" i="4"/>
  <c r="E23" i="4"/>
  <c r="E39" i="4"/>
  <c r="E80" i="4"/>
  <c r="E10" i="4"/>
  <c r="E70" i="4"/>
  <c r="E44" i="4"/>
  <c r="E98" i="4"/>
  <c r="E100" i="4"/>
  <c r="E17" i="4"/>
  <c r="E58" i="4"/>
  <c r="E65" i="4"/>
  <c r="E45" i="4"/>
  <c r="E99" i="4"/>
  <c r="E74" i="4"/>
  <c r="E36" i="4"/>
  <c r="E11" i="4"/>
  <c r="E57" i="4"/>
  <c r="E12" i="4"/>
  <c r="E30" i="4"/>
  <c r="E89" i="4"/>
  <c r="E67" i="4"/>
  <c r="E82" i="4"/>
  <c r="E81" i="4"/>
  <c r="E64" i="4"/>
  <c r="E59" i="4"/>
  <c r="E84" i="4"/>
  <c r="E63" i="4"/>
  <c r="E90" i="4"/>
  <c r="E14" i="4"/>
  <c r="E83" i="4"/>
  <c r="E87" i="4"/>
  <c r="E43" i="4"/>
  <c r="E95" i="4"/>
  <c r="E75" i="4"/>
  <c r="E35" i="4"/>
  <c r="E7" i="4"/>
  <c r="E48" i="4"/>
  <c r="E16" i="4"/>
  <c r="E79" i="4"/>
  <c r="E101" i="4"/>
  <c r="E29" i="4"/>
  <c r="E21" i="4"/>
  <c r="E27" i="4"/>
  <c r="E46" i="4"/>
  <c r="E28" i="4"/>
  <c r="E5" i="4"/>
  <c r="E77" i="4"/>
  <c r="E88" i="4"/>
  <c r="E49" i="4"/>
  <c r="E19" i="4"/>
  <c r="E86" i="4"/>
  <c r="E32" i="4"/>
  <c r="E50" i="4"/>
  <c r="E60" i="4"/>
  <c r="E69" i="4"/>
  <c r="E8" i="4"/>
  <c r="E72" i="4"/>
  <c r="E18" i="4"/>
  <c r="E34" i="4"/>
  <c r="E20" i="4"/>
  <c r="E61" i="4"/>
  <c r="E33" i="4"/>
  <c r="E78" i="4"/>
  <c r="E54" i="4"/>
  <c r="E40" i="4"/>
  <c r="E31" i="4"/>
  <c r="E85" i="4"/>
  <c r="E71" i="4"/>
  <c r="E51" i="4"/>
  <c r="E55" i="4"/>
  <c r="E66" i="4"/>
  <c r="E26" i="4"/>
  <c r="E53" i="4"/>
  <c r="E96" i="4"/>
  <c r="E73" i="4"/>
  <c r="E37" i="4"/>
  <c r="E68" i="4"/>
  <c r="E3" i="4"/>
  <c r="E103" i="4"/>
  <c r="E94" i="4"/>
  <c r="E22" i="4"/>
  <c r="D130" i="2"/>
  <c r="D114" i="2"/>
  <c r="D129" i="2"/>
  <c r="D128" i="2"/>
  <c r="K129" i="2"/>
  <c r="K130" i="2"/>
  <c r="K114" i="2"/>
  <c r="K128" i="2"/>
  <c r="K24" i="4"/>
  <c r="F24" i="4" s="1"/>
  <c r="E24" i="4" l="1"/>
  <c r="M118" i="2"/>
  <c r="M123" i="2"/>
  <c r="M119" i="2"/>
  <c r="M124" i="2"/>
  <c r="F115" i="2"/>
  <c r="F119" i="2"/>
  <c r="F118" i="2"/>
  <c r="F123" i="2"/>
  <c r="F120" i="2"/>
  <c r="H115" i="2"/>
  <c r="F114" i="2"/>
  <c r="F127" i="2"/>
  <c r="F128" i="2"/>
  <c r="F117" i="2"/>
  <c r="F116" i="2"/>
  <c r="F129" i="2"/>
  <c r="F122" i="2"/>
  <c r="M114" i="2"/>
  <c r="M116" i="2"/>
  <c r="M127" i="2"/>
  <c r="M129" i="2"/>
  <c r="O115" i="2"/>
  <c r="M122" i="2"/>
  <c r="M115" i="2"/>
  <c r="M128" i="2"/>
  <c r="M117" i="2"/>
</calcChain>
</file>

<file path=xl/sharedStrings.xml><?xml version="1.0" encoding="utf-8"?>
<sst xmlns="http://schemas.openxmlformats.org/spreadsheetml/2006/main" count="16739" uniqueCount="405">
  <si>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</si>
  <si>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</si>
  <si>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</si>
  <si>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</si>
  <si>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</si>
  <si>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</si>
  <si>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</si>
  <si>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</si>
  <si>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</si>
  <si>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</si>
  <si>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</si>
  <si>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</si>
  <si>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</si>
  <si>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</si>
  <si>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</si>
  <si>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</si>
  <si>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</si>
  <si>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</si>
  <si>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</si>
  <si>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</si>
  <si>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</si>
  <si>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</si>
  <si>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</si>
  <si>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</si>
  <si>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</si>
  <si>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</si>
  <si>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</si>
  <si>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</si>
  <si>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</si>
  <si>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</si>
  <si>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</si>
  <si>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</si>
  <si>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</si>
  <si>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</si>
  <si>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</si>
  <si>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</si>
  <si>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</si>
  <si>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</si>
  <si>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</si>
  <si>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</si>
  <si>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</si>
  <si>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</si>
  <si>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</si>
  <si>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</si>
  <si>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</si>
  <si>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</si>
  <si>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</si>
  <si>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</si>
  <si>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</si>
  <si>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</si>
  <si>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</si>
  <si>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</si>
  <si>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</si>
  <si>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</si>
  <si>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</si>
  <si>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</si>
  <si>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</si>
  <si>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</si>
  <si>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</si>
  <si>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</si>
  <si>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</si>
  <si>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</si>
  <si>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</si>
  <si>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</si>
  <si>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</si>
  <si>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</si>
  <si>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</si>
  <si>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</si>
  <si>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</si>
  <si>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</si>
  <si>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</si>
  <si>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</si>
  <si>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</si>
  <si>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</si>
  <si>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</si>
  <si>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</si>
  <si>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</si>
  <si>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</si>
  <si>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</si>
  <si>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</si>
  <si>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</si>
  <si>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</si>
  <si>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</si>
  <si>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</si>
  <si>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</si>
  <si>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</si>
  <si>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</si>
  <si>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</si>
  <si>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</si>
  <si>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</si>
  <si>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</si>
  <si>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</si>
  <si>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</si>
  <si>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</si>
  <si>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</si>
  <si>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</si>
  <si>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</si>
  <si>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</si>
  <si>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</si>
  <si>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</si>
  <si>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</si>
  <si>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</si>
  <si>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</si>
  <si>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</si>
  <si>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</si>
  <si>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</si>
  <si>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</si>
  <si>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</si>
  <si>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</si>
  <si>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</si>
  <si>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</si>
  <si>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</si>
  <si>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</si>
  <si>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</si>
  <si>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</si>
  <si>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</si>
  <si>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</si>
  <si>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</si>
  <si>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</si>
  <si>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</si>
  <si>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</si>
  <si>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</si>
  <si>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</si>
  <si>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</si>
  <si>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</si>
  <si>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</si>
  <si>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</si>
  <si>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</si>
  <si>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</si>
  <si>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</si>
  <si>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</si>
  <si>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</si>
  <si>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</si>
  <si>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</si>
  <si>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</si>
  <si>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</si>
  <si>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</si>
  <si>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</si>
  <si>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</si>
  <si>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</si>
  <si>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</si>
  <si>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</si>
  <si>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</si>
  <si>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</si>
  <si>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</si>
  <si>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</si>
  <si>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</si>
  <si>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</si>
  <si>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</si>
  <si>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</si>
  <si>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</si>
  <si>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</si>
  <si>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</si>
  <si>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</si>
  <si>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</si>
  <si>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</si>
  <si>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</si>
  <si>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</si>
  <si>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</si>
  <si>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</si>
  <si>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</si>
  <si>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</si>
  <si>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</si>
  <si>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</si>
  <si>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</si>
  <si>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</si>
  <si>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</si>
  <si>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</si>
  <si>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</si>
  <si>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</si>
  <si>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</si>
  <si>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</si>
  <si>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</si>
  <si>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</si>
  <si>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</si>
  <si>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</si>
  <si>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</si>
  <si>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</si>
  <si>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</si>
  <si>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</si>
  <si>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</si>
  <si>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</si>
  <si>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</si>
  <si>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</si>
  <si>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</si>
  <si>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</si>
  <si>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</si>
  <si>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</si>
  <si>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</si>
  <si>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</si>
  <si>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</si>
  <si>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</si>
  <si>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</si>
  <si>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</si>
  <si>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</si>
  <si>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</si>
  <si>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</si>
  <si>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</si>
  <si>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</si>
  <si>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</si>
  <si>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</si>
  <si>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</si>
  <si>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</si>
  <si>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</si>
  <si>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</si>
  <si>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</si>
  <si>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</si>
  <si>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</si>
  <si>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</si>
  <si>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</si>
  <si>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</si>
  <si>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</si>
  <si>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</si>
  <si>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</si>
  <si>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</si>
  <si>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</si>
  <si>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</si>
  <si>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</si>
  <si>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</si>
  <si>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</si>
  <si>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</si>
  <si>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</si>
  <si>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</si>
  <si>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</si>
  <si>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</si>
  <si>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</si>
  <si>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</si>
  <si>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</si>
  <si>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</si>
  <si>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</si>
  <si>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</si>
  <si>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</si>
  <si>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</si>
  <si>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</si>
  <si>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</si>
  <si>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</si>
  <si>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</si>
  <si>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</si>
  <si>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</si>
  <si>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</si>
  <si>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</si>
  <si>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</si>
  <si>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</si>
  <si>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</si>
  <si>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</si>
  <si>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</si>
  <si>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</si>
  <si>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</si>
  <si>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</si>
  <si>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</si>
  <si>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</si>
  <si>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</si>
  <si>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</si>
  <si>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</si>
  <si>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</si>
  <si>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</si>
  <si>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</si>
  <si>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</si>
  <si>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</si>
  <si>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</si>
  <si>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</si>
  <si>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</si>
  <si>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</si>
  <si>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</si>
  <si>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</si>
  <si>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</si>
  <si>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</si>
  <si>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</si>
  <si>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</si>
  <si>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</si>
  <si>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</si>
  <si>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</si>
  <si>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</si>
  <si>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</si>
  <si>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</si>
  <si>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</si>
  <si>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</si>
  <si>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</si>
  <si>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</si>
  <si>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</si>
  <si>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</si>
  <si>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</si>
  <si>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</si>
  <si>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</si>
  <si>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</si>
  <si>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</si>
  <si>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</si>
  <si>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</si>
  <si>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</si>
  <si>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</si>
  <si>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</si>
  <si>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</si>
  <si>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</si>
  <si>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</si>
  <si>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</si>
  <si>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</si>
  <si>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</si>
  <si>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</si>
  <si>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</si>
  <si>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</si>
  <si>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</si>
  <si>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</si>
  <si>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</si>
  <si>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</si>
  <si>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</si>
  <si>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</si>
  <si>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</si>
  <si>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</si>
  <si>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</si>
  <si>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</si>
  <si>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</si>
  <si>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</si>
  <si>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</si>
  <si>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</si>
  <si>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</si>
  <si>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</si>
  <si>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</si>
  <si>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</si>
  <si>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</si>
  <si>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</si>
  <si>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</si>
  <si>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</si>
  <si>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</si>
  <si>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</si>
  <si>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1x.3.2022  xx:xx</t>
  </si>
  <si>
    <t>x.4.2022  xx:xx</t>
  </si>
  <si>
    <t>1x.4.2022  xx:xx</t>
  </si>
  <si>
    <t>2x.4.2022  xx:xx</t>
  </si>
  <si>
    <t>x.5.2022  xx:xx</t>
  </si>
  <si>
    <t>14.5.2021  xx:xx</t>
  </si>
  <si>
    <t>28.5.2021  xx:xx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</si>
  <si>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</si>
  <si>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</si>
  <si>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</si>
  <si>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</si>
  <si>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</si>
  <si>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</si>
  <si>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</si>
  <si>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</si>
  <si>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</si>
  <si>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</si>
  <si>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</si>
  <si>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</si>
  <si>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</si>
  <si>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</si>
  <si>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</si>
  <si>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</si>
  <si>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</si>
  <si>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</si>
  <si>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</si>
  <si>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</si>
  <si>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</si>
  <si>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</si>
  <si>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</si>
  <si>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</si>
  <si>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</si>
  <si>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</si>
  <si>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</si>
  <si>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</si>
  <si>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</si>
  <si>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</si>
  <si>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</si>
  <si>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</si>
  <si>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</si>
  <si>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</si>
  <si>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</si>
  <si>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</si>
  <si>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</si>
  <si>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</si>
  <si>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</si>
  <si>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</si>
  <si>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</si>
  <si>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</si>
  <si>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</si>
  <si>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</si>
  <si>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</si>
  <si>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</si>
  <si>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</si>
  <si>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</si>
  <si>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</si>
  <si>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</si>
  <si>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</si>
  <si>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</si>
  <si>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</si>
  <si>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</si>
  <si>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</si>
  <si>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</si>
  <si>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</si>
  <si>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</si>
  <si>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</si>
  <si>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</si>
  <si>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</si>
  <si>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</si>
  <si>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</si>
  <si>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</si>
  <si>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</si>
  <si>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</si>
  <si>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</si>
  <si>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</si>
  <si>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</si>
  <si>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</si>
  <si>
    <t>Škriniar</t>
  </si>
  <si>
    <t>Martínez</t>
  </si>
  <si>
    <t>Chelsea (N)</t>
  </si>
  <si>
    <t>Alisson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</si>
</sst>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76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6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30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2" borderId="38" xfId="0" applyFont="1" applyFill="1" applyBorder="1" applyAlignment="1">
      <alignment horizontal="center" vertical="center"/>
    </xf>
    <xf numFmtId="0" fontId="31" fillId="11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7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3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4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7" borderId="15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36" fillId="7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0" fontId="29" fillId="7" borderId="54" xfId="0" applyFont="1" applyFill="1" applyBorder="1" applyAlignment="1">
      <alignment horizontal="center" vertical="center" wrapText="1"/>
    </xf>
    <xf numFmtId="0" fontId="29" fillId="7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5" borderId="38" xfId="0" applyFont="1" applyFill="1" applyBorder="1" applyAlignment="1">
      <alignment horizontal="center" vertical="center"/>
    </xf>
    <xf numFmtId="0" fontId="26" fillId="13" borderId="3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10" fillId="8" borderId="15" xfId="0" applyNumberFormat="1" applyFont="1" applyFill="1" applyBorder="1" applyAlignment="1">
      <alignment horizontal="center" vertical="center"/>
    </xf>
    <xf numFmtId="0" fontId="10" fillId="8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4"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145520"/>
        <c:axId val="387141992"/>
      </c:lineChart>
      <c:catAx>
        <c:axId val="387145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7141992"/>
        <c:crosses val="autoZero"/>
        <c:auto val="1"/>
        <c:lblAlgn val="ctr"/>
        <c:lblOffset val="100"/>
        <c:noMultiLvlLbl val="0"/>
      </c:catAx>
      <c:valAx>
        <c:axId val="387141992"/>
        <c:scaling>
          <c:orientation val="maxMin"/>
          <c:max val="99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714552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="" xmlns:a16="http://schemas.microsoft.com/office/drawing/2014/main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="" xmlns:a16="http://schemas.microsoft.com/office/drawing/2014/main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="" xmlns:a16="http://schemas.microsoft.com/office/drawing/2014/main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="" xmlns:a16="http://schemas.microsoft.com/office/drawing/2014/main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="" xmlns:a16="http://schemas.microsoft.com/office/drawing/2014/main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="" xmlns:a16="http://schemas.microsoft.com/office/drawing/2014/main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="" xmlns:a16="http://schemas.microsoft.com/office/drawing/2014/main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="" xmlns:a16="http://schemas.microsoft.com/office/drawing/2014/main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="" xmlns:a16="http://schemas.microsoft.com/office/drawing/2014/main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="" xmlns:a16="http://schemas.microsoft.com/office/drawing/2014/main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Q110"/>
  <sheetViews>
    <sheetView zoomScale="90" zoomScaleNormal="90" workbookViewId="0">
      <pane xSplit="3" ySplit="5" topLeftCell="IS6" activePane="bottomRight" state="frozen"/>
      <selection pane="topRight" activeCell="D1" sqref="D1"/>
      <selection pane="bottomLeft" activeCell="A6" sqref="A6"/>
      <selection pane="bottomRight" activeCell="IY17" sqref="IY17:IZ17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4" width="2.7109375" style="21" customWidth="1"/>
    <col min="5" max="5" width="1.7109375" style="21" customWidth="1"/>
    <col min="6" max="6" width="2.7109375" style="21" customWidth="1"/>
    <col min="7" max="8" width="9.140625" style="21"/>
    <col min="9" max="9" width="0.85546875" style="21" customWidth="1"/>
    <col min="10" max="10" width="2.7109375" style="21" customWidth="1"/>
    <col min="11" max="11" width="1.7109375" style="21" customWidth="1"/>
    <col min="12" max="12" width="2.7109375" style="21" customWidth="1"/>
    <col min="13" max="14" width="9.140625" style="21"/>
    <col min="15" max="15" width="0.85546875" style="21" customWidth="1"/>
    <col min="16" max="16" width="2.7109375" style="21" customWidth="1"/>
    <col min="17" max="17" width="1.7109375" style="21" customWidth="1"/>
    <col min="18" max="18" width="2.7109375" style="21" customWidth="1"/>
    <col min="19" max="20" width="9.140625" style="21"/>
    <col min="21" max="21" width="0.85546875" style="21" customWidth="1"/>
    <col min="22" max="22" width="2.7109375" style="21" customWidth="1"/>
    <col min="23" max="23" width="1.7109375" style="21" customWidth="1"/>
    <col min="24" max="24" width="2.7109375" style="21" customWidth="1"/>
    <col min="25" max="26" width="9.140625" style="21"/>
    <col min="27" max="27" width="0.85546875" style="72" customWidth="1"/>
    <col min="28" max="28" width="2.7109375" style="72" customWidth="1"/>
    <col min="29" max="29" width="1.7109375" style="72" customWidth="1"/>
    <col min="30" max="30" width="2.7109375" style="72" customWidth="1"/>
    <col min="31" max="32" width="9.140625" style="72"/>
    <col min="33" max="33" width="0.85546875" style="21" customWidth="1"/>
    <col min="34" max="34" width="2.7109375" style="21" customWidth="1"/>
    <col min="35" max="35" width="1.7109375" style="21" customWidth="1"/>
    <col min="36" max="36" width="2.7109375" style="21" customWidth="1"/>
    <col min="37" max="38" width="9.140625" style="21"/>
    <col min="39" max="39" width="0.85546875" style="72" customWidth="1"/>
    <col min="40" max="40" width="2.7109375" style="72" customWidth="1"/>
    <col min="41" max="41" width="1.7109375" style="72" customWidth="1"/>
    <col min="42" max="42" width="2.7109375" style="72" customWidth="1"/>
    <col min="43" max="44" width="9.140625" style="72"/>
    <col min="45" max="45" width="0.85546875" style="72" customWidth="1"/>
    <col min="46" max="46" width="2.7109375" style="72" customWidth="1"/>
    <col min="47" max="47" width="1.7109375" style="72" customWidth="1"/>
    <col min="48" max="48" width="2.7109375" style="72" customWidth="1"/>
    <col min="49" max="49" width="9.140625" style="72"/>
    <col min="50" max="50" width="9.140625" style="21"/>
    <col min="51" max="51" width="0.85546875" style="72" customWidth="1"/>
    <col min="52" max="52" width="2.7109375" style="72" customWidth="1"/>
    <col min="53" max="53" width="1.7109375" style="72" customWidth="1"/>
    <col min="54" max="54" width="2.7109375" style="72" customWidth="1"/>
    <col min="55" max="55" width="9.140625" style="72"/>
    <col min="56" max="56" width="10" style="72" customWidth="1"/>
    <col min="57" max="57" width="0.85546875" style="21" customWidth="1"/>
    <col min="58" max="58" width="2.7109375" style="21" customWidth="1"/>
    <col min="59" max="59" width="1.7109375" style="21" customWidth="1"/>
    <col min="60" max="60" width="2.7109375" style="21" customWidth="1"/>
    <col min="61" max="62" width="9.140625" style="21"/>
    <col min="63" max="63" width="0.85546875" style="21" customWidth="1"/>
    <col min="64" max="64" width="2.7109375" style="21" customWidth="1"/>
    <col min="65" max="65" width="1.7109375" style="21" customWidth="1"/>
    <col min="66" max="66" width="2.7109375" style="21" customWidth="1"/>
    <col min="67" max="68" width="9.140625" style="21"/>
    <col min="69" max="69" width="0.85546875" style="72" customWidth="1"/>
    <col min="70" max="70" width="2.7109375" style="72" customWidth="1"/>
    <col min="71" max="71" width="1.7109375" style="72" customWidth="1"/>
    <col min="72" max="72" width="2.7109375" style="72" customWidth="1"/>
    <col min="73" max="74" width="9.140625" style="72"/>
    <col min="75" max="75" width="0.85546875" style="21" customWidth="1"/>
    <col min="76" max="76" width="2.7109375" style="21" customWidth="1"/>
    <col min="77" max="77" width="1.7109375" style="21" customWidth="1"/>
    <col min="78" max="78" width="2.7109375" style="21" customWidth="1"/>
    <col min="79" max="80" width="9.140625" style="21"/>
    <col min="81" max="81" width="0.85546875" style="72" customWidth="1"/>
    <col min="82" max="82" width="2.7109375" style="72" customWidth="1"/>
    <col min="83" max="83" width="1.7109375" style="72" customWidth="1"/>
    <col min="84" max="84" width="2.7109375" style="72" customWidth="1"/>
    <col min="85" max="86" width="9.140625" style="72"/>
    <col min="87" max="87" width="0.85546875" style="21" customWidth="1"/>
    <col min="88" max="88" width="2.7109375" style="21" customWidth="1"/>
    <col min="89" max="89" width="1.7109375" style="21" customWidth="1"/>
    <col min="90" max="90" width="2.7109375" style="21" customWidth="1"/>
    <col min="91" max="92" width="9.140625" style="21"/>
    <col min="93" max="93" width="0.85546875" style="72" customWidth="1"/>
    <col min="94" max="94" width="2.7109375" style="72" customWidth="1"/>
    <col min="95" max="95" width="1.7109375" style="72" customWidth="1"/>
    <col min="96" max="96" width="2.7109375" style="72" customWidth="1"/>
    <col min="97" max="98" width="9.140625" style="72"/>
    <col min="99" max="99" width="0.85546875" style="21" customWidth="1"/>
    <col min="100" max="100" width="2.7109375" style="21" customWidth="1"/>
    <col min="101" max="101" width="1.7109375" style="21" customWidth="1"/>
    <col min="102" max="102" width="2.7109375" style="21" customWidth="1"/>
    <col min="103" max="104" width="9.140625" style="21"/>
    <col min="105" max="105" width="0.85546875" style="21" customWidth="1"/>
    <col min="106" max="106" width="2.7109375" style="21" customWidth="1"/>
    <col min="107" max="107" width="1.7109375" style="21" customWidth="1"/>
    <col min="108" max="108" width="2.7109375" style="21" customWidth="1"/>
    <col min="109" max="109" width="10.42578125" style="21" customWidth="1"/>
    <col min="110" max="110" width="9.140625" style="21"/>
    <col min="111" max="111" width="0.85546875" style="72" customWidth="1"/>
    <col min="112" max="112" width="2.7109375" style="72" customWidth="1"/>
    <col min="113" max="113" width="1.7109375" style="72" customWidth="1"/>
    <col min="114" max="114" width="2.7109375" style="72" customWidth="1"/>
    <col min="115" max="116" width="9.140625" style="72"/>
    <col min="117" max="117" width="0.85546875" style="21" customWidth="1"/>
    <col min="118" max="118" width="2.7109375" style="21" customWidth="1"/>
    <col min="119" max="119" width="1.7109375" style="21" customWidth="1"/>
    <col min="120" max="120" width="2.7109375" style="21" customWidth="1"/>
    <col min="121" max="122" width="9.140625" style="21"/>
    <col min="123" max="123" width="0.85546875" style="21" customWidth="1"/>
    <col min="124" max="124" width="2.7109375" style="21" customWidth="1"/>
    <col min="125" max="125" width="1.7109375" style="21" customWidth="1"/>
    <col min="126" max="126" width="2.7109375" style="21" customWidth="1"/>
    <col min="127" max="128" width="9.140625" style="21"/>
    <col min="129" max="129" width="0.85546875" style="21" customWidth="1"/>
    <col min="130" max="130" width="2.7109375" style="21" customWidth="1"/>
    <col min="131" max="131" width="1.7109375" style="21" customWidth="1"/>
    <col min="132" max="132" width="2.7109375" style="21" customWidth="1"/>
    <col min="133" max="134" width="9.140625" style="21"/>
    <col min="135" max="135" width="0.85546875" style="72" customWidth="1"/>
    <col min="136" max="136" width="2.7109375" style="72" customWidth="1"/>
    <col min="137" max="137" width="1.7109375" style="72" customWidth="1"/>
    <col min="138" max="138" width="2.7109375" style="72" customWidth="1"/>
    <col min="139" max="139" width="10.28515625" style="72" customWidth="1"/>
    <col min="140" max="140" width="9.42578125" style="72" customWidth="1"/>
    <col min="141" max="141" width="0.85546875" style="21" customWidth="1"/>
    <col min="142" max="142" width="2.7109375" style="21" customWidth="1"/>
    <col min="143" max="143" width="1.7109375" style="21" customWidth="1"/>
    <col min="144" max="144" width="2.7109375" style="21" customWidth="1"/>
    <col min="145" max="146" width="9.140625" style="21"/>
    <col min="147" max="147" width="0.85546875" style="21" customWidth="1"/>
    <col min="148" max="148" width="2.7109375" style="21" customWidth="1"/>
    <col min="149" max="149" width="1.7109375" style="21" customWidth="1"/>
    <col min="150" max="150" width="2.7109375" style="21" customWidth="1"/>
    <col min="151" max="152" width="9.140625" style="21"/>
    <col min="153" max="153" width="0.85546875" style="21" customWidth="1"/>
    <col min="154" max="154" width="2.7109375" style="21" customWidth="1"/>
    <col min="155" max="155" width="1.7109375" style="21" customWidth="1"/>
    <col min="156" max="156" width="2.7109375" style="21" customWidth="1"/>
    <col min="157" max="158" width="9.140625" style="21"/>
    <col min="159" max="159" width="0.85546875" style="72" customWidth="1"/>
    <col min="160" max="160" width="2.7109375" style="72" customWidth="1"/>
    <col min="161" max="161" width="1.7109375" style="72" customWidth="1"/>
    <col min="162" max="162" width="2.7109375" style="72" customWidth="1"/>
    <col min="163" max="164" width="9.140625" style="72"/>
    <col min="165" max="165" width="0.85546875" style="21" customWidth="1"/>
    <col min="166" max="166" width="2.7109375" style="21" customWidth="1"/>
    <col min="167" max="167" width="1.7109375" style="21" customWidth="1"/>
    <col min="168" max="168" width="2.7109375" style="21" customWidth="1"/>
    <col min="169" max="170" width="9.140625" style="21"/>
    <col min="171" max="171" width="0.85546875" style="21" customWidth="1"/>
    <col min="172" max="172" width="2.7109375" style="21" customWidth="1"/>
    <col min="173" max="173" width="1.7109375" style="21" customWidth="1"/>
    <col min="174" max="174" width="2.7109375" style="21" customWidth="1"/>
    <col min="175" max="176" width="9.140625" style="21"/>
    <col min="177" max="177" width="0.85546875" style="21" customWidth="1"/>
    <col min="178" max="178" width="2.7109375" style="21" customWidth="1"/>
    <col min="179" max="179" width="1.7109375" style="21" customWidth="1"/>
    <col min="180" max="180" width="2.7109375" style="21" customWidth="1"/>
    <col min="181" max="182" width="9.140625" style="21"/>
    <col min="183" max="183" width="0.85546875" style="72" customWidth="1"/>
    <col min="184" max="184" width="2.7109375" style="72" customWidth="1"/>
    <col min="185" max="185" width="1.7109375" style="72" customWidth="1"/>
    <col min="186" max="186" width="2.7109375" style="72" customWidth="1"/>
    <col min="187" max="188" width="9.140625" style="72"/>
    <col min="189" max="189" width="0.85546875" style="72" customWidth="1"/>
    <col min="190" max="190" width="2.7109375" style="72" customWidth="1"/>
    <col min="191" max="191" width="1.7109375" style="72" customWidth="1"/>
    <col min="192" max="192" width="2.7109375" style="72" customWidth="1"/>
    <col min="193" max="194" width="9.140625" style="72"/>
    <col min="195" max="195" width="0.85546875" style="72" customWidth="1"/>
    <col min="196" max="196" width="2.7109375" style="72" customWidth="1"/>
    <col min="197" max="197" width="1.7109375" style="72" customWidth="1"/>
    <col min="198" max="198" width="2.7109375" style="72" customWidth="1"/>
    <col min="199" max="200" width="9.140625" style="72"/>
    <col min="201" max="201" width="0.85546875" style="21" customWidth="1"/>
    <col min="202" max="202" width="2.7109375" style="21" customWidth="1"/>
    <col min="203" max="203" width="1.7109375" style="21" customWidth="1"/>
    <col min="204" max="204" width="2.7109375" style="21" customWidth="1"/>
    <col min="205" max="206" width="9.140625" style="21"/>
    <col min="207" max="207" width="0.85546875" style="21" customWidth="1"/>
    <col min="208" max="208" width="2.7109375" style="21" customWidth="1"/>
    <col min="209" max="209" width="1.7109375" style="21" customWidth="1"/>
    <col min="210" max="210" width="2.7109375" style="21" customWidth="1"/>
    <col min="211" max="212" width="9.140625" style="21"/>
    <col min="213" max="213" width="0.85546875" style="72" customWidth="1"/>
    <col min="214" max="214" width="2.7109375" style="72" customWidth="1"/>
    <col min="215" max="215" width="1.7109375" style="72" customWidth="1"/>
    <col min="216" max="216" width="2.7109375" style="72" customWidth="1"/>
    <col min="217" max="218" width="9.140625" style="72"/>
    <col min="219" max="219" width="0.85546875" style="21" customWidth="1"/>
    <col min="220" max="220" width="2.7109375" style="21" customWidth="1"/>
    <col min="221" max="221" width="1.7109375" style="21" customWidth="1"/>
    <col min="222" max="222" width="2.7109375" style="21" customWidth="1"/>
    <col min="223" max="224" width="9.140625" style="21"/>
    <col min="225" max="225" width="0.85546875" style="21" customWidth="1"/>
    <col min="226" max="226" width="2.7109375" style="21" customWidth="1"/>
    <col min="227" max="227" width="1.7109375" style="21" customWidth="1"/>
    <col min="228" max="228" width="2.7109375" style="21" customWidth="1"/>
    <col min="229" max="230" width="9.140625" style="21"/>
    <col min="231" max="231" width="0.85546875" style="72" customWidth="1"/>
    <col min="232" max="232" width="2.7109375" style="72" customWidth="1"/>
    <col min="233" max="233" width="1.7109375" style="72" customWidth="1"/>
    <col min="234" max="234" width="2.7109375" style="72" customWidth="1"/>
    <col min="235" max="236" width="9.140625" style="72"/>
    <col min="237" max="237" width="0.85546875" style="21" customWidth="1"/>
    <col min="238" max="238" width="2.7109375" style="21" customWidth="1"/>
    <col min="239" max="239" width="1.7109375" style="21" customWidth="1"/>
    <col min="240" max="240" width="2.7109375" style="21" customWidth="1"/>
    <col min="241" max="242" width="9.140625" style="21"/>
    <col min="243" max="243" width="0.85546875" style="21" customWidth="1"/>
    <col min="244" max="244" width="2.7109375" style="21" customWidth="1"/>
    <col min="245" max="245" width="1.7109375" style="21" customWidth="1"/>
    <col min="246" max="246" width="2.7109375" style="21" customWidth="1"/>
    <col min="247" max="248" width="9.140625" style="21"/>
    <col min="249" max="249" width="0.85546875" style="72" customWidth="1"/>
    <col min="250" max="250" width="2.7109375" style="72" customWidth="1"/>
    <col min="251" max="251" width="1.7109375" style="72" customWidth="1"/>
    <col min="252" max="252" width="2.7109375" style="72" customWidth="1"/>
    <col min="253" max="254" width="9.140625" style="72"/>
    <col min="255" max="255" width="0.85546875" style="72" customWidth="1"/>
    <col min="256" max="256" width="2.7109375" style="72" customWidth="1"/>
    <col min="257" max="257" width="1.7109375" style="72" customWidth="1"/>
    <col min="258" max="258" width="2.7109375" style="72" customWidth="1"/>
    <col min="259" max="260" width="9.140625" style="72"/>
    <col min="261" max="261" width="0.85546875" style="21" customWidth="1"/>
    <col min="262" max="262" width="2.7109375" style="21" customWidth="1"/>
    <col min="263" max="263" width="1.7109375" style="21" customWidth="1"/>
    <col min="264" max="264" width="2.7109375" style="21" customWidth="1"/>
    <col min="265" max="266" width="9.140625" style="21"/>
    <col min="267" max="267" width="0.85546875" style="72" customWidth="1"/>
    <col min="268" max="268" width="2.7109375" style="72" customWidth="1"/>
    <col min="269" max="269" width="1.7109375" style="72" customWidth="1"/>
    <col min="270" max="270" width="2.7109375" style="72" customWidth="1"/>
    <col min="271" max="272" width="9.140625" style="72"/>
    <col min="273" max="273" width="0.85546875" style="21" customWidth="1"/>
    <col min="274" max="274" width="2.7109375" style="21" customWidth="1"/>
    <col min="275" max="275" width="1.7109375" style="21" customWidth="1"/>
    <col min="276" max="276" width="2.7109375" style="21" customWidth="1"/>
    <col min="277" max="278" width="9.140625" style="21"/>
    <col min="279" max="279" width="0.85546875" style="21" customWidth="1"/>
    <col min="280" max="280" width="2.7109375" style="21" customWidth="1"/>
    <col min="281" max="281" width="1.7109375" style="21" customWidth="1"/>
    <col min="282" max="282" width="2.7109375" style="21" customWidth="1"/>
    <col min="283" max="284" width="9.140625" style="21"/>
    <col min="285" max="285" width="0.85546875" style="72" customWidth="1"/>
    <col min="286" max="286" width="2.7109375" style="72" customWidth="1"/>
    <col min="287" max="287" width="1.7109375" style="72" customWidth="1"/>
    <col min="288" max="288" width="2.7109375" style="72" customWidth="1"/>
    <col min="289" max="290" width="9.140625" style="72"/>
    <col min="291" max="291" width="0.85546875" style="21" customWidth="1"/>
    <col min="292" max="292" width="2.7109375" style="21" customWidth="1"/>
    <col min="293" max="293" width="1.7109375" style="21" customWidth="1"/>
    <col min="294" max="294" width="2.7109375" style="21" customWidth="1"/>
    <col min="295" max="296" width="9.140625" style="21"/>
    <col min="297" max="297" width="0.85546875" style="72" customWidth="1"/>
    <col min="298" max="298" width="2.7109375" style="72" customWidth="1"/>
    <col min="299" max="299" width="1.7109375" style="72" customWidth="1"/>
    <col min="300" max="300" width="2.7109375" style="72" customWidth="1"/>
    <col min="301" max="302" width="9.140625" style="72"/>
    <col min="303" max="303" width="0.85546875" style="21" customWidth="1"/>
    <col min="304" max="304" width="2.7109375" style="21" customWidth="1"/>
    <col min="305" max="305" width="1.7109375" style="21" customWidth="1"/>
    <col min="306" max="306" width="2.7109375" style="21" customWidth="1"/>
    <col min="307" max="308" width="9.140625" style="21"/>
    <col min="309" max="309" width="0.85546875" style="72" customWidth="1"/>
    <col min="310" max="310" width="2.7109375" style="72" customWidth="1"/>
    <col min="311" max="311" width="1.7109375" style="72" customWidth="1"/>
    <col min="312" max="312" width="2.7109375" style="72" customWidth="1"/>
    <col min="313" max="314" width="9.140625" style="72"/>
    <col min="315" max="315" width="0.85546875" style="21" customWidth="1"/>
    <col min="316" max="316" width="2.7109375" style="21" customWidth="1"/>
    <col min="317" max="317" width="1.7109375" style="21" customWidth="1"/>
    <col min="318" max="318" width="2.7109375" style="21" customWidth="1"/>
    <col min="319" max="320" width="9.140625" style="21"/>
    <col min="321" max="321" width="0.85546875" style="72" customWidth="1"/>
    <col min="322" max="322" width="2.7109375" style="72" customWidth="1"/>
    <col min="323" max="323" width="1.7109375" style="72" customWidth="1"/>
    <col min="324" max="324" width="2.7109375" style="72" customWidth="1"/>
    <col min="325" max="326" width="9.140625" style="72"/>
    <col min="327" max="327" width="0.85546875" style="21" customWidth="1"/>
    <col min="328" max="328" width="2.7109375" style="21" customWidth="1"/>
    <col min="329" max="329" width="1.7109375" style="21" customWidth="1"/>
    <col min="330" max="330" width="2.7109375" style="21" customWidth="1"/>
    <col min="331" max="332" width="9.140625" style="21"/>
    <col min="333" max="333" width="0.85546875" style="72" customWidth="1"/>
    <col min="334" max="334" width="2.7109375" style="72" customWidth="1"/>
    <col min="335" max="335" width="1.7109375" style="72" customWidth="1"/>
    <col min="336" max="336" width="2.7109375" style="72" customWidth="1"/>
    <col min="337" max="338" width="9.140625" style="72"/>
    <col min="339" max="339" width="0.85546875" style="21" customWidth="1"/>
    <col min="340" max="340" width="2.7109375" style="21" customWidth="1"/>
    <col min="341" max="341" width="1.7109375" style="21" customWidth="1"/>
    <col min="342" max="342" width="2.7109375" style="21" customWidth="1"/>
    <col min="343" max="344" width="9.140625" style="21"/>
    <col min="345" max="345" width="0.85546875" style="72" customWidth="1"/>
    <col min="346" max="346" width="2.7109375" style="72" customWidth="1"/>
    <col min="347" max="347" width="1.7109375" style="72" customWidth="1"/>
    <col min="348" max="348" width="2.7109375" style="72" customWidth="1"/>
    <col min="349" max="350" width="9.140625" style="72"/>
    <col min="351" max="351" width="0.85546875" style="21" customWidth="1"/>
    <col min="352" max="352" width="2.7109375" style="21" customWidth="1"/>
    <col min="353" max="353" width="1.7109375" style="21" customWidth="1"/>
    <col min="354" max="354" width="2.7109375" style="21" customWidth="1"/>
    <col min="355" max="356" width="9.140625" style="21"/>
    <col min="357" max="357" width="0.85546875" style="72" customWidth="1"/>
    <col min="358" max="358" width="2.7109375" style="72" customWidth="1"/>
    <col min="359" max="359" width="1.7109375" style="72" customWidth="1"/>
    <col min="360" max="360" width="2.7109375" style="72" customWidth="1"/>
    <col min="361" max="362" width="9.140625" style="72"/>
    <col min="363" max="363" width="0.85546875" style="21" customWidth="1"/>
    <col min="364" max="364" width="2.7109375" style="21" customWidth="1"/>
    <col min="365" max="365" width="1.7109375" style="21" customWidth="1"/>
    <col min="366" max="366" width="2.7109375" style="21" customWidth="1"/>
    <col min="367" max="368" width="9.140625" style="21"/>
    <col min="369" max="369" width="0.85546875" style="21" customWidth="1"/>
    <col min="370" max="370" width="2.7109375" style="21" customWidth="1"/>
    <col min="371" max="371" width="1.7109375" style="21" customWidth="1"/>
    <col min="372" max="372" width="2.7109375" style="21" customWidth="1"/>
    <col min="373" max="374" width="9.140625" style="21"/>
    <col min="375" max="375" width="0.85546875" style="72" customWidth="1"/>
    <col min="376" max="376" width="2.7109375" style="72" customWidth="1"/>
    <col min="377" max="377" width="1.7109375" style="72" customWidth="1"/>
    <col min="378" max="378" width="2.7109375" style="72" customWidth="1"/>
    <col min="379" max="380" width="9.140625" style="72"/>
    <col min="381" max="16384" width="9.140625" style="21"/>
  </cols>
  <sheetData>
    <row r="1" spans="1:381" ht="18" customHeight="1" x14ac:dyDescent="0.2">
      <c r="A1" s="385"/>
      <c r="B1" s="385"/>
      <c r="C1" s="30"/>
      <c r="D1" s="370" t="s">
        <v>106</v>
      </c>
      <c r="E1" s="371"/>
      <c r="F1" s="371"/>
      <c r="G1" s="371"/>
      <c r="H1" s="366"/>
      <c r="I1" s="33"/>
      <c r="J1" s="370" t="s">
        <v>113</v>
      </c>
      <c r="K1" s="371"/>
      <c r="L1" s="371"/>
      <c r="M1" s="371"/>
      <c r="N1" s="366"/>
      <c r="O1" s="33"/>
      <c r="P1" s="370" t="s">
        <v>127</v>
      </c>
      <c r="Q1" s="371"/>
      <c r="R1" s="371"/>
      <c r="S1" s="371"/>
      <c r="T1" s="366"/>
      <c r="U1" s="33"/>
      <c r="V1" s="370" t="s">
        <v>128</v>
      </c>
      <c r="W1" s="371"/>
      <c r="X1" s="371"/>
      <c r="Y1" s="371"/>
      <c r="Z1" s="366"/>
      <c r="AA1" s="74"/>
      <c r="AB1" s="376" t="s">
        <v>331</v>
      </c>
      <c r="AC1" s="377"/>
      <c r="AD1" s="377"/>
      <c r="AE1" s="377"/>
      <c r="AF1" s="378"/>
      <c r="AG1" s="33"/>
      <c r="AH1" s="370" t="s">
        <v>129</v>
      </c>
      <c r="AI1" s="371"/>
      <c r="AJ1" s="371"/>
      <c r="AK1" s="371"/>
      <c r="AL1" s="366"/>
      <c r="AM1" s="74"/>
      <c r="AN1" s="387" t="s">
        <v>127</v>
      </c>
      <c r="AO1" s="388"/>
      <c r="AP1" s="388"/>
      <c r="AQ1" s="388"/>
      <c r="AR1" s="393"/>
      <c r="AS1" s="33"/>
      <c r="AT1" s="370" t="s">
        <v>130</v>
      </c>
      <c r="AU1" s="371"/>
      <c r="AV1" s="371"/>
      <c r="AW1" s="371"/>
      <c r="AX1" s="366"/>
      <c r="AY1" s="74"/>
      <c r="AZ1" s="376" t="s">
        <v>331</v>
      </c>
      <c r="BA1" s="377"/>
      <c r="BB1" s="377"/>
      <c r="BC1" s="377"/>
      <c r="BD1" s="378"/>
      <c r="BE1" s="33"/>
      <c r="BF1" s="370" t="s">
        <v>135</v>
      </c>
      <c r="BG1" s="371"/>
      <c r="BH1" s="371"/>
      <c r="BI1" s="371"/>
      <c r="BJ1" s="366"/>
      <c r="BK1" s="33"/>
      <c r="BL1" s="370" t="s">
        <v>136</v>
      </c>
      <c r="BM1" s="371"/>
      <c r="BN1" s="371"/>
      <c r="BO1" s="371"/>
      <c r="BP1" s="366"/>
      <c r="BQ1" s="74"/>
      <c r="BR1" s="376" t="s">
        <v>331</v>
      </c>
      <c r="BS1" s="377"/>
      <c r="BT1" s="377"/>
      <c r="BU1" s="377"/>
      <c r="BV1" s="378"/>
      <c r="BW1" s="33"/>
      <c r="BX1" s="370" t="s">
        <v>137</v>
      </c>
      <c r="BY1" s="371"/>
      <c r="BZ1" s="371"/>
      <c r="CA1" s="371"/>
      <c r="CB1" s="366"/>
      <c r="CC1" s="74"/>
      <c r="CD1" s="387" t="s">
        <v>128</v>
      </c>
      <c r="CE1" s="388"/>
      <c r="CF1" s="388"/>
      <c r="CG1" s="388"/>
      <c r="CH1" s="393"/>
      <c r="CI1" s="33"/>
      <c r="CJ1" s="370" t="s">
        <v>138</v>
      </c>
      <c r="CK1" s="371"/>
      <c r="CL1" s="371"/>
      <c r="CM1" s="371"/>
      <c r="CN1" s="366"/>
      <c r="CO1" s="74"/>
      <c r="CP1" s="376" t="s">
        <v>331</v>
      </c>
      <c r="CQ1" s="377"/>
      <c r="CR1" s="377"/>
      <c r="CS1" s="377"/>
      <c r="CT1" s="378"/>
      <c r="CU1" s="33"/>
      <c r="CV1" s="370" t="s">
        <v>139</v>
      </c>
      <c r="CW1" s="371"/>
      <c r="CX1" s="371"/>
      <c r="CY1" s="371"/>
      <c r="CZ1" s="366"/>
      <c r="DA1" s="33"/>
      <c r="DB1" s="370" t="s">
        <v>140</v>
      </c>
      <c r="DC1" s="371"/>
      <c r="DD1" s="371"/>
      <c r="DE1" s="371"/>
      <c r="DF1" s="366"/>
      <c r="DG1" s="74"/>
      <c r="DH1" s="376" t="s">
        <v>331</v>
      </c>
      <c r="DI1" s="377"/>
      <c r="DJ1" s="377"/>
      <c r="DK1" s="377"/>
      <c r="DL1" s="378"/>
      <c r="DM1" s="33"/>
      <c r="DN1" s="370" t="s">
        <v>141</v>
      </c>
      <c r="DO1" s="371"/>
      <c r="DP1" s="371"/>
      <c r="DQ1" s="371"/>
      <c r="DR1" s="366"/>
      <c r="DS1" s="33"/>
      <c r="DT1" s="370" t="s">
        <v>142</v>
      </c>
      <c r="DU1" s="371"/>
      <c r="DV1" s="371"/>
      <c r="DW1" s="371"/>
      <c r="DX1" s="366"/>
      <c r="DY1" s="33"/>
      <c r="DZ1" s="370" t="s">
        <v>143</v>
      </c>
      <c r="EA1" s="371"/>
      <c r="EB1" s="371"/>
      <c r="EC1" s="371"/>
      <c r="ED1" s="366"/>
      <c r="EE1" s="74"/>
      <c r="EF1" s="376" t="s">
        <v>331</v>
      </c>
      <c r="EG1" s="377"/>
      <c r="EH1" s="377"/>
      <c r="EI1" s="377"/>
      <c r="EJ1" s="378"/>
      <c r="EK1" s="33"/>
      <c r="EL1" s="370" t="s">
        <v>144</v>
      </c>
      <c r="EM1" s="371"/>
      <c r="EN1" s="371"/>
      <c r="EO1" s="371"/>
      <c r="EP1" s="366"/>
      <c r="EQ1" s="33"/>
      <c r="ER1" s="370" t="s">
        <v>145</v>
      </c>
      <c r="ES1" s="371"/>
      <c r="ET1" s="371"/>
      <c r="EU1" s="371"/>
      <c r="EV1" s="366"/>
      <c r="EW1" s="33"/>
      <c r="EX1" s="370" t="s">
        <v>146</v>
      </c>
      <c r="EY1" s="371"/>
      <c r="EZ1" s="371"/>
      <c r="FA1" s="371"/>
      <c r="FB1" s="366"/>
      <c r="FC1" s="74"/>
      <c r="FD1" s="387" t="s">
        <v>332</v>
      </c>
      <c r="FE1" s="388"/>
      <c r="FF1" s="388"/>
      <c r="FG1" s="388"/>
      <c r="FH1" s="393"/>
      <c r="FI1" s="33"/>
      <c r="FJ1" s="370" t="s">
        <v>147</v>
      </c>
      <c r="FK1" s="371"/>
      <c r="FL1" s="371"/>
      <c r="FM1" s="371"/>
      <c r="FN1" s="366"/>
      <c r="FO1" s="33"/>
      <c r="FP1" s="370" t="s">
        <v>148</v>
      </c>
      <c r="FQ1" s="371"/>
      <c r="FR1" s="371"/>
      <c r="FS1" s="371"/>
      <c r="FT1" s="366"/>
      <c r="FU1" s="33"/>
      <c r="FV1" s="370" t="s">
        <v>149</v>
      </c>
      <c r="FW1" s="371"/>
      <c r="FX1" s="371"/>
      <c r="FY1" s="371"/>
      <c r="FZ1" s="366"/>
      <c r="GA1" s="74"/>
      <c r="GB1" s="395" t="s">
        <v>127</v>
      </c>
      <c r="GC1" s="396"/>
      <c r="GD1" s="396"/>
      <c r="GE1" s="396"/>
      <c r="GF1" s="397"/>
      <c r="GG1" s="74"/>
      <c r="GH1" s="387" t="s">
        <v>333</v>
      </c>
      <c r="GI1" s="388"/>
      <c r="GJ1" s="388"/>
      <c r="GK1" s="388"/>
      <c r="GL1" s="393"/>
      <c r="GM1" s="74"/>
      <c r="GN1" s="370" t="s">
        <v>150</v>
      </c>
      <c r="GO1" s="371"/>
      <c r="GP1" s="371"/>
      <c r="GQ1" s="371"/>
      <c r="GR1" s="366"/>
      <c r="GS1" s="33"/>
      <c r="GT1" s="387" t="s">
        <v>334</v>
      </c>
      <c r="GU1" s="388"/>
      <c r="GV1" s="388"/>
      <c r="GW1" s="388"/>
      <c r="GX1" s="393"/>
      <c r="GY1" s="33"/>
      <c r="GZ1" s="370" t="s">
        <v>151</v>
      </c>
      <c r="HA1" s="371"/>
      <c r="HB1" s="371"/>
      <c r="HC1" s="371"/>
      <c r="HD1" s="366"/>
      <c r="HE1" s="74"/>
      <c r="HF1" s="395" t="s">
        <v>128</v>
      </c>
      <c r="HG1" s="396"/>
      <c r="HH1" s="396"/>
      <c r="HI1" s="396"/>
      <c r="HJ1" s="397"/>
      <c r="HK1" s="33"/>
      <c r="HL1" s="370" t="s">
        <v>152</v>
      </c>
      <c r="HM1" s="371"/>
      <c r="HN1" s="371"/>
      <c r="HO1" s="371"/>
      <c r="HP1" s="366"/>
      <c r="HQ1" s="33"/>
      <c r="HR1" s="370" t="s">
        <v>153</v>
      </c>
      <c r="HS1" s="371"/>
      <c r="HT1" s="371"/>
      <c r="HU1" s="371"/>
      <c r="HV1" s="366"/>
      <c r="HW1" s="74"/>
      <c r="HX1" s="376" t="s">
        <v>335</v>
      </c>
      <c r="HY1" s="377"/>
      <c r="HZ1" s="377"/>
      <c r="IA1" s="377"/>
      <c r="IB1" s="378"/>
      <c r="IC1" s="33"/>
      <c r="ID1" s="370" t="s">
        <v>154</v>
      </c>
      <c r="IE1" s="371"/>
      <c r="IF1" s="371"/>
      <c r="IG1" s="371"/>
      <c r="IH1" s="366"/>
      <c r="II1" s="33"/>
      <c r="IJ1" s="370" t="s">
        <v>155</v>
      </c>
      <c r="IK1" s="371"/>
      <c r="IL1" s="371"/>
      <c r="IM1" s="371"/>
      <c r="IN1" s="366"/>
      <c r="IO1" s="74"/>
      <c r="IP1" s="387" t="s">
        <v>336</v>
      </c>
      <c r="IQ1" s="388"/>
      <c r="IR1" s="388"/>
      <c r="IS1" s="388"/>
      <c r="IT1" s="393"/>
      <c r="IU1" s="74"/>
      <c r="IV1" s="395" t="s">
        <v>129</v>
      </c>
      <c r="IW1" s="396"/>
      <c r="IX1" s="396"/>
      <c r="IY1" s="396"/>
      <c r="IZ1" s="397"/>
      <c r="JA1" s="33"/>
      <c r="JB1" s="370" t="s">
        <v>156</v>
      </c>
      <c r="JC1" s="371"/>
      <c r="JD1" s="371"/>
      <c r="JE1" s="371"/>
      <c r="JF1" s="366"/>
      <c r="JG1" s="74"/>
      <c r="JH1" s="376" t="s">
        <v>337</v>
      </c>
      <c r="JI1" s="377"/>
      <c r="JJ1" s="377"/>
      <c r="JK1" s="377"/>
      <c r="JL1" s="378"/>
      <c r="JM1" s="33"/>
      <c r="JN1" s="370" t="s">
        <v>157</v>
      </c>
      <c r="JO1" s="371"/>
      <c r="JP1" s="371"/>
      <c r="JQ1" s="371"/>
      <c r="JR1" s="366"/>
      <c r="JS1" s="33"/>
      <c r="JT1" s="370" t="s">
        <v>158</v>
      </c>
      <c r="JU1" s="371"/>
      <c r="JV1" s="371"/>
      <c r="JW1" s="371"/>
      <c r="JX1" s="366"/>
      <c r="JY1" s="74"/>
      <c r="JZ1" s="395" t="s">
        <v>332</v>
      </c>
      <c r="KA1" s="396"/>
      <c r="KB1" s="396"/>
      <c r="KC1" s="396"/>
      <c r="KD1" s="397"/>
      <c r="KE1" s="33"/>
      <c r="KF1" s="370" t="s">
        <v>159</v>
      </c>
      <c r="KG1" s="371"/>
      <c r="KH1" s="371"/>
      <c r="KI1" s="371"/>
      <c r="KJ1" s="366"/>
      <c r="KK1" s="74"/>
      <c r="KL1" s="376" t="s">
        <v>338</v>
      </c>
      <c r="KM1" s="377"/>
      <c r="KN1" s="377"/>
      <c r="KO1" s="377"/>
      <c r="KP1" s="378"/>
      <c r="KQ1" s="33"/>
      <c r="KR1" s="370" t="s">
        <v>160</v>
      </c>
      <c r="KS1" s="371"/>
      <c r="KT1" s="371"/>
      <c r="KU1" s="371"/>
      <c r="KV1" s="366"/>
      <c r="KW1" s="74"/>
      <c r="KX1" s="376" t="s">
        <v>339</v>
      </c>
      <c r="KY1" s="377"/>
      <c r="KZ1" s="377"/>
      <c r="LA1" s="377"/>
      <c r="LB1" s="378"/>
      <c r="LC1" s="33"/>
      <c r="LD1" s="370" t="s">
        <v>161</v>
      </c>
      <c r="LE1" s="371"/>
      <c r="LF1" s="371"/>
      <c r="LG1" s="371"/>
      <c r="LH1" s="366"/>
      <c r="LI1" s="74"/>
      <c r="LJ1" s="395" t="s">
        <v>340</v>
      </c>
      <c r="LK1" s="396"/>
      <c r="LL1" s="396"/>
      <c r="LM1" s="396"/>
      <c r="LN1" s="397"/>
      <c r="LO1" s="33"/>
      <c r="LP1" s="370" t="s">
        <v>162</v>
      </c>
      <c r="LQ1" s="371"/>
      <c r="LR1" s="371"/>
      <c r="LS1" s="371"/>
      <c r="LT1" s="366"/>
      <c r="LU1" s="74"/>
      <c r="LV1" s="376" t="s">
        <v>333</v>
      </c>
      <c r="LW1" s="377"/>
      <c r="LX1" s="377"/>
      <c r="LY1" s="377"/>
      <c r="LZ1" s="378"/>
      <c r="MA1" s="33"/>
      <c r="MB1" s="370" t="s">
        <v>163</v>
      </c>
      <c r="MC1" s="371"/>
      <c r="MD1" s="371"/>
      <c r="ME1" s="371"/>
      <c r="MF1" s="366"/>
      <c r="MG1" s="74"/>
      <c r="MH1" s="376" t="s">
        <v>334</v>
      </c>
      <c r="MI1" s="377"/>
      <c r="MJ1" s="377"/>
      <c r="MK1" s="377"/>
      <c r="ML1" s="378"/>
      <c r="MM1" s="33"/>
      <c r="MN1" s="370" t="s">
        <v>164</v>
      </c>
      <c r="MO1" s="371"/>
      <c r="MP1" s="371"/>
      <c r="MQ1" s="371"/>
      <c r="MR1" s="366"/>
      <c r="MS1" s="74"/>
      <c r="MT1" s="395" t="s">
        <v>336</v>
      </c>
      <c r="MU1" s="396"/>
      <c r="MV1" s="396"/>
      <c r="MW1" s="396"/>
      <c r="MX1" s="397"/>
      <c r="MY1" s="33"/>
      <c r="MZ1" s="370" t="s">
        <v>165</v>
      </c>
      <c r="NA1" s="371"/>
      <c r="NB1" s="371"/>
      <c r="NC1" s="371"/>
      <c r="ND1" s="366"/>
      <c r="NE1" s="33"/>
      <c r="NF1" s="370" t="s">
        <v>166</v>
      </c>
      <c r="NG1" s="371"/>
      <c r="NH1" s="371"/>
      <c r="NI1" s="371"/>
      <c r="NJ1" s="366"/>
      <c r="NK1" s="74"/>
      <c r="NL1" s="376" t="s">
        <v>336</v>
      </c>
      <c r="NM1" s="377"/>
      <c r="NN1" s="377"/>
      <c r="NO1" s="377"/>
      <c r="NP1" s="378"/>
      <c r="NQ1" s="76"/>
    </row>
    <row r="2" spans="1:381" ht="18" customHeight="1" x14ac:dyDescent="0.2">
      <c r="A2" s="385"/>
      <c r="B2" s="385"/>
      <c r="C2" s="30"/>
      <c r="D2" s="372">
        <v>44422.770833333336</v>
      </c>
      <c r="E2" s="373"/>
      <c r="F2" s="373"/>
      <c r="G2" s="373"/>
      <c r="H2" s="366"/>
      <c r="I2" s="33"/>
      <c r="J2" s="372">
        <v>44429.5625</v>
      </c>
      <c r="K2" s="373"/>
      <c r="L2" s="373"/>
      <c r="M2" s="373"/>
      <c r="N2" s="366"/>
      <c r="O2" s="33"/>
      <c r="P2" s="372">
        <v>44436.770833333336</v>
      </c>
      <c r="Q2" s="373"/>
      <c r="R2" s="373"/>
      <c r="S2" s="373"/>
      <c r="T2" s="366"/>
      <c r="U2" s="33"/>
      <c r="V2" s="372">
        <v>44451.729166666664</v>
      </c>
      <c r="W2" s="373"/>
      <c r="X2" s="373"/>
      <c r="Y2" s="373"/>
      <c r="Z2" s="366"/>
      <c r="AA2" s="75"/>
      <c r="AB2" s="380">
        <v>44454.875</v>
      </c>
      <c r="AC2" s="381"/>
      <c r="AD2" s="381"/>
      <c r="AE2" s="381"/>
      <c r="AF2" s="378"/>
      <c r="AG2" s="33"/>
      <c r="AH2" s="372">
        <v>44457.666666666664</v>
      </c>
      <c r="AI2" s="373"/>
      <c r="AJ2" s="373"/>
      <c r="AK2" s="373"/>
      <c r="AL2" s="366"/>
      <c r="AM2" s="75"/>
      <c r="AN2" s="389">
        <v>44460.864583333336</v>
      </c>
      <c r="AO2" s="390"/>
      <c r="AP2" s="390"/>
      <c r="AQ2" s="390"/>
      <c r="AR2" s="393"/>
      <c r="AS2" s="33"/>
      <c r="AT2" s="372">
        <v>44464.770833333336</v>
      </c>
      <c r="AU2" s="373"/>
      <c r="AV2" s="373"/>
      <c r="AW2" s="373"/>
      <c r="AX2" s="366"/>
      <c r="AY2" s="75"/>
      <c r="AZ2" s="380">
        <v>44467.875</v>
      </c>
      <c r="BA2" s="381"/>
      <c r="BB2" s="381"/>
      <c r="BC2" s="381"/>
      <c r="BD2" s="378"/>
      <c r="BE2" s="33"/>
      <c r="BF2" s="372">
        <v>44472.729166666664</v>
      </c>
      <c r="BG2" s="373"/>
      <c r="BH2" s="373"/>
      <c r="BI2" s="373"/>
      <c r="BJ2" s="366"/>
      <c r="BK2" s="33"/>
      <c r="BL2" s="372">
        <v>44485.5625</v>
      </c>
      <c r="BM2" s="373"/>
      <c r="BN2" s="373"/>
      <c r="BO2" s="373"/>
      <c r="BP2" s="366"/>
      <c r="BQ2" s="75"/>
      <c r="BR2" s="380">
        <v>44488.875</v>
      </c>
      <c r="BS2" s="381"/>
      <c r="BT2" s="381"/>
      <c r="BU2" s="381"/>
      <c r="BV2" s="378"/>
      <c r="BW2" s="33"/>
      <c r="BX2" s="372">
        <v>44493.729166666664</v>
      </c>
      <c r="BY2" s="373"/>
      <c r="BZ2" s="373"/>
      <c r="CA2" s="373"/>
      <c r="CB2" s="366"/>
      <c r="CC2" s="75"/>
      <c r="CD2" s="389">
        <v>44496.864583333336</v>
      </c>
      <c r="CE2" s="390"/>
      <c r="CF2" s="390"/>
      <c r="CG2" s="390"/>
      <c r="CH2" s="393"/>
      <c r="CI2" s="33"/>
      <c r="CJ2" s="372">
        <v>44499.666666666664</v>
      </c>
      <c r="CK2" s="373"/>
      <c r="CL2" s="373"/>
      <c r="CM2" s="373"/>
      <c r="CN2" s="366"/>
      <c r="CO2" s="75"/>
      <c r="CP2" s="380">
        <v>44503.875</v>
      </c>
      <c r="CQ2" s="381"/>
      <c r="CR2" s="381"/>
      <c r="CS2" s="381"/>
      <c r="CT2" s="378"/>
      <c r="CU2" s="33"/>
      <c r="CV2" s="372">
        <v>44507.729166666664</v>
      </c>
      <c r="CW2" s="373"/>
      <c r="CX2" s="373"/>
      <c r="CY2" s="373"/>
      <c r="CZ2" s="366"/>
      <c r="DA2" s="33"/>
      <c r="DB2" s="372">
        <v>44520.770833333336</v>
      </c>
      <c r="DC2" s="373"/>
      <c r="DD2" s="373"/>
      <c r="DE2" s="373"/>
      <c r="DF2" s="366"/>
      <c r="DG2" s="75"/>
      <c r="DH2" s="380">
        <v>44524.875</v>
      </c>
      <c r="DI2" s="381"/>
      <c r="DJ2" s="381"/>
      <c r="DK2" s="381"/>
      <c r="DL2" s="378"/>
      <c r="DM2" s="33"/>
      <c r="DN2" s="372">
        <v>44527.666666666664</v>
      </c>
      <c r="DO2" s="373"/>
      <c r="DP2" s="373"/>
      <c r="DQ2" s="373"/>
      <c r="DR2" s="366"/>
      <c r="DS2" s="33"/>
      <c r="DT2" s="372">
        <v>44531.885416666664</v>
      </c>
      <c r="DU2" s="373"/>
      <c r="DV2" s="373"/>
      <c r="DW2" s="373"/>
      <c r="DX2" s="366"/>
      <c r="DY2" s="33"/>
      <c r="DZ2" s="372">
        <v>44534.666666666664</v>
      </c>
      <c r="EA2" s="373"/>
      <c r="EB2" s="373"/>
      <c r="EC2" s="373"/>
      <c r="ED2" s="366"/>
      <c r="EE2" s="75"/>
      <c r="EF2" s="380">
        <v>44537.875</v>
      </c>
      <c r="EG2" s="381"/>
      <c r="EH2" s="381"/>
      <c r="EI2" s="381"/>
      <c r="EJ2" s="378"/>
      <c r="EK2" s="33"/>
      <c r="EL2" s="372">
        <v>44541.666666666664</v>
      </c>
      <c r="EM2" s="373"/>
      <c r="EN2" s="373"/>
      <c r="EO2" s="373"/>
      <c r="EP2" s="366"/>
      <c r="EQ2" s="33"/>
      <c r="ER2" s="372">
        <v>44546.875</v>
      </c>
      <c r="ES2" s="373"/>
      <c r="ET2" s="373"/>
      <c r="EU2" s="373"/>
      <c r="EV2" s="366"/>
      <c r="EW2" s="33"/>
      <c r="EX2" s="372">
        <v>44549.729166666664</v>
      </c>
      <c r="EY2" s="373"/>
      <c r="EZ2" s="373"/>
      <c r="FA2" s="373"/>
      <c r="FB2" s="366"/>
      <c r="FC2" s="75"/>
      <c r="FD2" s="389">
        <v>44552.864583333336</v>
      </c>
      <c r="FE2" s="390"/>
      <c r="FF2" s="390"/>
      <c r="FG2" s="390"/>
      <c r="FH2" s="393"/>
      <c r="FI2" s="33"/>
      <c r="FJ2" s="372">
        <v>44615.864583333336</v>
      </c>
      <c r="FK2" s="373"/>
      <c r="FL2" s="373"/>
      <c r="FM2" s="373"/>
      <c r="FN2" s="366"/>
      <c r="FO2" s="33"/>
      <c r="FP2" s="372">
        <v>44558.875</v>
      </c>
      <c r="FQ2" s="373"/>
      <c r="FR2" s="373"/>
      <c r="FS2" s="373"/>
      <c r="FT2" s="366"/>
      <c r="FU2" s="33"/>
      <c r="FV2" s="372">
        <v>44563.729166666664</v>
      </c>
      <c r="FW2" s="373"/>
      <c r="FX2" s="373"/>
      <c r="FY2" s="373"/>
      <c r="FZ2" s="366"/>
      <c r="GA2" s="75"/>
      <c r="GB2" s="399">
        <v>44570.625</v>
      </c>
      <c r="GC2" s="400"/>
      <c r="GD2" s="400"/>
      <c r="GE2" s="400"/>
      <c r="GF2" s="397"/>
      <c r="GG2" s="75"/>
      <c r="GH2" s="389">
        <v>44574.864583333336</v>
      </c>
      <c r="GI2" s="390"/>
      <c r="GJ2" s="390"/>
      <c r="GK2" s="390"/>
      <c r="GL2" s="393"/>
      <c r="GM2" s="75"/>
      <c r="GN2" s="372">
        <v>44577.625</v>
      </c>
      <c r="GO2" s="373"/>
      <c r="GP2" s="373"/>
      <c r="GQ2" s="373"/>
      <c r="GR2" s="366"/>
      <c r="GS2" s="33"/>
      <c r="GT2" s="389">
        <v>44581.864583333336</v>
      </c>
      <c r="GU2" s="390"/>
      <c r="GV2" s="390"/>
      <c r="GW2" s="390"/>
      <c r="GX2" s="393"/>
      <c r="GY2" s="33"/>
      <c r="GZ2" s="372">
        <v>44584.625</v>
      </c>
      <c r="HA2" s="373"/>
      <c r="HB2" s="373"/>
      <c r="HC2" s="373"/>
      <c r="HD2" s="366"/>
      <c r="HE2" s="75"/>
      <c r="HF2" s="399">
        <v>44598.541666666664</v>
      </c>
      <c r="HG2" s="400"/>
      <c r="HH2" s="400"/>
      <c r="HI2" s="400"/>
      <c r="HJ2" s="397"/>
      <c r="HK2" s="33"/>
      <c r="HL2" s="372">
        <v>44602.864583333336</v>
      </c>
      <c r="HM2" s="373"/>
      <c r="HN2" s="373"/>
      <c r="HO2" s="373"/>
      <c r="HP2" s="366"/>
      <c r="HQ2" s="33"/>
      <c r="HR2" s="372">
        <v>44605.625</v>
      </c>
      <c r="HS2" s="373"/>
      <c r="HT2" s="373"/>
      <c r="HU2" s="373"/>
      <c r="HV2" s="366"/>
      <c r="HW2" s="75"/>
      <c r="HX2" s="380">
        <v>44608.875</v>
      </c>
      <c r="HY2" s="381"/>
      <c r="HZ2" s="381"/>
      <c r="IA2" s="381"/>
      <c r="IB2" s="378"/>
      <c r="IC2" s="33"/>
      <c r="ID2" s="372">
        <v>44611.666666666664</v>
      </c>
      <c r="IE2" s="373"/>
      <c r="IF2" s="373"/>
      <c r="IG2" s="373"/>
      <c r="IH2" s="366"/>
      <c r="II2" s="33"/>
      <c r="IJ2" s="372">
        <v>44618.666666666664</v>
      </c>
      <c r="IK2" s="373"/>
      <c r="IL2" s="373"/>
      <c r="IM2" s="373"/>
      <c r="IN2" s="366"/>
      <c r="IO2" s="75"/>
      <c r="IP2" s="389">
        <v>44619.729166666664</v>
      </c>
      <c r="IQ2" s="390"/>
      <c r="IR2" s="390"/>
      <c r="IS2" s="390"/>
      <c r="IT2" s="393"/>
      <c r="IU2" s="75"/>
      <c r="IV2" s="399">
        <v>44622.885416666664</v>
      </c>
      <c r="IW2" s="400"/>
      <c r="IX2" s="400"/>
      <c r="IY2" s="400"/>
      <c r="IZ2" s="397"/>
      <c r="JA2" s="33"/>
      <c r="JB2" s="372">
        <v>44625.770833333336</v>
      </c>
      <c r="JC2" s="373"/>
      <c r="JD2" s="373"/>
      <c r="JE2" s="373"/>
      <c r="JF2" s="366"/>
      <c r="JG2" s="75"/>
      <c r="JH2" s="380">
        <v>44628.875</v>
      </c>
      <c r="JI2" s="381"/>
      <c r="JJ2" s="381"/>
      <c r="JK2" s="381"/>
      <c r="JL2" s="378"/>
      <c r="JM2" s="33"/>
      <c r="JN2" s="372">
        <v>44632.5625</v>
      </c>
      <c r="JO2" s="373"/>
      <c r="JP2" s="373"/>
      <c r="JQ2" s="373"/>
      <c r="JR2" s="366"/>
      <c r="JS2" s="33"/>
      <c r="JT2" s="372">
        <v>44640.729166666664</v>
      </c>
      <c r="JU2" s="373"/>
      <c r="JV2" s="373"/>
      <c r="JW2" s="373"/>
      <c r="JX2" s="366"/>
      <c r="JY2" s="75"/>
      <c r="JZ2" s="399" t="s">
        <v>324</v>
      </c>
      <c r="KA2" s="400"/>
      <c r="KB2" s="400"/>
      <c r="KC2" s="400"/>
      <c r="KD2" s="397"/>
      <c r="KE2" s="33"/>
      <c r="KF2" s="372">
        <v>44653.666666666664</v>
      </c>
      <c r="KG2" s="373"/>
      <c r="KH2" s="373"/>
      <c r="KI2" s="373"/>
      <c r="KJ2" s="366"/>
      <c r="KK2" s="75"/>
      <c r="KL2" s="380" t="s">
        <v>325</v>
      </c>
      <c r="KM2" s="381"/>
      <c r="KN2" s="381"/>
      <c r="KO2" s="381"/>
      <c r="KP2" s="378"/>
      <c r="KQ2" s="33"/>
      <c r="KR2" s="372">
        <v>44660.666666666664</v>
      </c>
      <c r="KS2" s="373"/>
      <c r="KT2" s="373"/>
      <c r="KU2" s="373"/>
      <c r="KV2" s="366"/>
      <c r="KW2" s="75"/>
      <c r="KX2" s="380" t="s">
        <v>326</v>
      </c>
      <c r="KY2" s="381"/>
      <c r="KZ2" s="381"/>
      <c r="LA2" s="381"/>
      <c r="LB2" s="378"/>
      <c r="LC2" s="33"/>
      <c r="LD2" s="372">
        <v>44667.666666666664</v>
      </c>
      <c r="LE2" s="373"/>
      <c r="LF2" s="373"/>
      <c r="LG2" s="373"/>
      <c r="LH2" s="366"/>
      <c r="LI2" s="75"/>
      <c r="LJ2" s="399" t="s">
        <v>326</v>
      </c>
      <c r="LK2" s="400"/>
      <c r="LL2" s="400"/>
      <c r="LM2" s="400"/>
      <c r="LN2" s="397"/>
      <c r="LO2" s="33"/>
      <c r="LP2" s="372">
        <v>44674.666666666664</v>
      </c>
      <c r="LQ2" s="373"/>
      <c r="LR2" s="373"/>
      <c r="LS2" s="373"/>
      <c r="LT2" s="366"/>
      <c r="LU2" s="75"/>
      <c r="LV2" s="380" t="s">
        <v>327</v>
      </c>
      <c r="LW2" s="381"/>
      <c r="LX2" s="381"/>
      <c r="LY2" s="381"/>
      <c r="LZ2" s="378"/>
      <c r="MA2" s="33"/>
      <c r="MB2" s="372">
        <v>44681.666666666664</v>
      </c>
      <c r="MC2" s="373"/>
      <c r="MD2" s="373"/>
      <c r="ME2" s="373"/>
      <c r="MF2" s="366"/>
      <c r="MG2" s="75"/>
      <c r="MH2" s="380" t="s">
        <v>328</v>
      </c>
      <c r="MI2" s="381"/>
      <c r="MJ2" s="381"/>
      <c r="MK2" s="381"/>
      <c r="ML2" s="378"/>
      <c r="MM2" s="33"/>
      <c r="MN2" s="372">
        <v>44688.666666666664</v>
      </c>
      <c r="MO2" s="373"/>
      <c r="MP2" s="373"/>
      <c r="MQ2" s="373"/>
      <c r="MR2" s="366"/>
      <c r="MS2" s="75"/>
      <c r="MT2" s="399" t="s">
        <v>329</v>
      </c>
      <c r="MU2" s="400"/>
      <c r="MV2" s="400"/>
      <c r="MW2" s="400"/>
      <c r="MX2" s="397"/>
      <c r="MY2" s="33"/>
      <c r="MZ2" s="372">
        <v>44696.666666666664</v>
      </c>
      <c r="NA2" s="373"/>
      <c r="NB2" s="373"/>
      <c r="NC2" s="373"/>
      <c r="ND2" s="366"/>
      <c r="NE2" s="33"/>
      <c r="NF2" s="372">
        <v>44703.708333333336</v>
      </c>
      <c r="NG2" s="373"/>
      <c r="NH2" s="373"/>
      <c r="NI2" s="373"/>
      <c r="NJ2" s="366"/>
      <c r="NK2" s="75"/>
      <c r="NL2" s="380" t="s">
        <v>330</v>
      </c>
      <c r="NM2" s="381"/>
      <c r="NN2" s="381"/>
      <c r="NO2" s="381"/>
      <c r="NP2" s="378"/>
      <c r="NQ2" s="76"/>
    </row>
    <row r="3" spans="1:381" ht="18" customHeight="1" thickBot="1" x14ac:dyDescent="0.25">
      <c r="A3" s="385"/>
      <c r="B3" s="385"/>
      <c r="C3" s="30"/>
      <c r="D3" s="374" t="s">
        <v>112</v>
      </c>
      <c r="E3" s="375"/>
      <c r="F3" s="375"/>
      <c r="G3" s="375"/>
      <c r="H3" s="367"/>
      <c r="I3" s="33"/>
      <c r="J3" s="374" t="s">
        <v>114</v>
      </c>
      <c r="K3" s="375"/>
      <c r="L3" s="375"/>
      <c r="M3" s="375"/>
      <c r="N3" s="367"/>
      <c r="O3" s="33"/>
      <c r="P3" s="374" t="s">
        <v>131</v>
      </c>
      <c r="Q3" s="375"/>
      <c r="R3" s="375"/>
      <c r="S3" s="375"/>
      <c r="T3" s="367"/>
      <c r="U3" s="33"/>
      <c r="V3" s="374" t="s">
        <v>132</v>
      </c>
      <c r="W3" s="375"/>
      <c r="X3" s="375"/>
      <c r="Y3" s="375"/>
      <c r="Z3" s="367"/>
      <c r="AA3" s="74"/>
      <c r="AB3" s="382" t="s">
        <v>318</v>
      </c>
      <c r="AC3" s="383"/>
      <c r="AD3" s="383"/>
      <c r="AE3" s="383"/>
      <c r="AF3" s="379"/>
      <c r="AG3" s="33"/>
      <c r="AH3" s="374" t="s">
        <v>134</v>
      </c>
      <c r="AI3" s="375"/>
      <c r="AJ3" s="375"/>
      <c r="AK3" s="375"/>
      <c r="AL3" s="367"/>
      <c r="AM3" s="74"/>
      <c r="AN3" s="391" t="s">
        <v>112</v>
      </c>
      <c r="AO3" s="392"/>
      <c r="AP3" s="392"/>
      <c r="AQ3" s="392"/>
      <c r="AR3" s="394"/>
      <c r="AS3" s="33"/>
      <c r="AT3" s="374" t="s">
        <v>133</v>
      </c>
      <c r="AU3" s="375"/>
      <c r="AV3" s="375"/>
      <c r="AW3" s="375"/>
      <c r="AX3" s="367"/>
      <c r="AY3" s="74"/>
      <c r="AZ3" s="382" t="s">
        <v>319</v>
      </c>
      <c r="BA3" s="383"/>
      <c r="BB3" s="383"/>
      <c r="BC3" s="383"/>
      <c r="BD3" s="379"/>
      <c r="BE3" s="33"/>
      <c r="BF3" s="374" t="s">
        <v>286</v>
      </c>
      <c r="BG3" s="375"/>
      <c r="BH3" s="375"/>
      <c r="BI3" s="375"/>
      <c r="BJ3" s="367"/>
      <c r="BK3" s="33"/>
      <c r="BL3" s="374" t="s">
        <v>287</v>
      </c>
      <c r="BM3" s="375"/>
      <c r="BN3" s="375"/>
      <c r="BO3" s="375"/>
      <c r="BP3" s="367"/>
      <c r="BQ3" s="74"/>
      <c r="BR3" s="382" t="s">
        <v>320</v>
      </c>
      <c r="BS3" s="383"/>
      <c r="BT3" s="383"/>
      <c r="BU3" s="383"/>
      <c r="BV3" s="379"/>
      <c r="BW3" s="33"/>
      <c r="BX3" s="374" t="s">
        <v>288</v>
      </c>
      <c r="BY3" s="375"/>
      <c r="BZ3" s="375"/>
      <c r="CA3" s="375"/>
      <c r="CB3" s="367"/>
      <c r="CC3" s="74"/>
      <c r="CD3" s="391" t="s">
        <v>356</v>
      </c>
      <c r="CE3" s="392"/>
      <c r="CF3" s="392"/>
      <c r="CG3" s="392"/>
      <c r="CH3" s="394"/>
      <c r="CI3" s="33"/>
      <c r="CJ3" s="374" t="s">
        <v>289</v>
      </c>
      <c r="CK3" s="375"/>
      <c r="CL3" s="375"/>
      <c r="CM3" s="375"/>
      <c r="CN3" s="367"/>
      <c r="CO3" s="74"/>
      <c r="CP3" s="382" t="s">
        <v>321</v>
      </c>
      <c r="CQ3" s="383"/>
      <c r="CR3" s="383"/>
      <c r="CS3" s="383"/>
      <c r="CT3" s="379"/>
      <c r="CU3" s="33"/>
      <c r="CV3" s="374" t="s">
        <v>315</v>
      </c>
      <c r="CW3" s="375"/>
      <c r="CX3" s="375"/>
      <c r="CY3" s="375"/>
      <c r="CZ3" s="367"/>
      <c r="DA3" s="33"/>
      <c r="DB3" s="374" t="s">
        <v>290</v>
      </c>
      <c r="DC3" s="375"/>
      <c r="DD3" s="375"/>
      <c r="DE3" s="375"/>
      <c r="DF3" s="367"/>
      <c r="DG3" s="74"/>
      <c r="DH3" s="382" t="s">
        <v>322</v>
      </c>
      <c r="DI3" s="383"/>
      <c r="DJ3" s="383"/>
      <c r="DK3" s="383"/>
      <c r="DL3" s="379"/>
      <c r="DM3" s="33"/>
      <c r="DN3" s="374" t="s">
        <v>316</v>
      </c>
      <c r="DO3" s="375"/>
      <c r="DP3" s="375"/>
      <c r="DQ3" s="375"/>
      <c r="DR3" s="367"/>
      <c r="DS3" s="33"/>
      <c r="DT3" s="374" t="s">
        <v>291</v>
      </c>
      <c r="DU3" s="375"/>
      <c r="DV3" s="375"/>
      <c r="DW3" s="375"/>
      <c r="DX3" s="367"/>
      <c r="DY3" s="33"/>
      <c r="DZ3" s="374" t="s">
        <v>292</v>
      </c>
      <c r="EA3" s="375"/>
      <c r="EB3" s="375"/>
      <c r="EC3" s="375"/>
      <c r="ED3" s="367"/>
      <c r="EE3" s="74"/>
      <c r="EF3" s="382" t="s">
        <v>323</v>
      </c>
      <c r="EG3" s="383"/>
      <c r="EH3" s="383"/>
      <c r="EI3" s="383"/>
      <c r="EJ3" s="379"/>
      <c r="EK3" s="33"/>
      <c r="EL3" s="374" t="s">
        <v>293</v>
      </c>
      <c r="EM3" s="375"/>
      <c r="EN3" s="375"/>
      <c r="EO3" s="375"/>
      <c r="EP3" s="367"/>
      <c r="EQ3" s="33"/>
      <c r="ER3" s="374" t="s">
        <v>313</v>
      </c>
      <c r="ES3" s="375"/>
      <c r="ET3" s="375"/>
      <c r="EU3" s="375"/>
      <c r="EV3" s="367"/>
      <c r="EW3" s="33"/>
      <c r="EX3" s="374" t="s">
        <v>294</v>
      </c>
      <c r="EY3" s="375"/>
      <c r="EZ3" s="375"/>
      <c r="FA3" s="375"/>
      <c r="FB3" s="367"/>
      <c r="FC3" s="74"/>
      <c r="FD3" s="391" t="s">
        <v>300</v>
      </c>
      <c r="FE3" s="392"/>
      <c r="FF3" s="392"/>
      <c r="FG3" s="392"/>
      <c r="FH3" s="394"/>
      <c r="FI3" s="33"/>
      <c r="FJ3" s="374" t="s">
        <v>295</v>
      </c>
      <c r="FK3" s="375"/>
      <c r="FL3" s="375"/>
      <c r="FM3" s="375"/>
      <c r="FN3" s="367"/>
      <c r="FO3" s="33"/>
      <c r="FP3" s="374" t="s">
        <v>296</v>
      </c>
      <c r="FQ3" s="375"/>
      <c r="FR3" s="375"/>
      <c r="FS3" s="375"/>
      <c r="FT3" s="367"/>
      <c r="FU3" s="33"/>
      <c r="FV3" s="374" t="s">
        <v>297</v>
      </c>
      <c r="FW3" s="375"/>
      <c r="FX3" s="375"/>
      <c r="FY3" s="375"/>
      <c r="FZ3" s="367"/>
      <c r="GA3" s="74"/>
      <c r="GB3" s="401" t="s">
        <v>387</v>
      </c>
      <c r="GC3" s="402"/>
      <c r="GD3" s="402"/>
      <c r="GE3" s="402"/>
      <c r="GF3" s="398"/>
      <c r="GG3" s="74"/>
      <c r="GH3" s="391" t="s">
        <v>290</v>
      </c>
      <c r="GI3" s="392"/>
      <c r="GJ3" s="392"/>
      <c r="GK3" s="392"/>
      <c r="GL3" s="394"/>
      <c r="GM3" s="74"/>
      <c r="GN3" s="374" t="s">
        <v>298</v>
      </c>
      <c r="GO3" s="375"/>
      <c r="GP3" s="375"/>
      <c r="GQ3" s="375"/>
      <c r="GR3" s="367"/>
      <c r="GS3" s="33"/>
      <c r="GT3" s="391" t="s">
        <v>303</v>
      </c>
      <c r="GU3" s="392"/>
      <c r="GV3" s="392"/>
      <c r="GW3" s="392"/>
      <c r="GX3" s="394"/>
      <c r="GY3" s="33"/>
      <c r="GZ3" s="374" t="s">
        <v>299</v>
      </c>
      <c r="HA3" s="375"/>
      <c r="HB3" s="375"/>
      <c r="HC3" s="375"/>
      <c r="HD3" s="367"/>
      <c r="HE3" s="74"/>
      <c r="HF3" s="401" t="s">
        <v>395</v>
      </c>
      <c r="HG3" s="402"/>
      <c r="HH3" s="402"/>
      <c r="HI3" s="402"/>
      <c r="HJ3" s="398"/>
      <c r="HK3" s="33"/>
      <c r="HL3" s="374" t="s">
        <v>300</v>
      </c>
      <c r="HM3" s="375"/>
      <c r="HN3" s="375"/>
      <c r="HO3" s="375"/>
      <c r="HP3" s="367"/>
      <c r="HQ3" s="33"/>
      <c r="HR3" s="374" t="s">
        <v>301</v>
      </c>
      <c r="HS3" s="375"/>
      <c r="HT3" s="375"/>
      <c r="HU3" s="375"/>
      <c r="HV3" s="367"/>
      <c r="HW3" s="74"/>
      <c r="HX3" s="382" t="s">
        <v>399</v>
      </c>
      <c r="HY3" s="383"/>
      <c r="HZ3" s="383"/>
      <c r="IA3" s="383"/>
      <c r="IB3" s="379"/>
      <c r="IC3" s="33"/>
      <c r="ID3" s="374" t="s">
        <v>302</v>
      </c>
      <c r="IE3" s="375"/>
      <c r="IF3" s="375"/>
      <c r="IG3" s="375"/>
      <c r="IH3" s="367"/>
      <c r="II3" s="33"/>
      <c r="IJ3" s="374" t="s">
        <v>303</v>
      </c>
      <c r="IK3" s="375"/>
      <c r="IL3" s="375"/>
      <c r="IM3" s="375"/>
      <c r="IN3" s="367"/>
      <c r="IO3" s="74"/>
      <c r="IP3" s="391" t="s">
        <v>403</v>
      </c>
      <c r="IQ3" s="392"/>
      <c r="IR3" s="392"/>
      <c r="IS3" s="392"/>
      <c r="IT3" s="394"/>
      <c r="IU3" s="74"/>
      <c r="IV3" s="401" t="s">
        <v>302</v>
      </c>
      <c r="IW3" s="402"/>
      <c r="IX3" s="402"/>
      <c r="IY3" s="402"/>
      <c r="IZ3" s="398"/>
      <c r="JA3" s="33"/>
      <c r="JB3" s="374" t="s">
        <v>314</v>
      </c>
      <c r="JC3" s="375"/>
      <c r="JD3" s="375"/>
      <c r="JE3" s="375"/>
      <c r="JF3" s="367"/>
      <c r="JG3" s="74"/>
      <c r="JH3" s="382" t="s">
        <v>396</v>
      </c>
      <c r="JI3" s="383"/>
      <c r="JJ3" s="383"/>
      <c r="JK3" s="383"/>
      <c r="JL3" s="379"/>
      <c r="JM3" s="33"/>
      <c r="JN3" s="374" t="s">
        <v>304</v>
      </c>
      <c r="JO3" s="375"/>
      <c r="JP3" s="375"/>
      <c r="JQ3" s="375"/>
      <c r="JR3" s="367"/>
      <c r="JS3" s="33"/>
      <c r="JT3" s="374" t="s">
        <v>305</v>
      </c>
      <c r="JU3" s="375"/>
      <c r="JV3" s="375"/>
      <c r="JW3" s="375"/>
      <c r="JX3" s="367"/>
      <c r="JY3" s="74"/>
      <c r="JZ3" s="401"/>
      <c r="KA3" s="402"/>
      <c r="KB3" s="402"/>
      <c r="KC3" s="402"/>
      <c r="KD3" s="398"/>
      <c r="KE3" s="33"/>
      <c r="KF3" s="374" t="s">
        <v>306</v>
      </c>
      <c r="KG3" s="375"/>
      <c r="KH3" s="375"/>
      <c r="KI3" s="375"/>
      <c r="KJ3" s="367"/>
      <c r="KK3" s="74"/>
      <c r="KL3" s="382"/>
      <c r="KM3" s="383"/>
      <c r="KN3" s="383"/>
      <c r="KO3" s="383"/>
      <c r="KP3" s="379"/>
      <c r="KQ3" s="33"/>
      <c r="KR3" s="374" t="s">
        <v>307</v>
      </c>
      <c r="KS3" s="375"/>
      <c r="KT3" s="375"/>
      <c r="KU3" s="375"/>
      <c r="KV3" s="367"/>
      <c r="KW3" s="74"/>
      <c r="KX3" s="382"/>
      <c r="KY3" s="383"/>
      <c r="KZ3" s="383"/>
      <c r="LA3" s="383"/>
      <c r="LB3" s="379"/>
      <c r="LC3" s="33"/>
      <c r="LD3" s="374" t="s">
        <v>308</v>
      </c>
      <c r="LE3" s="375"/>
      <c r="LF3" s="375"/>
      <c r="LG3" s="375"/>
      <c r="LH3" s="367"/>
      <c r="LI3" s="74"/>
      <c r="LJ3" s="401"/>
      <c r="LK3" s="402"/>
      <c r="LL3" s="402"/>
      <c r="LM3" s="402"/>
      <c r="LN3" s="398"/>
      <c r="LO3" s="33"/>
      <c r="LP3" s="374" t="s">
        <v>309</v>
      </c>
      <c r="LQ3" s="375"/>
      <c r="LR3" s="375"/>
      <c r="LS3" s="375"/>
      <c r="LT3" s="367"/>
      <c r="LU3" s="74"/>
      <c r="LV3" s="382"/>
      <c r="LW3" s="383"/>
      <c r="LX3" s="383"/>
      <c r="LY3" s="383"/>
      <c r="LZ3" s="379"/>
      <c r="MA3" s="33"/>
      <c r="MB3" s="374" t="s">
        <v>310</v>
      </c>
      <c r="MC3" s="375"/>
      <c r="MD3" s="375"/>
      <c r="ME3" s="375"/>
      <c r="MF3" s="367"/>
      <c r="MG3" s="74"/>
      <c r="MH3" s="382"/>
      <c r="MI3" s="383"/>
      <c r="MJ3" s="383"/>
      <c r="MK3" s="383"/>
      <c r="ML3" s="379"/>
      <c r="MM3" s="33"/>
      <c r="MN3" s="374" t="s">
        <v>311</v>
      </c>
      <c r="MO3" s="375"/>
      <c r="MP3" s="375"/>
      <c r="MQ3" s="375"/>
      <c r="MR3" s="367"/>
      <c r="MS3" s="74"/>
      <c r="MT3" s="401"/>
      <c r="MU3" s="402"/>
      <c r="MV3" s="402"/>
      <c r="MW3" s="402"/>
      <c r="MX3" s="398"/>
      <c r="MY3" s="33"/>
      <c r="MZ3" s="374" t="s">
        <v>317</v>
      </c>
      <c r="NA3" s="375"/>
      <c r="NB3" s="375"/>
      <c r="NC3" s="375"/>
      <c r="ND3" s="367"/>
      <c r="NE3" s="33"/>
      <c r="NF3" s="374" t="s">
        <v>312</v>
      </c>
      <c r="NG3" s="375"/>
      <c r="NH3" s="375"/>
      <c r="NI3" s="375"/>
      <c r="NJ3" s="367"/>
      <c r="NK3" s="74"/>
      <c r="NL3" s="382"/>
      <c r="NM3" s="383"/>
      <c r="NN3" s="383"/>
      <c r="NO3" s="383"/>
      <c r="NP3" s="379"/>
      <c r="NQ3" s="76"/>
    </row>
    <row r="4" spans="1:381" ht="5.0999999999999996" customHeight="1" thickBot="1" x14ac:dyDescent="0.25">
      <c r="A4" s="386"/>
      <c r="B4" s="386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 x14ac:dyDescent="0.25">
      <c r="A5" s="368" t="s">
        <v>275</v>
      </c>
      <c r="B5" s="384"/>
      <c r="C5" s="64"/>
      <c r="D5" s="368" t="s">
        <v>103</v>
      </c>
      <c r="E5" s="368"/>
      <c r="F5" s="368"/>
      <c r="G5" s="65" t="s">
        <v>104</v>
      </c>
      <c r="H5" s="66" t="s">
        <v>105</v>
      </c>
      <c r="I5" s="64"/>
      <c r="J5" s="368" t="s">
        <v>103</v>
      </c>
      <c r="K5" s="368"/>
      <c r="L5" s="368"/>
      <c r="M5" s="65" t="s">
        <v>104</v>
      </c>
      <c r="N5" s="66" t="s">
        <v>105</v>
      </c>
      <c r="O5" s="64"/>
      <c r="P5" s="368" t="s">
        <v>103</v>
      </c>
      <c r="Q5" s="368"/>
      <c r="R5" s="368"/>
      <c r="S5" s="65" t="s">
        <v>104</v>
      </c>
      <c r="T5" s="66" t="s">
        <v>105</v>
      </c>
      <c r="U5" s="64"/>
      <c r="V5" s="368" t="s">
        <v>103</v>
      </c>
      <c r="W5" s="368"/>
      <c r="X5" s="368"/>
      <c r="Y5" s="65" t="s">
        <v>104</v>
      </c>
      <c r="Z5" s="66" t="s">
        <v>105</v>
      </c>
      <c r="AA5" s="75"/>
      <c r="AB5" s="368" t="s">
        <v>103</v>
      </c>
      <c r="AC5" s="368"/>
      <c r="AD5" s="368"/>
      <c r="AE5" s="70" t="s">
        <v>104</v>
      </c>
      <c r="AF5" s="71" t="s">
        <v>105</v>
      </c>
      <c r="AG5" s="64"/>
      <c r="AH5" s="368" t="s">
        <v>103</v>
      </c>
      <c r="AI5" s="368"/>
      <c r="AJ5" s="368"/>
      <c r="AK5" s="65" t="s">
        <v>104</v>
      </c>
      <c r="AL5" s="66" t="s">
        <v>105</v>
      </c>
      <c r="AM5" s="75"/>
      <c r="AN5" s="368" t="s">
        <v>103</v>
      </c>
      <c r="AO5" s="368"/>
      <c r="AP5" s="368"/>
      <c r="AQ5" s="70" t="s">
        <v>104</v>
      </c>
      <c r="AR5" s="71" t="s">
        <v>105</v>
      </c>
      <c r="AS5" s="64"/>
      <c r="AT5" s="369" t="s">
        <v>103</v>
      </c>
      <c r="AU5" s="368"/>
      <c r="AV5" s="368"/>
      <c r="AW5" s="70" t="s">
        <v>104</v>
      </c>
      <c r="AX5" s="66" t="s">
        <v>105</v>
      </c>
      <c r="AY5" s="75"/>
      <c r="AZ5" s="368" t="s">
        <v>103</v>
      </c>
      <c r="BA5" s="368"/>
      <c r="BB5" s="368"/>
      <c r="BC5" s="70" t="s">
        <v>104</v>
      </c>
      <c r="BD5" s="71" t="s">
        <v>105</v>
      </c>
      <c r="BE5" s="64"/>
      <c r="BF5" s="368" t="s">
        <v>103</v>
      </c>
      <c r="BG5" s="368"/>
      <c r="BH5" s="368"/>
      <c r="BI5" s="65" t="s">
        <v>104</v>
      </c>
      <c r="BJ5" s="66" t="s">
        <v>105</v>
      </c>
      <c r="BK5" s="64"/>
      <c r="BL5" s="368" t="s">
        <v>103</v>
      </c>
      <c r="BM5" s="368"/>
      <c r="BN5" s="368"/>
      <c r="BO5" s="65" t="s">
        <v>104</v>
      </c>
      <c r="BP5" s="66" t="s">
        <v>105</v>
      </c>
      <c r="BQ5" s="75"/>
      <c r="BR5" s="368" t="s">
        <v>103</v>
      </c>
      <c r="BS5" s="368"/>
      <c r="BT5" s="368"/>
      <c r="BU5" s="70" t="s">
        <v>104</v>
      </c>
      <c r="BV5" s="71" t="s">
        <v>105</v>
      </c>
      <c r="BW5" s="64"/>
      <c r="BX5" s="368" t="s">
        <v>103</v>
      </c>
      <c r="BY5" s="368"/>
      <c r="BZ5" s="368"/>
      <c r="CA5" s="65" t="s">
        <v>104</v>
      </c>
      <c r="CB5" s="66" t="s">
        <v>105</v>
      </c>
      <c r="CC5" s="75"/>
      <c r="CD5" s="368" t="s">
        <v>103</v>
      </c>
      <c r="CE5" s="368"/>
      <c r="CF5" s="368"/>
      <c r="CG5" s="70" t="s">
        <v>104</v>
      </c>
      <c r="CH5" s="71" t="s">
        <v>105</v>
      </c>
      <c r="CI5" s="64"/>
      <c r="CJ5" s="368" t="s">
        <v>103</v>
      </c>
      <c r="CK5" s="368"/>
      <c r="CL5" s="368"/>
      <c r="CM5" s="65" t="s">
        <v>104</v>
      </c>
      <c r="CN5" s="66" t="s">
        <v>105</v>
      </c>
      <c r="CO5" s="75"/>
      <c r="CP5" s="368" t="s">
        <v>103</v>
      </c>
      <c r="CQ5" s="368"/>
      <c r="CR5" s="368"/>
      <c r="CS5" s="70" t="s">
        <v>104</v>
      </c>
      <c r="CT5" s="71" t="s">
        <v>105</v>
      </c>
      <c r="CU5" s="64"/>
      <c r="CV5" s="368" t="s">
        <v>103</v>
      </c>
      <c r="CW5" s="368"/>
      <c r="CX5" s="368"/>
      <c r="CY5" s="65" t="s">
        <v>104</v>
      </c>
      <c r="CZ5" s="66" t="s">
        <v>105</v>
      </c>
      <c r="DA5" s="64"/>
      <c r="DB5" s="368" t="s">
        <v>103</v>
      </c>
      <c r="DC5" s="368"/>
      <c r="DD5" s="368"/>
      <c r="DE5" s="65" t="s">
        <v>104</v>
      </c>
      <c r="DF5" s="66" t="s">
        <v>105</v>
      </c>
      <c r="DG5" s="75"/>
      <c r="DH5" s="368" t="s">
        <v>103</v>
      </c>
      <c r="DI5" s="368"/>
      <c r="DJ5" s="368"/>
      <c r="DK5" s="70" t="s">
        <v>104</v>
      </c>
      <c r="DL5" s="71" t="s">
        <v>105</v>
      </c>
      <c r="DM5" s="64"/>
      <c r="DN5" s="368" t="s">
        <v>103</v>
      </c>
      <c r="DO5" s="368"/>
      <c r="DP5" s="368"/>
      <c r="DQ5" s="65" t="s">
        <v>104</v>
      </c>
      <c r="DR5" s="66" t="s">
        <v>105</v>
      </c>
      <c r="DS5" s="64"/>
      <c r="DT5" s="368" t="s">
        <v>103</v>
      </c>
      <c r="DU5" s="368"/>
      <c r="DV5" s="368"/>
      <c r="DW5" s="65" t="s">
        <v>104</v>
      </c>
      <c r="DX5" s="66" t="s">
        <v>105</v>
      </c>
      <c r="DY5" s="64"/>
      <c r="DZ5" s="368" t="s">
        <v>103</v>
      </c>
      <c r="EA5" s="368"/>
      <c r="EB5" s="368"/>
      <c r="EC5" s="65" t="s">
        <v>104</v>
      </c>
      <c r="ED5" s="66" t="s">
        <v>105</v>
      </c>
      <c r="EE5" s="75"/>
      <c r="EF5" s="368" t="s">
        <v>103</v>
      </c>
      <c r="EG5" s="368"/>
      <c r="EH5" s="368"/>
      <c r="EI5" s="70" t="s">
        <v>104</v>
      </c>
      <c r="EJ5" s="71" t="s">
        <v>105</v>
      </c>
      <c r="EK5" s="64"/>
      <c r="EL5" s="368" t="s">
        <v>103</v>
      </c>
      <c r="EM5" s="368"/>
      <c r="EN5" s="368"/>
      <c r="EO5" s="65" t="s">
        <v>104</v>
      </c>
      <c r="EP5" s="66" t="s">
        <v>105</v>
      </c>
      <c r="EQ5" s="64"/>
      <c r="ER5" s="368" t="s">
        <v>103</v>
      </c>
      <c r="ES5" s="368"/>
      <c r="ET5" s="368"/>
      <c r="EU5" s="65" t="s">
        <v>104</v>
      </c>
      <c r="EV5" s="66" t="s">
        <v>105</v>
      </c>
      <c r="EW5" s="64"/>
      <c r="EX5" s="368" t="s">
        <v>103</v>
      </c>
      <c r="EY5" s="368"/>
      <c r="EZ5" s="368"/>
      <c r="FA5" s="65" t="s">
        <v>104</v>
      </c>
      <c r="FB5" s="66" t="s">
        <v>105</v>
      </c>
      <c r="FC5" s="75"/>
      <c r="FD5" s="368" t="s">
        <v>103</v>
      </c>
      <c r="FE5" s="368"/>
      <c r="FF5" s="368"/>
      <c r="FG5" s="70" t="s">
        <v>104</v>
      </c>
      <c r="FH5" s="71" t="s">
        <v>105</v>
      </c>
      <c r="FI5" s="64"/>
      <c r="FJ5" s="368" t="s">
        <v>103</v>
      </c>
      <c r="FK5" s="368"/>
      <c r="FL5" s="368"/>
      <c r="FM5" s="65" t="s">
        <v>104</v>
      </c>
      <c r="FN5" s="66" t="s">
        <v>105</v>
      </c>
      <c r="FO5" s="64"/>
      <c r="FP5" s="368" t="s">
        <v>103</v>
      </c>
      <c r="FQ5" s="368"/>
      <c r="FR5" s="368"/>
      <c r="FS5" s="65" t="s">
        <v>104</v>
      </c>
      <c r="FT5" s="66" t="s">
        <v>105</v>
      </c>
      <c r="FU5" s="64"/>
      <c r="FV5" s="368" t="s">
        <v>103</v>
      </c>
      <c r="FW5" s="368"/>
      <c r="FX5" s="368"/>
      <c r="FY5" s="65" t="s">
        <v>104</v>
      </c>
      <c r="FZ5" s="66" t="s">
        <v>105</v>
      </c>
      <c r="GA5" s="75"/>
      <c r="GB5" s="368" t="s">
        <v>103</v>
      </c>
      <c r="GC5" s="368"/>
      <c r="GD5" s="368"/>
      <c r="GE5" s="70" t="s">
        <v>104</v>
      </c>
      <c r="GF5" s="71" t="s">
        <v>105</v>
      </c>
      <c r="GG5" s="75"/>
      <c r="GH5" s="368" t="s">
        <v>103</v>
      </c>
      <c r="GI5" s="368"/>
      <c r="GJ5" s="368"/>
      <c r="GK5" s="70" t="s">
        <v>104</v>
      </c>
      <c r="GL5" s="71" t="s">
        <v>105</v>
      </c>
      <c r="GM5" s="75"/>
      <c r="GN5" s="368" t="s">
        <v>103</v>
      </c>
      <c r="GO5" s="368"/>
      <c r="GP5" s="368"/>
      <c r="GQ5" s="70" t="s">
        <v>104</v>
      </c>
      <c r="GR5" s="71" t="s">
        <v>105</v>
      </c>
      <c r="GS5" s="64"/>
      <c r="GT5" s="368" t="s">
        <v>103</v>
      </c>
      <c r="GU5" s="368"/>
      <c r="GV5" s="368"/>
      <c r="GW5" s="65" t="s">
        <v>104</v>
      </c>
      <c r="GX5" s="66" t="s">
        <v>105</v>
      </c>
      <c r="GY5" s="64"/>
      <c r="GZ5" s="368" t="s">
        <v>103</v>
      </c>
      <c r="HA5" s="368"/>
      <c r="HB5" s="368"/>
      <c r="HC5" s="65" t="s">
        <v>104</v>
      </c>
      <c r="HD5" s="66" t="s">
        <v>105</v>
      </c>
      <c r="HE5" s="75"/>
      <c r="HF5" s="368" t="s">
        <v>103</v>
      </c>
      <c r="HG5" s="368"/>
      <c r="HH5" s="368"/>
      <c r="HI5" s="70" t="s">
        <v>104</v>
      </c>
      <c r="HJ5" s="71" t="s">
        <v>105</v>
      </c>
      <c r="HK5" s="64"/>
      <c r="HL5" s="368" t="s">
        <v>103</v>
      </c>
      <c r="HM5" s="368"/>
      <c r="HN5" s="368"/>
      <c r="HO5" s="65" t="s">
        <v>104</v>
      </c>
      <c r="HP5" s="66" t="s">
        <v>105</v>
      </c>
      <c r="HQ5" s="64"/>
      <c r="HR5" s="368" t="s">
        <v>103</v>
      </c>
      <c r="HS5" s="368"/>
      <c r="HT5" s="368"/>
      <c r="HU5" s="65" t="s">
        <v>104</v>
      </c>
      <c r="HV5" s="66" t="s">
        <v>105</v>
      </c>
      <c r="HW5" s="75"/>
      <c r="HX5" s="368" t="s">
        <v>103</v>
      </c>
      <c r="HY5" s="368"/>
      <c r="HZ5" s="368"/>
      <c r="IA5" s="70" t="s">
        <v>104</v>
      </c>
      <c r="IB5" s="71" t="s">
        <v>105</v>
      </c>
      <c r="IC5" s="64"/>
      <c r="ID5" s="368" t="s">
        <v>103</v>
      </c>
      <c r="IE5" s="368"/>
      <c r="IF5" s="368"/>
      <c r="IG5" s="65" t="s">
        <v>104</v>
      </c>
      <c r="IH5" s="66" t="s">
        <v>105</v>
      </c>
      <c r="II5" s="64"/>
      <c r="IJ5" s="368" t="s">
        <v>103</v>
      </c>
      <c r="IK5" s="368"/>
      <c r="IL5" s="368"/>
      <c r="IM5" s="65" t="s">
        <v>104</v>
      </c>
      <c r="IN5" s="66" t="s">
        <v>105</v>
      </c>
      <c r="IO5" s="75"/>
      <c r="IP5" s="368" t="s">
        <v>103</v>
      </c>
      <c r="IQ5" s="368"/>
      <c r="IR5" s="368"/>
      <c r="IS5" s="70" t="s">
        <v>104</v>
      </c>
      <c r="IT5" s="71" t="s">
        <v>105</v>
      </c>
      <c r="IU5" s="75"/>
      <c r="IV5" s="368" t="s">
        <v>103</v>
      </c>
      <c r="IW5" s="368"/>
      <c r="IX5" s="368"/>
      <c r="IY5" s="70" t="s">
        <v>104</v>
      </c>
      <c r="IZ5" s="71" t="s">
        <v>105</v>
      </c>
      <c r="JA5" s="64"/>
      <c r="JB5" s="368" t="s">
        <v>103</v>
      </c>
      <c r="JC5" s="368"/>
      <c r="JD5" s="368"/>
      <c r="JE5" s="65" t="s">
        <v>104</v>
      </c>
      <c r="JF5" s="66" t="s">
        <v>105</v>
      </c>
      <c r="JG5" s="75"/>
      <c r="JH5" s="368" t="s">
        <v>103</v>
      </c>
      <c r="JI5" s="368"/>
      <c r="JJ5" s="368"/>
      <c r="JK5" s="70" t="s">
        <v>104</v>
      </c>
      <c r="JL5" s="71" t="s">
        <v>105</v>
      </c>
      <c r="JM5" s="64"/>
      <c r="JN5" s="368" t="s">
        <v>103</v>
      </c>
      <c r="JO5" s="368"/>
      <c r="JP5" s="368"/>
      <c r="JQ5" s="65" t="s">
        <v>104</v>
      </c>
      <c r="JR5" s="66" t="s">
        <v>105</v>
      </c>
      <c r="JS5" s="64"/>
      <c r="JT5" s="368" t="s">
        <v>103</v>
      </c>
      <c r="JU5" s="368"/>
      <c r="JV5" s="368"/>
      <c r="JW5" s="65" t="s">
        <v>104</v>
      </c>
      <c r="JX5" s="66" t="s">
        <v>105</v>
      </c>
      <c r="JY5" s="75"/>
      <c r="JZ5" s="368" t="s">
        <v>103</v>
      </c>
      <c r="KA5" s="368"/>
      <c r="KB5" s="368"/>
      <c r="KC5" s="70" t="s">
        <v>104</v>
      </c>
      <c r="KD5" s="71" t="s">
        <v>105</v>
      </c>
      <c r="KE5" s="64"/>
      <c r="KF5" s="368" t="s">
        <v>103</v>
      </c>
      <c r="KG5" s="368"/>
      <c r="KH5" s="368"/>
      <c r="KI5" s="65" t="s">
        <v>104</v>
      </c>
      <c r="KJ5" s="66" t="s">
        <v>105</v>
      </c>
      <c r="KK5" s="75"/>
      <c r="KL5" s="368" t="s">
        <v>103</v>
      </c>
      <c r="KM5" s="368"/>
      <c r="KN5" s="368"/>
      <c r="KO5" s="70" t="s">
        <v>104</v>
      </c>
      <c r="KP5" s="71" t="s">
        <v>105</v>
      </c>
      <c r="KQ5" s="64"/>
      <c r="KR5" s="368" t="s">
        <v>103</v>
      </c>
      <c r="KS5" s="368"/>
      <c r="KT5" s="368"/>
      <c r="KU5" s="65" t="s">
        <v>104</v>
      </c>
      <c r="KV5" s="66" t="s">
        <v>105</v>
      </c>
      <c r="KW5" s="75"/>
      <c r="KX5" s="368" t="s">
        <v>103</v>
      </c>
      <c r="KY5" s="368"/>
      <c r="KZ5" s="368"/>
      <c r="LA5" s="70" t="s">
        <v>104</v>
      </c>
      <c r="LB5" s="71" t="s">
        <v>105</v>
      </c>
      <c r="LC5" s="64"/>
      <c r="LD5" s="368" t="s">
        <v>103</v>
      </c>
      <c r="LE5" s="368"/>
      <c r="LF5" s="368"/>
      <c r="LG5" s="65" t="s">
        <v>104</v>
      </c>
      <c r="LH5" s="66" t="s">
        <v>105</v>
      </c>
      <c r="LI5" s="75"/>
      <c r="LJ5" s="368" t="s">
        <v>103</v>
      </c>
      <c r="LK5" s="368"/>
      <c r="LL5" s="368"/>
      <c r="LM5" s="70" t="s">
        <v>104</v>
      </c>
      <c r="LN5" s="71" t="s">
        <v>105</v>
      </c>
      <c r="LO5" s="64"/>
      <c r="LP5" s="368" t="s">
        <v>103</v>
      </c>
      <c r="LQ5" s="368"/>
      <c r="LR5" s="368"/>
      <c r="LS5" s="65" t="s">
        <v>104</v>
      </c>
      <c r="LT5" s="66" t="s">
        <v>105</v>
      </c>
      <c r="LU5" s="75"/>
      <c r="LV5" s="368" t="s">
        <v>103</v>
      </c>
      <c r="LW5" s="368"/>
      <c r="LX5" s="368"/>
      <c r="LY5" s="70" t="s">
        <v>104</v>
      </c>
      <c r="LZ5" s="71" t="s">
        <v>105</v>
      </c>
      <c r="MA5" s="64"/>
      <c r="MB5" s="368" t="s">
        <v>103</v>
      </c>
      <c r="MC5" s="368"/>
      <c r="MD5" s="368"/>
      <c r="ME5" s="65" t="s">
        <v>104</v>
      </c>
      <c r="MF5" s="66" t="s">
        <v>105</v>
      </c>
      <c r="MG5" s="75"/>
      <c r="MH5" s="368" t="s">
        <v>103</v>
      </c>
      <c r="MI5" s="368"/>
      <c r="MJ5" s="368"/>
      <c r="MK5" s="70" t="s">
        <v>104</v>
      </c>
      <c r="ML5" s="71" t="s">
        <v>105</v>
      </c>
      <c r="MM5" s="64"/>
      <c r="MN5" s="368" t="s">
        <v>103</v>
      </c>
      <c r="MO5" s="368"/>
      <c r="MP5" s="368"/>
      <c r="MQ5" s="65" t="s">
        <v>104</v>
      </c>
      <c r="MR5" s="66" t="s">
        <v>105</v>
      </c>
      <c r="MS5" s="75"/>
      <c r="MT5" s="368" t="s">
        <v>103</v>
      </c>
      <c r="MU5" s="368"/>
      <c r="MV5" s="368"/>
      <c r="MW5" s="70" t="s">
        <v>104</v>
      </c>
      <c r="MX5" s="71" t="s">
        <v>105</v>
      </c>
      <c r="MY5" s="64"/>
      <c r="MZ5" s="369" t="s">
        <v>103</v>
      </c>
      <c r="NA5" s="368"/>
      <c r="NB5" s="368"/>
      <c r="NC5" s="65" t="s">
        <v>104</v>
      </c>
      <c r="ND5" s="66" t="s">
        <v>105</v>
      </c>
      <c r="NE5" s="64"/>
      <c r="NF5" s="369" t="s">
        <v>103</v>
      </c>
      <c r="NG5" s="368"/>
      <c r="NH5" s="368"/>
      <c r="NI5" s="65" t="s">
        <v>104</v>
      </c>
      <c r="NJ5" s="66" t="s">
        <v>105</v>
      </c>
      <c r="NK5" s="75"/>
      <c r="NL5" s="368" t="s">
        <v>103</v>
      </c>
      <c r="NM5" s="368"/>
      <c r="NN5" s="368"/>
      <c r="NO5" s="70" t="s">
        <v>104</v>
      </c>
      <c r="NP5" s="71" t="s">
        <v>105</v>
      </c>
      <c r="NQ5" s="78"/>
    </row>
    <row r="6" spans="1:381" ht="15" customHeight="1" x14ac:dyDescent="0.2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344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2" t="s">
        <v>2</v>
      </c>
      <c r="AX6" s="193" t="s">
        <v>344</v>
      </c>
      <c r="AY6" s="56"/>
      <c r="AZ6" s="97">
        <v>0</v>
      </c>
      <c r="BA6" s="83" t="s">
        <v>0</v>
      </c>
      <c r="BB6" s="97">
        <v>2</v>
      </c>
      <c r="BC6" s="195" t="s">
        <v>3</v>
      </c>
      <c r="BD6" s="196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344</v>
      </c>
      <c r="BK6" s="56"/>
      <c r="BL6" s="97">
        <v>1</v>
      </c>
      <c r="BM6" s="83" t="s">
        <v>0</v>
      </c>
      <c r="BN6" s="97">
        <v>3</v>
      </c>
      <c r="BO6" s="206" t="s">
        <v>2</v>
      </c>
      <c r="BP6" s="207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21" t="s">
        <v>1</v>
      </c>
      <c r="CN6" s="222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6" t="s">
        <v>2</v>
      </c>
      <c r="DF6" s="237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345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3" t="s">
        <v>116</v>
      </c>
      <c r="ED6" s="254" t="s">
        <v>4</v>
      </c>
      <c r="EE6" s="56"/>
      <c r="EF6" s="97">
        <v>3</v>
      </c>
      <c r="EG6" s="83" t="s">
        <v>0</v>
      </c>
      <c r="EH6" s="97">
        <v>2</v>
      </c>
      <c r="EI6" s="263" t="s">
        <v>122</v>
      </c>
      <c r="EJ6" s="264" t="s">
        <v>124</v>
      </c>
      <c r="EK6" s="56"/>
      <c r="EL6" s="97">
        <v>2</v>
      </c>
      <c r="EM6" s="83" t="s">
        <v>0</v>
      </c>
      <c r="EN6" s="97">
        <v>0</v>
      </c>
      <c r="EO6" s="269" t="s">
        <v>116</v>
      </c>
      <c r="EP6" s="270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4" t="s">
        <v>122</v>
      </c>
      <c r="FH6" s="285" t="s">
        <v>2</v>
      </c>
      <c r="FI6" s="56"/>
      <c r="FJ6" s="97">
        <v>3</v>
      </c>
      <c r="FK6" s="83" t="s">
        <v>0</v>
      </c>
      <c r="FL6" s="97">
        <v>1</v>
      </c>
      <c r="FM6" s="83" t="s">
        <v>378</v>
      </c>
      <c r="FN6" s="84" t="s">
        <v>123</v>
      </c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344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9" t="s">
        <v>0</v>
      </c>
      <c r="GV6" s="97">
        <v>1</v>
      </c>
      <c r="GW6" s="319" t="s">
        <v>3</v>
      </c>
      <c r="GX6" s="320" t="s">
        <v>117</v>
      </c>
      <c r="GY6" s="56"/>
      <c r="GZ6" s="97">
        <v>1</v>
      </c>
      <c r="HA6" s="83" t="s">
        <v>0</v>
      </c>
      <c r="HB6" s="97">
        <v>3</v>
      </c>
      <c r="HC6" s="83" t="s">
        <v>3</v>
      </c>
      <c r="HD6" s="84" t="s">
        <v>1</v>
      </c>
      <c r="HE6" s="56"/>
      <c r="HF6" s="97">
        <v>3</v>
      </c>
      <c r="HG6" s="83" t="s">
        <v>0</v>
      </c>
      <c r="HH6" s="97">
        <v>0</v>
      </c>
      <c r="HI6" s="83" t="s">
        <v>126</v>
      </c>
      <c r="HJ6" s="84" t="s">
        <v>117</v>
      </c>
      <c r="HK6" s="56"/>
      <c r="HL6" s="97">
        <v>3</v>
      </c>
      <c r="HM6" s="83" t="s">
        <v>0</v>
      </c>
      <c r="HN6" s="97">
        <v>1</v>
      </c>
      <c r="HO6" s="83" t="s">
        <v>3</v>
      </c>
      <c r="HP6" s="84" t="s">
        <v>344</v>
      </c>
      <c r="HQ6" s="56"/>
      <c r="HR6" s="97">
        <v>1</v>
      </c>
      <c r="HS6" s="83" t="s">
        <v>0</v>
      </c>
      <c r="HT6" s="97">
        <v>4</v>
      </c>
      <c r="HU6" s="343" t="s">
        <v>2</v>
      </c>
      <c r="HV6" s="344" t="s">
        <v>378</v>
      </c>
      <c r="HW6" s="56"/>
      <c r="HX6" s="97">
        <v>0</v>
      </c>
      <c r="HY6" s="83" t="s">
        <v>0</v>
      </c>
      <c r="HZ6" s="97">
        <v>3</v>
      </c>
      <c r="IA6" s="83" t="s">
        <v>116</v>
      </c>
      <c r="IB6" s="84" t="s">
        <v>119</v>
      </c>
      <c r="IC6" s="56"/>
      <c r="ID6" s="97">
        <v>3</v>
      </c>
      <c r="IE6" s="83" t="s">
        <v>0</v>
      </c>
      <c r="IF6" s="97">
        <v>0</v>
      </c>
      <c r="IG6" s="83" t="s">
        <v>378</v>
      </c>
      <c r="IH6" s="84" t="s">
        <v>344</v>
      </c>
      <c r="II6" s="56"/>
      <c r="IJ6" s="97"/>
      <c r="IK6" s="83"/>
      <c r="IL6" s="97"/>
      <c r="IM6" s="319"/>
      <c r="IN6" s="320"/>
      <c r="IO6" s="56"/>
      <c r="IP6" s="97">
        <v>1</v>
      </c>
      <c r="IQ6" s="83" t="s">
        <v>0</v>
      </c>
      <c r="IR6" s="97">
        <v>2</v>
      </c>
      <c r="IS6" s="83" t="s">
        <v>2</v>
      </c>
      <c r="IT6" s="84" t="s">
        <v>117</v>
      </c>
      <c r="IU6" s="56"/>
      <c r="IV6" s="97">
        <v>3</v>
      </c>
      <c r="IW6" s="83" t="s">
        <v>0</v>
      </c>
      <c r="IX6" s="97">
        <v>1</v>
      </c>
      <c r="IY6" s="83" t="s">
        <v>3</v>
      </c>
      <c r="IZ6" s="84" t="s">
        <v>281</v>
      </c>
      <c r="JA6" s="56"/>
      <c r="JB6" s="97"/>
      <c r="JC6" s="83" t="s">
        <v>0</v>
      </c>
      <c r="JD6" s="97"/>
      <c r="JE6" s="83"/>
      <c r="JF6" s="84"/>
      <c r="JG6" s="56"/>
      <c r="JH6" s="97"/>
      <c r="JI6" s="83" t="s">
        <v>0</v>
      </c>
      <c r="JJ6" s="97"/>
      <c r="JK6" s="83"/>
      <c r="JL6" s="84"/>
      <c r="JM6" s="56"/>
      <c r="JN6" s="97"/>
      <c r="JO6" s="83" t="s">
        <v>0</v>
      </c>
      <c r="JP6" s="97"/>
      <c r="JQ6" s="83"/>
      <c r="JR6" s="84"/>
      <c r="JS6" s="56"/>
      <c r="JT6" s="97"/>
      <c r="JU6" s="83" t="s">
        <v>0</v>
      </c>
      <c r="JV6" s="97"/>
      <c r="JW6" s="83"/>
      <c r="JX6" s="84"/>
      <c r="JY6" s="56"/>
      <c r="JZ6" s="97"/>
      <c r="KA6" s="83" t="s">
        <v>0</v>
      </c>
      <c r="KB6" s="97"/>
      <c r="KC6" s="83"/>
      <c r="KD6" s="84"/>
      <c r="KE6" s="56"/>
      <c r="KF6" s="97"/>
      <c r="KG6" s="83" t="s">
        <v>0</v>
      </c>
      <c r="KH6" s="97"/>
      <c r="KI6" s="83"/>
      <c r="KJ6" s="84"/>
      <c r="KK6" s="56"/>
      <c r="KL6" s="97"/>
      <c r="KM6" s="83" t="s">
        <v>0</v>
      </c>
      <c r="KN6" s="97"/>
      <c r="KO6" s="83"/>
      <c r="KP6" s="84"/>
      <c r="KQ6" s="56"/>
      <c r="KR6" s="97"/>
      <c r="KS6" s="83" t="s">
        <v>0</v>
      </c>
      <c r="KT6" s="97"/>
      <c r="KU6" s="83"/>
      <c r="KV6" s="84"/>
      <c r="KW6" s="56"/>
      <c r="KX6" s="97"/>
      <c r="KY6" s="83" t="s">
        <v>0</v>
      </c>
      <c r="KZ6" s="97"/>
      <c r="LA6" s="83"/>
      <c r="LB6" s="84"/>
      <c r="LC6" s="56"/>
      <c r="LD6" s="97"/>
      <c r="LE6" s="83" t="s">
        <v>0</v>
      </c>
      <c r="LF6" s="97"/>
      <c r="LG6" s="83"/>
      <c r="LH6" s="84"/>
      <c r="LI6" s="56"/>
      <c r="LJ6" s="97"/>
      <c r="LK6" s="83" t="s">
        <v>0</v>
      </c>
      <c r="LL6" s="97"/>
      <c r="LM6" s="83"/>
      <c r="LN6" s="84"/>
      <c r="LO6" s="56"/>
      <c r="LP6" s="97"/>
      <c r="LQ6" s="83" t="s">
        <v>0</v>
      </c>
      <c r="LR6" s="97"/>
      <c r="LS6" s="83"/>
      <c r="LT6" s="84"/>
      <c r="LU6" s="56"/>
      <c r="LV6" s="97"/>
      <c r="LW6" s="83" t="s">
        <v>0</v>
      </c>
      <c r="LX6" s="97"/>
      <c r="LY6" s="83"/>
      <c r="LZ6" s="84"/>
      <c r="MA6" s="56"/>
      <c r="MB6" s="97"/>
      <c r="MC6" s="83" t="s">
        <v>0</v>
      </c>
      <c r="MD6" s="97"/>
      <c r="ME6" s="83"/>
      <c r="MF6" s="84"/>
      <c r="MG6" s="56"/>
      <c r="MH6" s="97"/>
      <c r="MI6" s="83" t="s">
        <v>0</v>
      </c>
      <c r="MJ6" s="97"/>
      <c r="MK6" s="83"/>
      <c r="ML6" s="84"/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 x14ac:dyDescent="0.2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354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4" t="s">
        <v>2</v>
      </c>
      <c r="AX7" s="193" t="s">
        <v>3</v>
      </c>
      <c r="AY7" s="56"/>
      <c r="AZ7" s="92">
        <v>1</v>
      </c>
      <c r="BA7" s="85" t="s">
        <v>0</v>
      </c>
      <c r="BB7" s="92">
        <v>3</v>
      </c>
      <c r="BC7" s="199" t="s">
        <v>2</v>
      </c>
      <c r="BD7" s="196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344</v>
      </c>
      <c r="BK7" s="56"/>
      <c r="BL7" s="92">
        <v>0</v>
      </c>
      <c r="BM7" s="85" t="s">
        <v>0</v>
      </c>
      <c r="BN7" s="92">
        <v>3</v>
      </c>
      <c r="BO7" s="210" t="s">
        <v>2</v>
      </c>
      <c r="BP7" s="207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345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5" t="s">
        <v>2</v>
      </c>
      <c r="CN7" s="222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40" t="s">
        <v>2</v>
      </c>
      <c r="DF7" s="237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379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7" t="s">
        <v>116</v>
      </c>
      <c r="ED7" s="254" t="s">
        <v>2</v>
      </c>
      <c r="EE7" s="56"/>
      <c r="EF7" s="92">
        <v>2</v>
      </c>
      <c r="EG7" s="85" t="s">
        <v>0</v>
      </c>
      <c r="EH7" s="92">
        <v>2</v>
      </c>
      <c r="EI7" s="267" t="s">
        <v>345</v>
      </c>
      <c r="EJ7" s="264" t="s">
        <v>4</v>
      </c>
      <c r="EK7" s="56"/>
      <c r="EL7" s="92">
        <v>2</v>
      </c>
      <c r="EM7" s="85" t="s">
        <v>0</v>
      </c>
      <c r="EN7" s="92">
        <v>0</v>
      </c>
      <c r="EO7" s="273" t="s">
        <v>116</v>
      </c>
      <c r="EP7" s="270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344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8" t="s">
        <v>1</v>
      </c>
      <c r="FH7" s="285" t="s">
        <v>122</v>
      </c>
      <c r="FI7" s="56"/>
      <c r="FJ7" s="92">
        <v>3</v>
      </c>
      <c r="FK7" s="85" t="s">
        <v>0</v>
      </c>
      <c r="FL7" s="92">
        <v>0</v>
      </c>
      <c r="FM7" s="357" t="s">
        <v>2</v>
      </c>
      <c r="FN7" s="354" t="s">
        <v>2</v>
      </c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344</v>
      </c>
      <c r="GS7" s="56"/>
      <c r="GT7" s="92">
        <v>1</v>
      </c>
      <c r="GU7" s="323" t="s">
        <v>0</v>
      </c>
      <c r="GV7" s="92">
        <v>3</v>
      </c>
      <c r="GW7" s="323" t="s">
        <v>3</v>
      </c>
      <c r="GX7" s="320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40" t="s">
        <v>2</v>
      </c>
      <c r="HP7" s="339" t="s">
        <v>344</v>
      </c>
      <c r="HQ7" s="56"/>
      <c r="HR7" s="92">
        <v>0</v>
      </c>
      <c r="HS7" s="85" t="s">
        <v>0</v>
      </c>
      <c r="HT7" s="92">
        <v>3</v>
      </c>
      <c r="HU7" s="345" t="s">
        <v>3</v>
      </c>
      <c r="HV7" s="344" t="s">
        <v>2</v>
      </c>
      <c r="HW7" s="56"/>
      <c r="HX7" s="92">
        <v>1</v>
      </c>
      <c r="HY7" s="85" t="s">
        <v>0</v>
      </c>
      <c r="HZ7" s="92">
        <v>2</v>
      </c>
      <c r="IA7" s="85" t="s">
        <v>3</v>
      </c>
      <c r="IB7" s="84" t="s">
        <v>117</v>
      </c>
      <c r="IC7" s="56"/>
      <c r="ID7" s="92">
        <v>3</v>
      </c>
      <c r="IE7" s="85" t="s">
        <v>0</v>
      </c>
      <c r="IF7" s="92">
        <v>0</v>
      </c>
      <c r="IG7" s="85" t="s">
        <v>378</v>
      </c>
      <c r="IH7" s="84" t="s">
        <v>2</v>
      </c>
      <c r="II7" s="56"/>
      <c r="IJ7" s="92"/>
      <c r="IK7" s="85"/>
      <c r="IL7" s="92"/>
      <c r="IM7" s="323"/>
      <c r="IN7" s="320"/>
      <c r="IO7" s="56"/>
      <c r="IP7" s="92">
        <v>0</v>
      </c>
      <c r="IQ7" s="85" t="s">
        <v>0</v>
      </c>
      <c r="IR7" s="92">
        <v>1</v>
      </c>
      <c r="IS7" s="85" t="s">
        <v>116</v>
      </c>
      <c r="IT7" s="84" t="s">
        <v>2</v>
      </c>
      <c r="IU7" s="56"/>
      <c r="IV7" s="92">
        <v>3</v>
      </c>
      <c r="IW7" s="85" t="s">
        <v>0</v>
      </c>
      <c r="IX7" s="92">
        <v>1</v>
      </c>
      <c r="IY7" s="85" t="s">
        <v>3</v>
      </c>
      <c r="IZ7" s="84" t="s">
        <v>124</v>
      </c>
      <c r="JA7" s="56"/>
      <c r="JB7" s="92"/>
      <c r="JC7" s="85" t="s">
        <v>0</v>
      </c>
      <c r="JD7" s="92"/>
      <c r="JE7" s="85"/>
      <c r="JF7" s="84"/>
      <c r="JG7" s="56"/>
      <c r="JH7" s="92"/>
      <c r="JI7" s="85" t="s">
        <v>0</v>
      </c>
      <c r="JJ7" s="92"/>
      <c r="JK7" s="85"/>
      <c r="JL7" s="84"/>
      <c r="JM7" s="56"/>
      <c r="JN7" s="92"/>
      <c r="JO7" s="85" t="s">
        <v>0</v>
      </c>
      <c r="JP7" s="92"/>
      <c r="JQ7" s="85"/>
      <c r="JR7" s="84"/>
      <c r="JS7" s="56"/>
      <c r="JT7" s="92"/>
      <c r="JU7" s="85" t="s">
        <v>0</v>
      </c>
      <c r="JV7" s="92"/>
      <c r="JW7" s="85"/>
      <c r="JX7" s="84"/>
      <c r="JY7" s="56"/>
      <c r="JZ7" s="92"/>
      <c r="KA7" s="85" t="s">
        <v>0</v>
      </c>
      <c r="KB7" s="92"/>
      <c r="KC7" s="85"/>
      <c r="KD7" s="84"/>
      <c r="KE7" s="56"/>
      <c r="KF7" s="92"/>
      <c r="KG7" s="85" t="s">
        <v>0</v>
      </c>
      <c r="KH7" s="92"/>
      <c r="KI7" s="85"/>
      <c r="KJ7" s="84"/>
      <c r="KK7" s="56"/>
      <c r="KL7" s="92"/>
      <c r="KM7" s="85" t="s">
        <v>0</v>
      </c>
      <c r="KN7" s="92"/>
      <c r="KO7" s="85"/>
      <c r="KP7" s="84"/>
      <c r="KQ7" s="56"/>
      <c r="KR7" s="92"/>
      <c r="KS7" s="85" t="s">
        <v>0</v>
      </c>
      <c r="KT7" s="92"/>
      <c r="KU7" s="85"/>
      <c r="KV7" s="84"/>
      <c r="KW7" s="56"/>
      <c r="KX7" s="92"/>
      <c r="KY7" s="85" t="s">
        <v>0</v>
      </c>
      <c r="KZ7" s="92"/>
      <c r="LA7" s="85"/>
      <c r="LB7" s="84"/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85"/>
      <c r="LN7" s="84"/>
      <c r="LO7" s="56"/>
      <c r="LP7" s="92"/>
      <c r="LQ7" s="85" t="s">
        <v>0</v>
      </c>
      <c r="LR7" s="92"/>
      <c r="LS7" s="85"/>
      <c r="LT7" s="84"/>
      <c r="LU7" s="56"/>
      <c r="LV7" s="92"/>
      <c r="LW7" s="85" t="s">
        <v>0</v>
      </c>
      <c r="LX7" s="92"/>
      <c r="LY7" s="85"/>
      <c r="LZ7" s="84"/>
      <c r="MA7" s="56"/>
      <c r="MB7" s="92"/>
      <c r="MC7" s="85" t="s">
        <v>0</v>
      </c>
      <c r="MD7" s="92"/>
      <c r="ME7" s="85"/>
      <c r="MF7" s="84"/>
      <c r="MG7" s="56"/>
      <c r="MH7" s="92"/>
      <c r="MI7" s="85" t="s">
        <v>0</v>
      </c>
      <c r="MJ7" s="92"/>
      <c r="MK7" s="85"/>
      <c r="ML7" s="84"/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 x14ac:dyDescent="0.2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4" t="s">
        <v>115</v>
      </c>
      <c r="AX8" s="193" t="s">
        <v>115</v>
      </c>
      <c r="AY8" s="56"/>
      <c r="AZ8" s="97">
        <v>0</v>
      </c>
      <c r="BA8" s="85" t="s">
        <v>0</v>
      </c>
      <c r="BB8" s="92">
        <v>0</v>
      </c>
      <c r="BC8" s="199" t="s">
        <v>2</v>
      </c>
      <c r="BD8" s="196" t="s">
        <v>344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10" t="s">
        <v>2</v>
      </c>
      <c r="BP8" s="207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345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5" t="s">
        <v>2</v>
      </c>
      <c r="CN8" s="222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344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40" t="s">
        <v>2</v>
      </c>
      <c r="DF8" s="237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7" t="s">
        <v>116</v>
      </c>
      <c r="ED8" s="254" t="s">
        <v>117</v>
      </c>
      <c r="EE8" s="56"/>
      <c r="EF8" s="97">
        <v>2</v>
      </c>
      <c r="EG8" s="85" t="s">
        <v>0</v>
      </c>
      <c r="EH8" s="92">
        <v>0</v>
      </c>
      <c r="EI8" s="267" t="s">
        <v>357</v>
      </c>
      <c r="EJ8" s="264" t="s">
        <v>384</v>
      </c>
      <c r="EK8" s="56"/>
      <c r="EL8" s="97">
        <v>2</v>
      </c>
      <c r="EM8" s="85" t="s">
        <v>0</v>
      </c>
      <c r="EN8" s="92">
        <v>0</v>
      </c>
      <c r="EO8" s="273" t="s">
        <v>2</v>
      </c>
      <c r="EP8" s="270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3" t="s">
        <v>115</v>
      </c>
      <c r="FB8" s="280" t="s">
        <v>115</v>
      </c>
      <c r="FC8" s="56"/>
      <c r="FD8" s="97"/>
      <c r="FE8" s="85" t="s">
        <v>0</v>
      </c>
      <c r="FF8" s="92"/>
      <c r="FG8" s="288" t="s">
        <v>115</v>
      </c>
      <c r="FH8" s="285" t="s">
        <v>115</v>
      </c>
      <c r="FI8" s="56"/>
      <c r="FJ8" s="97"/>
      <c r="FK8" s="85" t="s">
        <v>0</v>
      </c>
      <c r="FL8" s="92"/>
      <c r="FM8" s="357" t="s">
        <v>115</v>
      </c>
      <c r="FN8" s="354" t="s">
        <v>115</v>
      </c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6" t="s">
        <v>115</v>
      </c>
      <c r="FZ8" s="293" t="s">
        <v>115</v>
      </c>
      <c r="GA8" s="56"/>
      <c r="GB8" s="97"/>
      <c r="GC8" s="85" t="s">
        <v>0</v>
      </c>
      <c r="GD8" s="92"/>
      <c r="GE8" s="300" t="s">
        <v>115</v>
      </c>
      <c r="GF8" s="297" t="s">
        <v>115</v>
      </c>
      <c r="GG8" s="56"/>
      <c r="GH8" s="97"/>
      <c r="GI8" s="85" t="s">
        <v>0</v>
      </c>
      <c r="GJ8" s="92"/>
      <c r="GK8" s="304" t="s">
        <v>115</v>
      </c>
      <c r="GL8" s="301" t="s">
        <v>115</v>
      </c>
      <c r="GM8" s="56"/>
      <c r="GN8" s="97"/>
      <c r="GO8" s="85" t="s">
        <v>0</v>
      </c>
      <c r="GP8" s="92"/>
      <c r="GQ8" s="316" t="s">
        <v>115</v>
      </c>
      <c r="GR8" s="313" t="s">
        <v>115</v>
      </c>
      <c r="GS8" s="56"/>
      <c r="GT8" s="97"/>
      <c r="GU8" s="323" t="s">
        <v>0</v>
      </c>
      <c r="GV8" s="92"/>
      <c r="GW8" s="323" t="s">
        <v>115</v>
      </c>
      <c r="GX8" s="320" t="s">
        <v>115</v>
      </c>
      <c r="GY8" s="56"/>
      <c r="GZ8" s="97"/>
      <c r="HA8" s="85" t="s">
        <v>0</v>
      </c>
      <c r="HB8" s="92"/>
      <c r="HC8" s="329" t="s">
        <v>115</v>
      </c>
      <c r="HD8" s="326" t="s">
        <v>115</v>
      </c>
      <c r="HE8" s="56"/>
      <c r="HF8" s="97"/>
      <c r="HG8" s="85" t="s">
        <v>0</v>
      </c>
      <c r="HH8" s="92"/>
      <c r="HI8" s="333" t="s">
        <v>115</v>
      </c>
      <c r="HJ8" s="330" t="s">
        <v>115</v>
      </c>
      <c r="HK8" s="56"/>
      <c r="HL8" s="97"/>
      <c r="HM8" s="85" t="s">
        <v>0</v>
      </c>
      <c r="HN8" s="92"/>
      <c r="HO8" s="338" t="s">
        <v>115</v>
      </c>
      <c r="HP8" s="335" t="s">
        <v>115</v>
      </c>
      <c r="HQ8" s="56"/>
      <c r="HR8" s="97"/>
      <c r="HS8" s="85" t="s">
        <v>0</v>
      </c>
      <c r="HT8" s="92"/>
      <c r="HU8" s="345" t="s">
        <v>115</v>
      </c>
      <c r="HV8" s="344" t="s">
        <v>115</v>
      </c>
      <c r="HW8" s="56"/>
      <c r="HX8" s="97"/>
      <c r="HY8" s="85" t="s">
        <v>0</v>
      </c>
      <c r="HZ8" s="92"/>
      <c r="IA8" s="349" t="s">
        <v>115</v>
      </c>
      <c r="IB8" s="346" t="s">
        <v>115</v>
      </c>
      <c r="IC8" s="56"/>
      <c r="ID8" s="97"/>
      <c r="IE8" s="85" t="s">
        <v>0</v>
      </c>
      <c r="IF8" s="92"/>
      <c r="IG8" s="353" t="s">
        <v>115</v>
      </c>
      <c r="IH8" s="350" t="s">
        <v>115</v>
      </c>
      <c r="II8" s="56"/>
      <c r="IJ8" s="97"/>
      <c r="IK8" s="85"/>
      <c r="IL8" s="92"/>
      <c r="IM8" s="85"/>
      <c r="IN8" s="84"/>
      <c r="IO8" s="56"/>
      <c r="IP8" s="97"/>
      <c r="IQ8" s="85" t="s">
        <v>0</v>
      </c>
      <c r="IR8" s="92"/>
      <c r="IS8" s="361" t="s">
        <v>115</v>
      </c>
      <c r="IT8" s="358" t="s">
        <v>115</v>
      </c>
      <c r="IU8" s="56"/>
      <c r="IV8" s="97"/>
      <c r="IW8" s="85" t="s">
        <v>0</v>
      </c>
      <c r="IX8" s="92"/>
      <c r="IY8" s="365" t="s">
        <v>115</v>
      </c>
      <c r="IZ8" s="364" t="s">
        <v>115</v>
      </c>
      <c r="JA8" s="56"/>
      <c r="JB8" s="97"/>
      <c r="JC8" s="85" t="s">
        <v>0</v>
      </c>
      <c r="JD8" s="92"/>
      <c r="JE8" s="85"/>
      <c r="JF8" s="84"/>
      <c r="JG8" s="56"/>
      <c r="JH8" s="97"/>
      <c r="JI8" s="85" t="s">
        <v>0</v>
      </c>
      <c r="JJ8" s="92"/>
      <c r="JK8" s="85"/>
      <c r="JL8" s="84"/>
      <c r="JM8" s="56"/>
      <c r="JN8" s="97"/>
      <c r="JO8" s="85" t="s">
        <v>0</v>
      </c>
      <c r="JP8" s="92"/>
      <c r="JQ8" s="85"/>
      <c r="JR8" s="84"/>
      <c r="JS8" s="56"/>
      <c r="JT8" s="97"/>
      <c r="JU8" s="85" t="s">
        <v>0</v>
      </c>
      <c r="JV8" s="92"/>
      <c r="JW8" s="85"/>
      <c r="JX8" s="84"/>
      <c r="JY8" s="56"/>
      <c r="JZ8" s="97"/>
      <c r="KA8" s="85" t="s">
        <v>0</v>
      </c>
      <c r="KB8" s="92"/>
      <c r="KC8" s="85"/>
      <c r="KD8" s="84"/>
      <c r="KE8" s="56"/>
      <c r="KF8" s="97"/>
      <c r="KG8" s="85" t="s">
        <v>0</v>
      </c>
      <c r="KH8" s="92"/>
      <c r="KI8" s="85"/>
      <c r="KJ8" s="84"/>
      <c r="KK8" s="56"/>
      <c r="KL8" s="97"/>
      <c r="KM8" s="85" t="s">
        <v>0</v>
      </c>
      <c r="KN8" s="92"/>
      <c r="KO8" s="85"/>
      <c r="KP8" s="84"/>
      <c r="KQ8" s="56"/>
      <c r="KR8" s="97"/>
      <c r="KS8" s="85" t="s">
        <v>0</v>
      </c>
      <c r="KT8" s="92"/>
      <c r="KU8" s="85"/>
      <c r="KV8" s="84"/>
      <c r="KW8" s="56"/>
      <c r="KX8" s="97"/>
      <c r="KY8" s="85" t="s">
        <v>0</v>
      </c>
      <c r="KZ8" s="92"/>
      <c r="LA8" s="85"/>
      <c r="LB8" s="84"/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85"/>
      <c r="LN8" s="84"/>
      <c r="LO8" s="56"/>
      <c r="LP8" s="97"/>
      <c r="LQ8" s="85" t="s">
        <v>0</v>
      </c>
      <c r="LR8" s="92"/>
      <c r="LS8" s="85"/>
      <c r="LT8" s="84"/>
      <c r="LU8" s="56"/>
      <c r="LV8" s="97"/>
      <c r="LW8" s="85" t="s">
        <v>0</v>
      </c>
      <c r="LX8" s="92"/>
      <c r="LY8" s="85"/>
      <c r="LZ8" s="84"/>
      <c r="MA8" s="56"/>
      <c r="MB8" s="97"/>
      <c r="MC8" s="85" t="s">
        <v>0</v>
      </c>
      <c r="MD8" s="92"/>
      <c r="ME8" s="85"/>
      <c r="MF8" s="84"/>
      <c r="MG8" s="56"/>
      <c r="MH8" s="97"/>
      <c r="MI8" s="85" t="s">
        <v>0</v>
      </c>
      <c r="MJ8" s="92"/>
      <c r="MK8" s="85"/>
      <c r="ML8" s="84"/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 x14ac:dyDescent="0.2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354</v>
      </c>
      <c r="AS9" s="56"/>
      <c r="AT9" s="92">
        <v>0</v>
      </c>
      <c r="AU9" s="85" t="s">
        <v>0</v>
      </c>
      <c r="AV9" s="92">
        <v>4</v>
      </c>
      <c r="AW9" s="194" t="s">
        <v>3</v>
      </c>
      <c r="AX9" s="193" t="s">
        <v>117</v>
      </c>
      <c r="AY9" s="56"/>
      <c r="AZ9" s="92">
        <v>1</v>
      </c>
      <c r="BA9" s="85" t="s">
        <v>0</v>
      </c>
      <c r="BB9" s="92">
        <v>2</v>
      </c>
      <c r="BC9" s="199" t="s">
        <v>116</v>
      </c>
      <c r="BD9" s="196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10" t="s">
        <v>2</v>
      </c>
      <c r="BP9" s="207" t="s">
        <v>344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5" t="s">
        <v>116</v>
      </c>
      <c r="CN9" s="222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5" t="s">
        <v>115</v>
      </c>
      <c r="CZ9" s="234" t="s">
        <v>115</v>
      </c>
      <c r="DA9" s="56"/>
      <c r="DB9" s="92">
        <v>2</v>
      </c>
      <c r="DC9" s="85" t="s">
        <v>0</v>
      </c>
      <c r="DD9" s="92">
        <v>1</v>
      </c>
      <c r="DE9" s="240" t="s">
        <v>2</v>
      </c>
      <c r="DF9" s="237" t="s">
        <v>117</v>
      </c>
      <c r="DG9" s="56"/>
      <c r="DH9" s="92"/>
      <c r="DI9" s="85" t="s">
        <v>0</v>
      </c>
      <c r="DJ9" s="92"/>
      <c r="DK9" s="244" t="s">
        <v>115</v>
      </c>
      <c r="DL9" s="241" t="s">
        <v>115</v>
      </c>
      <c r="DM9" s="56"/>
      <c r="DN9" s="92"/>
      <c r="DO9" s="85" t="s">
        <v>0</v>
      </c>
      <c r="DP9" s="92"/>
      <c r="DQ9" s="248" t="s">
        <v>115</v>
      </c>
      <c r="DR9" s="245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7" t="s">
        <v>2</v>
      </c>
      <c r="ED9" s="254" t="s">
        <v>117</v>
      </c>
      <c r="EE9" s="56"/>
      <c r="EF9" s="92">
        <v>0</v>
      </c>
      <c r="EG9" s="85" t="s">
        <v>0</v>
      </c>
      <c r="EH9" s="92">
        <v>0</v>
      </c>
      <c r="EI9" s="267" t="s">
        <v>115</v>
      </c>
      <c r="EJ9" s="264" t="s">
        <v>115</v>
      </c>
      <c r="EK9" s="56"/>
      <c r="EL9" s="92">
        <v>3</v>
      </c>
      <c r="EM9" s="85" t="s">
        <v>0</v>
      </c>
      <c r="EN9" s="92">
        <v>1</v>
      </c>
      <c r="EO9" s="273" t="s">
        <v>2</v>
      </c>
      <c r="EP9" s="270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8" t="s">
        <v>389</v>
      </c>
      <c r="FH9" s="285" t="s">
        <v>391</v>
      </c>
      <c r="FI9" s="56"/>
      <c r="FJ9" s="92"/>
      <c r="FK9" s="85" t="s">
        <v>0</v>
      </c>
      <c r="FL9" s="92"/>
      <c r="FM9" s="357" t="s">
        <v>115</v>
      </c>
      <c r="FN9" s="354" t="s">
        <v>115</v>
      </c>
      <c r="FO9" s="56"/>
      <c r="FP9" s="92">
        <v>1</v>
      </c>
      <c r="FQ9" s="85" t="s">
        <v>0</v>
      </c>
      <c r="FR9" s="92">
        <v>3</v>
      </c>
      <c r="FS9" s="85" t="s">
        <v>389</v>
      </c>
      <c r="FT9" s="84" t="s">
        <v>117</v>
      </c>
      <c r="FU9" s="56"/>
      <c r="FV9" s="92"/>
      <c r="FW9" s="85" t="s">
        <v>0</v>
      </c>
      <c r="FX9" s="92"/>
      <c r="FY9" s="296" t="s">
        <v>115</v>
      </c>
      <c r="FZ9" s="293" t="s">
        <v>115</v>
      </c>
      <c r="GA9" s="56"/>
      <c r="GB9" s="92"/>
      <c r="GC9" s="85" t="s">
        <v>0</v>
      </c>
      <c r="GD9" s="92"/>
      <c r="GE9" s="300" t="s">
        <v>115</v>
      </c>
      <c r="GF9" s="297" t="s">
        <v>115</v>
      </c>
      <c r="GG9" s="56"/>
      <c r="GH9" s="92"/>
      <c r="GI9" s="85" t="s">
        <v>0</v>
      </c>
      <c r="GJ9" s="92"/>
      <c r="GK9" s="304" t="s">
        <v>115</v>
      </c>
      <c r="GL9" s="301" t="s">
        <v>115</v>
      </c>
      <c r="GM9" s="56"/>
      <c r="GN9" s="92"/>
      <c r="GO9" s="85" t="s">
        <v>0</v>
      </c>
      <c r="GP9" s="92"/>
      <c r="GQ9" s="316" t="s">
        <v>115</v>
      </c>
      <c r="GR9" s="313" t="s">
        <v>115</v>
      </c>
      <c r="GS9" s="56"/>
      <c r="GT9" s="92"/>
      <c r="GU9" s="323" t="s">
        <v>0</v>
      </c>
      <c r="GV9" s="92"/>
      <c r="GW9" s="323" t="s">
        <v>115</v>
      </c>
      <c r="GX9" s="320" t="s">
        <v>115</v>
      </c>
      <c r="GY9" s="56"/>
      <c r="GZ9" s="92">
        <v>1</v>
      </c>
      <c r="HA9" s="85" t="s">
        <v>0</v>
      </c>
      <c r="HB9" s="92">
        <v>2</v>
      </c>
      <c r="HC9" s="85" t="s">
        <v>354</v>
      </c>
      <c r="HD9" s="84" t="s">
        <v>344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>
        <v>1</v>
      </c>
      <c r="HS9" s="85" t="s">
        <v>0</v>
      </c>
      <c r="HT9" s="92">
        <v>3</v>
      </c>
      <c r="HU9" s="345" t="s">
        <v>2</v>
      </c>
      <c r="HV9" s="344" t="s">
        <v>117</v>
      </c>
      <c r="HW9" s="56"/>
      <c r="HX9" s="92">
        <v>1</v>
      </c>
      <c r="HY9" s="85" t="s">
        <v>0</v>
      </c>
      <c r="HZ9" s="92">
        <v>1</v>
      </c>
      <c r="IA9" s="85" t="s">
        <v>2</v>
      </c>
      <c r="IB9" s="84" t="s">
        <v>117</v>
      </c>
      <c r="IC9" s="56"/>
      <c r="ID9" s="92">
        <v>2</v>
      </c>
      <c r="IE9" s="85" t="s">
        <v>0</v>
      </c>
      <c r="IF9" s="92">
        <v>1</v>
      </c>
      <c r="IG9" s="85" t="s">
        <v>116</v>
      </c>
      <c r="IH9" s="84" t="s">
        <v>117</v>
      </c>
      <c r="II9" s="56"/>
      <c r="IJ9" s="92"/>
      <c r="IK9" s="85"/>
      <c r="IL9" s="92"/>
      <c r="IM9" s="85"/>
      <c r="IN9" s="84"/>
      <c r="IO9" s="56"/>
      <c r="IP9" s="92"/>
      <c r="IQ9" s="85" t="s">
        <v>0</v>
      </c>
      <c r="IR9" s="92"/>
      <c r="IS9" s="361" t="s">
        <v>115</v>
      </c>
      <c r="IT9" s="358" t="s">
        <v>115</v>
      </c>
      <c r="IU9" s="56"/>
      <c r="IV9" s="92">
        <v>2</v>
      </c>
      <c r="IW9" s="85" t="s">
        <v>0</v>
      </c>
      <c r="IX9" s="92">
        <v>1</v>
      </c>
      <c r="IY9" s="85" t="s">
        <v>122</v>
      </c>
      <c r="IZ9" s="84" t="s">
        <v>378</v>
      </c>
      <c r="JA9" s="56"/>
      <c r="JB9" s="92"/>
      <c r="JC9" s="85" t="s">
        <v>0</v>
      </c>
      <c r="JD9" s="92"/>
      <c r="JE9" s="85"/>
      <c r="JF9" s="84"/>
      <c r="JG9" s="56"/>
      <c r="JH9" s="92"/>
      <c r="JI9" s="85" t="s">
        <v>0</v>
      </c>
      <c r="JJ9" s="92"/>
      <c r="JK9" s="85"/>
      <c r="JL9" s="84"/>
      <c r="JM9" s="56"/>
      <c r="JN9" s="92"/>
      <c r="JO9" s="85" t="s">
        <v>0</v>
      </c>
      <c r="JP9" s="92"/>
      <c r="JQ9" s="85"/>
      <c r="JR9" s="84"/>
      <c r="JS9" s="56"/>
      <c r="JT9" s="92"/>
      <c r="JU9" s="85" t="s">
        <v>0</v>
      </c>
      <c r="JV9" s="92"/>
      <c r="JW9" s="85"/>
      <c r="JX9" s="84"/>
      <c r="JY9" s="56"/>
      <c r="JZ9" s="92"/>
      <c r="KA9" s="85" t="s">
        <v>0</v>
      </c>
      <c r="KB9" s="92"/>
      <c r="KC9" s="85"/>
      <c r="KD9" s="84"/>
      <c r="KE9" s="56"/>
      <c r="KF9" s="92"/>
      <c r="KG9" s="85" t="s">
        <v>0</v>
      </c>
      <c r="KH9" s="92"/>
      <c r="KI9" s="85"/>
      <c r="KJ9" s="84"/>
      <c r="KK9" s="56"/>
      <c r="KL9" s="92"/>
      <c r="KM9" s="85" t="s">
        <v>0</v>
      </c>
      <c r="KN9" s="92"/>
      <c r="KO9" s="85"/>
      <c r="KP9" s="84"/>
      <c r="KQ9" s="56"/>
      <c r="KR9" s="92"/>
      <c r="KS9" s="85" t="s">
        <v>0</v>
      </c>
      <c r="KT9" s="92"/>
      <c r="KU9" s="85"/>
      <c r="KV9" s="84"/>
      <c r="KW9" s="56"/>
      <c r="KX9" s="92"/>
      <c r="KY9" s="85" t="s">
        <v>0</v>
      </c>
      <c r="KZ9" s="92"/>
      <c r="LA9" s="85"/>
      <c r="LB9" s="84"/>
      <c r="LC9" s="56"/>
      <c r="LD9" s="92"/>
      <c r="LE9" s="85" t="s">
        <v>0</v>
      </c>
      <c r="LF9" s="92"/>
      <c r="LG9" s="85"/>
      <c r="LH9" s="84"/>
      <c r="LI9" s="56"/>
      <c r="LJ9" s="92"/>
      <c r="LK9" s="85" t="s">
        <v>0</v>
      </c>
      <c r="LL9" s="92"/>
      <c r="LM9" s="85"/>
      <c r="LN9" s="84"/>
      <c r="LO9" s="56"/>
      <c r="LP9" s="92"/>
      <c r="LQ9" s="85" t="s">
        <v>0</v>
      </c>
      <c r="LR9" s="92"/>
      <c r="LS9" s="85"/>
      <c r="LT9" s="84"/>
      <c r="LU9" s="56"/>
      <c r="LV9" s="92"/>
      <c r="LW9" s="85" t="s">
        <v>0</v>
      </c>
      <c r="LX9" s="92"/>
      <c r="LY9" s="85"/>
      <c r="LZ9" s="84"/>
      <c r="MA9" s="56"/>
      <c r="MB9" s="92"/>
      <c r="MC9" s="85" t="s">
        <v>0</v>
      </c>
      <c r="MD9" s="92"/>
      <c r="ME9" s="85"/>
      <c r="MF9" s="84"/>
      <c r="MG9" s="56"/>
      <c r="MH9" s="92"/>
      <c r="MI9" s="85" t="s">
        <v>0</v>
      </c>
      <c r="MJ9" s="92"/>
      <c r="MK9" s="85"/>
      <c r="ML9" s="84"/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 x14ac:dyDescent="0.2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4" t="s">
        <v>2</v>
      </c>
      <c r="AX10" s="193" t="s">
        <v>117</v>
      </c>
      <c r="AY10" s="56"/>
      <c r="AZ10" s="92">
        <v>1</v>
      </c>
      <c r="BA10" s="85" t="s">
        <v>0</v>
      </c>
      <c r="BB10" s="92">
        <v>2</v>
      </c>
      <c r="BC10" s="199" t="s">
        <v>2</v>
      </c>
      <c r="BD10" s="196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359</v>
      </c>
      <c r="BK10" s="56"/>
      <c r="BL10" s="92">
        <v>2</v>
      </c>
      <c r="BM10" s="85" t="s">
        <v>0</v>
      </c>
      <c r="BN10" s="92">
        <v>4</v>
      </c>
      <c r="BO10" s="210" t="s">
        <v>2</v>
      </c>
      <c r="BP10" s="207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5" t="s">
        <v>116</v>
      </c>
      <c r="CN10" s="222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40" t="s">
        <v>2</v>
      </c>
      <c r="DF10" s="237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7" t="s">
        <v>2</v>
      </c>
      <c r="ED10" s="254" t="s">
        <v>116</v>
      </c>
      <c r="EE10" s="56"/>
      <c r="EF10" s="92">
        <v>2</v>
      </c>
      <c r="EG10" s="85" t="s">
        <v>0</v>
      </c>
      <c r="EH10" s="92">
        <v>4</v>
      </c>
      <c r="EI10" s="267" t="s">
        <v>345</v>
      </c>
      <c r="EJ10" s="264" t="s">
        <v>116</v>
      </c>
      <c r="EK10" s="56"/>
      <c r="EL10" s="92">
        <v>4</v>
      </c>
      <c r="EM10" s="85" t="s">
        <v>0</v>
      </c>
      <c r="EN10" s="92">
        <v>1</v>
      </c>
      <c r="EO10" s="273" t="s">
        <v>3</v>
      </c>
      <c r="EP10" s="270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3" t="s">
        <v>115</v>
      </c>
      <c r="FB10" s="280" t="s">
        <v>115</v>
      </c>
      <c r="FC10" s="56"/>
      <c r="FD10" s="92">
        <v>3</v>
      </c>
      <c r="FE10" s="85" t="s">
        <v>0</v>
      </c>
      <c r="FF10" s="92">
        <v>2</v>
      </c>
      <c r="FG10" s="288" t="s">
        <v>2</v>
      </c>
      <c r="FH10" s="285" t="s">
        <v>4</v>
      </c>
      <c r="FI10" s="56"/>
      <c r="FJ10" s="92">
        <v>4</v>
      </c>
      <c r="FK10" s="85" t="s">
        <v>0</v>
      </c>
      <c r="FL10" s="92">
        <v>1</v>
      </c>
      <c r="FM10" s="357" t="s">
        <v>2</v>
      </c>
      <c r="FN10" s="354" t="s">
        <v>117</v>
      </c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23" t="s">
        <v>0</v>
      </c>
      <c r="GV10" s="92">
        <v>3</v>
      </c>
      <c r="GW10" s="323" t="s">
        <v>3</v>
      </c>
      <c r="GX10" s="320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344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345" t="s">
        <v>115</v>
      </c>
      <c r="HV10" s="344" t="s">
        <v>115</v>
      </c>
      <c r="HW10" s="56"/>
      <c r="HX10" s="92">
        <v>0</v>
      </c>
      <c r="HY10" s="85" t="s">
        <v>0</v>
      </c>
      <c r="HZ10" s="92">
        <v>3</v>
      </c>
      <c r="IA10" s="85" t="s">
        <v>2</v>
      </c>
      <c r="IB10" s="84" t="s">
        <v>117</v>
      </c>
      <c r="IC10" s="56"/>
      <c r="ID10" s="92">
        <v>4</v>
      </c>
      <c r="IE10" s="85" t="s">
        <v>0</v>
      </c>
      <c r="IF10" s="92">
        <v>0</v>
      </c>
      <c r="IG10" s="85" t="s">
        <v>378</v>
      </c>
      <c r="IH10" s="84" t="s">
        <v>2</v>
      </c>
      <c r="II10" s="56"/>
      <c r="IJ10" s="92"/>
      <c r="IK10" s="85"/>
      <c r="IL10" s="92"/>
      <c r="IM10" s="323"/>
      <c r="IN10" s="320"/>
      <c r="IO10" s="56"/>
      <c r="IP10" s="92">
        <v>1</v>
      </c>
      <c r="IQ10" s="85" t="s">
        <v>0</v>
      </c>
      <c r="IR10" s="92">
        <v>3</v>
      </c>
      <c r="IS10" s="85" t="s">
        <v>2</v>
      </c>
      <c r="IT10" s="358" t="s">
        <v>115</v>
      </c>
      <c r="IU10" s="56"/>
      <c r="IV10" s="92">
        <v>3</v>
      </c>
      <c r="IW10" s="85" t="s">
        <v>0</v>
      </c>
      <c r="IX10" s="92">
        <v>1</v>
      </c>
      <c r="IY10" s="85" t="s">
        <v>122</v>
      </c>
      <c r="IZ10" s="84" t="s">
        <v>281</v>
      </c>
      <c r="JA10" s="56"/>
      <c r="JB10" s="92"/>
      <c r="JC10" s="85" t="s">
        <v>0</v>
      </c>
      <c r="JD10" s="92"/>
      <c r="JE10" s="85"/>
      <c r="JF10" s="84"/>
      <c r="JG10" s="56"/>
      <c r="JH10" s="92"/>
      <c r="JI10" s="85" t="s">
        <v>0</v>
      </c>
      <c r="JJ10" s="92"/>
      <c r="JK10" s="85"/>
      <c r="JL10" s="84"/>
      <c r="JM10" s="56"/>
      <c r="JN10" s="92"/>
      <c r="JO10" s="85" t="s">
        <v>0</v>
      </c>
      <c r="JP10" s="92"/>
      <c r="JQ10" s="85"/>
      <c r="JR10" s="84"/>
      <c r="JS10" s="56"/>
      <c r="JT10" s="92"/>
      <c r="JU10" s="85" t="s">
        <v>0</v>
      </c>
      <c r="JV10" s="92"/>
      <c r="JW10" s="85"/>
      <c r="JX10" s="84"/>
      <c r="JY10" s="56"/>
      <c r="JZ10" s="92"/>
      <c r="KA10" s="85" t="s">
        <v>0</v>
      </c>
      <c r="KB10" s="92"/>
      <c r="KC10" s="85"/>
      <c r="KD10" s="84"/>
      <c r="KE10" s="56"/>
      <c r="KF10" s="92"/>
      <c r="KG10" s="85" t="s">
        <v>0</v>
      </c>
      <c r="KH10" s="92"/>
      <c r="KI10" s="85"/>
      <c r="KJ10" s="84"/>
      <c r="KK10" s="56"/>
      <c r="KL10" s="92"/>
      <c r="KM10" s="85" t="s">
        <v>0</v>
      </c>
      <c r="KN10" s="92"/>
      <c r="KO10" s="85"/>
      <c r="KP10" s="84"/>
      <c r="KQ10" s="56"/>
      <c r="KR10" s="92"/>
      <c r="KS10" s="85" t="s">
        <v>0</v>
      </c>
      <c r="KT10" s="92"/>
      <c r="KU10" s="85"/>
      <c r="KV10" s="84"/>
      <c r="KW10" s="56"/>
      <c r="KX10" s="92"/>
      <c r="KY10" s="85" t="s">
        <v>0</v>
      </c>
      <c r="KZ10" s="92"/>
      <c r="LA10" s="85"/>
      <c r="LB10" s="84"/>
      <c r="LC10" s="56"/>
      <c r="LD10" s="92"/>
      <c r="LE10" s="85" t="s">
        <v>0</v>
      </c>
      <c r="LF10" s="92"/>
      <c r="LG10" s="85"/>
      <c r="LH10" s="84"/>
      <c r="LI10" s="56"/>
      <c r="LJ10" s="92"/>
      <c r="LK10" s="85" t="s">
        <v>0</v>
      </c>
      <c r="LL10" s="92"/>
      <c r="LM10" s="85"/>
      <c r="LN10" s="84"/>
      <c r="LO10" s="56"/>
      <c r="LP10" s="92"/>
      <c r="LQ10" s="85" t="s">
        <v>0</v>
      </c>
      <c r="LR10" s="92"/>
      <c r="LS10" s="85"/>
      <c r="LT10" s="84"/>
      <c r="LU10" s="56"/>
      <c r="LV10" s="92"/>
      <c r="LW10" s="85" t="s">
        <v>0</v>
      </c>
      <c r="LX10" s="92"/>
      <c r="LY10" s="85"/>
      <c r="LZ10" s="84"/>
      <c r="MA10" s="56"/>
      <c r="MB10" s="92"/>
      <c r="MC10" s="85" t="s">
        <v>0</v>
      </c>
      <c r="MD10" s="92"/>
      <c r="ME10" s="85"/>
      <c r="MF10" s="84"/>
      <c r="MG10" s="56"/>
      <c r="MH10" s="92"/>
      <c r="MI10" s="85" t="s">
        <v>0</v>
      </c>
      <c r="MJ10" s="92"/>
      <c r="MK10" s="85"/>
      <c r="ML10" s="84"/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 x14ac:dyDescent="0.2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4" t="s">
        <v>2</v>
      </c>
      <c r="AX11" s="193" t="s">
        <v>3</v>
      </c>
      <c r="AY11" s="56"/>
      <c r="AZ11" s="92">
        <v>1</v>
      </c>
      <c r="BA11" s="85" t="s">
        <v>0</v>
      </c>
      <c r="BB11" s="92">
        <v>3</v>
      </c>
      <c r="BC11" s="199" t="s">
        <v>2</v>
      </c>
      <c r="BD11" s="196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354</v>
      </c>
      <c r="BK11" s="56"/>
      <c r="BL11" s="92">
        <v>1</v>
      </c>
      <c r="BM11" s="85" t="s">
        <v>0</v>
      </c>
      <c r="BN11" s="92">
        <v>2</v>
      </c>
      <c r="BO11" s="210" t="s">
        <v>2</v>
      </c>
      <c r="BP11" s="207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5" t="s">
        <v>2</v>
      </c>
      <c r="CN11" s="222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40" t="s">
        <v>2</v>
      </c>
      <c r="DF11" s="237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7" t="s">
        <v>2</v>
      </c>
      <c r="ED11" s="254" t="s">
        <v>117</v>
      </c>
      <c r="EE11" s="56"/>
      <c r="EF11" s="92">
        <v>2</v>
      </c>
      <c r="EG11" s="85" t="s">
        <v>0</v>
      </c>
      <c r="EH11" s="92">
        <v>2</v>
      </c>
      <c r="EI11" s="267" t="s">
        <v>122</v>
      </c>
      <c r="EJ11" s="264" t="s">
        <v>4</v>
      </c>
      <c r="EK11" s="56"/>
      <c r="EL11" s="92">
        <v>3</v>
      </c>
      <c r="EM11" s="85" t="s">
        <v>0</v>
      </c>
      <c r="EN11" s="92">
        <v>1</v>
      </c>
      <c r="EO11" s="273" t="s">
        <v>2</v>
      </c>
      <c r="EP11" s="270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8" t="s">
        <v>1</v>
      </c>
      <c r="FH11" s="285" t="s">
        <v>122</v>
      </c>
      <c r="FI11" s="56"/>
      <c r="FJ11" s="92">
        <v>3</v>
      </c>
      <c r="FK11" s="85" t="s">
        <v>0</v>
      </c>
      <c r="FL11" s="92">
        <v>1</v>
      </c>
      <c r="FM11" s="85" t="s">
        <v>2</v>
      </c>
      <c r="FN11" s="84" t="s">
        <v>117</v>
      </c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6" t="s">
        <v>115</v>
      </c>
      <c r="FZ11" s="293" t="s">
        <v>115</v>
      </c>
      <c r="GA11" s="56"/>
      <c r="GB11" s="92"/>
      <c r="GC11" s="85" t="s">
        <v>0</v>
      </c>
      <c r="GD11" s="92"/>
      <c r="GE11" s="300" t="s">
        <v>115</v>
      </c>
      <c r="GF11" s="297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6" t="s">
        <v>115</v>
      </c>
      <c r="GR11" s="313" t="s">
        <v>115</v>
      </c>
      <c r="GS11" s="56"/>
      <c r="GT11" s="92">
        <v>1</v>
      </c>
      <c r="GU11" s="323" t="s">
        <v>0</v>
      </c>
      <c r="GV11" s="92">
        <v>2</v>
      </c>
      <c r="GW11" s="323" t="s">
        <v>3</v>
      </c>
      <c r="GX11" s="320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345" t="s">
        <v>115</v>
      </c>
      <c r="HV11" s="344" t="s">
        <v>115</v>
      </c>
      <c r="HW11" s="56"/>
      <c r="HX11" s="92">
        <v>1</v>
      </c>
      <c r="HY11" s="85" t="s">
        <v>0</v>
      </c>
      <c r="HZ11" s="92">
        <v>2</v>
      </c>
      <c r="IA11" s="85" t="s">
        <v>3</v>
      </c>
      <c r="IB11" s="84" t="s">
        <v>2</v>
      </c>
      <c r="IC11" s="56"/>
      <c r="ID11" s="92"/>
      <c r="IE11" s="85" t="s">
        <v>0</v>
      </c>
      <c r="IF11" s="92"/>
      <c r="IG11" s="353" t="s">
        <v>115</v>
      </c>
      <c r="IH11" s="350" t="s">
        <v>115</v>
      </c>
      <c r="II11" s="56"/>
      <c r="IJ11" s="92"/>
      <c r="IK11" s="85"/>
      <c r="IL11" s="92"/>
      <c r="IM11" s="323"/>
      <c r="IN11" s="320"/>
      <c r="IO11" s="56"/>
      <c r="IP11" s="92"/>
      <c r="IQ11" s="85" t="s">
        <v>0</v>
      </c>
      <c r="IR11" s="92"/>
      <c r="IS11" s="361" t="s">
        <v>115</v>
      </c>
      <c r="IT11" s="358" t="s">
        <v>115</v>
      </c>
      <c r="IU11" s="56"/>
      <c r="IV11" s="92"/>
      <c r="IW11" s="85" t="s">
        <v>0</v>
      </c>
      <c r="IX11" s="92"/>
      <c r="IY11" s="365" t="s">
        <v>115</v>
      </c>
      <c r="IZ11" s="364" t="s">
        <v>115</v>
      </c>
      <c r="JA11" s="56"/>
      <c r="JB11" s="92"/>
      <c r="JC11" s="85" t="s">
        <v>0</v>
      </c>
      <c r="JD11" s="92"/>
      <c r="JE11" s="85"/>
      <c r="JF11" s="84"/>
      <c r="JG11" s="56"/>
      <c r="JH11" s="92"/>
      <c r="JI11" s="85" t="s">
        <v>0</v>
      </c>
      <c r="JJ11" s="92"/>
      <c r="JK11" s="85"/>
      <c r="JL11" s="84"/>
      <c r="JM11" s="56"/>
      <c r="JN11" s="92"/>
      <c r="JO11" s="85" t="s">
        <v>0</v>
      </c>
      <c r="JP11" s="92"/>
      <c r="JQ11" s="85"/>
      <c r="JR11" s="84"/>
      <c r="JS11" s="56"/>
      <c r="JT11" s="92"/>
      <c r="JU11" s="85" t="s">
        <v>0</v>
      </c>
      <c r="JV11" s="92"/>
      <c r="JW11" s="85"/>
      <c r="JX11" s="84"/>
      <c r="JY11" s="56"/>
      <c r="JZ11" s="92"/>
      <c r="KA11" s="85" t="s">
        <v>0</v>
      </c>
      <c r="KB11" s="92"/>
      <c r="KC11" s="85"/>
      <c r="KD11" s="84"/>
      <c r="KE11" s="56"/>
      <c r="KF11" s="92"/>
      <c r="KG11" s="85" t="s">
        <v>0</v>
      </c>
      <c r="KH11" s="92"/>
      <c r="KI11" s="85"/>
      <c r="KJ11" s="84"/>
      <c r="KK11" s="56"/>
      <c r="KL11" s="92"/>
      <c r="KM11" s="85" t="s">
        <v>0</v>
      </c>
      <c r="KN11" s="92"/>
      <c r="KO11" s="85"/>
      <c r="KP11" s="84"/>
      <c r="KQ11" s="56"/>
      <c r="KR11" s="92"/>
      <c r="KS11" s="85" t="s">
        <v>0</v>
      </c>
      <c r="KT11" s="92"/>
      <c r="KU11" s="85"/>
      <c r="KV11" s="84"/>
      <c r="KW11" s="56"/>
      <c r="KX11" s="92"/>
      <c r="KY11" s="85" t="s">
        <v>0</v>
      </c>
      <c r="KZ11" s="92"/>
      <c r="LA11" s="85"/>
      <c r="LB11" s="84"/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85"/>
      <c r="LN11" s="84"/>
      <c r="LO11" s="56"/>
      <c r="LP11" s="92"/>
      <c r="LQ11" s="85" t="s">
        <v>0</v>
      </c>
      <c r="LR11" s="92"/>
      <c r="LS11" s="85"/>
      <c r="LT11" s="84"/>
      <c r="LU11" s="56"/>
      <c r="LV11" s="92"/>
      <c r="LW11" s="85" t="s">
        <v>0</v>
      </c>
      <c r="LX11" s="92"/>
      <c r="LY11" s="85"/>
      <c r="LZ11" s="84"/>
      <c r="MA11" s="56"/>
      <c r="MB11" s="92"/>
      <c r="MC11" s="85" t="s">
        <v>0</v>
      </c>
      <c r="MD11" s="92"/>
      <c r="ME11" s="85"/>
      <c r="MF11" s="84"/>
      <c r="MG11" s="56"/>
      <c r="MH11" s="92"/>
      <c r="MI11" s="85" t="s">
        <v>0</v>
      </c>
      <c r="MJ11" s="92"/>
      <c r="MK11" s="85"/>
      <c r="ML11" s="84"/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 x14ac:dyDescent="0.2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354</v>
      </c>
      <c r="AS12" s="56"/>
      <c r="AT12" s="92">
        <v>2</v>
      </c>
      <c r="AU12" s="85" t="s">
        <v>0</v>
      </c>
      <c r="AV12" s="92">
        <v>4</v>
      </c>
      <c r="AW12" s="194" t="s">
        <v>2</v>
      </c>
      <c r="AX12" s="193" t="s">
        <v>123</v>
      </c>
      <c r="AY12" s="56"/>
      <c r="AZ12" s="92">
        <v>1</v>
      </c>
      <c r="BA12" s="85" t="s">
        <v>0</v>
      </c>
      <c r="BB12" s="92">
        <v>2</v>
      </c>
      <c r="BC12" s="199" t="s">
        <v>2</v>
      </c>
      <c r="BD12" s="196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10" t="s">
        <v>116</v>
      </c>
      <c r="BP12" s="207" t="s">
        <v>4</v>
      </c>
      <c r="BQ12" s="56"/>
      <c r="BR12" s="92"/>
      <c r="BS12" s="85" t="s">
        <v>0</v>
      </c>
      <c r="BT12" s="92"/>
      <c r="BU12" s="212" t="s">
        <v>115</v>
      </c>
      <c r="BV12" s="211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345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5" t="s">
        <v>3</v>
      </c>
      <c r="CN12" s="222" t="s">
        <v>2</v>
      </c>
      <c r="CO12" s="56"/>
      <c r="CP12" s="92"/>
      <c r="CQ12" s="85" t="s">
        <v>0</v>
      </c>
      <c r="CR12" s="92"/>
      <c r="CS12" s="231" t="s">
        <v>115</v>
      </c>
      <c r="CT12" s="228" t="s">
        <v>115</v>
      </c>
      <c r="CU12" s="56"/>
      <c r="CV12" s="92"/>
      <c r="CW12" s="85" t="s">
        <v>0</v>
      </c>
      <c r="CX12" s="92"/>
      <c r="CY12" s="235" t="s">
        <v>115</v>
      </c>
      <c r="CZ12" s="234" t="s">
        <v>115</v>
      </c>
      <c r="DA12" s="56"/>
      <c r="DB12" s="92"/>
      <c r="DC12" s="85" t="s">
        <v>0</v>
      </c>
      <c r="DD12" s="92"/>
      <c r="DE12" s="240" t="s">
        <v>115</v>
      </c>
      <c r="DF12" s="237" t="s">
        <v>115</v>
      </c>
      <c r="DG12" s="56"/>
      <c r="DH12" s="92"/>
      <c r="DI12" s="85" t="s">
        <v>0</v>
      </c>
      <c r="DJ12" s="92"/>
      <c r="DK12" s="244" t="s">
        <v>115</v>
      </c>
      <c r="DL12" s="241" t="s">
        <v>115</v>
      </c>
      <c r="DM12" s="56"/>
      <c r="DN12" s="92"/>
      <c r="DO12" s="85" t="s">
        <v>0</v>
      </c>
      <c r="DP12" s="92"/>
      <c r="DQ12" s="248" t="s">
        <v>115</v>
      </c>
      <c r="DR12" s="245" t="s">
        <v>115</v>
      </c>
      <c r="DS12" s="56"/>
      <c r="DT12" s="92"/>
      <c r="DU12" s="85" t="s">
        <v>0</v>
      </c>
      <c r="DV12" s="92"/>
      <c r="DW12" s="252" t="s">
        <v>115</v>
      </c>
      <c r="DX12" s="249" t="s">
        <v>115</v>
      </c>
      <c r="DY12" s="56"/>
      <c r="DZ12" s="92"/>
      <c r="EA12" s="85" t="s">
        <v>0</v>
      </c>
      <c r="EB12" s="92"/>
      <c r="EC12" s="257" t="s">
        <v>115</v>
      </c>
      <c r="ED12" s="254" t="s">
        <v>115</v>
      </c>
      <c r="EE12" s="56"/>
      <c r="EF12" s="92"/>
      <c r="EG12" s="85" t="s">
        <v>0</v>
      </c>
      <c r="EH12" s="92"/>
      <c r="EI12" s="267" t="s">
        <v>115</v>
      </c>
      <c r="EJ12" s="264" t="s">
        <v>115</v>
      </c>
      <c r="EK12" s="56"/>
      <c r="EL12" s="92"/>
      <c r="EM12" s="85" t="s">
        <v>0</v>
      </c>
      <c r="EN12" s="92"/>
      <c r="EO12" s="273" t="s">
        <v>115</v>
      </c>
      <c r="EP12" s="270" t="s">
        <v>115</v>
      </c>
      <c r="EQ12" s="56"/>
      <c r="ER12" s="92"/>
      <c r="ES12" s="85" t="s">
        <v>0</v>
      </c>
      <c r="ET12" s="92"/>
      <c r="EU12" s="277" t="s">
        <v>115</v>
      </c>
      <c r="EV12" s="274" t="s">
        <v>115</v>
      </c>
      <c r="EW12" s="56"/>
      <c r="EX12" s="92"/>
      <c r="EY12" s="85" t="s">
        <v>0</v>
      </c>
      <c r="EZ12" s="92"/>
      <c r="FA12" s="283" t="s">
        <v>115</v>
      </c>
      <c r="FB12" s="280" t="s">
        <v>115</v>
      </c>
      <c r="FC12" s="56"/>
      <c r="FD12" s="92"/>
      <c r="FE12" s="85" t="s">
        <v>0</v>
      </c>
      <c r="FF12" s="92"/>
      <c r="FG12" s="288" t="s">
        <v>115</v>
      </c>
      <c r="FH12" s="285" t="s">
        <v>115</v>
      </c>
      <c r="FI12" s="56"/>
      <c r="FJ12" s="92"/>
      <c r="FK12" s="85" t="s">
        <v>0</v>
      </c>
      <c r="FL12" s="92"/>
      <c r="FM12" s="357" t="s">
        <v>115</v>
      </c>
      <c r="FN12" s="354" t="s">
        <v>115</v>
      </c>
      <c r="FO12" s="56"/>
      <c r="FP12" s="92"/>
      <c r="FQ12" s="85" t="s">
        <v>0</v>
      </c>
      <c r="FR12" s="92"/>
      <c r="FS12" s="292" t="s">
        <v>115</v>
      </c>
      <c r="FT12" s="289" t="s">
        <v>115</v>
      </c>
      <c r="FU12" s="56"/>
      <c r="FV12" s="92"/>
      <c r="FW12" s="85" t="s">
        <v>0</v>
      </c>
      <c r="FX12" s="92"/>
      <c r="FY12" s="296" t="s">
        <v>115</v>
      </c>
      <c r="FZ12" s="293" t="s">
        <v>115</v>
      </c>
      <c r="GA12" s="56"/>
      <c r="GB12" s="92"/>
      <c r="GC12" s="85" t="s">
        <v>0</v>
      </c>
      <c r="GD12" s="92"/>
      <c r="GE12" s="300" t="s">
        <v>115</v>
      </c>
      <c r="GF12" s="297" t="s">
        <v>115</v>
      </c>
      <c r="GG12" s="56"/>
      <c r="GH12" s="92"/>
      <c r="GI12" s="85" t="s">
        <v>0</v>
      </c>
      <c r="GJ12" s="92"/>
      <c r="GK12" s="304" t="s">
        <v>115</v>
      </c>
      <c r="GL12" s="301" t="s">
        <v>115</v>
      </c>
      <c r="GM12" s="56"/>
      <c r="GN12" s="92"/>
      <c r="GO12" s="85" t="s">
        <v>0</v>
      </c>
      <c r="GP12" s="92"/>
      <c r="GQ12" s="316" t="s">
        <v>115</v>
      </c>
      <c r="GR12" s="313" t="s">
        <v>115</v>
      </c>
      <c r="GS12" s="56"/>
      <c r="GT12" s="92"/>
      <c r="GU12" s="323" t="s">
        <v>0</v>
      </c>
      <c r="GV12" s="92"/>
      <c r="GW12" s="323" t="s">
        <v>115</v>
      </c>
      <c r="GX12" s="320" t="s">
        <v>115</v>
      </c>
      <c r="GY12" s="56"/>
      <c r="GZ12" s="92"/>
      <c r="HA12" s="85" t="s">
        <v>0</v>
      </c>
      <c r="HB12" s="92"/>
      <c r="HC12" s="329" t="s">
        <v>115</v>
      </c>
      <c r="HD12" s="326" t="s">
        <v>115</v>
      </c>
      <c r="HE12" s="56"/>
      <c r="HF12" s="92"/>
      <c r="HG12" s="85" t="s">
        <v>0</v>
      </c>
      <c r="HH12" s="92"/>
      <c r="HI12" s="333" t="s">
        <v>115</v>
      </c>
      <c r="HJ12" s="330" t="s">
        <v>115</v>
      </c>
      <c r="HK12" s="56"/>
      <c r="HL12" s="92"/>
      <c r="HM12" s="85" t="s">
        <v>0</v>
      </c>
      <c r="HN12" s="92"/>
      <c r="HO12" s="338" t="s">
        <v>115</v>
      </c>
      <c r="HP12" s="335" t="s">
        <v>115</v>
      </c>
      <c r="HQ12" s="56"/>
      <c r="HR12" s="92"/>
      <c r="HS12" s="85" t="s">
        <v>0</v>
      </c>
      <c r="HT12" s="92"/>
      <c r="HU12" s="345" t="s">
        <v>115</v>
      </c>
      <c r="HV12" s="344" t="s">
        <v>115</v>
      </c>
      <c r="HW12" s="56"/>
      <c r="HX12" s="92"/>
      <c r="HY12" s="85" t="s">
        <v>0</v>
      </c>
      <c r="HZ12" s="92"/>
      <c r="IA12" s="349" t="s">
        <v>115</v>
      </c>
      <c r="IB12" s="346" t="s">
        <v>115</v>
      </c>
      <c r="IC12" s="56"/>
      <c r="ID12" s="92"/>
      <c r="IE12" s="85" t="s">
        <v>0</v>
      </c>
      <c r="IF12" s="92"/>
      <c r="IG12" s="353" t="s">
        <v>115</v>
      </c>
      <c r="IH12" s="350" t="s">
        <v>115</v>
      </c>
      <c r="II12" s="56"/>
      <c r="IJ12" s="92"/>
      <c r="IK12" s="85"/>
      <c r="IL12" s="92"/>
      <c r="IM12" s="85"/>
      <c r="IN12" s="84"/>
      <c r="IO12" s="56"/>
      <c r="IP12" s="92"/>
      <c r="IQ12" s="85" t="s">
        <v>0</v>
      </c>
      <c r="IR12" s="92"/>
      <c r="IS12" s="361" t="s">
        <v>115</v>
      </c>
      <c r="IT12" s="358" t="s">
        <v>115</v>
      </c>
      <c r="IU12" s="56"/>
      <c r="IV12" s="92"/>
      <c r="IW12" s="85" t="s">
        <v>0</v>
      </c>
      <c r="IX12" s="92"/>
      <c r="IY12" s="365" t="s">
        <v>115</v>
      </c>
      <c r="IZ12" s="364" t="s">
        <v>115</v>
      </c>
      <c r="JA12" s="56"/>
      <c r="JB12" s="92"/>
      <c r="JC12" s="85" t="s">
        <v>0</v>
      </c>
      <c r="JD12" s="92"/>
      <c r="JE12" s="85"/>
      <c r="JF12" s="84"/>
      <c r="JG12" s="56"/>
      <c r="JH12" s="92"/>
      <c r="JI12" s="85" t="s">
        <v>0</v>
      </c>
      <c r="JJ12" s="92"/>
      <c r="JK12" s="85"/>
      <c r="JL12" s="84"/>
      <c r="JM12" s="56"/>
      <c r="JN12" s="92"/>
      <c r="JO12" s="85" t="s">
        <v>0</v>
      </c>
      <c r="JP12" s="92"/>
      <c r="JQ12" s="85"/>
      <c r="JR12" s="84"/>
      <c r="JS12" s="56"/>
      <c r="JT12" s="92"/>
      <c r="JU12" s="85" t="s">
        <v>0</v>
      </c>
      <c r="JV12" s="92"/>
      <c r="JW12" s="85"/>
      <c r="JX12" s="84"/>
      <c r="JY12" s="56"/>
      <c r="JZ12" s="92"/>
      <c r="KA12" s="85" t="s">
        <v>0</v>
      </c>
      <c r="KB12" s="92"/>
      <c r="KC12" s="85"/>
      <c r="KD12" s="84"/>
      <c r="KE12" s="56"/>
      <c r="KF12" s="92"/>
      <c r="KG12" s="85" t="s">
        <v>0</v>
      </c>
      <c r="KH12" s="92"/>
      <c r="KI12" s="85"/>
      <c r="KJ12" s="84"/>
      <c r="KK12" s="56"/>
      <c r="KL12" s="92"/>
      <c r="KM12" s="85" t="s">
        <v>0</v>
      </c>
      <c r="KN12" s="92"/>
      <c r="KO12" s="85"/>
      <c r="KP12" s="84"/>
      <c r="KQ12" s="56"/>
      <c r="KR12" s="92"/>
      <c r="KS12" s="85" t="s">
        <v>0</v>
      </c>
      <c r="KT12" s="92"/>
      <c r="KU12" s="85"/>
      <c r="KV12" s="84"/>
      <c r="KW12" s="56"/>
      <c r="KX12" s="92"/>
      <c r="KY12" s="85" t="s">
        <v>0</v>
      </c>
      <c r="KZ12" s="92"/>
      <c r="LA12" s="85"/>
      <c r="LB12" s="84"/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85"/>
      <c r="LN12" s="84"/>
      <c r="LO12" s="56"/>
      <c r="LP12" s="92"/>
      <c r="LQ12" s="85" t="s">
        <v>0</v>
      </c>
      <c r="LR12" s="92"/>
      <c r="LS12" s="85"/>
      <c r="LT12" s="84"/>
      <c r="LU12" s="56"/>
      <c r="LV12" s="92"/>
      <c r="LW12" s="85" t="s">
        <v>0</v>
      </c>
      <c r="LX12" s="92"/>
      <c r="LY12" s="85"/>
      <c r="LZ12" s="84"/>
      <c r="MA12" s="56"/>
      <c r="MB12" s="92"/>
      <c r="MC12" s="85" t="s">
        <v>0</v>
      </c>
      <c r="MD12" s="92"/>
      <c r="ME12" s="85"/>
      <c r="MF12" s="84"/>
      <c r="MG12" s="56"/>
      <c r="MH12" s="92"/>
      <c r="MI12" s="85" t="s">
        <v>0</v>
      </c>
      <c r="MJ12" s="92"/>
      <c r="MK12" s="85"/>
      <c r="ML12" s="84"/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 x14ac:dyDescent="0.2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354</v>
      </c>
      <c r="AS13" s="56"/>
      <c r="AT13" s="92">
        <v>1</v>
      </c>
      <c r="AU13" s="85" t="s">
        <v>0</v>
      </c>
      <c r="AV13" s="92">
        <v>2</v>
      </c>
      <c r="AW13" s="194" t="s">
        <v>2</v>
      </c>
      <c r="AX13" s="193" t="s">
        <v>117</v>
      </c>
      <c r="AY13" s="56"/>
      <c r="AZ13" s="92">
        <v>0</v>
      </c>
      <c r="BA13" s="85" t="s">
        <v>0</v>
      </c>
      <c r="BB13" s="92">
        <v>3</v>
      </c>
      <c r="BC13" s="199" t="s">
        <v>116</v>
      </c>
      <c r="BD13" s="196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10" t="s">
        <v>2</v>
      </c>
      <c r="BP13" s="207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345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5" t="s">
        <v>1</v>
      </c>
      <c r="CN13" s="222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5" t="s">
        <v>115</v>
      </c>
      <c r="CZ13" s="234" t="s">
        <v>115</v>
      </c>
      <c r="DA13" s="56"/>
      <c r="DB13" s="92"/>
      <c r="DC13" s="85" t="s">
        <v>0</v>
      </c>
      <c r="DD13" s="92"/>
      <c r="DE13" s="240" t="s">
        <v>115</v>
      </c>
      <c r="DF13" s="237" t="s">
        <v>115</v>
      </c>
      <c r="DG13" s="56"/>
      <c r="DH13" s="92"/>
      <c r="DI13" s="85" t="s">
        <v>0</v>
      </c>
      <c r="DJ13" s="92"/>
      <c r="DK13" s="244" t="s">
        <v>115</v>
      </c>
      <c r="DL13" s="241" t="s">
        <v>115</v>
      </c>
      <c r="DM13" s="56"/>
      <c r="DN13" s="92"/>
      <c r="DO13" s="85" t="s">
        <v>0</v>
      </c>
      <c r="DP13" s="92"/>
      <c r="DQ13" s="248" t="s">
        <v>115</v>
      </c>
      <c r="DR13" s="245" t="s">
        <v>115</v>
      </c>
      <c r="DS13" s="56"/>
      <c r="DT13" s="92"/>
      <c r="DU13" s="85" t="s">
        <v>0</v>
      </c>
      <c r="DV13" s="92"/>
      <c r="DW13" s="252" t="s">
        <v>115</v>
      </c>
      <c r="DX13" s="249" t="s">
        <v>115</v>
      </c>
      <c r="DY13" s="56"/>
      <c r="DZ13" s="92"/>
      <c r="EA13" s="85" t="s">
        <v>0</v>
      </c>
      <c r="EB13" s="92"/>
      <c r="EC13" s="257" t="s">
        <v>115</v>
      </c>
      <c r="ED13" s="254" t="s">
        <v>115</v>
      </c>
      <c r="EE13" s="56"/>
      <c r="EF13" s="92"/>
      <c r="EG13" s="85" t="s">
        <v>0</v>
      </c>
      <c r="EH13" s="92"/>
      <c r="EI13" s="267" t="s">
        <v>115</v>
      </c>
      <c r="EJ13" s="264" t="s">
        <v>115</v>
      </c>
      <c r="EK13" s="56"/>
      <c r="EL13" s="92"/>
      <c r="EM13" s="85" t="s">
        <v>0</v>
      </c>
      <c r="EN13" s="92"/>
      <c r="EO13" s="273" t="s">
        <v>115</v>
      </c>
      <c r="EP13" s="270" t="s">
        <v>115</v>
      </c>
      <c r="EQ13" s="56"/>
      <c r="ER13" s="92"/>
      <c r="ES13" s="85" t="s">
        <v>0</v>
      </c>
      <c r="ET13" s="92"/>
      <c r="EU13" s="277" t="s">
        <v>115</v>
      </c>
      <c r="EV13" s="274" t="s">
        <v>115</v>
      </c>
      <c r="EW13" s="56"/>
      <c r="EX13" s="92"/>
      <c r="EY13" s="85" t="s">
        <v>0</v>
      </c>
      <c r="EZ13" s="92"/>
      <c r="FA13" s="283" t="s">
        <v>115</v>
      </c>
      <c r="FB13" s="280" t="s">
        <v>115</v>
      </c>
      <c r="FC13" s="56"/>
      <c r="FD13" s="92"/>
      <c r="FE13" s="85" t="s">
        <v>0</v>
      </c>
      <c r="FF13" s="92"/>
      <c r="FG13" s="288" t="s">
        <v>115</v>
      </c>
      <c r="FH13" s="285" t="s">
        <v>115</v>
      </c>
      <c r="FI13" s="56"/>
      <c r="FJ13" s="92"/>
      <c r="FK13" s="85" t="s">
        <v>0</v>
      </c>
      <c r="FL13" s="92"/>
      <c r="FM13" s="357" t="s">
        <v>115</v>
      </c>
      <c r="FN13" s="354" t="s">
        <v>115</v>
      </c>
      <c r="FO13" s="56"/>
      <c r="FP13" s="92"/>
      <c r="FQ13" s="85" t="s">
        <v>0</v>
      </c>
      <c r="FR13" s="92"/>
      <c r="FS13" s="292" t="s">
        <v>115</v>
      </c>
      <c r="FT13" s="289" t="s">
        <v>115</v>
      </c>
      <c r="FU13" s="56"/>
      <c r="FV13" s="92"/>
      <c r="FW13" s="85" t="s">
        <v>0</v>
      </c>
      <c r="FX13" s="92"/>
      <c r="FY13" s="296" t="s">
        <v>115</v>
      </c>
      <c r="FZ13" s="293" t="s">
        <v>115</v>
      </c>
      <c r="GA13" s="56"/>
      <c r="GB13" s="92"/>
      <c r="GC13" s="85" t="s">
        <v>0</v>
      </c>
      <c r="GD13" s="92"/>
      <c r="GE13" s="300" t="s">
        <v>115</v>
      </c>
      <c r="GF13" s="297" t="s">
        <v>115</v>
      </c>
      <c r="GG13" s="56"/>
      <c r="GH13" s="92"/>
      <c r="GI13" s="85" t="s">
        <v>0</v>
      </c>
      <c r="GJ13" s="92"/>
      <c r="GK13" s="304" t="s">
        <v>115</v>
      </c>
      <c r="GL13" s="301" t="s">
        <v>115</v>
      </c>
      <c r="GM13" s="56"/>
      <c r="GN13" s="92"/>
      <c r="GO13" s="85" t="s">
        <v>0</v>
      </c>
      <c r="GP13" s="92"/>
      <c r="GQ13" s="316" t="s">
        <v>115</v>
      </c>
      <c r="GR13" s="313" t="s">
        <v>115</v>
      </c>
      <c r="GS13" s="56"/>
      <c r="GT13" s="92"/>
      <c r="GU13" s="323" t="s">
        <v>0</v>
      </c>
      <c r="GV13" s="92"/>
      <c r="GW13" s="323" t="s">
        <v>115</v>
      </c>
      <c r="GX13" s="320" t="s">
        <v>115</v>
      </c>
      <c r="GY13" s="56"/>
      <c r="GZ13" s="92"/>
      <c r="HA13" s="85" t="s">
        <v>0</v>
      </c>
      <c r="HB13" s="92"/>
      <c r="HC13" s="329" t="s">
        <v>115</v>
      </c>
      <c r="HD13" s="326" t="s">
        <v>115</v>
      </c>
      <c r="HE13" s="56"/>
      <c r="HF13" s="92"/>
      <c r="HG13" s="85" t="s">
        <v>0</v>
      </c>
      <c r="HH13" s="92"/>
      <c r="HI13" s="333" t="s">
        <v>115</v>
      </c>
      <c r="HJ13" s="330" t="s">
        <v>115</v>
      </c>
      <c r="HK13" s="56"/>
      <c r="HL13" s="92"/>
      <c r="HM13" s="85" t="s">
        <v>0</v>
      </c>
      <c r="HN13" s="92"/>
      <c r="HO13" s="338" t="s">
        <v>115</v>
      </c>
      <c r="HP13" s="335" t="s">
        <v>115</v>
      </c>
      <c r="HQ13" s="56"/>
      <c r="HR13" s="92"/>
      <c r="HS13" s="85" t="s">
        <v>0</v>
      </c>
      <c r="HT13" s="92"/>
      <c r="HU13" s="345" t="s">
        <v>115</v>
      </c>
      <c r="HV13" s="344" t="s">
        <v>115</v>
      </c>
      <c r="HW13" s="56"/>
      <c r="HX13" s="92"/>
      <c r="HY13" s="85" t="s">
        <v>0</v>
      </c>
      <c r="HZ13" s="92"/>
      <c r="IA13" s="349" t="s">
        <v>115</v>
      </c>
      <c r="IB13" s="346" t="s">
        <v>115</v>
      </c>
      <c r="IC13" s="56"/>
      <c r="ID13" s="92"/>
      <c r="IE13" s="85" t="s">
        <v>0</v>
      </c>
      <c r="IF13" s="92"/>
      <c r="IG13" s="353" t="s">
        <v>115</v>
      </c>
      <c r="IH13" s="350" t="s">
        <v>115</v>
      </c>
      <c r="II13" s="56"/>
      <c r="IJ13" s="92"/>
      <c r="IK13" s="85"/>
      <c r="IL13" s="92"/>
      <c r="IM13" s="85"/>
      <c r="IN13" s="84"/>
      <c r="IO13" s="56"/>
      <c r="IP13" s="92"/>
      <c r="IQ13" s="85" t="s">
        <v>0</v>
      </c>
      <c r="IR13" s="92"/>
      <c r="IS13" s="361" t="s">
        <v>115</v>
      </c>
      <c r="IT13" s="358" t="s">
        <v>115</v>
      </c>
      <c r="IU13" s="56"/>
      <c r="IV13" s="92"/>
      <c r="IW13" s="85" t="s">
        <v>0</v>
      </c>
      <c r="IX13" s="92"/>
      <c r="IY13" s="365" t="s">
        <v>115</v>
      </c>
      <c r="IZ13" s="364" t="s">
        <v>115</v>
      </c>
      <c r="JA13" s="56"/>
      <c r="JB13" s="92"/>
      <c r="JC13" s="85" t="s">
        <v>0</v>
      </c>
      <c r="JD13" s="92"/>
      <c r="JE13" s="85"/>
      <c r="JF13" s="84"/>
      <c r="JG13" s="56"/>
      <c r="JH13" s="92"/>
      <c r="JI13" s="85" t="s">
        <v>0</v>
      </c>
      <c r="JJ13" s="92"/>
      <c r="JK13" s="85"/>
      <c r="JL13" s="84"/>
      <c r="JM13" s="56"/>
      <c r="JN13" s="92"/>
      <c r="JO13" s="85" t="s">
        <v>0</v>
      </c>
      <c r="JP13" s="92"/>
      <c r="JQ13" s="85"/>
      <c r="JR13" s="84"/>
      <c r="JS13" s="56"/>
      <c r="JT13" s="92"/>
      <c r="JU13" s="85" t="s">
        <v>0</v>
      </c>
      <c r="JV13" s="92"/>
      <c r="JW13" s="85"/>
      <c r="JX13" s="84"/>
      <c r="JY13" s="56"/>
      <c r="JZ13" s="92"/>
      <c r="KA13" s="85" t="s">
        <v>0</v>
      </c>
      <c r="KB13" s="92"/>
      <c r="KC13" s="85"/>
      <c r="KD13" s="84"/>
      <c r="KE13" s="56"/>
      <c r="KF13" s="92"/>
      <c r="KG13" s="85" t="s">
        <v>0</v>
      </c>
      <c r="KH13" s="92"/>
      <c r="KI13" s="85"/>
      <c r="KJ13" s="84"/>
      <c r="KK13" s="56"/>
      <c r="KL13" s="92"/>
      <c r="KM13" s="85" t="s">
        <v>0</v>
      </c>
      <c r="KN13" s="92"/>
      <c r="KO13" s="85"/>
      <c r="KP13" s="84"/>
      <c r="KQ13" s="56"/>
      <c r="KR13" s="92"/>
      <c r="KS13" s="85" t="s">
        <v>0</v>
      </c>
      <c r="KT13" s="92"/>
      <c r="KU13" s="85"/>
      <c r="KV13" s="84"/>
      <c r="KW13" s="56"/>
      <c r="KX13" s="92"/>
      <c r="KY13" s="85" t="s">
        <v>0</v>
      </c>
      <c r="KZ13" s="92"/>
      <c r="LA13" s="85"/>
      <c r="LB13" s="84"/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85"/>
      <c r="LN13" s="84"/>
      <c r="LO13" s="56"/>
      <c r="LP13" s="92"/>
      <c r="LQ13" s="85" t="s">
        <v>0</v>
      </c>
      <c r="LR13" s="92"/>
      <c r="LS13" s="85"/>
      <c r="LT13" s="84"/>
      <c r="LU13" s="56"/>
      <c r="LV13" s="92"/>
      <c r="LW13" s="85" t="s">
        <v>0</v>
      </c>
      <c r="LX13" s="92"/>
      <c r="LY13" s="85"/>
      <c r="LZ13" s="84"/>
      <c r="MA13" s="56"/>
      <c r="MB13" s="92"/>
      <c r="MC13" s="85" t="s">
        <v>0</v>
      </c>
      <c r="MD13" s="92"/>
      <c r="ME13" s="85"/>
      <c r="MF13" s="84"/>
      <c r="MG13" s="56"/>
      <c r="MH13" s="92"/>
      <c r="MI13" s="85" t="s">
        <v>0</v>
      </c>
      <c r="MJ13" s="92"/>
      <c r="MK13" s="85"/>
      <c r="ML13" s="84"/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 x14ac:dyDescent="0.2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354</v>
      </c>
      <c r="AS14" s="56"/>
      <c r="AT14" s="92">
        <v>0</v>
      </c>
      <c r="AU14" s="85" t="s">
        <v>0</v>
      </c>
      <c r="AV14" s="92">
        <v>2</v>
      </c>
      <c r="AW14" s="194" t="s">
        <v>2</v>
      </c>
      <c r="AX14" s="193" t="s">
        <v>117</v>
      </c>
      <c r="AY14" s="56"/>
      <c r="AZ14" s="92">
        <v>0</v>
      </c>
      <c r="BA14" s="85" t="s">
        <v>0</v>
      </c>
      <c r="BB14" s="92">
        <v>2</v>
      </c>
      <c r="BC14" s="199" t="s">
        <v>2</v>
      </c>
      <c r="BD14" s="196" t="s">
        <v>344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344</v>
      </c>
      <c r="BK14" s="56"/>
      <c r="BL14" s="92">
        <v>1</v>
      </c>
      <c r="BM14" s="85" t="s">
        <v>0</v>
      </c>
      <c r="BN14" s="92">
        <v>3</v>
      </c>
      <c r="BO14" s="210" t="s">
        <v>2</v>
      </c>
      <c r="BP14" s="207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345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5" t="s">
        <v>2</v>
      </c>
      <c r="CN14" s="222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40" t="s">
        <v>3</v>
      </c>
      <c r="DF14" s="237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7" t="s">
        <v>116</v>
      </c>
      <c r="ED14" s="254" t="s">
        <v>344</v>
      </c>
      <c r="EE14" s="56"/>
      <c r="EF14" s="92">
        <v>1</v>
      </c>
      <c r="EG14" s="85" t="s">
        <v>0</v>
      </c>
      <c r="EH14" s="92">
        <v>1</v>
      </c>
      <c r="EI14" s="267" t="s">
        <v>116</v>
      </c>
      <c r="EJ14" s="264" t="s">
        <v>4</v>
      </c>
      <c r="EK14" s="56"/>
      <c r="EL14" s="92">
        <v>2</v>
      </c>
      <c r="EM14" s="85" t="s">
        <v>0</v>
      </c>
      <c r="EN14" s="92">
        <v>0</v>
      </c>
      <c r="EO14" s="273" t="s">
        <v>2</v>
      </c>
      <c r="EP14" s="270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8" t="s">
        <v>1</v>
      </c>
      <c r="FH14" s="285" t="s">
        <v>4</v>
      </c>
      <c r="FI14" s="56"/>
      <c r="FJ14" s="92">
        <v>2</v>
      </c>
      <c r="FK14" s="85" t="s">
        <v>0</v>
      </c>
      <c r="FL14" s="92">
        <v>0</v>
      </c>
      <c r="FM14" s="357" t="s">
        <v>2</v>
      </c>
      <c r="FN14" s="354" t="s">
        <v>344</v>
      </c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354</v>
      </c>
      <c r="GF14" s="84" t="s">
        <v>344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23" t="s">
        <v>0</v>
      </c>
      <c r="GV14" s="92">
        <v>2</v>
      </c>
      <c r="GW14" s="323" t="s">
        <v>3</v>
      </c>
      <c r="GX14" s="320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40" t="s">
        <v>3</v>
      </c>
      <c r="HP14" s="339" t="s">
        <v>117</v>
      </c>
      <c r="HQ14" s="56"/>
      <c r="HR14" s="92">
        <v>0</v>
      </c>
      <c r="HS14" s="85" t="s">
        <v>0</v>
      </c>
      <c r="HT14" s="92">
        <v>3</v>
      </c>
      <c r="HU14" s="345" t="s">
        <v>2</v>
      </c>
      <c r="HV14" s="344" t="s">
        <v>344</v>
      </c>
      <c r="HW14" s="56"/>
      <c r="HX14" s="92">
        <v>1</v>
      </c>
      <c r="HY14" s="85" t="s">
        <v>0</v>
      </c>
      <c r="HZ14" s="92">
        <v>2</v>
      </c>
      <c r="IA14" s="85" t="s">
        <v>2</v>
      </c>
      <c r="IB14" s="84" t="s">
        <v>117</v>
      </c>
      <c r="IC14" s="56"/>
      <c r="ID14" s="92">
        <v>3</v>
      </c>
      <c r="IE14" s="85" t="s">
        <v>0</v>
      </c>
      <c r="IF14" s="92">
        <v>0</v>
      </c>
      <c r="IG14" s="85" t="s">
        <v>2</v>
      </c>
      <c r="IH14" s="84" t="s">
        <v>344</v>
      </c>
      <c r="II14" s="56"/>
      <c r="IJ14" s="92"/>
      <c r="IK14" s="85"/>
      <c r="IL14" s="92"/>
      <c r="IM14" s="323"/>
      <c r="IN14" s="320"/>
      <c r="IO14" s="56"/>
      <c r="IP14" s="92">
        <v>1</v>
      </c>
      <c r="IQ14" s="85" t="s">
        <v>0</v>
      </c>
      <c r="IR14" s="92">
        <v>2</v>
      </c>
      <c r="IS14" s="85" t="s">
        <v>2</v>
      </c>
      <c r="IT14" s="84" t="s">
        <v>344</v>
      </c>
      <c r="IU14" s="56"/>
      <c r="IV14" s="92">
        <v>3</v>
      </c>
      <c r="IW14" s="85" t="s">
        <v>0</v>
      </c>
      <c r="IX14" s="92">
        <v>0</v>
      </c>
      <c r="IY14" s="85" t="s">
        <v>3</v>
      </c>
      <c r="IZ14" s="84" t="s">
        <v>4</v>
      </c>
      <c r="JA14" s="56"/>
      <c r="JB14" s="92"/>
      <c r="JC14" s="85" t="s">
        <v>0</v>
      </c>
      <c r="JD14" s="92"/>
      <c r="JE14" s="85"/>
      <c r="JF14" s="84"/>
      <c r="JG14" s="56"/>
      <c r="JH14" s="92"/>
      <c r="JI14" s="85" t="s">
        <v>0</v>
      </c>
      <c r="JJ14" s="92"/>
      <c r="JK14" s="85"/>
      <c r="JL14" s="84"/>
      <c r="JM14" s="56"/>
      <c r="JN14" s="92"/>
      <c r="JO14" s="85" t="s">
        <v>0</v>
      </c>
      <c r="JP14" s="92"/>
      <c r="JQ14" s="85"/>
      <c r="JR14" s="84"/>
      <c r="JS14" s="56"/>
      <c r="JT14" s="92"/>
      <c r="JU14" s="85" t="s">
        <v>0</v>
      </c>
      <c r="JV14" s="92"/>
      <c r="JW14" s="85"/>
      <c r="JX14" s="84"/>
      <c r="JY14" s="56"/>
      <c r="JZ14" s="92"/>
      <c r="KA14" s="85" t="s">
        <v>0</v>
      </c>
      <c r="KB14" s="92"/>
      <c r="KC14" s="85"/>
      <c r="KD14" s="84"/>
      <c r="KE14" s="56"/>
      <c r="KF14" s="92"/>
      <c r="KG14" s="85" t="s">
        <v>0</v>
      </c>
      <c r="KH14" s="92"/>
      <c r="KI14" s="85"/>
      <c r="KJ14" s="84"/>
      <c r="KK14" s="56"/>
      <c r="KL14" s="92"/>
      <c r="KM14" s="85" t="s">
        <v>0</v>
      </c>
      <c r="KN14" s="92"/>
      <c r="KO14" s="85"/>
      <c r="KP14" s="84"/>
      <c r="KQ14" s="56"/>
      <c r="KR14" s="92"/>
      <c r="KS14" s="85" t="s">
        <v>0</v>
      </c>
      <c r="KT14" s="92"/>
      <c r="KU14" s="85"/>
      <c r="KV14" s="84"/>
      <c r="KW14" s="56"/>
      <c r="KX14" s="92"/>
      <c r="KY14" s="85" t="s">
        <v>0</v>
      </c>
      <c r="KZ14" s="92"/>
      <c r="LA14" s="85"/>
      <c r="LB14" s="84"/>
      <c r="LC14" s="56"/>
      <c r="LD14" s="92"/>
      <c r="LE14" s="85" t="s">
        <v>0</v>
      </c>
      <c r="LF14" s="92"/>
      <c r="LG14" s="85"/>
      <c r="LH14" s="84"/>
      <c r="LI14" s="56"/>
      <c r="LJ14" s="92"/>
      <c r="LK14" s="85" t="s">
        <v>0</v>
      </c>
      <c r="LL14" s="92"/>
      <c r="LM14" s="85"/>
      <c r="LN14" s="84"/>
      <c r="LO14" s="56"/>
      <c r="LP14" s="92"/>
      <c r="LQ14" s="85" t="s">
        <v>0</v>
      </c>
      <c r="LR14" s="92"/>
      <c r="LS14" s="85"/>
      <c r="LT14" s="84"/>
      <c r="LU14" s="56"/>
      <c r="LV14" s="92"/>
      <c r="LW14" s="85" t="s">
        <v>0</v>
      </c>
      <c r="LX14" s="92"/>
      <c r="LY14" s="85"/>
      <c r="LZ14" s="84"/>
      <c r="MA14" s="56"/>
      <c r="MB14" s="92"/>
      <c r="MC14" s="85" t="s">
        <v>0</v>
      </c>
      <c r="MD14" s="92"/>
      <c r="ME14" s="85"/>
      <c r="MF14" s="84"/>
      <c r="MG14" s="56"/>
      <c r="MH14" s="92"/>
      <c r="MI14" s="85" t="s">
        <v>0</v>
      </c>
      <c r="MJ14" s="92"/>
      <c r="MK14" s="85"/>
      <c r="ML14" s="84"/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 x14ac:dyDescent="0.2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354</v>
      </c>
      <c r="AR15" s="141" t="s">
        <v>345</v>
      </c>
      <c r="AS15" s="56"/>
      <c r="AT15" s="92"/>
      <c r="AU15" s="85" t="s">
        <v>0</v>
      </c>
      <c r="AV15" s="92"/>
      <c r="AW15" s="194" t="s">
        <v>115</v>
      </c>
      <c r="AX15" s="193" t="s">
        <v>115</v>
      </c>
      <c r="AY15" s="56"/>
      <c r="AZ15" s="92">
        <v>1</v>
      </c>
      <c r="BA15" s="85" t="s">
        <v>0</v>
      </c>
      <c r="BB15" s="92">
        <v>1</v>
      </c>
      <c r="BC15" s="199" t="s">
        <v>2</v>
      </c>
      <c r="BD15" s="196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354</v>
      </c>
      <c r="BK15" s="56"/>
      <c r="BL15" s="92">
        <v>0</v>
      </c>
      <c r="BM15" s="85" t="s">
        <v>0</v>
      </c>
      <c r="BN15" s="92">
        <v>1</v>
      </c>
      <c r="BO15" s="210" t="s">
        <v>2</v>
      </c>
      <c r="BP15" s="207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345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5" t="s">
        <v>116</v>
      </c>
      <c r="CN15" s="222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344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40" t="s">
        <v>2</v>
      </c>
      <c r="DF15" s="237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7" t="s">
        <v>2</v>
      </c>
      <c r="ED15" s="254" t="s">
        <v>117</v>
      </c>
      <c r="EE15" s="56"/>
      <c r="EF15" s="92">
        <v>2</v>
      </c>
      <c r="EG15" s="85" t="s">
        <v>0</v>
      </c>
      <c r="EH15" s="92">
        <v>0</v>
      </c>
      <c r="EI15" s="267" t="s">
        <v>115</v>
      </c>
      <c r="EJ15" s="264" t="s">
        <v>385</v>
      </c>
      <c r="EK15" s="56"/>
      <c r="EL15" s="92">
        <v>1</v>
      </c>
      <c r="EM15" s="85" t="s">
        <v>0</v>
      </c>
      <c r="EN15" s="92">
        <v>0</v>
      </c>
      <c r="EO15" s="273" t="s">
        <v>2</v>
      </c>
      <c r="EP15" s="270" t="s">
        <v>117</v>
      </c>
      <c r="EQ15" s="56"/>
      <c r="ER15" s="92">
        <v>1</v>
      </c>
      <c r="ES15" s="85" t="s">
        <v>0</v>
      </c>
      <c r="ET15" s="92">
        <v>0</v>
      </c>
      <c r="EU15" s="279" t="s">
        <v>2</v>
      </c>
      <c r="EV15" s="278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8" t="s">
        <v>122</v>
      </c>
      <c r="FH15" s="285" t="s">
        <v>4</v>
      </c>
      <c r="FI15" s="56"/>
      <c r="FJ15" s="92">
        <v>2</v>
      </c>
      <c r="FK15" s="85" t="s">
        <v>0</v>
      </c>
      <c r="FL15" s="92">
        <v>0</v>
      </c>
      <c r="FM15" s="85" t="s">
        <v>2</v>
      </c>
      <c r="FN15" s="84" t="s">
        <v>117</v>
      </c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354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354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23" t="s">
        <v>0</v>
      </c>
      <c r="GV15" s="92">
        <v>1</v>
      </c>
      <c r="GW15" s="323" t="s">
        <v>3</v>
      </c>
      <c r="GX15" s="320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354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>
        <v>1</v>
      </c>
      <c r="HS15" s="85" t="s">
        <v>0</v>
      </c>
      <c r="HT15" s="92">
        <v>4</v>
      </c>
      <c r="HU15" s="345" t="s">
        <v>2</v>
      </c>
      <c r="HV15" s="344" t="s">
        <v>117</v>
      </c>
      <c r="HW15" s="56"/>
      <c r="HX15" s="92">
        <v>0</v>
      </c>
      <c r="HY15" s="85" t="s">
        <v>0</v>
      </c>
      <c r="HZ15" s="92">
        <v>2</v>
      </c>
      <c r="IA15" s="85" t="s">
        <v>2</v>
      </c>
      <c r="IB15" s="84" t="s">
        <v>117</v>
      </c>
      <c r="IC15" s="56"/>
      <c r="ID15" s="92">
        <v>4</v>
      </c>
      <c r="IE15" s="85" t="s">
        <v>0</v>
      </c>
      <c r="IF15" s="92">
        <v>1</v>
      </c>
      <c r="IG15" s="85" t="s">
        <v>2</v>
      </c>
      <c r="IH15" s="84" t="s">
        <v>117</v>
      </c>
      <c r="II15" s="56"/>
      <c r="IJ15" s="92"/>
      <c r="IK15" s="85"/>
      <c r="IL15" s="92"/>
      <c r="IM15" s="323"/>
      <c r="IN15" s="320"/>
      <c r="IO15" s="56"/>
      <c r="IP15" s="92">
        <v>2</v>
      </c>
      <c r="IQ15" s="85" t="s">
        <v>0</v>
      </c>
      <c r="IR15" s="92">
        <v>2</v>
      </c>
      <c r="IS15" s="85" t="s">
        <v>116</v>
      </c>
      <c r="IT15" s="84" t="s">
        <v>2</v>
      </c>
      <c r="IU15" s="56"/>
      <c r="IV15" s="92">
        <v>3</v>
      </c>
      <c r="IW15" s="85" t="s">
        <v>0</v>
      </c>
      <c r="IX15" s="92">
        <v>1</v>
      </c>
      <c r="IY15" s="85" t="s">
        <v>3</v>
      </c>
      <c r="IZ15" s="84" t="s">
        <v>122</v>
      </c>
      <c r="JA15" s="56"/>
      <c r="JB15" s="92"/>
      <c r="JC15" s="85" t="s">
        <v>0</v>
      </c>
      <c r="JD15" s="92"/>
      <c r="JE15" s="85"/>
      <c r="JF15" s="84"/>
      <c r="JG15" s="56"/>
      <c r="JH15" s="92"/>
      <c r="JI15" s="85" t="s">
        <v>0</v>
      </c>
      <c r="JJ15" s="92"/>
      <c r="JK15" s="85"/>
      <c r="JL15" s="84"/>
      <c r="JM15" s="56"/>
      <c r="JN15" s="92"/>
      <c r="JO15" s="85" t="s">
        <v>0</v>
      </c>
      <c r="JP15" s="92"/>
      <c r="JQ15" s="85"/>
      <c r="JR15" s="84"/>
      <c r="JS15" s="56"/>
      <c r="JT15" s="92"/>
      <c r="JU15" s="85" t="s">
        <v>0</v>
      </c>
      <c r="JV15" s="92"/>
      <c r="JW15" s="85"/>
      <c r="JX15" s="84"/>
      <c r="JY15" s="56"/>
      <c r="JZ15" s="92"/>
      <c r="KA15" s="85" t="s">
        <v>0</v>
      </c>
      <c r="KB15" s="92"/>
      <c r="KC15" s="85"/>
      <c r="KD15" s="84"/>
      <c r="KE15" s="56"/>
      <c r="KF15" s="92"/>
      <c r="KG15" s="85" t="s">
        <v>0</v>
      </c>
      <c r="KH15" s="92"/>
      <c r="KI15" s="85"/>
      <c r="KJ15" s="84"/>
      <c r="KK15" s="56"/>
      <c r="KL15" s="92"/>
      <c r="KM15" s="85" t="s">
        <v>0</v>
      </c>
      <c r="KN15" s="92"/>
      <c r="KO15" s="85"/>
      <c r="KP15" s="84"/>
      <c r="KQ15" s="56"/>
      <c r="KR15" s="92"/>
      <c r="KS15" s="85" t="s">
        <v>0</v>
      </c>
      <c r="KT15" s="92"/>
      <c r="KU15" s="85"/>
      <c r="KV15" s="84"/>
      <c r="KW15" s="56"/>
      <c r="KX15" s="92"/>
      <c r="KY15" s="85" t="s">
        <v>0</v>
      </c>
      <c r="KZ15" s="92"/>
      <c r="LA15" s="85"/>
      <c r="LB15" s="84"/>
      <c r="LC15" s="56"/>
      <c r="LD15" s="92"/>
      <c r="LE15" s="85" t="s">
        <v>0</v>
      </c>
      <c r="LF15" s="92"/>
      <c r="LG15" s="85"/>
      <c r="LH15" s="84"/>
      <c r="LI15" s="56"/>
      <c r="LJ15" s="92"/>
      <c r="LK15" s="85" t="s">
        <v>0</v>
      </c>
      <c r="LL15" s="92"/>
      <c r="LM15" s="85"/>
      <c r="LN15" s="84"/>
      <c r="LO15" s="56"/>
      <c r="LP15" s="92"/>
      <c r="LQ15" s="85" t="s">
        <v>0</v>
      </c>
      <c r="LR15" s="92"/>
      <c r="LS15" s="85"/>
      <c r="LT15" s="84"/>
      <c r="LU15" s="56"/>
      <c r="LV15" s="92"/>
      <c r="LW15" s="85" t="s">
        <v>0</v>
      </c>
      <c r="LX15" s="92"/>
      <c r="LY15" s="85"/>
      <c r="LZ15" s="84"/>
      <c r="MA15" s="56"/>
      <c r="MB15" s="92"/>
      <c r="MC15" s="85" t="s">
        <v>0</v>
      </c>
      <c r="MD15" s="92"/>
      <c r="ME15" s="85"/>
      <c r="MF15" s="84"/>
      <c r="MG15" s="56"/>
      <c r="MH15" s="92"/>
      <c r="MI15" s="85" t="s">
        <v>0</v>
      </c>
      <c r="MJ15" s="92"/>
      <c r="MK15" s="85"/>
      <c r="ML15" s="84"/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 x14ac:dyDescent="0.2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4" t="s">
        <v>2</v>
      </c>
      <c r="AX16" s="193" t="s">
        <v>344</v>
      </c>
      <c r="AY16" s="56"/>
      <c r="AZ16" s="92">
        <v>0</v>
      </c>
      <c r="BA16" s="85" t="s">
        <v>0</v>
      </c>
      <c r="BB16" s="92">
        <v>1</v>
      </c>
      <c r="BC16" s="199" t="s">
        <v>2</v>
      </c>
      <c r="BD16" s="196" t="s">
        <v>117</v>
      </c>
      <c r="BE16" s="56"/>
      <c r="BF16" s="92"/>
      <c r="BG16" s="85" t="s">
        <v>0</v>
      </c>
      <c r="BH16" s="92"/>
      <c r="BI16" s="204" t="s">
        <v>115</v>
      </c>
      <c r="BJ16" s="201" t="s">
        <v>115</v>
      </c>
      <c r="BK16" s="56"/>
      <c r="BL16" s="92">
        <v>0</v>
      </c>
      <c r="BM16" s="85" t="s">
        <v>0</v>
      </c>
      <c r="BN16" s="92">
        <v>2</v>
      </c>
      <c r="BO16" s="210" t="s">
        <v>2</v>
      </c>
      <c r="BP16" s="207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345</v>
      </c>
      <c r="CI16" s="56"/>
      <c r="CJ16" s="92">
        <v>3</v>
      </c>
      <c r="CK16" s="85" t="s">
        <v>0</v>
      </c>
      <c r="CL16" s="92">
        <v>0</v>
      </c>
      <c r="CM16" s="225" t="s">
        <v>2</v>
      </c>
      <c r="CN16" s="222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344</v>
      </c>
      <c r="DA16" s="56"/>
      <c r="DB16" s="92">
        <v>2</v>
      </c>
      <c r="DC16" s="85" t="s">
        <v>0</v>
      </c>
      <c r="DD16" s="92">
        <v>0</v>
      </c>
      <c r="DE16" s="240" t="s">
        <v>2</v>
      </c>
      <c r="DF16" s="237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7" t="s">
        <v>2</v>
      </c>
      <c r="ED16" s="254" t="s">
        <v>3</v>
      </c>
      <c r="EE16" s="56"/>
      <c r="EF16" s="92">
        <v>2</v>
      </c>
      <c r="EG16" s="85" t="s">
        <v>0</v>
      </c>
      <c r="EH16" s="92">
        <v>1</v>
      </c>
      <c r="EI16" s="267" t="s">
        <v>345</v>
      </c>
      <c r="EJ16" s="264" t="s">
        <v>124</v>
      </c>
      <c r="EK16" s="56"/>
      <c r="EL16" s="92">
        <v>4</v>
      </c>
      <c r="EM16" s="85" t="s">
        <v>0</v>
      </c>
      <c r="EN16" s="92">
        <v>0</v>
      </c>
      <c r="EO16" s="273" t="s">
        <v>2</v>
      </c>
      <c r="EP16" s="270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8" t="s">
        <v>2</v>
      </c>
      <c r="FH16" s="285" t="s">
        <v>117</v>
      </c>
      <c r="FI16" s="56"/>
      <c r="FJ16" s="92">
        <v>3</v>
      </c>
      <c r="FK16" s="85" t="s">
        <v>0</v>
      </c>
      <c r="FL16" s="92">
        <v>0</v>
      </c>
      <c r="FM16" s="85" t="s">
        <v>2</v>
      </c>
      <c r="FN16" s="84" t="s">
        <v>119</v>
      </c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6" t="s">
        <v>115</v>
      </c>
      <c r="GR16" s="313" t="s">
        <v>115</v>
      </c>
      <c r="GS16" s="56"/>
      <c r="GT16" s="92">
        <v>1</v>
      </c>
      <c r="GU16" s="323" t="s">
        <v>0</v>
      </c>
      <c r="GV16" s="92">
        <v>3</v>
      </c>
      <c r="GW16" s="323" t="s">
        <v>3</v>
      </c>
      <c r="GX16" s="320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>
        <v>0</v>
      </c>
      <c r="HS16" s="85" t="s">
        <v>0</v>
      </c>
      <c r="HT16" s="92">
        <v>1</v>
      </c>
      <c r="HU16" s="345" t="s">
        <v>2</v>
      </c>
      <c r="HV16" s="344" t="s">
        <v>117</v>
      </c>
      <c r="HW16" s="56"/>
      <c r="HX16" s="92">
        <v>0</v>
      </c>
      <c r="HY16" s="85" t="s">
        <v>0</v>
      </c>
      <c r="HZ16" s="92">
        <v>1</v>
      </c>
      <c r="IA16" s="85" t="s">
        <v>3</v>
      </c>
      <c r="IB16" s="84" t="s">
        <v>344</v>
      </c>
      <c r="IC16" s="56"/>
      <c r="ID16" s="92">
        <v>4</v>
      </c>
      <c r="IE16" s="85" t="s">
        <v>0</v>
      </c>
      <c r="IF16" s="92">
        <v>0</v>
      </c>
      <c r="IG16" s="85" t="s">
        <v>378</v>
      </c>
      <c r="IH16" s="84" t="s">
        <v>378</v>
      </c>
      <c r="II16" s="56"/>
      <c r="IJ16" s="92"/>
      <c r="IK16" s="85"/>
      <c r="IL16" s="92"/>
      <c r="IM16" s="323"/>
      <c r="IN16" s="320"/>
      <c r="IO16" s="56"/>
      <c r="IP16" s="92">
        <v>0</v>
      </c>
      <c r="IQ16" s="85" t="s">
        <v>0</v>
      </c>
      <c r="IR16" s="92">
        <v>1</v>
      </c>
      <c r="IS16" s="85" t="s">
        <v>116</v>
      </c>
      <c r="IT16" s="84" t="s">
        <v>117</v>
      </c>
      <c r="IU16" s="56"/>
      <c r="IV16" s="92">
        <v>3</v>
      </c>
      <c r="IW16" s="85" t="s">
        <v>0</v>
      </c>
      <c r="IX16" s="92">
        <v>1</v>
      </c>
      <c r="IY16" s="85" t="s">
        <v>122</v>
      </c>
      <c r="IZ16" s="84" t="s">
        <v>354</v>
      </c>
      <c r="JA16" s="56"/>
      <c r="JB16" s="92"/>
      <c r="JC16" s="85" t="s">
        <v>0</v>
      </c>
      <c r="JD16" s="92"/>
      <c r="JE16" s="85"/>
      <c r="JF16" s="84"/>
      <c r="JG16" s="56"/>
      <c r="JH16" s="92"/>
      <c r="JI16" s="85" t="s">
        <v>0</v>
      </c>
      <c r="JJ16" s="92"/>
      <c r="JK16" s="85"/>
      <c r="JL16" s="84"/>
      <c r="JM16" s="56"/>
      <c r="JN16" s="92"/>
      <c r="JO16" s="85" t="s">
        <v>0</v>
      </c>
      <c r="JP16" s="92"/>
      <c r="JQ16" s="85"/>
      <c r="JR16" s="84"/>
      <c r="JS16" s="56"/>
      <c r="JT16" s="92"/>
      <c r="JU16" s="85" t="s">
        <v>0</v>
      </c>
      <c r="JV16" s="92"/>
      <c r="JW16" s="85"/>
      <c r="JX16" s="84"/>
      <c r="JY16" s="56"/>
      <c r="JZ16" s="92"/>
      <c r="KA16" s="85" t="s">
        <v>0</v>
      </c>
      <c r="KB16" s="92"/>
      <c r="KC16" s="85"/>
      <c r="KD16" s="84"/>
      <c r="KE16" s="56"/>
      <c r="KF16" s="92"/>
      <c r="KG16" s="85" t="s">
        <v>0</v>
      </c>
      <c r="KH16" s="92"/>
      <c r="KI16" s="85"/>
      <c r="KJ16" s="84"/>
      <c r="KK16" s="56"/>
      <c r="KL16" s="92"/>
      <c r="KM16" s="85" t="s">
        <v>0</v>
      </c>
      <c r="KN16" s="92"/>
      <c r="KO16" s="85"/>
      <c r="KP16" s="84"/>
      <c r="KQ16" s="56"/>
      <c r="KR16" s="92"/>
      <c r="KS16" s="85" t="s">
        <v>0</v>
      </c>
      <c r="KT16" s="92"/>
      <c r="KU16" s="85"/>
      <c r="KV16" s="84"/>
      <c r="KW16" s="56"/>
      <c r="KX16" s="92"/>
      <c r="KY16" s="85" t="s">
        <v>0</v>
      </c>
      <c r="KZ16" s="92"/>
      <c r="LA16" s="85"/>
      <c r="LB16" s="84"/>
      <c r="LC16" s="56"/>
      <c r="LD16" s="92"/>
      <c r="LE16" s="85" t="s">
        <v>0</v>
      </c>
      <c r="LF16" s="92"/>
      <c r="LG16" s="85"/>
      <c r="LH16" s="84"/>
      <c r="LI16" s="56"/>
      <c r="LJ16" s="92"/>
      <c r="LK16" s="85" t="s">
        <v>0</v>
      </c>
      <c r="LL16" s="92"/>
      <c r="LM16" s="85"/>
      <c r="LN16" s="84"/>
      <c r="LO16" s="56"/>
      <c r="LP16" s="92"/>
      <c r="LQ16" s="85" t="s">
        <v>0</v>
      </c>
      <c r="LR16" s="92"/>
      <c r="LS16" s="85"/>
      <c r="LT16" s="84"/>
      <c r="LU16" s="56"/>
      <c r="LV16" s="92"/>
      <c r="LW16" s="85" t="s">
        <v>0</v>
      </c>
      <c r="LX16" s="92"/>
      <c r="LY16" s="85"/>
      <c r="LZ16" s="84"/>
      <c r="MA16" s="56"/>
      <c r="MB16" s="92"/>
      <c r="MC16" s="85" t="s">
        <v>0</v>
      </c>
      <c r="MD16" s="92"/>
      <c r="ME16" s="85"/>
      <c r="MF16" s="84"/>
      <c r="MG16" s="56"/>
      <c r="MH16" s="92"/>
      <c r="MI16" s="85" t="s">
        <v>0</v>
      </c>
      <c r="MJ16" s="92"/>
      <c r="MK16" s="85"/>
      <c r="ML16" s="84"/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 x14ac:dyDescent="0.2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4" t="s">
        <v>3</v>
      </c>
      <c r="AX17" s="193" t="s">
        <v>344</v>
      </c>
      <c r="AY17" s="56"/>
      <c r="AZ17" s="92">
        <v>2</v>
      </c>
      <c r="BA17" s="85" t="s">
        <v>0</v>
      </c>
      <c r="BB17" s="92">
        <v>3</v>
      </c>
      <c r="BC17" s="199" t="s">
        <v>116</v>
      </c>
      <c r="BD17" s="196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354</v>
      </c>
      <c r="BK17" s="56"/>
      <c r="BL17" s="92"/>
      <c r="BM17" s="85" t="s">
        <v>0</v>
      </c>
      <c r="BN17" s="92"/>
      <c r="BO17" s="210" t="s">
        <v>115</v>
      </c>
      <c r="BP17" s="207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5" t="s">
        <v>2</v>
      </c>
      <c r="CN17" s="222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5" t="s">
        <v>115</v>
      </c>
      <c r="CZ17" s="234" t="s">
        <v>115</v>
      </c>
      <c r="DA17" s="56"/>
      <c r="DB17" s="92">
        <v>3</v>
      </c>
      <c r="DC17" s="85" t="s">
        <v>0</v>
      </c>
      <c r="DD17" s="92">
        <v>0</v>
      </c>
      <c r="DE17" s="240" t="s">
        <v>2</v>
      </c>
      <c r="DF17" s="237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8" t="s">
        <v>115</v>
      </c>
      <c r="DR17" s="245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7" t="s">
        <v>115</v>
      </c>
      <c r="ED17" s="254" t="s">
        <v>115</v>
      </c>
      <c r="EE17" s="56"/>
      <c r="EF17" s="92"/>
      <c r="EG17" s="85" t="s">
        <v>0</v>
      </c>
      <c r="EH17" s="92"/>
      <c r="EI17" s="267" t="s">
        <v>115</v>
      </c>
      <c r="EJ17" s="264" t="s">
        <v>115</v>
      </c>
      <c r="EK17" s="56"/>
      <c r="EL17" s="92"/>
      <c r="EM17" s="85" t="s">
        <v>0</v>
      </c>
      <c r="EN17" s="92"/>
      <c r="EO17" s="273" t="s">
        <v>115</v>
      </c>
      <c r="EP17" s="270" t="s">
        <v>115</v>
      </c>
      <c r="EQ17" s="56"/>
      <c r="ER17" s="92"/>
      <c r="ES17" s="85" t="s">
        <v>0</v>
      </c>
      <c r="ET17" s="92"/>
      <c r="EU17" s="277" t="s">
        <v>115</v>
      </c>
      <c r="EV17" s="274" t="s">
        <v>115</v>
      </c>
      <c r="EW17" s="56"/>
      <c r="EX17" s="92"/>
      <c r="EY17" s="85" t="s">
        <v>0</v>
      </c>
      <c r="EZ17" s="92"/>
      <c r="FA17" s="283" t="s">
        <v>115</v>
      </c>
      <c r="FB17" s="280" t="s">
        <v>115</v>
      </c>
      <c r="FC17" s="56"/>
      <c r="FD17" s="92"/>
      <c r="FE17" s="85" t="s">
        <v>0</v>
      </c>
      <c r="FF17" s="92"/>
      <c r="FG17" s="288" t="s">
        <v>115</v>
      </c>
      <c r="FH17" s="285" t="s">
        <v>115</v>
      </c>
      <c r="FI17" s="56"/>
      <c r="FJ17" s="92"/>
      <c r="FK17" s="85" t="s">
        <v>0</v>
      </c>
      <c r="FL17" s="92"/>
      <c r="FM17" s="357" t="s">
        <v>115</v>
      </c>
      <c r="FN17" s="354" t="s">
        <v>115</v>
      </c>
      <c r="FO17" s="56"/>
      <c r="FP17" s="92"/>
      <c r="FQ17" s="85" t="s">
        <v>0</v>
      </c>
      <c r="FR17" s="92"/>
      <c r="FS17" s="292" t="s">
        <v>115</v>
      </c>
      <c r="FT17" s="289" t="s">
        <v>115</v>
      </c>
      <c r="FU17" s="56"/>
      <c r="FV17" s="92"/>
      <c r="FW17" s="85" t="s">
        <v>0</v>
      </c>
      <c r="FX17" s="92"/>
      <c r="FY17" s="296" t="s">
        <v>115</v>
      </c>
      <c r="FZ17" s="293" t="s">
        <v>115</v>
      </c>
      <c r="GA17" s="56"/>
      <c r="GB17" s="92"/>
      <c r="GC17" s="85" t="s">
        <v>0</v>
      </c>
      <c r="GD17" s="92"/>
      <c r="GE17" s="300" t="s">
        <v>115</v>
      </c>
      <c r="GF17" s="297" t="s">
        <v>115</v>
      </c>
      <c r="GG17" s="56"/>
      <c r="GH17" s="92"/>
      <c r="GI17" s="85" t="s">
        <v>0</v>
      </c>
      <c r="GJ17" s="92"/>
      <c r="GK17" s="304" t="s">
        <v>115</v>
      </c>
      <c r="GL17" s="301" t="s">
        <v>115</v>
      </c>
      <c r="GM17" s="56"/>
      <c r="GN17" s="92"/>
      <c r="GO17" s="85" t="s">
        <v>0</v>
      </c>
      <c r="GP17" s="92"/>
      <c r="GQ17" s="316" t="s">
        <v>115</v>
      </c>
      <c r="GR17" s="313" t="s">
        <v>115</v>
      </c>
      <c r="GS17" s="56"/>
      <c r="GT17" s="92"/>
      <c r="GU17" s="323" t="s">
        <v>0</v>
      </c>
      <c r="GV17" s="92"/>
      <c r="GW17" s="323" t="s">
        <v>115</v>
      </c>
      <c r="GX17" s="320" t="s">
        <v>115</v>
      </c>
      <c r="GY17" s="56"/>
      <c r="GZ17" s="92"/>
      <c r="HA17" s="85" t="s">
        <v>0</v>
      </c>
      <c r="HB17" s="92"/>
      <c r="HC17" s="329" t="s">
        <v>115</v>
      </c>
      <c r="HD17" s="326" t="s">
        <v>115</v>
      </c>
      <c r="HE17" s="56"/>
      <c r="HF17" s="92"/>
      <c r="HG17" s="85" t="s">
        <v>0</v>
      </c>
      <c r="HH17" s="92"/>
      <c r="HI17" s="333" t="s">
        <v>115</v>
      </c>
      <c r="HJ17" s="330" t="s">
        <v>115</v>
      </c>
      <c r="HK17" s="56"/>
      <c r="HL17" s="92"/>
      <c r="HM17" s="85" t="s">
        <v>0</v>
      </c>
      <c r="HN17" s="92"/>
      <c r="HO17" s="338" t="s">
        <v>115</v>
      </c>
      <c r="HP17" s="335" t="s">
        <v>115</v>
      </c>
      <c r="HQ17" s="56"/>
      <c r="HR17" s="92"/>
      <c r="HS17" s="85" t="s">
        <v>0</v>
      </c>
      <c r="HT17" s="92"/>
      <c r="HU17" s="345" t="s">
        <v>115</v>
      </c>
      <c r="HV17" s="344" t="s">
        <v>115</v>
      </c>
      <c r="HW17" s="56"/>
      <c r="HX17" s="92"/>
      <c r="HY17" s="85" t="s">
        <v>0</v>
      </c>
      <c r="HZ17" s="92"/>
      <c r="IA17" s="349" t="s">
        <v>115</v>
      </c>
      <c r="IB17" s="346" t="s">
        <v>115</v>
      </c>
      <c r="IC17" s="56"/>
      <c r="ID17" s="92"/>
      <c r="IE17" s="85" t="s">
        <v>0</v>
      </c>
      <c r="IF17" s="92"/>
      <c r="IG17" s="353" t="s">
        <v>115</v>
      </c>
      <c r="IH17" s="350" t="s">
        <v>115</v>
      </c>
      <c r="II17" s="56"/>
      <c r="IJ17" s="92"/>
      <c r="IK17" s="85"/>
      <c r="IL17" s="92"/>
      <c r="IM17" s="85"/>
      <c r="IN17" s="84"/>
      <c r="IO17" s="56"/>
      <c r="IP17" s="92"/>
      <c r="IQ17" s="85" t="s">
        <v>0</v>
      </c>
      <c r="IR17" s="92"/>
      <c r="IS17" s="361" t="s">
        <v>115</v>
      </c>
      <c r="IT17" s="358" t="s">
        <v>115</v>
      </c>
      <c r="IU17" s="56"/>
      <c r="IV17" s="92"/>
      <c r="IW17" s="85" t="s">
        <v>0</v>
      </c>
      <c r="IX17" s="92"/>
      <c r="IY17" s="365" t="s">
        <v>115</v>
      </c>
      <c r="IZ17" s="364" t="s">
        <v>115</v>
      </c>
      <c r="JA17" s="56"/>
      <c r="JB17" s="92"/>
      <c r="JC17" s="85" t="s">
        <v>0</v>
      </c>
      <c r="JD17" s="92"/>
      <c r="JE17" s="85"/>
      <c r="JF17" s="84"/>
      <c r="JG17" s="56"/>
      <c r="JH17" s="92"/>
      <c r="JI17" s="85" t="s">
        <v>0</v>
      </c>
      <c r="JJ17" s="92"/>
      <c r="JK17" s="85"/>
      <c r="JL17" s="84"/>
      <c r="JM17" s="56"/>
      <c r="JN17" s="92"/>
      <c r="JO17" s="85" t="s">
        <v>0</v>
      </c>
      <c r="JP17" s="92"/>
      <c r="JQ17" s="85"/>
      <c r="JR17" s="84"/>
      <c r="JS17" s="56"/>
      <c r="JT17" s="92"/>
      <c r="JU17" s="85" t="s">
        <v>0</v>
      </c>
      <c r="JV17" s="92"/>
      <c r="JW17" s="85"/>
      <c r="JX17" s="84"/>
      <c r="JY17" s="56"/>
      <c r="JZ17" s="92"/>
      <c r="KA17" s="85" t="s">
        <v>0</v>
      </c>
      <c r="KB17" s="92"/>
      <c r="KC17" s="85"/>
      <c r="KD17" s="84"/>
      <c r="KE17" s="56"/>
      <c r="KF17" s="92"/>
      <c r="KG17" s="85" t="s">
        <v>0</v>
      </c>
      <c r="KH17" s="92"/>
      <c r="KI17" s="85"/>
      <c r="KJ17" s="84"/>
      <c r="KK17" s="56"/>
      <c r="KL17" s="92"/>
      <c r="KM17" s="85" t="s">
        <v>0</v>
      </c>
      <c r="KN17" s="92"/>
      <c r="KO17" s="85"/>
      <c r="KP17" s="84"/>
      <c r="KQ17" s="56"/>
      <c r="KR17" s="92"/>
      <c r="KS17" s="85" t="s">
        <v>0</v>
      </c>
      <c r="KT17" s="92"/>
      <c r="KU17" s="85"/>
      <c r="KV17" s="84"/>
      <c r="KW17" s="56"/>
      <c r="KX17" s="92"/>
      <c r="KY17" s="85" t="s">
        <v>0</v>
      </c>
      <c r="KZ17" s="92"/>
      <c r="LA17" s="85"/>
      <c r="LB17" s="84"/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85"/>
      <c r="LN17" s="84"/>
      <c r="LO17" s="56"/>
      <c r="LP17" s="92"/>
      <c r="LQ17" s="85" t="s">
        <v>0</v>
      </c>
      <c r="LR17" s="92"/>
      <c r="LS17" s="85"/>
      <c r="LT17" s="84"/>
      <c r="LU17" s="56"/>
      <c r="LV17" s="92"/>
      <c r="LW17" s="85" t="s">
        <v>0</v>
      </c>
      <c r="LX17" s="92"/>
      <c r="LY17" s="85"/>
      <c r="LZ17" s="84"/>
      <c r="MA17" s="56"/>
      <c r="MB17" s="92"/>
      <c r="MC17" s="85" t="s">
        <v>0</v>
      </c>
      <c r="MD17" s="92"/>
      <c r="ME17" s="85"/>
      <c r="MF17" s="84"/>
      <c r="MG17" s="56"/>
      <c r="MH17" s="92"/>
      <c r="MI17" s="85" t="s">
        <v>0</v>
      </c>
      <c r="MJ17" s="92"/>
      <c r="MK17" s="85"/>
      <c r="ML17" s="84"/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 x14ac:dyDescent="0.2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354</v>
      </c>
      <c r="AS18" s="56"/>
      <c r="AT18" s="92">
        <v>0</v>
      </c>
      <c r="AU18" s="85" t="s">
        <v>0</v>
      </c>
      <c r="AV18" s="92">
        <v>2</v>
      </c>
      <c r="AW18" s="194" t="s">
        <v>3</v>
      </c>
      <c r="AX18" s="193" t="s">
        <v>117</v>
      </c>
      <c r="AY18" s="56"/>
      <c r="AZ18" s="92">
        <v>1</v>
      </c>
      <c r="BA18" s="85" t="s">
        <v>0</v>
      </c>
      <c r="BB18" s="92">
        <v>3</v>
      </c>
      <c r="BC18" s="199" t="s">
        <v>116</v>
      </c>
      <c r="BD18" s="196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354</v>
      </c>
      <c r="BK18" s="56"/>
      <c r="BL18" s="92"/>
      <c r="BM18" s="85" t="s">
        <v>0</v>
      </c>
      <c r="BN18" s="92"/>
      <c r="BO18" s="210" t="s">
        <v>115</v>
      </c>
      <c r="BP18" s="207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345</v>
      </c>
      <c r="CH18" s="84" t="s">
        <v>361</v>
      </c>
      <c r="CI18" s="56"/>
      <c r="CJ18" s="92">
        <v>2</v>
      </c>
      <c r="CK18" s="85" t="s">
        <v>0</v>
      </c>
      <c r="CL18" s="92">
        <v>0</v>
      </c>
      <c r="CM18" s="225" t="s">
        <v>116</v>
      </c>
      <c r="CN18" s="222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40" t="s">
        <v>3</v>
      </c>
      <c r="DF18" s="237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7" t="s">
        <v>116</v>
      </c>
      <c r="ED18" s="254" t="s">
        <v>277</v>
      </c>
      <c r="EE18" s="56"/>
      <c r="EF18" s="92">
        <v>2</v>
      </c>
      <c r="EG18" s="85" t="s">
        <v>0</v>
      </c>
      <c r="EH18" s="92">
        <v>2</v>
      </c>
      <c r="EI18" s="267" t="s">
        <v>116</v>
      </c>
      <c r="EJ18" s="264" t="s">
        <v>4</v>
      </c>
      <c r="EK18" s="56"/>
      <c r="EL18" s="92">
        <v>2</v>
      </c>
      <c r="EM18" s="85" t="s">
        <v>0</v>
      </c>
      <c r="EN18" s="92">
        <v>0</v>
      </c>
      <c r="EO18" s="273" t="s">
        <v>116</v>
      </c>
      <c r="EP18" s="270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344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8" t="s">
        <v>1</v>
      </c>
      <c r="FH18" s="285" t="s">
        <v>4</v>
      </c>
      <c r="FI18" s="56"/>
      <c r="FJ18" s="92">
        <v>3</v>
      </c>
      <c r="FK18" s="85" t="s">
        <v>0</v>
      </c>
      <c r="FL18" s="92">
        <v>0</v>
      </c>
      <c r="FM18" s="85" t="s">
        <v>116</v>
      </c>
      <c r="FN18" s="84" t="s">
        <v>344</v>
      </c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354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354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23" t="s">
        <v>0</v>
      </c>
      <c r="GV18" s="92">
        <v>1</v>
      </c>
      <c r="GW18" s="323" t="s">
        <v>1</v>
      </c>
      <c r="GX18" s="320" t="s">
        <v>354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378</v>
      </c>
      <c r="HP18" s="84" t="s">
        <v>119</v>
      </c>
      <c r="HQ18" s="56"/>
      <c r="HR18" s="92">
        <v>0</v>
      </c>
      <c r="HS18" s="85" t="s">
        <v>0</v>
      </c>
      <c r="HT18" s="92">
        <v>2</v>
      </c>
      <c r="HU18" s="345" t="s">
        <v>2</v>
      </c>
      <c r="HV18" s="344" t="s">
        <v>344</v>
      </c>
      <c r="HW18" s="56"/>
      <c r="HX18" s="92">
        <v>1</v>
      </c>
      <c r="HY18" s="85" t="s">
        <v>0</v>
      </c>
      <c r="HZ18" s="92">
        <v>3</v>
      </c>
      <c r="IA18" s="85" t="s">
        <v>117</v>
      </c>
      <c r="IB18" s="84" t="s">
        <v>119</v>
      </c>
      <c r="IC18" s="56"/>
      <c r="ID18" s="92">
        <v>3</v>
      </c>
      <c r="IE18" s="85" t="s">
        <v>0</v>
      </c>
      <c r="IF18" s="92">
        <v>0</v>
      </c>
      <c r="IG18" s="85" t="s">
        <v>2</v>
      </c>
      <c r="IH18" s="84" t="s">
        <v>378</v>
      </c>
      <c r="II18" s="56"/>
      <c r="IJ18" s="92"/>
      <c r="IK18" s="85"/>
      <c r="IL18" s="92"/>
      <c r="IM18" s="323"/>
      <c r="IN18" s="320"/>
      <c r="IO18" s="56"/>
      <c r="IP18" s="92">
        <v>1</v>
      </c>
      <c r="IQ18" s="85" t="s">
        <v>0</v>
      </c>
      <c r="IR18" s="92">
        <v>2</v>
      </c>
      <c r="IS18" s="85" t="s">
        <v>378</v>
      </c>
      <c r="IT18" s="84" t="s">
        <v>2</v>
      </c>
      <c r="IU18" s="56"/>
      <c r="IV18" s="92">
        <v>2</v>
      </c>
      <c r="IW18" s="85" t="s">
        <v>0</v>
      </c>
      <c r="IX18" s="92">
        <v>0</v>
      </c>
      <c r="IY18" s="85" t="s">
        <v>3</v>
      </c>
      <c r="IZ18" s="84" t="s">
        <v>4</v>
      </c>
      <c r="JA18" s="56"/>
      <c r="JB18" s="92"/>
      <c r="JC18" s="85" t="s">
        <v>0</v>
      </c>
      <c r="JD18" s="92"/>
      <c r="JE18" s="85"/>
      <c r="JF18" s="84"/>
      <c r="JG18" s="56"/>
      <c r="JH18" s="92"/>
      <c r="JI18" s="85" t="s">
        <v>0</v>
      </c>
      <c r="JJ18" s="92"/>
      <c r="JK18" s="85"/>
      <c r="JL18" s="84"/>
      <c r="JM18" s="56"/>
      <c r="JN18" s="92"/>
      <c r="JO18" s="85" t="s">
        <v>0</v>
      </c>
      <c r="JP18" s="92"/>
      <c r="JQ18" s="85"/>
      <c r="JR18" s="84"/>
      <c r="JS18" s="56"/>
      <c r="JT18" s="92"/>
      <c r="JU18" s="85" t="s">
        <v>0</v>
      </c>
      <c r="JV18" s="92"/>
      <c r="JW18" s="85"/>
      <c r="JX18" s="84"/>
      <c r="JY18" s="56"/>
      <c r="JZ18" s="92"/>
      <c r="KA18" s="85" t="s">
        <v>0</v>
      </c>
      <c r="KB18" s="92"/>
      <c r="KC18" s="85"/>
      <c r="KD18" s="84"/>
      <c r="KE18" s="56"/>
      <c r="KF18" s="92"/>
      <c r="KG18" s="85" t="s">
        <v>0</v>
      </c>
      <c r="KH18" s="92"/>
      <c r="KI18" s="85"/>
      <c r="KJ18" s="84"/>
      <c r="KK18" s="56"/>
      <c r="KL18" s="92"/>
      <c r="KM18" s="85" t="s">
        <v>0</v>
      </c>
      <c r="KN18" s="92"/>
      <c r="KO18" s="85"/>
      <c r="KP18" s="84"/>
      <c r="KQ18" s="56"/>
      <c r="KR18" s="92"/>
      <c r="KS18" s="85" t="s">
        <v>0</v>
      </c>
      <c r="KT18" s="92"/>
      <c r="KU18" s="85"/>
      <c r="KV18" s="84"/>
      <c r="KW18" s="56"/>
      <c r="KX18" s="92"/>
      <c r="KY18" s="85" t="s">
        <v>0</v>
      </c>
      <c r="KZ18" s="92"/>
      <c r="LA18" s="85"/>
      <c r="LB18" s="84"/>
      <c r="LC18" s="56"/>
      <c r="LD18" s="92"/>
      <c r="LE18" s="85" t="s">
        <v>0</v>
      </c>
      <c r="LF18" s="92"/>
      <c r="LG18" s="85"/>
      <c r="LH18" s="84"/>
      <c r="LI18" s="56"/>
      <c r="LJ18" s="92"/>
      <c r="LK18" s="85" t="s">
        <v>0</v>
      </c>
      <c r="LL18" s="92"/>
      <c r="LM18" s="85"/>
      <c r="LN18" s="84"/>
      <c r="LO18" s="56"/>
      <c r="LP18" s="92"/>
      <c r="LQ18" s="85" t="s">
        <v>0</v>
      </c>
      <c r="LR18" s="92"/>
      <c r="LS18" s="85"/>
      <c r="LT18" s="84"/>
      <c r="LU18" s="56"/>
      <c r="LV18" s="92"/>
      <c r="LW18" s="85" t="s">
        <v>0</v>
      </c>
      <c r="LX18" s="92"/>
      <c r="LY18" s="85"/>
      <c r="LZ18" s="84"/>
      <c r="MA18" s="56"/>
      <c r="MB18" s="92"/>
      <c r="MC18" s="85" t="s">
        <v>0</v>
      </c>
      <c r="MD18" s="92"/>
      <c r="ME18" s="85"/>
      <c r="MF18" s="84"/>
      <c r="MG18" s="56"/>
      <c r="MH18" s="92"/>
      <c r="MI18" s="85" t="s">
        <v>0</v>
      </c>
      <c r="MJ18" s="92"/>
      <c r="MK18" s="85"/>
      <c r="ML18" s="84"/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 x14ac:dyDescent="0.2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344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344</v>
      </c>
      <c r="AS19" s="56"/>
      <c r="AT19" s="92">
        <v>0</v>
      </c>
      <c r="AU19" s="85" t="s">
        <v>0</v>
      </c>
      <c r="AV19" s="92">
        <v>1</v>
      </c>
      <c r="AW19" s="194" t="s">
        <v>116</v>
      </c>
      <c r="AX19" s="193" t="s">
        <v>2</v>
      </c>
      <c r="AY19" s="56"/>
      <c r="AZ19" s="92">
        <v>1</v>
      </c>
      <c r="BA19" s="85" t="s">
        <v>0</v>
      </c>
      <c r="BB19" s="92">
        <v>2</v>
      </c>
      <c r="BC19" s="199" t="s">
        <v>2</v>
      </c>
      <c r="BD19" s="196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354</v>
      </c>
      <c r="BK19" s="56"/>
      <c r="BL19" s="92">
        <v>0</v>
      </c>
      <c r="BM19" s="85" t="s">
        <v>0</v>
      </c>
      <c r="BN19" s="92">
        <v>3</v>
      </c>
      <c r="BO19" s="210" t="s">
        <v>116</v>
      </c>
      <c r="BP19" s="207" t="s">
        <v>344</v>
      </c>
      <c r="BQ19" s="56"/>
      <c r="BR19" s="92">
        <v>1</v>
      </c>
      <c r="BS19" s="85" t="s">
        <v>0</v>
      </c>
      <c r="BT19" s="92">
        <v>1</v>
      </c>
      <c r="BU19" s="85" t="s">
        <v>367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345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5" t="s">
        <v>116</v>
      </c>
      <c r="CN19" s="222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367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40" t="s">
        <v>116</v>
      </c>
      <c r="DF19" s="237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7" t="s">
        <v>2</v>
      </c>
      <c r="ED19" s="254" t="s">
        <v>344</v>
      </c>
      <c r="EE19" s="56"/>
      <c r="EF19" s="92">
        <v>0</v>
      </c>
      <c r="EG19" s="85" t="s">
        <v>0</v>
      </c>
      <c r="EH19" s="92">
        <v>2</v>
      </c>
      <c r="EI19" s="267" t="s">
        <v>2</v>
      </c>
      <c r="EJ19" s="264" t="s">
        <v>116</v>
      </c>
      <c r="EK19" s="56"/>
      <c r="EL19" s="92">
        <v>4</v>
      </c>
      <c r="EM19" s="85" t="s">
        <v>0</v>
      </c>
      <c r="EN19" s="92">
        <v>1</v>
      </c>
      <c r="EO19" s="273" t="s">
        <v>116</v>
      </c>
      <c r="EP19" s="270" t="s">
        <v>344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8" t="s">
        <v>126</v>
      </c>
      <c r="FH19" s="285" t="s">
        <v>122</v>
      </c>
      <c r="FI19" s="56"/>
      <c r="FJ19" s="92">
        <v>3</v>
      </c>
      <c r="FK19" s="85" t="s">
        <v>0</v>
      </c>
      <c r="FL19" s="92">
        <v>1</v>
      </c>
      <c r="FM19" s="85" t="s">
        <v>2</v>
      </c>
      <c r="FN19" s="84" t="s">
        <v>344</v>
      </c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23" t="s">
        <v>0</v>
      </c>
      <c r="GV19" s="92">
        <v>2</v>
      </c>
      <c r="GW19" s="323" t="s">
        <v>1</v>
      </c>
      <c r="GX19" s="320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>
        <v>1</v>
      </c>
      <c r="HS19" s="85" t="s">
        <v>0</v>
      </c>
      <c r="HT19" s="92">
        <v>2</v>
      </c>
      <c r="HU19" s="345" t="s">
        <v>2</v>
      </c>
      <c r="HV19" s="344" t="s">
        <v>3</v>
      </c>
      <c r="HW19" s="56"/>
      <c r="HX19" s="92">
        <v>1</v>
      </c>
      <c r="HY19" s="85" t="s">
        <v>0</v>
      </c>
      <c r="HZ19" s="92">
        <v>4</v>
      </c>
      <c r="IA19" s="85" t="s">
        <v>3</v>
      </c>
      <c r="IB19" s="84" t="s">
        <v>123</v>
      </c>
      <c r="IC19" s="56"/>
      <c r="ID19" s="92">
        <v>5</v>
      </c>
      <c r="IE19" s="85" t="s">
        <v>0</v>
      </c>
      <c r="IF19" s="92">
        <v>0</v>
      </c>
      <c r="IG19" s="85" t="s">
        <v>116</v>
      </c>
      <c r="IH19" s="84" t="s">
        <v>386</v>
      </c>
      <c r="II19" s="56"/>
      <c r="IJ19" s="92"/>
      <c r="IK19" s="85"/>
      <c r="IL19" s="92"/>
      <c r="IM19" s="323"/>
      <c r="IN19" s="320"/>
      <c r="IO19" s="56"/>
      <c r="IP19" s="92">
        <v>2</v>
      </c>
      <c r="IQ19" s="85" t="s">
        <v>0</v>
      </c>
      <c r="IR19" s="92">
        <v>3</v>
      </c>
      <c r="IS19" s="85" t="s">
        <v>116</v>
      </c>
      <c r="IT19" s="84" t="s">
        <v>378</v>
      </c>
      <c r="IU19" s="56"/>
      <c r="IV19" s="92">
        <v>2</v>
      </c>
      <c r="IW19" s="85" t="s">
        <v>0</v>
      </c>
      <c r="IX19" s="92">
        <v>0</v>
      </c>
      <c r="IY19" s="85" t="s">
        <v>345</v>
      </c>
      <c r="IZ19" s="84" t="s">
        <v>4</v>
      </c>
      <c r="JA19" s="56"/>
      <c r="JB19" s="92"/>
      <c r="JC19" s="85" t="s">
        <v>0</v>
      </c>
      <c r="JD19" s="92"/>
      <c r="JE19" s="85"/>
      <c r="JF19" s="84"/>
      <c r="JG19" s="56"/>
      <c r="JH19" s="92"/>
      <c r="JI19" s="85" t="s">
        <v>0</v>
      </c>
      <c r="JJ19" s="92"/>
      <c r="JK19" s="85"/>
      <c r="JL19" s="84"/>
      <c r="JM19" s="56"/>
      <c r="JN19" s="92"/>
      <c r="JO19" s="85" t="s">
        <v>0</v>
      </c>
      <c r="JP19" s="92"/>
      <c r="JQ19" s="85"/>
      <c r="JR19" s="84"/>
      <c r="JS19" s="56"/>
      <c r="JT19" s="92"/>
      <c r="JU19" s="85" t="s">
        <v>0</v>
      </c>
      <c r="JV19" s="92"/>
      <c r="JW19" s="85"/>
      <c r="JX19" s="84"/>
      <c r="JY19" s="56"/>
      <c r="JZ19" s="92"/>
      <c r="KA19" s="85" t="s">
        <v>0</v>
      </c>
      <c r="KB19" s="92"/>
      <c r="KC19" s="85"/>
      <c r="KD19" s="84"/>
      <c r="KE19" s="56"/>
      <c r="KF19" s="92"/>
      <c r="KG19" s="85" t="s">
        <v>0</v>
      </c>
      <c r="KH19" s="92"/>
      <c r="KI19" s="85"/>
      <c r="KJ19" s="84"/>
      <c r="KK19" s="56"/>
      <c r="KL19" s="92"/>
      <c r="KM19" s="85" t="s">
        <v>0</v>
      </c>
      <c r="KN19" s="92"/>
      <c r="KO19" s="85"/>
      <c r="KP19" s="84"/>
      <c r="KQ19" s="56"/>
      <c r="KR19" s="92"/>
      <c r="KS19" s="85" t="s">
        <v>0</v>
      </c>
      <c r="KT19" s="92"/>
      <c r="KU19" s="85"/>
      <c r="KV19" s="84"/>
      <c r="KW19" s="56"/>
      <c r="KX19" s="92"/>
      <c r="KY19" s="85" t="s">
        <v>0</v>
      </c>
      <c r="KZ19" s="92"/>
      <c r="LA19" s="85"/>
      <c r="LB19" s="84"/>
      <c r="LC19" s="56"/>
      <c r="LD19" s="92"/>
      <c r="LE19" s="85" t="s">
        <v>0</v>
      </c>
      <c r="LF19" s="92"/>
      <c r="LG19" s="85"/>
      <c r="LH19" s="84"/>
      <c r="LI19" s="56"/>
      <c r="LJ19" s="92"/>
      <c r="LK19" s="85" t="s">
        <v>0</v>
      </c>
      <c r="LL19" s="92"/>
      <c r="LM19" s="85"/>
      <c r="LN19" s="84"/>
      <c r="LO19" s="56"/>
      <c r="LP19" s="92"/>
      <c r="LQ19" s="85" t="s">
        <v>0</v>
      </c>
      <c r="LR19" s="92"/>
      <c r="LS19" s="85"/>
      <c r="LT19" s="84"/>
      <c r="LU19" s="56"/>
      <c r="LV19" s="92"/>
      <c r="LW19" s="85" t="s">
        <v>0</v>
      </c>
      <c r="LX19" s="92"/>
      <c r="LY19" s="85"/>
      <c r="LZ19" s="84"/>
      <c r="MA19" s="56"/>
      <c r="MB19" s="92"/>
      <c r="MC19" s="85" t="s">
        <v>0</v>
      </c>
      <c r="MD19" s="92"/>
      <c r="ME19" s="85"/>
      <c r="MF19" s="84"/>
      <c r="MG19" s="56"/>
      <c r="MH19" s="92"/>
      <c r="MI19" s="85" t="s">
        <v>0</v>
      </c>
      <c r="MJ19" s="92"/>
      <c r="MK19" s="85"/>
      <c r="ML19" s="84"/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 x14ac:dyDescent="0.2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345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4" t="s">
        <v>116</v>
      </c>
      <c r="AX20" s="193" t="s">
        <v>117</v>
      </c>
      <c r="AY20" s="56"/>
      <c r="AZ20" s="92">
        <v>1</v>
      </c>
      <c r="BA20" s="85" t="s">
        <v>0</v>
      </c>
      <c r="BB20" s="92">
        <v>3</v>
      </c>
      <c r="BC20" s="199" t="s">
        <v>116</v>
      </c>
      <c r="BD20" s="196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354</v>
      </c>
      <c r="BK20" s="56"/>
      <c r="BL20" s="92">
        <v>1</v>
      </c>
      <c r="BM20" s="85" t="s">
        <v>0</v>
      </c>
      <c r="BN20" s="92">
        <v>3</v>
      </c>
      <c r="BO20" s="210" t="s">
        <v>2</v>
      </c>
      <c r="BP20" s="207" t="s">
        <v>354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370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5" t="s">
        <v>2</v>
      </c>
      <c r="CN20" s="222" t="s">
        <v>354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40" t="s">
        <v>2</v>
      </c>
      <c r="DF20" s="237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7" t="s">
        <v>116</v>
      </c>
      <c r="ED20" s="254" t="s">
        <v>117</v>
      </c>
      <c r="EE20" s="56"/>
      <c r="EF20" s="92">
        <v>2</v>
      </c>
      <c r="EG20" s="85" t="s">
        <v>0</v>
      </c>
      <c r="EH20" s="92">
        <v>1</v>
      </c>
      <c r="EI20" s="267" t="s">
        <v>385</v>
      </c>
      <c r="EJ20" s="264" t="s">
        <v>2</v>
      </c>
      <c r="EK20" s="56"/>
      <c r="EL20" s="92">
        <v>4</v>
      </c>
      <c r="EM20" s="85" t="s">
        <v>0</v>
      </c>
      <c r="EN20" s="92">
        <v>0</v>
      </c>
      <c r="EO20" s="273" t="s">
        <v>2</v>
      </c>
      <c r="EP20" s="270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8" t="s">
        <v>3</v>
      </c>
      <c r="FH20" s="285" t="s">
        <v>117</v>
      </c>
      <c r="FI20" s="56"/>
      <c r="FJ20" s="92">
        <v>3</v>
      </c>
      <c r="FK20" s="85" t="s">
        <v>0</v>
      </c>
      <c r="FL20" s="92">
        <v>0</v>
      </c>
      <c r="FM20" s="85" t="s">
        <v>116</v>
      </c>
      <c r="FN20" s="84" t="s">
        <v>378</v>
      </c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354</v>
      </c>
      <c r="GS20" s="56"/>
      <c r="GT20" s="92">
        <v>1</v>
      </c>
      <c r="GU20" s="323" t="s">
        <v>0</v>
      </c>
      <c r="GV20" s="92">
        <v>2</v>
      </c>
      <c r="GW20" s="323" t="s">
        <v>3</v>
      </c>
      <c r="GX20" s="320" t="s">
        <v>344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>
        <v>0</v>
      </c>
      <c r="HS20" s="85" t="s">
        <v>0</v>
      </c>
      <c r="HT20" s="92">
        <v>3</v>
      </c>
      <c r="HU20" s="345" t="s">
        <v>2</v>
      </c>
      <c r="HV20" s="344" t="s">
        <v>117</v>
      </c>
      <c r="HW20" s="56"/>
      <c r="HX20" s="92">
        <v>1</v>
      </c>
      <c r="HY20" s="85" t="s">
        <v>0</v>
      </c>
      <c r="HZ20" s="92">
        <v>1</v>
      </c>
      <c r="IA20" s="85" t="s">
        <v>3</v>
      </c>
      <c r="IB20" s="84" t="s">
        <v>344</v>
      </c>
      <c r="IC20" s="56"/>
      <c r="ID20" s="92">
        <v>3</v>
      </c>
      <c r="IE20" s="85" t="s">
        <v>0</v>
      </c>
      <c r="IF20" s="92">
        <v>0</v>
      </c>
      <c r="IG20" s="85" t="s">
        <v>116</v>
      </c>
      <c r="IH20" s="84" t="s">
        <v>378</v>
      </c>
      <c r="II20" s="56"/>
      <c r="IJ20" s="92"/>
      <c r="IK20" s="85"/>
      <c r="IL20" s="92"/>
      <c r="IM20" s="323"/>
      <c r="IN20" s="320"/>
      <c r="IO20" s="56"/>
      <c r="IP20" s="92">
        <v>1</v>
      </c>
      <c r="IQ20" s="85" t="s">
        <v>0</v>
      </c>
      <c r="IR20" s="92">
        <v>2</v>
      </c>
      <c r="IS20" s="85" t="s">
        <v>2</v>
      </c>
      <c r="IT20" s="84" t="s">
        <v>117</v>
      </c>
      <c r="IU20" s="56"/>
      <c r="IV20" s="92">
        <v>4</v>
      </c>
      <c r="IW20" s="85" t="s">
        <v>0</v>
      </c>
      <c r="IX20" s="92">
        <v>0</v>
      </c>
      <c r="IY20" s="85" t="s">
        <v>116</v>
      </c>
      <c r="IZ20" s="84" t="s">
        <v>117</v>
      </c>
      <c r="JA20" s="56"/>
      <c r="JB20" s="92"/>
      <c r="JC20" s="85" t="s">
        <v>0</v>
      </c>
      <c r="JD20" s="92"/>
      <c r="JE20" s="85"/>
      <c r="JF20" s="84"/>
      <c r="JG20" s="56"/>
      <c r="JH20" s="92"/>
      <c r="JI20" s="85" t="s">
        <v>0</v>
      </c>
      <c r="JJ20" s="92"/>
      <c r="JK20" s="85"/>
      <c r="JL20" s="84"/>
      <c r="JM20" s="56"/>
      <c r="JN20" s="92"/>
      <c r="JO20" s="85" t="s">
        <v>0</v>
      </c>
      <c r="JP20" s="92"/>
      <c r="JQ20" s="85"/>
      <c r="JR20" s="84"/>
      <c r="JS20" s="56"/>
      <c r="JT20" s="92"/>
      <c r="JU20" s="85" t="s">
        <v>0</v>
      </c>
      <c r="JV20" s="92"/>
      <c r="JW20" s="85"/>
      <c r="JX20" s="84"/>
      <c r="JY20" s="56"/>
      <c r="JZ20" s="92"/>
      <c r="KA20" s="85" t="s">
        <v>0</v>
      </c>
      <c r="KB20" s="92"/>
      <c r="KC20" s="85"/>
      <c r="KD20" s="84"/>
      <c r="KE20" s="56"/>
      <c r="KF20" s="92"/>
      <c r="KG20" s="85" t="s">
        <v>0</v>
      </c>
      <c r="KH20" s="92"/>
      <c r="KI20" s="85"/>
      <c r="KJ20" s="84"/>
      <c r="KK20" s="56"/>
      <c r="KL20" s="92"/>
      <c r="KM20" s="85" t="s">
        <v>0</v>
      </c>
      <c r="KN20" s="92"/>
      <c r="KO20" s="85"/>
      <c r="KP20" s="84"/>
      <c r="KQ20" s="56"/>
      <c r="KR20" s="92"/>
      <c r="KS20" s="85" t="s">
        <v>0</v>
      </c>
      <c r="KT20" s="92"/>
      <c r="KU20" s="85"/>
      <c r="KV20" s="84"/>
      <c r="KW20" s="56"/>
      <c r="KX20" s="92"/>
      <c r="KY20" s="85" t="s">
        <v>0</v>
      </c>
      <c r="KZ20" s="92"/>
      <c r="LA20" s="85"/>
      <c r="LB20" s="84"/>
      <c r="LC20" s="56"/>
      <c r="LD20" s="92"/>
      <c r="LE20" s="85" t="s">
        <v>0</v>
      </c>
      <c r="LF20" s="92"/>
      <c r="LG20" s="85"/>
      <c r="LH20" s="84"/>
      <c r="LI20" s="56"/>
      <c r="LJ20" s="92"/>
      <c r="LK20" s="85" t="s">
        <v>0</v>
      </c>
      <c r="LL20" s="92"/>
      <c r="LM20" s="85"/>
      <c r="LN20" s="84"/>
      <c r="LO20" s="56"/>
      <c r="LP20" s="92"/>
      <c r="LQ20" s="85" t="s">
        <v>0</v>
      </c>
      <c r="LR20" s="92"/>
      <c r="LS20" s="85"/>
      <c r="LT20" s="84"/>
      <c r="LU20" s="56"/>
      <c r="LV20" s="92"/>
      <c r="LW20" s="85" t="s">
        <v>0</v>
      </c>
      <c r="LX20" s="92"/>
      <c r="LY20" s="85"/>
      <c r="LZ20" s="84"/>
      <c r="MA20" s="56"/>
      <c r="MB20" s="92"/>
      <c r="MC20" s="85" t="s">
        <v>0</v>
      </c>
      <c r="MD20" s="92"/>
      <c r="ME20" s="85"/>
      <c r="MF20" s="84"/>
      <c r="MG20" s="56"/>
      <c r="MH20" s="92"/>
      <c r="MI20" s="85" t="s">
        <v>0</v>
      </c>
      <c r="MJ20" s="92"/>
      <c r="MK20" s="85"/>
      <c r="ML20" s="84"/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 x14ac:dyDescent="0.2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344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4" t="s">
        <v>116</v>
      </c>
      <c r="AX21" s="193" t="s">
        <v>344</v>
      </c>
      <c r="AY21" s="56"/>
      <c r="AZ21" s="92">
        <v>0</v>
      </c>
      <c r="BA21" s="85" t="s">
        <v>0</v>
      </c>
      <c r="BB21" s="92">
        <v>2</v>
      </c>
      <c r="BC21" s="199" t="s">
        <v>116</v>
      </c>
      <c r="BD21" s="196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354</v>
      </c>
      <c r="BK21" s="56"/>
      <c r="BL21" s="92">
        <v>0</v>
      </c>
      <c r="BM21" s="85" t="s">
        <v>0</v>
      </c>
      <c r="BN21" s="92">
        <v>3</v>
      </c>
      <c r="BO21" s="210" t="s">
        <v>2</v>
      </c>
      <c r="BP21" s="207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354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5" t="s">
        <v>2</v>
      </c>
      <c r="CN21" s="222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40" t="s">
        <v>3</v>
      </c>
      <c r="DF21" s="237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7" t="s">
        <v>2</v>
      </c>
      <c r="ED21" s="254" t="s">
        <v>117</v>
      </c>
      <c r="EE21" s="56"/>
      <c r="EF21" s="92">
        <v>0</v>
      </c>
      <c r="EG21" s="85" t="s">
        <v>0</v>
      </c>
      <c r="EH21" s="92">
        <v>2</v>
      </c>
      <c r="EI21" s="267" t="s">
        <v>122</v>
      </c>
      <c r="EJ21" s="264" t="s">
        <v>4</v>
      </c>
      <c r="EK21" s="56"/>
      <c r="EL21" s="92">
        <v>3</v>
      </c>
      <c r="EM21" s="85" t="s">
        <v>0</v>
      </c>
      <c r="EN21" s="92">
        <v>0</v>
      </c>
      <c r="EO21" s="273" t="s">
        <v>2</v>
      </c>
      <c r="EP21" s="270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8" t="s">
        <v>2</v>
      </c>
      <c r="FH21" s="285" t="s">
        <v>117</v>
      </c>
      <c r="FI21" s="56"/>
      <c r="FJ21" s="92">
        <v>5</v>
      </c>
      <c r="FK21" s="85" t="s">
        <v>0</v>
      </c>
      <c r="FL21" s="92">
        <v>0</v>
      </c>
      <c r="FM21" s="85" t="s">
        <v>2</v>
      </c>
      <c r="FN21" s="84" t="s">
        <v>277</v>
      </c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354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354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344</v>
      </c>
      <c r="GS21" s="56"/>
      <c r="GT21" s="92">
        <v>0</v>
      </c>
      <c r="GU21" s="323" t="s">
        <v>0</v>
      </c>
      <c r="GV21" s="92">
        <v>2</v>
      </c>
      <c r="GW21" s="323" t="s">
        <v>3</v>
      </c>
      <c r="GX21" s="320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>
        <v>0</v>
      </c>
      <c r="HS21" s="85" t="s">
        <v>0</v>
      </c>
      <c r="HT21" s="92">
        <v>3</v>
      </c>
      <c r="HU21" s="345" t="s">
        <v>2</v>
      </c>
      <c r="HV21" s="344" t="s">
        <v>117</v>
      </c>
      <c r="HW21" s="56"/>
      <c r="HX21" s="92">
        <v>0</v>
      </c>
      <c r="HY21" s="85" t="s">
        <v>0</v>
      </c>
      <c r="HZ21" s="92">
        <v>3</v>
      </c>
      <c r="IA21" s="85" t="s">
        <v>2</v>
      </c>
      <c r="IB21" s="84" t="s">
        <v>119</v>
      </c>
      <c r="IC21" s="56"/>
      <c r="ID21" s="92">
        <v>5</v>
      </c>
      <c r="IE21" s="85" t="s">
        <v>0</v>
      </c>
      <c r="IF21" s="92">
        <v>0</v>
      </c>
      <c r="IG21" s="85" t="s">
        <v>2</v>
      </c>
      <c r="IH21" s="84" t="s">
        <v>344</v>
      </c>
      <c r="II21" s="56"/>
      <c r="IJ21" s="92"/>
      <c r="IK21" s="85"/>
      <c r="IL21" s="92"/>
      <c r="IM21" s="323"/>
      <c r="IN21" s="320"/>
      <c r="IO21" s="56"/>
      <c r="IP21" s="92">
        <v>0</v>
      </c>
      <c r="IQ21" s="85" t="s">
        <v>0</v>
      </c>
      <c r="IR21" s="92">
        <v>3</v>
      </c>
      <c r="IS21" s="85" t="s">
        <v>2</v>
      </c>
      <c r="IT21" s="84" t="s">
        <v>119</v>
      </c>
      <c r="IU21" s="56"/>
      <c r="IV21" s="92">
        <v>5</v>
      </c>
      <c r="IW21" s="85" t="s">
        <v>0</v>
      </c>
      <c r="IX21" s="92">
        <v>0</v>
      </c>
      <c r="IY21" s="85" t="s">
        <v>345</v>
      </c>
      <c r="IZ21" s="84" t="s">
        <v>4</v>
      </c>
      <c r="JA21" s="56"/>
      <c r="JB21" s="92"/>
      <c r="JC21" s="85" t="s">
        <v>0</v>
      </c>
      <c r="JD21" s="92"/>
      <c r="JE21" s="85"/>
      <c r="JF21" s="84"/>
      <c r="JG21" s="56"/>
      <c r="JH21" s="92"/>
      <c r="JI21" s="85" t="s">
        <v>0</v>
      </c>
      <c r="JJ21" s="92"/>
      <c r="JK21" s="85"/>
      <c r="JL21" s="84"/>
      <c r="JM21" s="56"/>
      <c r="JN21" s="92"/>
      <c r="JO21" s="85" t="s">
        <v>0</v>
      </c>
      <c r="JP21" s="92"/>
      <c r="JQ21" s="85"/>
      <c r="JR21" s="84"/>
      <c r="JS21" s="56"/>
      <c r="JT21" s="92"/>
      <c r="JU21" s="85" t="s">
        <v>0</v>
      </c>
      <c r="JV21" s="92"/>
      <c r="JW21" s="85"/>
      <c r="JX21" s="84"/>
      <c r="JY21" s="56"/>
      <c r="JZ21" s="92"/>
      <c r="KA21" s="85" t="s">
        <v>0</v>
      </c>
      <c r="KB21" s="92"/>
      <c r="KC21" s="85"/>
      <c r="KD21" s="84"/>
      <c r="KE21" s="56"/>
      <c r="KF21" s="92"/>
      <c r="KG21" s="85" t="s">
        <v>0</v>
      </c>
      <c r="KH21" s="92"/>
      <c r="KI21" s="85"/>
      <c r="KJ21" s="84"/>
      <c r="KK21" s="56"/>
      <c r="KL21" s="92"/>
      <c r="KM21" s="85" t="s">
        <v>0</v>
      </c>
      <c r="KN21" s="92"/>
      <c r="KO21" s="85"/>
      <c r="KP21" s="84"/>
      <c r="KQ21" s="56"/>
      <c r="KR21" s="92"/>
      <c r="KS21" s="85" t="s">
        <v>0</v>
      </c>
      <c r="KT21" s="92"/>
      <c r="KU21" s="85"/>
      <c r="KV21" s="84"/>
      <c r="KW21" s="56"/>
      <c r="KX21" s="92"/>
      <c r="KY21" s="85" t="s">
        <v>0</v>
      </c>
      <c r="KZ21" s="92"/>
      <c r="LA21" s="85"/>
      <c r="LB21" s="84"/>
      <c r="LC21" s="56"/>
      <c r="LD21" s="92"/>
      <c r="LE21" s="85" t="s">
        <v>0</v>
      </c>
      <c r="LF21" s="92"/>
      <c r="LG21" s="85"/>
      <c r="LH21" s="84"/>
      <c r="LI21" s="56"/>
      <c r="LJ21" s="92"/>
      <c r="LK21" s="85" t="s">
        <v>0</v>
      </c>
      <c r="LL21" s="92"/>
      <c r="LM21" s="85"/>
      <c r="LN21" s="84"/>
      <c r="LO21" s="56"/>
      <c r="LP21" s="92"/>
      <c r="LQ21" s="85" t="s">
        <v>0</v>
      </c>
      <c r="LR21" s="92"/>
      <c r="LS21" s="85"/>
      <c r="LT21" s="84"/>
      <c r="LU21" s="56"/>
      <c r="LV21" s="92"/>
      <c r="LW21" s="85" t="s">
        <v>0</v>
      </c>
      <c r="LX21" s="92"/>
      <c r="LY21" s="85"/>
      <c r="LZ21" s="84"/>
      <c r="MA21" s="56"/>
      <c r="MB21" s="92"/>
      <c r="MC21" s="85" t="s">
        <v>0</v>
      </c>
      <c r="MD21" s="92"/>
      <c r="ME21" s="85"/>
      <c r="MF21" s="84"/>
      <c r="MG21" s="56"/>
      <c r="MH21" s="92"/>
      <c r="MI21" s="85" t="s">
        <v>0</v>
      </c>
      <c r="MJ21" s="92"/>
      <c r="MK21" s="85"/>
      <c r="ML21" s="84"/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 x14ac:dyDescent="0.2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4" t="s">
        <v>115</v>
      </c>
      <c r="AX22" s="193" t="s">
        <v>115</v>
      </c>
      <c r="AY22" s="56"/>
      <c r="AZ22" s="92"/>
      <c r="BA22" s="85" t="s">
        <v>0</v>
      </c>
      <c r="BB22" s="92"/>
      <c r="BC22" s="199" t="s">
        <v>115</v>
      </c>
      <c r="BD22" s="196" t="s">
        <v>115</v>
      </c>
      <c r="BE22" s="56"/>
      <c r="BF22" s="92"/>
      <c r="BG22" s="85" t="s">
        <v>0</v>
      </c>
      <c r="BH22" s="92"/>
      <c r="BI22" s="204" t="s">
        <v>115</v>
      </c>
      <c r="BJ22" s="201" t="s">
        <v>115</v>
      </c>
      <c r="BK22" s="56"/>
      <c r="BL22" s="92"/>
      <c r="BM22" s="85" t="s">
        <v>0</v>
      </c>
      <c r="BN22" s="92"/>
      <c r="BO22" s="210" t="s">
        <v>115</v>
      </c>
      <c r="BP22" s="207" t="s">
        <v>115</v>
      </c>
      <c r="BQ22" s="56"/>
      <c r="BR22" s="92"/>
      <c r="BS22" s="85" t="s">
        <v>0</v>
      </c>
      <c r="BT22" s="92"/>
      <c r="BU22" s="212" t="s">
        <v>115</v>
      </c>
      <c r="BV22" s="211" t="s">
        <v>115</v>
      </c>
      <c r="BW22" s="56"/>
      <c r="BX22" s="92"/>
      <c r="BY22" s="85" t="s">
        <v>0</v>
      </c>
      <c r="BZ22" s="92"/>
      <c r="CA22" s="216" t="s">
        <v>115</v>
      </c>
      <c r="CB22" s="213" t="s">
        <v>115</v>
      </c>
      <c r="CC22" s="56"/>
      <c r="CD22" s="92"/>
      <c r="CE22" s="85" t="s">
        <v>0</v>
      </c>
      <c r="CF22" s="92"/>
      <c r="CG22" s="220" t="s">
        <v>115</v>
      </c>
      <c r="CH22" s="217" t="s">
        <v>115</v>
      </c>
      <c r="CI22" s="56"/>
      <c r="CJ22" s="92"/>
      <c r="CK22" s="85" t="s">
        <v>0</v>
      </c>
      <c r="CL22" s="92"/>
      <c r="CM22" s="225" t="s">
        <v>115</v>
      </c>
      <c r="CN22" s="222" t="s">
        <v>115</v>
      </c>
      <c r="CO22" s="56"/>
      <c r="CP22" s="92"/>
      <c r="CQ22" s="85" t="s">
        <v>0</v>
      </c>
      <c r="CR22" s="92"/>
      <c r="CS22" s="227" t="s">
        <v>115</v>
      </c>
      <c r="CT22" s="226" t="s">
        <v>115</v>
      </c>
      <c r="CU22" s="56"/>
      <c r="CV22" s="92"/>
      <c r="CW22" s="85" t="s">
        <v>0</v>
      </c>
      <c r="CX22" s="92"/>
      <c r="CY22" s="235" t="s">
        <v>115</v>
      </c>
      <c r="CZ22" s="234" t="s">
        <v>115</v>
      </c>
      <c r="DA22" s="56"/>
      <c r="DB22" s="92"/>
      <c r="DC22" s="85" t="s">
        <v>0</v>
      </c>
      <c r="DD22" s="92"/>
      <c r="DE22" s="240" t="s">
        <v>115</v>
      </c>
      <c r="DF22" s="237" t="s">
        <v>115</v>
      </c>
      <c r="DG22" s="56"/>
      <c r="DH22" s="92"/>
      <c r="DI22" s="85" t="s">
        <v>0</v>
      </c>
      <c r="DJ22" s="92"/>
      <c r="DK22" s="244" t="s">
        <v>115</v>
      </c>
      <c r="DL22" s="241" t="s">
        <v>115</v>
      </c>
      <c r="DM22" s="56"/>
      <c r="DN22" s="92"/>
      <c r="DO22" s="85" t="s">
        <v>0</v>
      </c>
      <c r="DP22" s="92"/>
      <c r="DQ22" s="248" t="s">
        <v>115</v>
      </c>
      <c r="DR22" s="245" t="s">
        <v>115</v>
      </c>
      <c r="DS22" s="56"/>
      <c r="DT22" s="92"/>
      <c r="DU22" s="85" t="s">
        <v>0</v>
      </c>
      <c r="DV22" s="92"/>
      <c r="DW22" s="252" t="s">
        <v>115</v>
      </c>
      <c r="DX22" s="249" t="s">
        <v>115</v>
      </c>
      <c r="DY22" s="56"/>
      <c r="DZ22" s="92"/>
      <c r="EA22" s="85" t="s">
        <v>0</v>
      </c>
      <c r="EB22" s="92"/>
      <c r="EC22" s="257" t="s">
        <v>115</v>
      </c>
      <c r="ED22" s="254" t="s">
        <v>115</v>
      </c>
      <c r="EE22" s="56"/>
      <c r="EF22" s="92"/>
      <c r="EG22" s="85" t="s">
        <v>0</v>
      </c>
      <c r="EH22" s="92"/>
      <c r="EI22" s="267" t="s">
        <v>115</v>
      </c>
      <c r="EJ22" s="264" t="s">
        <v>115</v>
      </c>
      <c r="EK22" s="56"/>
      <c r="EL22" s="92"/>
      <c r="EM22" s="85" t="s">
        <v>0</v>
      </c>
      <c r="EN22" s="92"/>
      <c r="EO22" s="273" t="s">
        <v>115</v>
      </c>
      <c r="EP22" s="270" t="s">
        <v>115</v>
      </c>
      <c r="EQ22" s="56"/>
      <c r="ER22" s="92"/>
      <c r="ES22" s="85" t="s">
        <v>0</v>
      </c>
      <c r="ET22" s="92"/>
      <c r="EU22" s="277" t="s">
        <v>115</v>
      </c>
      <c r="EV22" s="274" t="s">
        <v>115</v>
      </c>
      <c r="EW22" s="56"/>
      <c r="EX22" s="92"/>
      <c r="EY22" s="85" t="s">
        <v>0</v>
      </c>
      <c r="EZ22" s="92"/>
      <c r="FA22" s="283" t="s">
        <v>115</v>
      </c>
      <c r="FB22" s="280" t="s">
        <v>115</v>
      </c>
      <c r="FC22" s="56"/>
      <c r="FD22" s="92"/>
      <c r="FE22" s="85" t="s">
        <v>0</v>
      </c>
      <c r="FF22" s="92"/>
      <c r="FG22" s="288" t="s">
        <v>115</v>
      </c>
      <c r="FH22" s="285" t="s">
        <v>115</v>
      </c>
      <c r="FI22" s="56"/>
      <c r="FJ22" s="92"/>
      <c r="FK22" s="85" t="s">
        <v>0</v>
      </c>
      <c r="FL22" s="92"/>
      <c r="FM22" s="357" t="s">
        <v>115</v>
      </c>
      <c r="FN22" s="354" t="s">
        <v>115</v>
      </c>
      <c r="FO22" s="56"/>
      <c r="FP22" s="92"/>
      <c r="FQ22" s="85" t="s">
        <v>0</v>
      </c>
      <c r="FR22" s="92"/>
      <c r="FS22" s="292" t="s">
        <v>115</v>
      </c>
      <c r="FT22" s="289" t="s">
        <v>115</v>
      </c>
      <c r="FU22" s="56"/>
      <c r="FV22" s="92"/>
      <c r="FW22" s="85" t="s">
        <v>0</v>
      </c>
      <c r="FX22" s="92"/>
      <c r="FY22" s="296" t="s">
        <v>115</v>
      </c>
      <c r="FZ22" s="293" t="s">
        <v>115</v>
      </c>
      <c r="GA22" s="56"/>
      <c r="GB22" s="92"/>
      <c r="GC22" s="85" t="s">
        <v>0</v>
      </c>
      <c r="GD22" s="92"/>
      <c r="GE22" s="300" t="s">
        <v>115</v>
      </c>
      <c r="GF22" s="297" t="s">
        <v>115</v>
      </c>
      <c r="GG22" s="56"/>
      <c r="GH22" s="92"/>
      <c r="GI22" s="85" t="s">
        <v>0</v>
      </c>
      <c r="GJ22" s="92"/>
      <c r="GK22" s="304" t="s">
        <v>115</v>
      </c>
      <c r="GL22" s="301" t="s">
        <v>115</v>
      </c>
      <c r="GM22" s="56"/>
      <c r="GN22" s="92"/>
      <c r="GO22" s="85" t="s">
        <v>0</v>
      </c>
      <c r="GP22" s="92"/>
      <c r="GQ22" s="316" t="s">
        <v>115</v>
      </c>
      <c r="GR22" s="313" t="s">
        <v>115</v>
      </c>
      <c r="GS22" s="56"/>
      <c r="GT22" s="92"/>
      <c r="GU22" s="323" t="s">
        <v>0</v>
      </c>
      <c r="GV22" s="92"/>
      <c r="GW22" s="323" t="s">
        <v>115</v>
      </c>
      <c r="GX22" s="320" t="s">
        <v>115</v>
      </c>
      <c r="GY22" s="56"/>
      <c r="GZ22" s="92"/>
      <c r="HA22" s="85" t="s">
        <v>0</v>
      </c>
      <c r="HB22" s="92"/>
      <c r="HC22" s="329" t="s">
        <v>115</v>
      </c>
      <c r="HD22" s="326" t="s">
        <v>115</v>
      </c>
      <c r="HE22" s="56"/>
      <c r="HF22" s="92"/>
      <c r="HG22" s="85" t="s">
        <v>0</v>
      </c>
      <c r="HH22" s="92"/>
      <c r="HI22" s="333" t="s">
        <v>115</v>
      </c>
      <c r="HJ22" s="330" t="s">
        <v>115</v>
      </c>
      <c r="HK22" s="56"/>
      <c r="HL22" s="92"/>
      <c r="HM22" s="85" t="s">
        <v>0</v>
      </c>
      <c r="HN22" s="92"/>
      <c r="HO22" s="338" t="s">
        <v>115</v>
      </c>
      <c r="HP22" s="335" t="s">
        <v>115</v>
      </c>
      <c r="HQ22" s="56"/>
      <c r="HR22" s="92"/>
      <c r="HS22" s="85" t="s">
        <v>0</v>
      </c>
      <c r="HT22" s="92"/>
      <c r="HU22" s="345" t="s">
        <v>115</v>
      </c>
      <c r="HV22" s="344" t="s">
        <v>115</v>
      </c>
      <c r="HW22" s="56"/>
      <c r="HX22" s="92"/>
      <c r="HY22" s="85" t="s">
        <v>0</v>
      </c>
      <c r="HZ22" s="92"/>
      <c r="IA22" s="349" t="s">
        <v>115</v>
      </c>
      <c r="IB22" s="346" t="s">
        <v>115</v>
      </c>
      <c r="IC22" s="56"/>
      <c r="ID22" s="92"/>
      <c r="IE22" s="85" t="s">
        <v>0</v>
      </c>
      <c r="IF22" s="92"/>
      <c r="IG22" s="353" t="s">
        <v>115</v>
      </c>
      <c r="IH22" s="350" t="s">
        <v>115</v>
      </c>
      <c r="II22" s="56"/>
      <c r="IJ22" s="92"/>
      <c r="IK22" s="85"/>
      <c r="IL22" s="92"/>
      <c r="IM22" s="85"/>
      <c r="IN22" s="84"/>
      <c r="IO22" s="56"/>
      <c r="IP22" s="92"/>
      <c r="IQ22" s="85" t="s">
        <v>0</v>
      </c>
      <c r="IR22" s="92"/>
      <c r="IS22" s="361" t="s">
        <v>115</v>
      </c>
      <c r="IT22" s="358" t="s">
        <v>115</v>
      </c>
      <c r="IU22" s="56"/>
      <c r="IV22" s="92"/>
      <c r="IW22" s="85" t="s">
        <v>0</v>
      </c>
      <c r="IX22" s="92"/>
      <c r="IY22" s="365" t="s">
        <v>115</v>
      </c>
      <c r="IZ22" s="364" t="s">
        <v>115</v>
      </c>
      <c r="JA22" s="56"/>
      <c r="JB22" s="92"/>
      <c r="JC22" s="85" t="s">
        <v>0</v>
      </c>
      <c r="JD22" s="92"/>
      <c r="JE22" s="85"/>
      <c r="JF22" s="84"/>
      <c r="JG22" s="56"/>
      <c r="JH22" s="92"/>
      <c r="JI22" s="85" t="s">
        <v>0</v>
      </c>
      <c r="JJ22" s="92"/>
      <c r="JK22" s="85"/>
      <c r="JL22" s="84"/>
      <c r="JM22" s="56"/>
      <c r="JN22" s="92"/>
      <c r="JO22" s="85" t="s">
        <v>0</v>
      </c>
      <c r="JP22" s="92"/>
      <c r="JQ22" s="85"/>
      <c r="JR22" s="84"/>
      <c r="JS22" s="56"/>
      <c r="JT22" s="92"/>
      <c r="JU22" s="85" t="s">
        <v>0</v>
      </c>
      <c r="JV22" s="92"/>
      <c r="JW22" s="85"/>
      <c r="JX22" s="84"/>
      <c r="JY22" s="56"/>
      <c r="JZ22" s="92"/>
      <c r="KA22" s="85" t="s">
        <v>0</v>
      </c>
      <c r="KB22" s="92"/>
      <c r="KC22" s="85"/>
      <c r="KD22" s="84"/>
      <c r="KE22" s="56"/>
      <c r="KF22" s="92"/>
      <c r="KG22" s="85" t="s">
        <v>0</v>
      </c>
      <c r="KH22" s="92"/>
      <c r="KI22" s="85"/>
      <c r="KJ22" s="84"/>
      <c r="KK22" s="56"/>
      <c r="KL22" s="92"/>
      <c r="KM22" s="85" t="s">
        <v>0</v>
      </c>
      <c r="KN22" s="92"/>
      <c r="KO22" s="85"/>
      <c r="KP22" s="84"/>
      <c r="KQ22" s="56"/>
      <c r="KR22" s="92"/>
      <c r="KS22" s="85" t="s">
        <v>0</v>
      </c>
      <c r="KT22" s="92"/>
      <c r="KU22" s="85"/>
      <c r="KV22" s="84"/>
      <c r="KW22" s="56"/>
      <c r="KX22" s="92"/>
      <c r="KY22" s="85" t="s">
        <v>0</v>
      </c>
      <c r="KZ22" s="92"/>
      <c r="LA22" s="85"/>
      <c r="LB22" s="84"/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85"/>
      <c r="LN22" s="84"/>
      <c r="LO22" s="56"/>
      <c r="LP22" s="92"/>
      <c r="LQ22" s="85" t="s">
        <v>0</v>
      </c>
      <c r="LR22" s="92"/>
      <c r="LS22" s="85"/>
      <c r="LT22" s="84"/>
      <c r="LU22" s="56"/>
      <c r="LV22" s="92"/>
      <c r="LW22" s="85" t="s">
        <v>0</v>
      </c>
      <c r="LX22" s="92"/>
      <c r="LY22" s="85"/>
      <c r="LZ22" s="84"/>
      <c r="MA22" s="56"/>
      <c r="MB22" s="92"/>
      <c r="MC22" s="85" t="s">
        <v>0</v>
      </c>
      <c r="MD22" s="92"/>
      <c r="ME22" s="85"/>
      <c r="MF22" s="84"/>
      <c r="MG22" s="56"/>
      <c r="MH22" s="92"/>
      <c r="MI22" s="85" t="s">
        <v>0</v>
      </c>
      <c r="MJ22" s="92"/>
      <c r="MK22" s="85"/>
      <c r="ML22" s="84"/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 x14ac:dyDescent="0.2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4" t="s">
        <v>115</v>
      </c>
      <c r="AX23" s="193" t="s">
        <v>115</v>
      </c>
      <c r="AY23" s="56"/>
      <c r="AZ23" s="92"/>
      <c r="BA23" s="85" t="s">
        <v>0</v>
      </c>
      <c r="BB23" s="92"/>
      <c r="BC23" s="199" t="s">
        <v>115</v>
      </c>
      <c r="BD23" s="196" t="s">
        <v>115</v>
      </c>
      <c r="BE23" s="56"/>
      <c r="BF23" s="92"/>
      <c r="BG23" s="85" t="s">
        <v>0</v>
      </c>
      <c r="BH23" s="92"/>
      <c r="BI23" s="204" t="s">
        <v>115</v>
      </c>
      <c r="BJ23" s="201" t="s">
        <v>115</v>
      </c>
      <c r="BK23" s="56"/>
      <c r="BL23" s="92"/>
      <c r="BM23" s="85" t="s">
        <v>0</v>
      </c>
      <c r="BN23" s="92"/>
      <c r="BO23" s="210" t="s">
        <v>115</v>
      </c>
      <c r="BP23" s="207" t="s">
        <v>115</v>
      </c>
      <c r="BQ23" s="56"/>
      <c r="BR23" s="92"/>
      <c r="BS23" s="85" t="s">
        <v>0</v>
      </c>
      <c r="BT23" s="92"/>
      <c r="BU23" s="212" t="s">
        <v>115</v>
      </c>
      <c r="BV23" s="211" t="s">
        <v>115</v>
      </c>
      <c r="BW23" s="56"/>
      <c r="BX23" s="92"/>
      <c r="BY23" s="85" t="s">
        <v>0</v>
      </c>
      <c r="BZ23" s="92"/>
      <c r="CA23" s="216" t="s">
        <v>115</v>
      </c>
      <c r="CB23" s="213" t="s">
        <v>115</v>
      </c>
      <c r="CC23" s="56"/>
      <c r="CD23" s="92"/>
      <c r="CE23" s="85" t="s">
        <v>0</v>
      </c>
      <c r="CF23" s="92"/>
      <c r="CG23" s="220" t="s">
        <v>115</v>
      </c>
      <c r="CH23" s="217" t="s">
        <v>115</v>
      </c>
      <c r="CI23" s="56"/>
      <c r="CJ23" s="92"/>
      <c r="CK23" s="85" t="s">
        <v>0</v>
      </c>
      <c r="CL23" s="92"/>
      <c r="CM23" s="225" t="s">
        <v>115</v>
      </c>
      <c r="CN23" s="222" t="s">
        <v>115</v>
      </c>
      <c r="CO23" s="56"/>
      <c r="CP23" s="92"/>
      <c r="CQ23" s="85" t="s">
        <v>0</v>
      </c>
      <c r="CR23" s="92"/>
      <c r="CS23" s="227" t="s">
        <v>115</v>
      </c>
      <c r="CT23" s="226" t="s">
        <v>115</v>
      </c>
      <c r="CU23" s="56"/>
      <c r="CV23" s="92"/>
      <c r="CW23" s="85" t="s">
        <v>0</v>
      </c>
      <c r="CX23" s="92"/>
      <c r="CY23" s="235" t="s">
        <v>115</v>
      </c>
      <c r="CZ23" s="234" t="s">
        <v>115</v>
      </c>
      <c r="DA23" s="56"/>
      <c r="DB23" s="92"/>
      <c r="DC23" s="85" t="s">
        <v>0</v>
      </c>
      <c r="DD23" s="92"/>
      <c r="DE23" s="240" t="s">
        <v>115</v>
      </c>
      <c r="DF23" s="237" t="s">
        <v>115</v>
      </c>
      <c r="DG23" s="56"/>
      <c r="DH23" s="92"/>
      <c r="DI23" s="85" t="s">
        <v>0</v>
      </c>
      <c r="DJ23" s="92"/>
      <c r="DK23" s="244" t="s">
        <v>115</v>
      </c>
      <c r="DL23" s="241" t="s">
        <v>115</v>
      </c>
      <c r="DM23" s="56"/>
      <c r="DN23" s="92"/>
      <c r="DO23" s="85" t="s">
        <v>0</v>
      </c>
      <c r="DP23" s="92"/>
      <c r="DQ23" s="248" t="s">
        <v>115</v>
      </c>
      <c r="DR23" s="245" t="s">
        <v>115</v>
      </c>
      <c r="DS23" s="56"/>
      <c r="DT23" s="92"/>
      <c r="DU23" s="85" t="s">
        <v>0</v>
      </c>
      <c r="DV23" s="92"/>
      <c r="DW23" s="252" t="s">
        <v>115</v>
      </c>
      <c r="DX23" s="249" t="s">
        <v>115</v>
      </c>
      <c r="DY23" s="56"/>
      <c r="DZ23" s="92"/>
      <c r="EA23" s="85" t="s">
        <v>0</v>
      </c>
      <c r="EB23" s="92"/>
      <c r="EC23" s="257" t="s">
        <v>115</v>
      </c>
      <c r="ED23" s="254" t="s">
        <v>115</v>
      </c>
      <c r="EE23" s="56"/>
      <c r="EF23" s="92"/>
      <c r="EG23" s="85" t="s">
        <v>0</v>
      </c>
      <c r="EH23" s="92"/>
      <c r="EI23" s="267" t="s">
        <v>115</v>
      </c>
      <c r="EJ23" s="264" t="s">
        <v>115</v>
      </c>
      <c r="EK23" s="56"/>
      <c r="EL23" s="92"/>
      <c r="EM23" s="85" t="s">
        <v>0</v>
      </c>
      <c r="EN23" s="92"/>
      <c r="EO23" s="273" t="s">
        <v>115</v>
      </c>
      <c r="EP23" s="270" t="s">
        <v>115</v>
      </c>
      <c r="EQ23" s="56"/>
      <c r="ER23" s="92"/>
      <c r="ES23" s="85" t="s">
        <v>0</v>
      </c>
      <c r="ET23" s="92"/>
      <c r="EU23" s="277" t="s">
        <v>115</v>
      </c>
      <c r="EV23" s="274" t="s">
        <v>115</v>
      </c>
      <c r="EW23" s="56"/>
      <c r="EX23" s="92"/>
      <c r="EY23" s="85" t="s">
        <v>0</v>
      </c>
      <c r="EZ23" s="92"/>
      <c r="FA23" s="283" t="s">
        <v>115</v>
      </c>
      <c r="FB23" s="280" t="s">
        <v>115</v>
      </c>
      <c r="FC23" s="56"/>
      <c r="FD23" s="92"/>
      <c r="FE23" s="85" t="s">
        <v>0</v>
      </c>
      <c r="FF23" s="92"/>
      <c r="FG23" s="288" t="s">
        <v>115</v>
      </c>
      <c r="FH23" s="285" t="s">
        <v>115</v>
      </c>
      <c r="FI23" s="56"/>
      <c r="FJ23" s="92"/>
      <c r="FK23" s="85" t="s">
        <v>0</v>
      </c>
      <c r="FL23" s="92"/>
      <c r="FM23" s="357" t="s">
        <v>115</v>
      </c>
      <c r="FN23" s="354" t="s">
        <v>115</v>
      </c>
      <c r="FO23" s="56"/>
      <c r="FP23" s="92"/>
      <c r="FQ23" s="85" t="s">
        <v>0</v>
      </c>
      <c r="FR23" s="92"/>
      <c r="FS23" s="292" t="s">
        <v>115</v>
      </c>
      <c r="FT23" s="289" t="s">
        <v>115</v>
      </c>
      <c r="FU23" s="56"/>
      <c r="FV23" s="92"/>
      <c r="FW23" s="85" t="s">
        <v>0</v>
      </c>
      <c r="FX23" s="92"/>
      <c r="FY23" s="296" t="s">
        <v>115</v>
      </c>
      <c r="FZ23" s="293" t="s">
        <v>115</v>
      </c>
      <c r="GA23" s="56"/>
      <c r="GB23" s="92"/>
      <c r="GC23" s="85" t="s">
        <v>0</v>
      </c>
      <c r="GD23" s="92"/>
      <c r="GE23" s="300" t="s">
        <v>115</v>
      </c>
      <c r="GF23" s="297" t="s">
        <v>115</v>
      </c>
      <c r="GG23" s="56"/>
      <c r="GH23" s="92"/>
      <c r="GI23" s="85" t="s">
        <v>0</v>
      </c>
      <c r="GJ23" s="92"/>
      <c r="GK23" s="304" t="s">
        <v>115</v>
      </c>
      <c r="GL23" s="301" t="s">
        <v>115</v>
      </c>
      <c r="GM23" s="56"/>
      <c r="GN23" s="92"/>
      <c r="GO23" s="85" t="s">
        <v>0</v>
      </c>
      <c r="GP23" s="92"/>
      <c r="GQ23" s="316" t="s">
        <v>115</v>
      </c>
      <c r="GR23" s="313" t="s">
        <v>115</v>
      </c>
      <c r="GS23" s="56"/>
      <c r="GT23" s="92"/>
      <c r="GU23" s="323" t="s">
        <v>0</v>
      </c>
      <c r="GV23" s="92"/>
      <c r="GW23" s="323" t="s">
        <v>115</v>
      </c>
      <c r="GX23" s="320" t="s">
        <v>115</v>
      </c>
      <c r="GY23" s="56"/>
      <c r="GZ23" s="92"/>
      <c r="HA23" s="85" t="s">
        <v>0</v>
      </c>
      <c r="HB23" s="92"/>
      <c r="HC23" s="329" t="s">
        <v>115</v>
      </c>
      <c r="HD23" s="326" t="s">
        <v>115</v>
      </c>
      <c r="HE23" s="56"/>
      <c r="HF23" s="92"/>
      <c r="HG23" s="85" t="s">
        <v>0</v>
      </c>
      <c r="HH23" s="92"/>
      <c r="HI23" s="333" t="s">
        <v>115</v>
      </c>
      <c r="HJ23" s="330" t="s">
        <v>115</v>
      </c>
      <c r="HK23" s="56"/>
      <c r="HL23" s="92"/>
      <c r="HM23" s="85" t="s">
        <v>0</v>
      </c>
      <c r="HN23" s="92"/>
      <c r="HO23" s="338" t="s">
        <v>115</v>
      </c>
      <c r="HP23" s="335" t="s">
        <v>115</v>
      </c>
      <c r="HQ23" s="56"/>
      <c r="HR23" s="92"/>
      <c r="HS23" s="85" t="s">
        <v>0</v>
      </c>
      <c r="HT23" s="92"/>
      <c r="HU23" s="345" t="s">
        <v>115</v>
      </c>
      <c r="HV23" s="344" t="s">
        <v>115</v>
      </c>
      <c r="HW23" s="56"/>
      <c r="HX23" s="92"/>
      <c r="HY23" s="85" t="s">
        <v>0</v>
      </c>
      <c r="HZ23" s="92"/>
      <c r="IA23" s="349" t="s">
        <v>115</v>
      </c>
      <c r="IB23" s="346" t="s">
        <v>115</v>
      </c>
      <c r="IC23" s="56"/>
      <c r="ID23" s="92"/>
      <c r="IE23" s="85" t="s">
        <v>0</v>
      </c>
      <c r="IF23" s="92"/>
      <c r="IG23" s="353" t="s">
        <v>115</v>
      </c>
      <c r="IH23" s="350" t="s">
        <v>115</v>
      </c>
      <c r="II23" s="56"/>
      <c r="IJ23" s="92"/>
      <c r="IK23" s="85"/>
      <c r="IL23" s="92"/>
      <c r="IM23" s="85"/>
      <c r="IN23" s="84"/>
      <c r="IO23" s="56"/>
      <c r="IP23" s="92"/>
      <c r="IQ23" s="85" t="s">
        <v>0</v>
      </c>
      <c r="IR23" s="92"/>
      <c r="IS23" s="361" t="s">
        <v>115</v>
      </c>
      <c r="IT23" s="358" t="s">
        <v>115</v>
      </c>
      <c r="IU23" s="56"/>
      <c r="IV23" s="92"/>
      <c r="IW23" s="85" t="s">
        <v>0</v>
      </c>
      <c r="IX23" s="92"/>
      <c r="IY23" s="365" t="s">
        <v>115</v>
      </c>
      <c r="IZ23" s="364" t="s">
        <v>115</v>
      </c>
      <c r="JA23" s="56"/>
      <c r="JB23" s="92"/>
      <c r="JC23" s="85" t="s">
        <v>0</v>
      </c>
      <c r="JD23" s="92"/>
      <c r="JE23" s="85"/>
      <c r="JF23" s="84"/>
      <c r="JG23" s="56"/>
      <c r="JH23" s="92"/>
      <c r="JI23" s="85" t="s">
        <v>0</v>
      </c>
      <c r="JJ23" s="92"/>
      <c r="JK23" s="85"/>
      <c r="JL23" s="84"/>
      <c r="JM23" s="56"/>
      <c r="JN23" s="92"/>
      <c r="JO23" s="85" t="s">
        <v>0</v>
      </c>
      <c r="JP23" s="92"/>
      <c r="JQ23" s="85"/>
      <c r="JR23" s="84"/>
      <c r="JS23" s="56"/>
      <c r="JT23" s="92"/>
      <c r="JU23" s="85" t="s">
        <v>0</v>
      </c>
      <c r="JV23" s="92"/>
      <c r="JW23" s="85"/>
      <c r="JX23" s="84"/>
      <c r="JY23" s="56"/>
      <c r="JZ23" s="92"/>
      <c r="KA23" s="85" t="s">
        <v>0</v>
      </c>
      <c r="KB23" s="92"/>
      <c r="KC23" s="85"/>
      <c r="KD23" s="84"/>
      <c r="KE23" s="56"/>
      <c r="KF23" s="92"/>
      <c r="KG23" s="85" t="s">
        <v>0</v>
      </c>
      <c r="KH23" s="92"/>
      <c r="KI23" s="85"/>
      <c r="KJ23" s="84"/>
      <c r="KK23" s="56"/>
      <c r="KL23" s="92"/>
      <c r="KM23" s="85" t="s">
        <v>0</v>
      </c>
      <c r="KN23" s="92"/>
      <c r="KO23" s="85"/>
      <c r="KP23" s="84"/>
      <c r="KQ23" s="56"/>
      <c r="KR23" s="92"/>
      <c r="KS23" s="85" t="s">
        <v>0</v>
      </c>
      <c r="KT23" s="92"/>
      <c r="KU23" s="85"/>
      <c r="KV23" s="84"/>
      <c r="KW23" s="56"/>
      <c r="KX23" s="92"/>
      <c r="KY23" s="85" t="s">
        <v>0</v>
      </c>
      <c r="KZ23" s="92"/>
      <c r="LA23" s="85"/>
      <c r="LB23" s="84"/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85"/>
      <c r="LN23" s="84"/>
      <c r="LO23" s="56"/>
      <c r="LP23" s="92"/>
      <c r="LQ23" s="85" t="s">
        <v>0</v>
      </c>
      <c r="LR23" s="92"/>
      <c r="LS23" s="85"/>
      <c r="LT23" s="84"/>
      <c r="LU23" s="56"/>
      <c r="LV23" s="92"/>
      <c r="LW23" s="85" t="s">
        <v>0</v>
      </c>
      <c r="LX23" s="92"/>
      <c r="LY23" s="85"/>
      <c r="LZ23" s="84"/>
      <c r="MA23" s="56"/>
      <c r="MB23" s="92"/>
      <c r="MC23" s="85" t="s">
        <v>0</v>
      </c>
      <c r="MD23" s="92"/>
      <c r="ME23" s="85"/>
      <c r="MF23" s="84"/>
      <c r="MG23" s="56"/>
      <c r="MH23" s="92"/>
      <c r="MI23" s="85" t="s">
        <v>0</v>
      </c>
      <c r="MJ23" s="92"/>
      <c r="MK23" s="85"/>
      <c r="ML23" s="84"/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 x14ac:dyDescent="0.2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344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344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353</v>
      </c>
      <c r="AS24" s="56"/>
      <c r="AT24" s="92"/>
      <c r="AU24" s="85" t="s">
        <v>0</v>
      </c>
      <c r="AV24" s="92"/>
      <c r="AW24" s="194" t="s">
        <v>115</v>
      </c>
      <c r="AX24" s="193" t="s">
        <v>115</v>
      </c>
      <c r="AY24" s="56"/>
      <c r="AZ24" s="92">
        <v>1</v>
      </c>
      <c r="BA24" s="85" t="s">
        <v>0</v>
      </c>
      <c r="BB24" s="92">
        <v>1</v>
      </c>
      <c r="BC24" s="199" t="s">
        <v>123</v>
      </c>
      <c r="BD24" s="196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360</v>
      </c>
      <c r="BK24" s="56"/>
      <c r="BL24" s="92">
        <v>0</v>
      </c>
      <c r="BM24" s="85" t="s">
        <v>0</v>
      </c>
      <c r="BN24" s="92">
        <v>3</v>
      </c>
      <c r="BO24" s="210" t="s">
        <v>125</v>
      </c>
      <c r="BP24" s="207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20" t="s">
        <v>115</v>
      </c>
      <c r="CH24" s="217" t="s">
        <v>115</v>
      </c>
      <c r="CI24" s="56"/>
      <c r="CJ24" s="92">
        <v>2</v>
      </c>
      <c r="CK24" s="85" t="s">
        <v>0</v>
      </c>
      <c r="CL24" s="92">
        <v>0</v>
      </c>
      <c r="CM24" s="225" t="s">
        <v>277</v>
      </c>
      <c r="CN24" s="222" t="s">
        <v>354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372</v>
      </c>
      <c r="DA24" s="56"/>
      <c r="DB24" s="92">
        <v>2</v>
      </c>
      <c r="DC24" s="85" t="s">
        <v>0</v>
      </c>
      <c r="DD24" s="92">
        <v>0</v>
      </c>
      <c r="DE24" s="240" t="s">
        <v>123</v>
      </c>
      <c r="DF24" s="237" t="s">
        <v>374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378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380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7" t="s">
        <v>125</v>
      </c>
      <c r="ED24" s="254" t="s">
        <v>382</v>
      </c>
      <c r="EE24" s="56"/>
      <c r="EF24" s="92">
        <v>2</v>
      </c>
      <c r="EG24" s="85" t="s">
        <v>0</v>
      </c>
      <c r="EH24" s="92">
        <v>1</v>
      </c>
      <c r="EI24" s="267" t="s">
        <v>120</v>
      </c>
      <c r="EJ24" s="264" t="s">
        <v>383</v>
      </c>
      <c r="EK24" s="56"/>
      <c r="EL24" s="92">
        <v>5</v>
      </c>
      <c r="EM24" s="85" t="s">
        <v>0</v>
      </c>
      <c r="EN24" s="92">
        <v>2</v>
      </c>
      <c r="EO24" s="273" t="s">
        <v>125</v>
      </c>
      <c r="EP24" s="270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344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8" t="s">
        <v>1</v>
      </c>
      <c r="FH24" s="285" t="s">
        <v>122</v>
      </c>
      <c r="FI24" s="56"/>
      <c r="FJ24" s="92">
        <v>4</v>
      </c>
      <c r="FK24" s="85" t="s">
        <v>0</v>
      </c>
      <c r="FL24" s="92">
        <v>0</v>
      </c>
      <c r="FM24" s="357" t="s">
        <v>354</v>
      </c>
      <c r="FN24" s="354" t="s">
        <v>123</v>
      </c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393</v>
      </c>
      <c r="FZ24" s="84" t="s">
        <v>123</v>
      </c>
      <c r="GA24" s="56"/>
      <c r="GB24" s="92"/>
      <c r="GC24" s="85" t="s">
        <v>0</v>
      </c>
      <c r="GD24" s="92"/>
      <c r="GE24" s="300" t="s">
        <v>115</v>
      </c>
      <c r="GF24" s="297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354</v>
      </c>
      <c r="GM24" s="56"/>
      <c r="GN24" s="92"/>
      <c r="GO24" s="85" t="s">
        <v>0</v>
      </c>
      <c r="GP24" s="92"/>
      <c r="GQ24" s="316" t="s">
        <v>115</v>
      </c>
      <c r="GR24" s="313" t="s">
        <v>115</v>
      </c>
      <c r="GS24" s="56"/>
      <c r="GT24" s="92">
        <v>2</v>
      </c>
      <c r="GU24" s="323" t="s">
        <v>0</v>
      </c>
      <c r="GV24" s="92">
        <v>4</v>
      </c>
      <c r="GW24" s="323" t="s">
        <v>125</v>
      </c>
      <c r="GX24" s="320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40" t="s">
        <v>378</v>
      </c>
      <c r="HP24" s="339" t="s">
        <v>1</v>
      </c>
      <c r="HQ24" s="56"/>
      <c r="HR24" s="92">
        <v>1</v>
      </c>
      <c r="HS24" s="85" t="s">
        <v>0</v>
      </c>
      <c r="HT24" s="92">
        <v>6</v>
      </c>
      <c r="HU24" s="345" t="s">
        <v>126</v>
      </c>
      <c r="HV24" s="344" t="s">
        <v>1</v>
      </c>
      <c r="HW24" s="56"/>
      <c r="HX24" s="92">
        <v>2</v>
      </c>
      <c r="HY24" s="85" t="s">
        <v>0</v>
      </c>
      <c r="HZ24" s="92">
        <v>2</v>
      </c>
      <c r="IA24" s="85" t="s">
        <v>281</v>
      </c>
      <c r="IB24" s="84" t="s">
        <v>402</v>
      </c>
      <c r="IC24" s="56"/>
      <c r="ID24" s="92"/>
      <c r="IE24" s="85" t="s">
        <v>0</v>
      </c>
      <c r="IF24" s="92"/>
      <c r="IG24" s="353" t="s">
        <v>115</v>
      </c>
      <c r="IH24" s="350" t="s">
        <v>115</v>
      </c>
      <c r="II24" s="56"/>
      <c r="IJ24" s="92"/>
      <c r="IK24" s="85"/>
      <c r="IL24" s="92"/>
      <c r="IM24" s="323"/>
      <c r="IN24" s="320"/>
      <c r="IO24" s="56"/>
      <c r="IP24" s="92"/>
      <c r="IQ24" s="85" t="s">
        <v>0</v>
      </c>
      <c r="IR24" s="92"/>
      <c r="IS24" s="361" t="s">
        <v>115</v>
      </c>
      <c r="IT24" s="358" t="s">
        <v>115</v>
      </c>
      <c r="IU24" s="56"/>
      <c r="IV24" s="92">
        <v>3</v>
      </c>
      <c r="IW24" s="85" t="s">
        <v>0</v>
      </c>
      <c r="IX24" s="92">
        <v>0</v>
      </c>
      <c r="IY24" s="85" t="s">
        <v>120</v>
      </c>
      <c r="IZ24" s="84" t="s">
        <v>281</v>
      </c>
      <c r="JA24" s="56"/>
      <c r="JB24" s="92"/>
      <c r="JC24" s="85" t="s">
        <v>0</v>
      </c>
      <c r="JD24" s="92"/>
      <c r="JE24" s="85"/>
      <c r="JF24" s="84"/>
      <c r="JG24" s="56"/>
      <c r="JH24" s="92"/>
      <c r="JI24" s="85" t="s">
        <v>0</v>
      </c>
      <c r="JJ24" s="92"/>
      <c r="JK24" s="85"/>
      <c r="JL24" s="84"/>
      <c r="JM24" s="56"/>
      <c r="JN24" s="92"/>
      <c r="JO24" s="85" t="s">
        <v>0</v>
      </c>
      <c r="JP24" s="92"/>
      <c r="JQ24" s="85"/>
      <c r="JR24" s="84"/>
      <c r="JS24" s="56"/>
      <c r="JT24" s="92"/>
      <c r="JU24" s="85" t="s">
        <v>0</v>
      </c>
      <c r="JV24" s="92"/>
      <c r="JW24" s="85"/>
      <c r="JX24" s="84"/>
      <c r="JY24" s="56"/>
      <c r="JZ24" s="92"/>
      <c r="KA24" s="85" t="s">
        <v>0</v>
      </c>
      <c r="KB24" s="92"/>
      <c r="KC24" s="85"/>
      <c r="KD24" s="84"/>
      <c r="KE24" s="56"/>
      <c r="KF24" s="92"/>
      <c r="KG24" s="85" t="s">
        <v>0</v>
      </c>
      <c r="KH24" s="92"/>
      <c r="KI24" s="85"/>
      <c r="KJ24" s="84"/>
      <c r="KK24" s="56"/>
      <c r="KL24" s="92"/>
      <c r="KM24" s="85" t="s">
        <v>0</v>
      </c>
      <c r="KN24" s="92"/>
      <c r="KO24" s="85"/>
      <c r="KP24" s="84"/>
      <c r="KQ24" s="56"/>
      <c r="KR24" s="92"/>
      <c r="KS24" s="85" t="s">
        <v>0</v>
      </c>
      <c r="KT24" s="92"/>
      <c r="KU24" s="85"/>
      <c r="KV24" s="84"/>
      <c r="KW24" s="56"/>
      <c r="KX24" s="92"/>
      <c r="KY24" s="85" t="s">
        <v>0</v>
      </c>
      <c r="KZ24" s="92"/>
      <c r="LA24" s="85"/>
      <c r="LB24" s="84"/>
      <c r="LC24" s="56"/>
      <c r="LD24" s="92"/>
      <c r="LE24" s="85" t="s">
        <v>0</v>
      </c>
      <c r="LF24" s="92"/>
      <c r="LG24" s="85"/>
      <c r="LH24" s="84"/>
      <c r="LI24" s="56"/>
      <c r="LJ24" s="92"/>
      <c r="LK24" s="85" t="s">
        <v>0</v>
      </c>
      <c r="LL24" s="92"/>
      <c r="LM24" s="85"/>
      <c r="LN24" s="84"/>
      <c r="LO24" s="56"/>
      <c r="LP24" s="92"/>
      <c r="LQ24" s="85" t="s">
        <v>0</v>
      </c>
      <c r="LR24" s="92"/>
      <c r="LS24" s="85"/>
      <c r="LT24" s="84"/>
      <c r="LU24" s="56"/>
      <c r="LV24" s="92"/>
      <c r="LW24" s="85" t="s">
        <v>0</v>
      </c>
      <c r="LX24" s="92"/>
      <c r="LY24" s="85"/>
      <c r="LZ24" s="84"/>
      <c r="MA24" s="56"/>
      <c r="MB24" s="92"/>
      <c r="MC24" s="85" t="s">
        <v>0</v>
      </c>
      <c r="MD24" s="92"/>
      <c r="ME24" s="85"/>
      <c r="MF24" s="84"/>
      <c r="MG24" s="56"/>
      <c r="MH24" s="92"/>
      <c r="MI24" s="85" t="s">
        <v>0</v>
      </c>
      <c r="MJ24" s="92"/>
      <c r="MK24" s="85"/>
      <c r="ML24" s="84"/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 x14ac:dyDescent="0.2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345</v>
      </c>
      <c r="AS25" s="56"/>
      <c r="AT25" s="92">
        <v>1</v>
      </c>
      <c r="AU25" s="85" t="s">
        <v>0</v>
      </c>
      <c r="AV25" s="92">
        <v>4</v>
      </c>
      <c r="AW25" s="194" t="s">
        <v>121</v>
      </c>
      <c r="AX25" s="193" t="s">
        <v>2</v>
      </c>
      <c r="AY25" s="56"/>
      <c r="AZ25" s="92">
        <v>0</v>
      </c>
      <c r="BA25" s="85" t="s">
        <v>0</v>
      </c>
      <c r="BB25" s="92">
        <v>3</v>
      </c>
      <c r="BC25" s="199" t="s">
        <v>2</v>
      </c>
      <c r="BD25" s="196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344</v>
      </c>
      <c r="BK25" s="56"/>
      <c r="BL25" s="92">
        <v>1</v>
      </c>
      <c r="BM25" s="85" t="s">
        <v>0</v>
      </c>
      <c r="BN25" s="92">
        <v>3</v>
      </c>
      <c r="BO25" s="210" t="s">
        <v>2</v>
      </c>
      <c r="BP25" s="207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345</v>
      </c>
      <c r="CH25" s="84" t="s">
        <v>361</v>
      </c>
      <c r="CI25" s="56"/>
      <c r="CJ25" s="92">
        <v>2</v>
      </c>
      <c r="CK25" s="85" t="s">
        <v>0</v>
      </c>
      <c r="CL25" s="92">
        <v>1</v>
      </c>
      <c r="CM25" s="225" t="s">
        <v>2</v>
      </c>
      <c r="CN25" s="222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40" t="s">
        <v>2</v>
      </c>
      <c r="DF25" s="237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7" t="s">
        <v>116</v>
      </c>
      <c r="ED25" s="254" t="s">
        <v>344</v>
      </c>
      <c r="EE25" s="56"/>
      <c r="EF25" s="92">
        <v>1</v>
      </c>
      <c r="EG25" s="85" t="s">
        <v>0</v>
      </c>
      <c r="EH25" s="92">
        <v>2</v>
      </c>
      <c r="EI25" s="267" t="s">
        <v>345</v>
      </c>
      <c r="EJ25" s="264" t="s">
        <v>345</v>
      </c>
      <c r="EK25" s="56"/>
      <c r="EL25" s="92">
        <v>3</v>
      </c>
      <c r="EM25" s="85" t="s">
        <v>0</v>
      </c>
      <c r="EN25" s="92">
        <v>0</v>
      </c>
      <c r="EO25" s="273" t="s">
        <v>2</v>
      </c>
      <c r="EP25" s="270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3" t="s">
        <v>115</v>
      </c>
      <c r="FB25" s="280" t="s">
        <v>115</v>
      </c>
      <c r="FC25" s="56"/>
      <c r="FD25" s="92">
        <v>3</v>
      </c>
      <c r="FE25" s="85" t="s">
        <v>0</v>
      </c>
      <c r="FF25" s="92">
        <v>2</v>
      </c>
      <c r="FG25" s="288" t="s">
        <v>122</v>
      </c>
      <c r="FH25" s="285" t="s">
        <v>124</v>
      </c>
      <c r="FI25" s="56"/>
      <c r="FJ25" s="92">
        <v>2</v>
      </c>
      <c r="FK25" s="85" t="s">
        <v>0</v>
      </c>
      <c r="FL25" s="92">
        <v>1</v>
      </c>
      <c r="FM25" s="85" t="s">
        <v>122</v>
      </c>
      <c r="FN25" s="84" t="s">
        <v>4</v>
      </c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344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344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344</v>
      </c>
      <c r="GS25" s="56"/>
      <c r="GT25" s="92">
        <v>0</v>
      </c>
      <c r="GU25" s="323" t="s">
        <v>0</v>
      </c>
      <c r="GV25" s="92">
        <v>4</v>
      </c>
      <c r="GW25" s="323" t="s">
        <v>122</v>
      </c>
      <c r="GX25" s="320" t="s">
        <v>344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344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378</v>
      </c>
      <c r="HP25" s="84" t="s">
        <v>3</v>
      </c>
      <c r="HQ25" s="56"/>
      <c r="HR25" s="92">
        <v>0</v>
      </c>
      <c r="HS25" s="85" t="s">
        <v>0</v>
      </c>
      <c r="HT25" s="92">
        <v>4</v>
      </c>
      <c r="HU25" s="345" t="s">
        <v>378</v>
      </c>
      <c r="HV25" s="344" t="s">
        <v>117</v>
      </c>
      <c r="HW25" s="56"/>
      <c r="HX25" s="92">
        <v>0</v>
      </c>
      <c r="HY25" s="85" t="s">
        <v>0</v>
      </c>
      <c r="HZ25" s="92">
        <v>1</v>
      </c>
      <c r="IA25" s="85" t="s">
        <v>2</v>
      </c>
      <c r="IB25" s="84" t="s">
        <v>117</v>
      </c>
      <c r="IC25" s="56"/>
      <c r="ID25" s="92">
        <v>6</v>
      </c>
      <c r="IE25" s="85" t="s">
        <v>0</v>
      </c>
      <c r="IF25" s="92">
        <v>1</v>
      </c>
      <c r="IG25" s="85" t="s">
        <v>2</v>
      </c>
      <c r="IH25" s="84" t="s">
        <v>117</v>
      </c>
      <c r="II25" s="56"/>
      <c r="IJ25" s="92"/>
      <c r="IK25" s="85"/>
      <c r="IL25" s="92"/>
      <c r="IM25" s="323"/>
      <c r="IN25" s="320"/>
      <c r="IO25" s="56"/>
      <c r="IP25" s="92">
        <v>1</v>
      </c>
      <c r="IQ25" s="85" t="s">
        <v>0</v>
      </c>
      <c r="IR25" s="92">
        <v>3</v>
      </c>
      <c r="IS25" s="85" t="s">
        <v>378</v>
      </c>
      <c r="IT25" s="84" t="s">
        <v>117</v>
      </c>
      <c r="IU25" s="56"/>
      <c r="IV25" s="92">
        <v>4</v>
      </c>
      <c r="IW25" s="85" t="s">
        <v>0</v>
      </c>
      <c r="IX25" s="92">
        <v>0</v>
      </c>
      <c r="IY25" s="85" t="s">
        <v>122</v>
      </c>
      <c r="IZ25" s="84" t="s">
        <v>277</v>
      </c>
      <c r="JA25" s="56"/>
      <c r="JB25" s="92"/>
      <c r="JC25" s="85" t="s">
        <v>0</v>
      </c>
      <c r="JD25" s="92"/>
      <c r="JE25" s="85"/>
      <c r="JF25" s="84"/>
      <c r="JG25" s="56"/>
      <c r="JH25" s="92"/>
      <c r="JI25" s="85" t="s">
        <v>0</v>
      </c>
      <c r="JJ25" s="92"/>
      <c r="JK25" s="85"/>
      <c r="JL25" s="84"/>
      <c r="JM25" s="56"/>
      <c r="JN25" s="92"/>
      <c r="JO25" s="85" t="s">
        <v>0</v>
      </c>
      <c r="JP25" s="92"/>
      <c r="JQ25" s="85"/>
      <c r="JR25" s="84"/>
      <c r="JS25" s="56"/>
      <c r="JT25" s="92"/>
      <c r="JU25" s="85" t="s">
        <v>0</v>
      </c>
      <c r="JV25" s="92"/>
      <c r="JW25" s="85"/>
      <c r="JX25" s="84"/>
      <c r="JY25" s="56"/>
      <c r="JZ25" s="92"/>
      <c r="KA25" s="85" t="s">
        <v>0</v>
      </c>
      <c r="KB25" s="92"/>
      <c r="KC25" s="85"/>
      <c r="KD25" s="84"/>
      <c r="KE25" s="56"/>
      <c r="KF25" s="92"/>
      <c r="KG25" s="85" t="s">
        <v>0</v>
      </c>
      <c r="KH25" s="92"/>
      <c r="KI25" s="85"/>
      <c r="KJ25" s="84"/>
      <c r="KK25" s="56"/>
      <c r="KL25" s="92"/>
      <c r="KM25" s="85" t="s">
        <v>0</v>
      </c>
      <c r="KN25" s="92"/>
      <c r="KO25" s="85"/>
      <c r="KP25" s="84"/>
      <c r="KQ25" s="56"/>
      <c r="KR25" s="92"/>
      <c r="KS25" s="85" t="s">
        <v>0</v>
      </c>
      <c r="KT25" s="92"/>
      <c r="KU25" s="85"/>
      <c r="KV25" s="84"/>
      <c r="KW25" s="56"/>
      <c r="KX25" s="92"/>
      <c r="KY25" s="85" t="s">
        <v>0</v>
      </c>
      <c r="KZ25" s="92"/>
      <c r="LA25" s="85"/>
      <c r="LB25" s="84"/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85"/>
      <c r="LN25" s="84"/>
      <c r="LO25" s="56"/>
      <c r="LP25" s="92"/>
      <c r="LQ25" s="85" t="s">
        <v>0</v>
      </c>
      <c r="LR25" s="92"/>
      <c r="LS25" s="85"/>
      <c r="LT25" s="84"/>
      <c r="LU25" s="56"/>
      <c r="LV25" s="92"/>
      <c r="LW25" s="85" t="s">
        <v>0</v>
      </c>
      <c r="LX25" s="92"/>
      <c r="LY25" s="85"/>
      <c r="LZ25" s="84"/>
      <c r="MA25" s="56"/>
      <c r="MB25" s="92"/>
      <c r="MC25" s="85" t="s">
        <v>0</v>
      </c>
      <c r="MD25" s="92"/>
      <c r="ME25" s="85"/>
      <c r="MF25" s="84"/>
      <c r="MG25" s="56"/>
      <c r="MH25" s="92"/>
      <c r="MI25" s="85" t="s">
        <v>0</v>
      </c>
      <c r="MJ25" s="92"/>
      <c r="MK25" s="85"/>
      <c r="ML25" s="84"/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 x14ac:dyDescent="0.2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345</v>
      </c>
      <c r="AR26" s="141" t="s">
        <v>354</v>
      </c>
      <c r="AS26" s="56"/>
      <c r="AT26" s="92"/>
      <c r="AU26" s="85" t="s">
        <v>0</v>
      </c>
      <c r="AV26" s="92"/>
      <c r="AW26" s="194" t="s">
        <v>115</v>
      </c>
      <c r="AX26" s="193" t="s">
        <v>115</v>
      </c>
      <c r="AY26" s="56"/>
      <c r="AZ26" s="92">
        <v>2</v>
      </c>
      <c r="BA26" s="85" t="s">
        <v>0</v>
      </c>
      <c r="BB26" s="92">
        <v>2</v>
      </c>
      <c r="BC26" s="199" t="s">
        <v>2</v>
      </c>
      <c r="BD26" s="196" t="s">
        <v>117</v>
      </c>
      <c r="BE26" s="56"/>
      <c r="BF26" s="92"/>
      <c r="BG26" s="85" t="s">
        <v>0</v>
      </c>
      <c r="BH26" s="92"/>
      <c r="BI26" s="204" t="s">
        <v>115</v>
      </c>
      <c r="BJ26" s="201" t="s">
        <v>115</v>
      </c>
      <c r="BK26" s="56"/>
      <c r="BL26" s="92"/>
      <c r="BM26" s="85" t="s">
        <v>0</v>
      </c>
      <c r="BN26" s="92"/>
      <c r="BO26" s="210" t="s">
        <v>115</v>
      </c>
      <c r="BP26" s="207" t="s">
        <v>115</v>
      </c>
      <c r="BQ26" s="56"/>
      <c r="BR26" s="92"/>
      <c r="BS26" s="85" t="s">
        <v>0</v>
      </c>
      <c r="BT26" s="92"/>
      <c r="BU26" s="212" t="s">
        <v>115</v>
      </c>
      <c r="BV26" s="211" t="s">
        <v>115</v>
      </c>
      <c r="BW26" s="56"/>
      <c r="BX26" s="92"/>
      <c r="BY26" s="85" t="s">
        <v>0</v>
      </c>
      <c r="BZ26" s="92"/>
      <c r="CA26" s="216" t="s">
        <v>115</v>
      </c>
      <c r="CB26" s="213" t="s">
        <v>115</v>
      </c>
      <c r="CC26" s="56"/>
      <c r="CD26" s="92"/>
      <c r="CE26" s="85" t="s">
        <v>0</v>
      </c>
      <c r="CF26" s="92"/>
      <c r="CG26" s="220" t="s">
        <v>115</v>
      </c>
      <c r="CH26" s="217" t="s">
        <v>115</v>
      </c>
      <c r="CI26" s="56"/>
      <c r="CJ26" s="92"/>
      <c r="CK26" s="85" t="s">
        <v>0</v>
      </c>
      <c r="CL26" s="92"/>
      <c r="CM26" s="225" t="s">
        <v>115</v>
      </c>
      <c r="CN26" s="222" t="s">
        <v>115</v>
      </c>
      <c r="CO26" s="56"/>
      <c r="CP26" s="92"/>
      <c r="CQ26" s="85" t="s">
        <v>0</v>
      </c>
      <c r="CR26" s="92"/>
      <c r="CS26" s="231" t="s">
        <v>115</v>
      </c>
      <c r="CT26" s="228" t="s">
        <v>115</v>
      </c>
      <c r="CU26" s="56"/>
      <c r="CV26" s="92"/>
      <c r="CW26" s="85" t="s">
        <v>0</v>
      </c>
      <c r="CX26" s="92"/>
      <c r="CY26" s="235" t="s">
        <v>115</v>
      </c>
      <c r="CZ26" s="234" t="s">
        <v>115</v>
      </c>
      <c r="DA26" s="56"/>
      <c r="DB26" s="92"/>
      <c r="DC26" s="85" t="s">
        <v>0</v>
      </c>
      <c r="DD26" s="92"/>
      <c r="DE26" s="240" t="s">
        <v>115</v>
      </c>
      <c r="DF26" s="237" t="s">
        <v>115</v>
      </c>
      <c r="DG26" s="56"/>
      <c r="DH26" s="92"/>
      <c r="DI26" s="85" t="s">
        <v>0</v>
      </c>
      <c r="DJ26" s="92"/>
      <c r="DK26" s="244" t="s">
        <v>115</v>
      </c>
      <c r="DL26" s="241" t="s">
        <v>115</v>
      </c>
      <c r="DM26" s="56"/>
      <c r="DN26" s="92"/>
      <c r="DO26" s="85" t="s">
        <v>0</v>
      </c>
      <c r="DP26" s="92"/>
      <c r="DQ26" s="248" t="s">
        <v>115</v>
      </c>
      <c r="DR26" s="245" t="s">
        <v>115</v>
      </c>
      <c r="DS26" s="56"/>
      <c r="DT26" s="92"/>
      <c r="DU26" s="85" t="s">
        <v>0</v>
      </c>
      <c r="DV26" s="92"/>
      <c r="DW26" s="252" t="s">
        <v>115</v>
      </c>
      <c r="DX26" s="249" t="s">
        <v>115</v>
      </c>
      <c r="DY26" s="56"/>
      <c r="DZ26" s="92"/>
      <c r="EA26" s="85" t="s">
        <v>0</v>
      </c>
      <c r="EB26" s="92"/>
      <c r="EC26" s="257" t="s">
        <v>115</v>
      </c>
      <c r="ED26" s="254" t="s">
        <v>115</v>
      </c>
      <c r="EE26" s="56"/>
      <c r="EF26" s="92"/>
      <c r="EG26" s="85" t="s">
        <v>0</v>
      </c>
      <c r="EH26" s="92"/>
      <c r="EI26" s="267" t="s">
        <v>115</v>
      </c>
      <c r="EJ26" s="264" t="s">
        <v>115</v>
      </c>
      <c r="EK26" s="56"/>
      <c r="EL26" s="92"/>
      <c r="EM26" s="85" t="s">
        <v>0</v>
      </c>
      <c r="EN26" s="92"/>
      <c r="EO26" s="273" t="s">
        <v>115</v>
      </c>
      <c r="EP26" s="270" t="s">
        <v>115</v>
      </c>
      <c r="EQ26" s="56"/>
      <c r="ER26" s="92"/>
      <c r="ES26" s="85" t="s">
        <v>0</v>
      </c>
      <c r="ET26" s="92"/>
      <c r="EU26" s="277" t="s">
        <v>115</v>
      </c>
      <c r="EV26" s="274" t="s">
        <v>115</v>
      </c>
      <c r="EW26" s="56"/>
      <c r="EX26" s="92"/>
      <c r="EY26" s="85" t="s">
        <v>0</v>
      </c>
      <c r="EZ26" s="92"/>
      <c r="FA26" s="283" t="s">
        <v>115</v>
      </c>
      <c r="FB26" s="280" t="s">
        <v>115</v>
      </c>
      <c r="FC26" s="56"/>
      <c r="FD26" s="92"/>
      <c r="FE26" s="85" t="s">
        <v>0</v>
      </c>
      <c r="FF26" s="92"/>
      <c r="FG26" s="288" t="s">
        <v>115</v>
      </c>
      <c r="FH26" s="285" t="s">
        <v>115</v>
      </c>
      <c r="FI26" s="56"/>
      <c r="FJ26" s="92"/>
      <c r="FK26" s="85" t="s">
        <v>0</v>
      </c>
      <c r="FL26" s="92"/>
      <c r="FM26" s="357" t="s">
        <v>115</v>
      </c>
      <c r="FN26" s="354" t="s">
        <v>115</v>
      </c>
      <c r="FO26" s="56"/>
      <c r="FP26" s="92"/>
      <c r="FQ26" s="85" t="s">
        <v>0</v>
      </c>
      <c r="FR26" s="92"/>
      <c r="FS26" s="292" t="s">
        <v>115</v>
      </c>
      <c r="FT26" s="289" t="s">
        <v>115</v>
      </c>
      <c r="FU26" s="56"/>
      <c r="FV26" s="92"/>
      <c r="FW26" s="85" t="s">
        <v>0</v>
      </c>
      <c r="FX26" s="92"/>
      <c r="FY26" s="296" t="s">
        <v>115</v>
      </c>
      <c r="FZ26" s="293" t="s">
        <v>115</v>
      </c>
      <c r="GA26" s="56"/>
      <c r="GB26" s="92"/>
      <c r="GC26" s="85" t="s">
        <v>0</v>
      </c>
      <c r="GD26" s="92"/>
      <c r="GE26" s="300" t="s">
        <v>115</v>
      </c>
      <c r="GF26" s="297" t="s">
        <v>115</v>
      </c>
      <c r="GG26" s="56"/>
      <c r="GH26" s="92"/>
      <c r="GI26" s="85" t="s">
        <v>0</v>
      </c>
      <c r="GJ26" s="92"/>
      <c r="GK26" s="304" t="s">
        <v>115</v>
      </c>
      <c r="GL26" s="301" t="s">
        <v>115</v>
      </c>
      <c r="GM26" s="56"/>
      <c r="GN26" s="92"/>
      <c r="GO26" s="85" t="s">
        <v>0</v>
      </c>
      <c r="GP26" s="92"/>
      <c r="GQ26" s="316" t="s">
        <v>115</v>
      </c>
      <c r="GR26" s="313" t="s">
        <v>115</v>
      </c>
      <c r="GS26" s="56"/>
      <c r="GT26" s="92"/>
      <c r="GU26" s="323" t="s">
        <v>0</v>
      </c>
      <c r="GV26" s="92"/>
      <c r="GW26" s="323" t="s">
        <v>115</v>
      </c>
      <c r="GX26" s="320" t="s">
        <v>115</v>
      </c>
      <c r="GY26" s="56"/>
      <c r="GZ26" s="92"/>
      <c r="HA26" s="85" t="s">
        <v>0</v>
      </c>
      <c r="HB26" s="92"/>
      <c r="HC26" s="329" t="s">
        <v>115</v>
      </c>
      <c r="HD26" s="326" t="s">
        <v>115</v>
      </c>
      <c r="HE26" s="56"/>
      <c r="HF26" s="92"/>
      <c r="HG26" s="85" t="s">
        <v>0</v>
      </c>
      <c r="HH26" s="92"/>
      <c r="HI26" s="333" t="s">
        <v>115</v>
      </c>
      <c r="HJ26" s="330" t="s">
        <v>115</v>
      </c>
      <c r="HK26" s="56"/>
      <c r="HL26" s="92"/>
      <c r="HM26" s="85" t="s">
        <v>0</v>
      </c>
      <c r="HN26" s="92"/>
      <c r="HO26" s="338" t="s">
        <v>115</v>
      </c>
      <c r="HP26" s="335" t="s">
        <v>115</v>
      </c>
      <c r="HQ26" s="56"/>
      <c r="HR26" s="92"/>
      <c r="HS26" s="85" t="s">
        <v>0</v>
      </c>
      <c r="HT26" s="92"/>
      <c r="HU26" s="345" t="s">
        <v>115</v>
      </c>
      <c r="HV26" s="344" t="s">
        <v>115</v>
      </c>
      <c r="HW26" s="56"/>
      <c r="HX26" s="92"/>
      <c r="HY26" s="85" t="s">
        <v>0</v>
      </c>
      <c r="HZ26" s="92"/>
      <c r="IA26" s="349" t="s">
        <v>115</v>
      </c>
      <c r="IB26" s="346" t="s">
        <v>115</v>
      </c>
      <c r="IC26" s="56"/>
      <c r="ID26" s="92"/>
      <c r="IE26" s="85" t="s">
        <v>0</v>
      </c>
      <c r="IF26" s="92"/>
      <c r="IG26" s="353" t="s">
        <v>115</v>
      </c>
      <c r="IH26" s="350" t="s">
        <v>115</v>
      </c>
      <c r="II26" s="56"/>
      <c r="IJ26" s="92"/>
      <c r="IK26" s="85"/>
      <c r="IL26" s="92"/>
      <c r="IM26" s="85"/>
      <c r="IN26" s="84"/>
      <c r="IO26" s="56"/>
      <c r="IP26" s="92"/>
      <c r="IQ26" s="85" t="s">
        <v>0</v>
      </c>
      <c r="IR26" s="92"/>
      <c r="IS26" s="361" t="s">
        <v>115</v>
      </c>
      <c r="IT26" s="358" t="s">
        <v>115</v>
      </c>
      <c r="IU26" s="56"/>
      <c r="IV26" s="92"/>
      <c r="IW26" s="85" t="s">
        <v>0</v>
      </c>
      <c r="IX26" s="92"/>
      <c r="IY26" s="365" t="s">
        <v>115</v>
      </c>
      <c r="IZ26" s="364" t="s">
        <v>115</v>
      </c>
      <c r="JA26" s="56"/>
      <c r="JB26" s="92"/>
      <c r="JC26" s="85" t="s">
        <v>0</v>
      </c>
      <c r="JD26" s="92"/>
      <c r="JE26" s="85"/>
      <c r="JF26" s="84"/>
      <c r="JG26" s="56"/>
      <c r="JH26" s="92"/>
      <c r="JI26" s="85" t="s">
        <v>0</v>
      </c>
      <c r="JJ26" s="92"/>
      <c r="JK26" s="85"/>
      <c r="JL26" s="84"/>
      <c r="JM26" s="56"/>
      <c r="JN26" s="92"/>
      <c r="JO26" s="85" t="s">
        <v>0</v>
      </c>
      <c r="JP26" s="92"/>
      <c r="JQ26" s="85"/>
      <c r="JR26" s="84"/>
      <c r="JS26" s="56"/>
      <c r="JT26" s="92"/>
      <c r="JU26" s="85" t="s">
        <v>0</v>
      </c>
      <c r="JV26" s="92"/>
      <c r="JW26" s="85"/>
      <c r="JX26" s="84"/>
      <c r="JY26" s="56"/>
      <c r="JZ26" s="92"/>
      <c r="KA26" s="85" t="s">
        <v>0</v>
      </c>
      <c r="KB26" s="92"/>
      <c r="KC26" s="85"/>
      <c r="KD26" s="84"/>
      <c r="KE26" s="56"/>
      <c r="KF26" s="92"/>
      <c r="KG26" s="85" t="s">
        <v>0</v>
      </c>
      <c r="KH26" s="92"/>
      <c r="KI26" s="85"/>
      <c r="KJ26" s="84"/>
      <c r="KK26" s="56"/>
      <c r="KL26" s="92"/>
      <c r="KM26" s="85" t="s">
        <v>0</v>
      </c>
      <c r="KN26" s="92"/>
      <c r="KO26" s="85"/>
      <c r="KP26" s="84"/>
      <c r="KQ26" s="56"/>
      <c r="KR26" s="92"/>
      <c r="KS26" s="85" t="s">
        <v>0</v>
      </c>
      <c r="KT26" s="92"/>
      <c r="KU26" s="85"/>
      <c r="KV26" s="84"/>
      <c r="KW26" s="56"/>
      <c r="KX26" s="92"/>
      <c r="KY26" s="85" t="s">
        <v>0</v>
      </c>
      <c r="KZ26" s="92"/>
      <c r="LA26" s="85"/>
      <c r="LB26" s="84"/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85"/>
      <c r="LN26" s="84"/>
      <c r="LO26" s="56"/>
      <c r="LP26" s="92"/>
      <c r="LQ26" s="85" t="s">
        <v>0</v>
      </c>
      <c r="LR26" s="92"/>
      <c r="LS26" s="85"/>
      <c r="LT26" s="84"/>
      <c r="LU26" s="56"/>
      <c r="LV26" s="92"/>
      <c r="LW26" s="85" t="s">
        <v>0</v>
      </c>
      <c r="LX26" s="92"/>
      <c r="LY26" s="85"/>
      <c r="LZ26" s="84"/>
      <c r="MA26" s="56"/>
      <c r="MB26" s="92"/>
      <c r="MC26" s="85" t="s">
        <v>0</v>
      </c>
      <c r="MD26" s="92"/>
      <c r="ME26" s="85"/>
      <c r="MF26" s="84"/>
      <c r="MG26" s="56"/>
      <c r="MH26" s="92"/>
      <c r="MI26" s="85" t="s">
        <v>0</v>
      </c>
      <c r="MJ26" s="92"/>
      <c r="MK26" s="85"/>
      <c r="ML26" s="84"/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 x14ac:dyDescent="0.2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4" t="s">
        <v>2</v>
      </c>
      <c r="AX27" s="193" t="s">
        <v>116</v>
      </c>
      <c r="AY27" s="56"/>
      <c r="AZ27" s="92">
        <v>0</v>
      </c>
      <c r="BA27" s="85" t="s">
        <v>0</v>
      </c>
      <c r="BB27" s="92">
        <v>4</v>
      </c>
      <c r="BC27" s="199" t="s">
        <v>116</v>
      </c>
      <c r="BD27" s="196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344</v>
      </c>
      <c r="BK27" s="56"/>
      <c r="BL27" s="92">
        <v>0</v>
      </c>
      <c r="BM27" s="85" t="s">
        <v>0</v>
      </c>
      <c r="BN27" s="92">
        <v>3</v>
      </c>
      <c r="BO27" s="210" t="s">
        <v>2</v>
      </c>
      <c r="BP27" s="207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345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5" t="s">
        <v>2</v>
      </c>
      <c r="CN27" s="222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40" t="s">
        <v>2</v>
      </c>
      <c r="DF27" s="237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344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7" t="s">
        <v>116</v>
      </c>
      <c r="ED27" s="254" t="s">
        <v>2</v>
      </c>
      <c r="EE27" s="56"/>
      <c r="EF27" s="92">
        <v>2</v>
      </c>
      <c r="EG27" s="85" t="s">
        <v>0</v>
      </c>
      <c r="EH27" s="92">
        <v>3</v>
      </c>
      <c r="EI27" s="267" t="s">
        <v>120</v>
      </c>
      <c r="EJ27" s="264" t="s">
        <v>4</v>
      </c>
      <c r="EK27" s="56"/>
      <c r="EL27" s="92">
        <v>3</v>
      </c>
      <c r="EM27" s="85" t="s">
        <v>0</v>
      </c>
      <c r="EN27" s="92">
        <v>0</v>
      </c>
      <c r="EO27" s="273" t="s">
        <v>116</v>
      </c>
      <c r="EP27" s="270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8" t="s">
        <v>116</v>
      </c>
      <c r="FH27" s="285" t="s">
        <v>124</v>
      </c>
      <c r="FI27" s="56"/>
      <c r="FJ27" s="92">
        <v>5</v>
      </c>
      <c r="FK27" s="85" t="s">
        <v>0</v>
      </c>
      <c r="FL27" s="92">
        <v>0</v>
      </c>
      <c r="FM27" s="85" t="s">
        <v>2</v>
      </c>
      <c r="FN27" s="84" t="s">
        <v>2</v>
      </c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344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354</v>
      </c>
      <c r="GS27" s="56"/>
      <c r="GT27" s="92">
        <v>1</v>
      </c>
      <c r="GU27" s="323" t="s">
        <v>0</v>
      </c>
      <c r="GV27" s="92">
        <v>3</v>
      </c>
      <c r="GW27" s="323" t="s">
        <v>3</v>
      </c>
      <c r="GX27" s="320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344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378</v>
      </c>
      <c r="HQ27" s="56"/>
      <c r="HR27" s="92">
        <v>0</v>
      </c>
      <c r="HS27" s="85" t="s">
        <v>0</v>
      </c>
      <c r="HT27" s="92">
        <v>3</v>
      </c>
      <c r="HU27" s="345" t="s">
        <v>2</v>
      </c>
      <c r="HV27" s="344" t="s">
        <v>344</v>
      </c>
      <c r="HW27" s="56"/>
      <c r="HX27" s="92">
        <v>1</v>
      </c>
      <c r="HY27" s="85" t="s">
        <v>0</v>
      </c>
      <c r="HZ27" s="92">
        <v>2</v>
      </c>
      <c r="IA27" s="85" t="s">
        <v>2</v>
      </c>
      <c r="IB27" s="84" t="s">
        <v>117</v>
      </c>
      <c r="IC27" s="56"/>
      <c r="ID27" s="92">
        <v>3</v>
      </c>
      <c r="IE27" s="85" t="s">
        <v>0</v>
      </c>
      <c r="IF27" s="92">
        <v>0</v>
      </c>
      <c r="IG27" s="85" t="s">
        <v>2</v>
      </c>
      <c r="IH27" s="84" t="s">
        <v>378</v>
      </c>
      <c r="II27" s="56"/>
      <c r="IJ27" s="92"/>
      <c r="IK27" s="85"/>
      <c r="IL27" s="92"/>
      <c r="IM27" s="323"/>
      <c r="IN27" s="320"/>
      <c r="IO27" s="56"/>
      <c r="IP27" s="92">
        <v>0</v>
      </c>
      <c r="IQ27" s="85" t="s">
        <v>0</v>
      </c>
      <c r="IR27" s="92">
        <v>2</v>
      </c>
      <c r="IS27" s="85" t="s">
        <v>2</v>
      </c>
      <c r="IT27" s="84" t="s">
        <v>378</v>
      </c>
      <c r="IU27" s="56"/>
      <c r="IV27" s="92">
        <v>4</v>
      </c>
      <c r="IW27" s="85" t="s">
        <v>0</v>
      </c>
      <c r="IX27" s="92">
        <v>0</v>
      </c>
      <c r="IY27" s="85" t="s">
        <v>345</v>
      </c>
      <c r="IZ27" s="84" t="s">
        <v>281</v>
      </c>
      <c r="JA27" s="56"/>
      <c r="JB27" s="92"/>
      <c r="JC27" s="85" t="s">
        <v>0</v>
      </c>
      <c r="JD27" s="92"/>
      <c r="JE27" s="85"/>
      <c r="JF27" s="84"/>
      <c r="JG27" s="56"/>
      <c r="JH27" s="92"/>
      <c r="JI27" s="85" t="s">
        <v>0</v>
      </c>
      <c r="JJ27" s="92"/>
      <c r="JK27" s="85"/>
      <c r="JL27" s="84"/>
      <c r="JM27" s="56"/>
      <c r="JN27" s="92"/>
      <c r="JO27" s="85" t="s">
        <v>0</v>
      </c>
      <c r="JP27" s="92"/>
      <c r="JQ27" s="85"/>
      <c r="JR27" s="84"/>
      <c r="JS27" s="56"/>
      <c r="JT27" s="92"/>
      <c r="JU27" s="85" t="s">
        <v>0</v>
      </c>
      <c r="JV27" s="92"/>
      <c r="JW27" s="85"/>
      <c r="JX27" s="84"/>
      <c r="JY27" s="56"/>
      <c r="JZ27" s="92"/>
      <c r="KA27" s="85" t="s">
        <v>0</v>
      </c>
      <c r="KB27" s="92"/>
      <c r="KC27" s="85"/>
      <c r="KD27" s="84"/>
      <c r="KE27" s="56"/>
      <c r="KF27" s="92"/>
      <c r="KG27" s="85" t="s">
        <v>0</v>
      </c>
      <c r="KH27" s="92"/>
      <c r="KI27" s="85"/>
      <c r="KJ27" s="84"/>
      <c r="KK27" s="56"/>
      <c r="KL27" s="92"/>
      <c r="KM27" s="85" t="s">
        <v>0</v>
      </c>
      <c r="KN27" s="92"/>
      <c r="KO27" s="85"/>
      <c r="KP27" s="84"/>
      <c r="KQ27" s="56"/>
      <c r="KR27" s="92"/>
      <c r="KS27" s="85" t="s">
        <v>0</v>
      </c>
      <c r="KT27" s="92"/>
      <c r="KU27" s="85"/>
      <c r="KV27" s="84"/>
      <c r="KW27" s="56"/>
      <c r="KX27" s="92"/>
      <c r="KY27" s="85" t="s">
        <v>0</v>
      </c>
      <c r="KZ27" s="92"/>
      <c r="LA27" s="85"/>
      <c r="LB27" s="84"/>
      <c r="LC27" s="56"/>
      <c r="LD27" s="92"/>
      <c r="LE27" s="85" t="s">
        <v>0</v>
      </c>
      <c r="LF27" s="92"/>
      <c r="LG27" s="85"/>
      <c r="LH27" s="84"/>
      <c r="LI27" s="56"/>
      <c r="LJ27" s="92"/>
      <c r="LK27" s="85" t="s">
        <v>0</v>
      </c>
      <c r="LL27" s="92"/>
      <c r="LM27" s="85"/>
      <c r="LN27" s="84"/>
      <c r="LO27" s="56"/>
      <c r="LP27" s="92"/>
      <c r="LQ27" s="85" t="s">
        <v>0</v>
      </c>
      <c r="LR27" s="92"/>
      <c r="LS27" s="85"/>
      <c r="LT27" s="84"/>
      <c r="LU27" s="56"/>
      <c r="LV27" s="92"/>
      <c r="LW27" s="85" t="s">
        <v>0</v>
      </c>
      <c r="LX27" s="92"/>
      <c r="LY27" s="85"/>
      <c r="LZ27" s="84"/>
      <c r="MA27" s="56"/>
      <c r="MB27" s="92"/>
      <c r="MC27" s="85" t="s">
        <v>0</v>
      </c>
      <c r="MD27" s="92"/>
      <c r="ME27" s="85"/>
      <c r="MF27" s="84"/>
      <c r="MG27" s="56"/>
      <c r="MH27" s="92"/>
      <c r="MI27" s="85" t="s">
        <v>0</v>
      </c>
      <c r="MJ27" s="92"/>
      <c r="MK27" s="85"/>
      <c r="ML27" s="84"/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 x14ac:dyDescent="0.2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4" t="s">
        <v>115</v>
      </c>
      <c r="AX28" s="193" t="s">
        <v>115</v>
      </c>
      <c r="AY28" s="56"/>
      <c r="AZ28" s="92"/>
      <c r="BA28" s="85" t="s">
        <v>0</v>
      </c>
      <c r="BB28" s="92"/>
      <c r="BC28" s="199" t="s">
        <v>115</v>
      </c>
      <c r="BD28" s="196" t="s">
        <v>115</v>
      </c>
      <c r="BE28" s="56"/>
      <c r="BF28" s="92"/>
      <c r="BG28" s="85" t="s">
        <v>0</v>
      </c>
      <c r="BH28" s="92"/>
      <c r="BI28" s="204" t="s">
        <v>115</v>
      </c>
      <c r="BJ28" s="201" t="s">
        <v>115</v>
      </c>
      <c r="BK28" s="56"/>
      <c r="BL28" s="92"/>
      <c r="BM28" s="85" t="s">
        <v>0</v>
      </c>
      <c r="BN28" s="92"/>
      <c r="BO28" s="210" t="s">
        <v>115</v>
      </c>
      <c r="BP28" s="207" t="s">
        <v>115</v>
      </c>
      <c r="BQ28" s="56"/>
      <c r="BR28" s="92"/>
      <c r="BS28" s="85" t="s">
        <v>0</v>
      </c>
      <c r="BT28" s="92"/>
      <c r="BU28" s="212" t="s">
        <v>115</v>
      </c>
      <c r="BV28" s="211" t="s">
        <v>115</v>
      </c>
      <c r="BW28" s="56"/>
      <c r="BX28" s="92"/>
      <c r="BY28" s="85" t="s">
        <v>0</v>
      </c>
      <c r="BZ28" s="92"/>
      <c r="CA28" s="216" t="s">
        <v>115</v>
      </c>
      <c r="CB28" s="213" t="s">
        <v>115</v>
      </c>
      <c r="CC28" s="56"/>
      <c r="CD28" s="92"/>
      <c r="CE28" s="85" t="s">
        <v>0</v>
      </c>
      <c r="CF28" s="92"/>
      <c r="CG28" s="220" t="s">
        <v>115</v>
      </c>
      <c r="CH28" s="217" t="s">
        <v>115</v>
      </c>
      <c r="CI28" s="56"/>
      <c r="CJ28" s="92"/>
      <c r="CK28" s="85" t="s">
        <v>0</v>
      </c>
      <c r="CL28" s="92"/>
      <c r="CM28" s="225" t="s">
        <v>115</v>
      </c>
      <c r="CN28" s="222" t="s">
        <v>115</v>
      </c>
      <c r="CO28" s="56"/>
      <c r="CP28" s="92"/>
      <c r="CQ28" s="85" t="s">
        <v>0</v>
      </c>
      <c r="CR28" s="92"/>
      <c r="CS28" s="231" t="s">
        <v>115</v>
      </c>
      <c r="CT28" s="228" t="s">
        <v>115</v>
      </c>
      <c r="CU28" s="56"/>
      <c r="CV28" s="92"/>
      <c r="CW28" s="85" t="s">
        <v>0</v>
      </c>
      <c r="CX28" s="92"/>
      <c r="CY28" s="235" t="s">
        <v>115</v>
      </c>
      <c r="CZ28" s="234" t="s">
        <v>115</v>
      </c>
      <c r="DA28" s="56"/>
      <c r="DB28" s="92"/>
      <c r="DC28" s="85" t="s">
        <v>0</v>
      </c>
      <c r="DD28" s="92"/>
      <c r="DE28" s="240" t="s">
        <v>115</v>
      </c>
      <c r="DF28" s="237" t="s">
        <v>115</v>
      </c>
      <c r="DG28" s="56"/>
      <c r="DH28" s="92"/>
      <c r="DI28" s="85" t="s">
        <v>0</v>
      </c>
      <c r="DJ28" s="92"/>
      <c r="DK28" s="244" t="s">
        <v>115</v>
      </c>
      <c r="DL28" s="241" t="s">
        <v>115</v>
      </c>
      <c r="DM28" s="56"/>
      <c r="DN28" s="92"/>
      <c r="DO28" s="85" t="s">
        <v>0</v>
      </c>
      <c r="DP28" s="92"/>
      <c r="DQ28" s="248" t="s">
        <v>115</v>
      </c>
      <c r="DR28" s="245" t="s">
        <v>115</v>
      </c>
      <c r="DS28" s="56"/>
      <c r="DT28" s="92"/>
      <c r="DU28" s="85" t="s">
        <v>0</v>
      </c>
      <c r="DV28" s="92"/>
      <c r="DW28" s="252" t="s">
        <v>115</v>
      </c>
      <c r="DX28" s="249" t="s">
        <v>115</v>
      </c>
      <c r="DY28" s="56"/>
      <c r="DZ28" s="92"/>
      <c r="EA28" s="85" t="s">
        <v>0</v>
      </c>
      <c r="EB28" s="92"/>
      <c r="EC28" s="257" t="s">
        <v>115</v>
      </c>
      <c r="ED28" s="254" t="s">
        <v>115</v>
      </c>
      <c r="EE28" s="56"/>
      <c r="EF28" s="92"/>
      <c r="EG28" s="85" t="s">
        <v>0</v>
      </c>
      <c r="EH28" s="92"/>
      <c r="EI28" s="267" t="s">
        <v>115</v>
      </c>
      <c r="EJ28" s="264" t="s">
        <v>115</v>
      </c>
      <c r="EK28" s="56"/>
      <c r="EL28" s="92"/>
      <c r="EM28" s="85" t="s">
        <v>0</v>
      </c>
      <c r="EN28" s="92"/>
      <c r="EO28" s="273" t="s">
        <v>115</v>
      </c>
      <c r="EP28" s="270" t="s">
        <v>115</v>
      </c>
      <c r="EQ28" s="56"/>
      <c r="ER28" s="92"/>
      <c r="ES28" s="85" t="s">
        <v>0</v>
      </c>
      <c r="ET28" s="92"/>
      <c r="EU28" s="277" t="s">
        <v>115</v>
      </c>
      <c r="EV28" s="274" t="s">
        <v>115</v>
      </c>
      <c r="EW28" s="56"/>
      <c r="EX28" s="92"/>
      <c r="EY28" s="85" t="s">
        <v>0</v>
      </c>
      <c r="EZ28" s="92"/>
      <c r="FA28" s="283" t="s">
        <v>115</v>
      </c>
      <c r="FB28" s="280" t="s">
        <v>115</v>
      </c>
      <c r="FC28" s="56"/>
      <c r="FD28" s="92"/>
      <c r="FE28" s="85" t="s">
        <v>0</v>
      </c>
      <c r="FF28" s="92"/>
      <c r="FG28" s="288" t="s">
        <v>115</v>
      </c>
      <c r="FH28" s="285" t="s">
        <v>115</v>
      </c>
      <c r="FI28" s="56"/>
      <c r="FJ28" s="92"/>
      <c r="FK28" s="85" t="s">
        <v>0</v>
      </c>
      <c r="FL28" s="92"/>
      <c r="FM28" s="357" t="s">
        <v>115</v>
      </c>
      <c r="FN28" s="354" t="s">
        <v>115</v>
      </c>
      <c r="FO28" s="56"/>
      <c r="FP28" s="92"/>
      <c r="FQ28" s="85" t="s">
        <v>0</v>
      </c>
      <c r="FR28" s="92"/>
      <c r="FS28" s="292" t="s">
        <v>115</v>
      </c>
      <c r="FT28" s="289" t="s">
        <v>115</v>
      </c>
      <c r="FU28" s="56"/>
      <c r="FV28" s="92"/>
      <c r="FW28" s="85" t="s">
        <v>0</v>
      </c>
      <c r="FX28" s="92"/>
      <c r="FY28" s="296" t="s">
        <v>115</v>
      </c>
      <c r="FZ28" s="293" t="s">
        <v>115</v>
      </c>
      <c r="GA28" s="56"/>
      <c r="GB28" s="92"/>
      <c r="GC28" s="85" t="s">
        <v>0</v>
      </c>
      <c r="GD28" s="92"/>
      <c r="GE28" s="300" t="s">
        <v>115</v>
      </c>
      <c r="GF28" s="297" t="s">
        <v>115</v>
      </c>
      <c r="GG28" s="56"/>
      <c r="GH28" s="92"/>
      <c r="GI28" s="85" t="s">
        <v>0</v>
      </c>
      <c r="GJ28" s="92"/>
      <c r="GK28" s="304" t="s">
        <v>115</v>
      </c>
      <c r="GL28" s="301" t="s">
        <v>115</v>
      </c>
      <c r="GM28" s="56"/>
      <c r="GN28" s="92"/>
      <c r="GO28" s="85" t="s">
        <v>0</v>
      </c>
      <c r="GP28" s="92"/>
      <c r="GQ28" s="316" t="s">
        <v>115</v>
      </c>
      <c r="GR28" s="313" t="s">
        <v>115</v>
      </c>
      <c r="GS28" s="56"/>
      <c r="GT28" s="92"/>
      <c r="GU28" s="323" t="s">
        <v>0</v>
      </c>
      <c r="GV28" s="92"/>
      <c r="GW28" s="323" t="s">
        <v>115</v>
      </c>
      <c r="GX28" s="320" t="s">
        <v>115</v>
      </c>
      <c r="GY28" s="56"/>
      <c r="GZ28" s="92"/>
      <c r="HA28" s="85" t="s">
        <v>0</v>
      </c>
      <c r="HB28" s="92"/>
      <c r="HC28" s="329" t="s">
        <v>115</v>
      </c>
      <c r="HD28" s="326" t="s">
        <v>115</v>
      </c>
      <c r="HE28" s="56"/>
      <c r="HF28" s="92"/>
      <c r="HG28" s="85" t="s">
        <v>0</v>
      </c>
      <c r="HH28" s="92"/>
      <c r="HI28" s="333" t="s">
        <v>115</v>
      </c>
      <c r="HJ28" s="330" t="s">
        <v>115</v>
      </c>
      <c r="HK28" s="56"/>
      <c r="HL28" s="92"/>
      <c r="HM28" s="85" t="s">
        <v>0</v>
      </c>
      <c r="HN28" s="92"/>
      <c r="HO28" s="338" t="s">
        <v>115</v>
      </c>
      <c r="HP28" s="335" t="s">
        <v>115</v>
      </c>
      <c r="HQ28" s="56"/>
      <c r="HR28" s="92"/>
      <c r="HS28" s="85" t="s">
        <v>0</v>
      </c>
      <c r="HT28" s="92"/>
      <c r="HU28" s="345" t="s">
        <v>115</v>
      </c>
      <c r="HV28" s="344" t="s">
        <v>115</v>
      </c>
      <c r="HW28" s="56"/>
      <c r="HX28" s="92"/>
      <c r="HY28" s="85" t="s">
        <v>0</v>
      </c>
      <c r="HZ28" s="92"/>
      <c r="IA28" s="349" t="s">
        <v>115</v>
      </c>
      <c r="IB28" s="346" t="s">
        <v>115</v>
      </c>
      <c r="IC28" s="56"/>
      <c r="ID28" s="92"/>
      <c r="IE28" s="85" t="s">
        <v>0</v>
      </c>
      <c r="IF28" s="92"/>
      <c r="IG28" s="353" t="s">
        <v>115</v>
      </c>
      <c r="IH28" s="350" t="s">
        <v>115</v>
      </c>
      <c r="II28" s="56"/>
      <c r="IJ28" s="92"/>
      <c r="IK28" s="85"/>
      <c r="IL28" s="92"/>
      <c r="IM28" s="85"/>
      <c r="IN28" s="84"/>
      <c r="IO28" s="56"/>
      <c r="IP28" s="92"/>
      <c r="IQ28" s="85" t="s">
        <v>0</v>
      </c>
      <c r="IR28" s="92"/>
      <c r="IS28" s="361" t="s">
        <v>115</v>
      </c>
      <c r="IT28" s="358" t="s">
        <v>115</v>
      </c>
      <c r="IU28" s="56"/>
      <c r="IV28" s="92"/>
      <c r="IW28" s="85" t="s">
        <v>0</v>
      </c>
      <c r="IX28" s="92"/>
      <c r="IY28" s="365" t="s">
        <v>115</v>
      </c>
      <c r="IZ28" s="364" t="s">
        <v>115</v>
      </c>
      <c r="JA28" s="56"/>
      <c r="JB28" s="92"/>
      <c r="JC28" s="85" t="s">
        <v>0</v>
      </c>
      <c r="JD28" s="92"/>
      <c r="JE28" s="85"/>
      <c r="JF28" s="84"/>
      <c r="JG28" s="56"/>
      <c r="JH28" s="92"/>
      <c r="JI28" s="85" t="s">
        <v>0</v>
      </c>
      <c r="JJ28" s="92"/>
      <c r="JK28" s="85"/>
      <c r="JL28" s="84"/>
      <c r="JM28" s="56"/>
      <c r="JN28" s="92"/>
      <c r="JO28" s="85" t="s">
        <v>0</v>
      </c>
      <c r="JP28" s="92"/>
      <c r="JQ28" s="85"/>
      <c r="JR28" s="84"/>
      <c r="JS28" s="56"/>
      <c r="JT28" s="92"/>
      <c r="JU28" s="85" t="s">
        <v>0</v>
      </c>
      <c r="JV28" s="92"/>
      <c r="JW28" s="85"/>
      <c r="JX28" s="84"/>
      <c r="JY28" s="56"/>
      <c r="JZ28" s="92"/>
      <c r="KA28" s="85" t="s">
        <v>0</v>
      </c>
      <c r="KB28" s="92"/>
      <c r="KC28" s="85"/>
      <c r="KD28" s="84"/>
      <c r="KE28" s="56"/>
      <c r="KF28" s="92"/>
      <c r="KG28" s="85" t="s">
        <v>0</v>
      </c>
      <c r="KH28" s="92"/>
      <c r="KI28" s="85"/>
      <c r="KJ28" s="84"/>
      <c r="KK28" s="56"/>
      <c r="KL28" s="92"/>
      <c r="KM28" s="85" t="s">
        <v>0</v>
      </c>
      <c r="KN28" s="92"/>
      <c r="KO28" s="85"/>
      <c r="KP28" s="84"/>
      <c r="KQ28" s="56"/>
      <c r="KR28" s="92"/>
      <c r="KS28" s="85" t="s">
        <v>0</v>
      </c>
      <c r="KT28" s="92"/>
      <c r="KU28" s="85"/>
      <c r="KV28" s="84"/>
      <c r="KW28" s="56"/>
      <c r="KX28" s="92"/>
      <c r="KY28" s="85" t="s">
        <v>0</v>
      </c>
      <c r="KZ28" s="92"/>
      <c r="LA28" s="85"/>
      <c r="LB28" s="84"/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85"/>
      <c r="LN28" s="84"/>
      <c r="LO28" s="56"/>
      <c r="LP28" s="92"/>
      <c r="LQ28" s="85" t="s">
        <v>0</v>
      </c>
      <c r="LR28" s="92"/>
      <c r="LS28" s="85"/>
      <c r="LT28" s="84"/>
      <c r="LU28" s="56"/>
      <c r="LV28" s="92"/>
      <c r="LW28" s="85" t="s">
        <v>0</v>
      </c>
      <c r="LX28" s="92"/>
      <c r="LY28" s="85"/>
      <c r="LZ28" s="84"/>
      <c r="MA28" s="56"/>
      <c r="MB28" s="92"/>
      <c r="MC28" s="85" t="s">
        <v>0</v>
      </c>
      <c r="MD28" s="92"/>
      <c r="ME28" s="85"/>
      <c r="MF28" s="84"/>
      <c r="MG28" s="56"/>
      <c r="MH28" s="92"/>
      <c r="MI28" s="85" t="s">
        <v>0</v>
      </c>
      <c r="MJ28" s="92"/>
      <c r="MK28" s="85"/>
      <c r="ML28" s="84"/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 x14ac:dyDescent="0.2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4" t="s">
        <v>115</v>
      </c>
      <c r="AX29" s="193" t="s">
        <v>115</v>
      </c>
      <c r="AY29" s="56"/>
      <c r="AZ29" s="92"/>
      <c r="BA29" s="85" t="s">
        <v>0</v>
      </c>
      <c r="BB29" s="92"/>
      <c r="BC29" s="199" t="s">
        <v>115</v>
      </c>
      <c r="BD29" s="196" t="s">
        <v>115</v>
      </c>
      <c r="BE29" s="56"/>
      <c r="BF29" s="92"/>
      <c r="BG29" s="85" t="s">
        <v>0</v>
      </c>
      <c r="BH29" s="92"/>
      <c r="BI29" s="204" t="s">
        <v>115</v>
      </c>
      <c r="BJ29" s="201" t="s">
        <v>115</v>
      </c>
      <c r="BK29" s="56"/>
      <c r="BL29" s="92"/>
      <c r="BM29" s="85" t="s">
        <v>0</v>
      </c>
      <c r="BN29" s="92"/>
      <c r="BO29" s="210" t="s">
        <v>115</v>
      </c>
      <c r="BP29" s="207" t="s">
        <v>115</v>
      </c>
      <c r="BQ29" s="56"/>
      <c r="BR29" s="92"/>
      <c r="BS29" s="85" t="s">
        <v>0</v>
      </c>
      <c r="BT29" s="92"/>
      <c r="BU29" s="212" t="s">
        <v>115</v>
      </c>
      <c r="BV29" s="211" t="s">
        <v>115</v>
      </c>
      <c r="BW29" s="56"/>
      <c r="BX29" s="92"/>
      <c r="BY29" s="85" t="s">
        <v>0</v>
      </c>
      <c r="BZ29" s="92"/>
      <c r="CA29" s="216" t="s">
        <v>115</v>
      </c>
      <c r="CB29" s="213" t="s">
        <v>115</v>
      </c>
      <c r="CC29" s="56"/>
      <c r="CD29" s="92"/>
      <c r="CE29" s="85" t="s">
        <v>0</v>
      </c>
      <c r="CF29" s="92"/>
      <c r="CG29" s="220" t="s">
        <v>115</v>
      </c>
      <c r="CH29" s="217" t="s">
        <v>115</v>
      </c>
      <c r="CI29" s="56"/>
      <c r="CJ29" s="92"/>
      <c r="CK29" s="85" t="s">
        <v>0</v>
      </c>
      <c r="CL29" s="92"/>
      <c r="CM29" s="225" t="s">
        <v>115</v>
      </c>
      <c r="CN29" s="222" t="s">
        <v>115</v>
      </c>
      <c r="CO29" s="56"/>
      <c r="CP29" s="92"/>
      <c r="CQ29" s="85" t="s">
        <v>0</v>
      </c>
      <c r="CR29" s="92"/>
      <c r="CS29" s="231" t="s">
        <v>115</v>
      </c>
      <c r="CT29" s="228" t="s">
        <v>115</v>
      </c>
      <c r="CU29" s="56"/>
      <c r="CV29" s="92"/>
      <c r="CW29" s="85" t="s">
        <v>0</v>
      </c>
      <c r="CX29" s="92"/>
      <c r="CY29" s="235" t="s">
        <v>115</v>
      </c>
      <c r="CZ29" s="234" t="s">
        <v>115</v>
      </c>
      <c r="DA29" s="56"/>
      <c r="DB29" s="92"/>
      <c r="DC29" s="85" t="s">
        <v>0</v>
      </c>
      <c r="DD29" s="92"/>
      <c r="DE29" s="240" t="s">
        <v>115</v>
      </c>
      <c r="DF29" s="237" t="s">
        <v>115</v>
      </c>
      <c r="DG29" s="56"/>
      <c r="DH29" s="92"/>
      <c r="DI29" s="85" t="s">
        <v>0</v>
      </c>
      <c r="DJ29" s="92"/>
      <c r="DK29" s="244" t="s">
        <v>115</v>
      </c>
      <c r="DL29" s="241" t="s">
        <v>115</v>
      </c>
      <c r="DM29" s="56"/>
      <c r="DN29" s="92"/>
      <c r="DO29" s="85" t="s">
        <v>0</v>
      </c>
      <c r="DP29" s="92"/>
      <c r="DQ29" s="248" t="s">
        <v>115</v>
      </c>
      <c r="DR29" s="245" t="s">
        <v>115</v>
      </c>
      <c r="DS29" s="56"/>
      <c r="DT29" s="92"/>
      <c r="DU29" s="85" t="s">
        <v>0</v>
      </c>
      <c r="DV29" s="92"/>
      <c r="DW29" s="252" t="s">
        <v>115</v>
      </c>
      <c r="DX29" s="249" t="s">
        <v>115</v>
      </c>
      <c r="DY29" s="56"/>
      <c r="DZ29" s="92"/>
      <c r="EA29" s="85" t="s">
        <v>0</v>
      </c>
      <c r="EB29" s="92"/>
      <c r="EC29" s="257" t="s">
        <v>115</v>
      </c>
      <c r="ED29" s="254" t="s">
        <v>115</v>
      </c>
      <c r="EE29" s="56"/>
      <c r="EF29" s="92"/>
      <c r="EG29" s="85" t="s">
        <v>0</v>
      </c>
      <c r="EH29" s="92"/>
      <c r="EI29" s="267" t="s">
        <v>115</v>
      </c>
      <c r="EJ29" s="264" t="s">
        <v>115</v>
      </c>
      <c r="EK29" s="56"/>
      <c r="EL29" s="92"/>
      <c r="EM29" s="85" t="s">
        <v>0</v>
      </c>
      <c r="EN29" s="92"/>
      <c r="EO29" s="273" t="s">
        <v>115</v>
      </c>
      <c r="EP29" s="270" t="s">
        <v>115</v>
      </c>
      <c r="EQ29" s="56"/>
      <c r="ER29" s="92"/>
      <c r="ES29" s="85" t="s">
        <v>0</v>
      </c>
      <c r="ET29" s="92"/>
      <c r="EU29" s="277" t="s">
        <v>115</v>
      </c>
      <c r="EV29" s="274" t="s">
        <v>115</v>
      </c>
      <c r="EW29" s="56"/>
      <c r="EX29" s="92"/>
      <c r="EY29" s="85" t="s">
        <v>0</v>
      </c>
      <c r="EZ29" s="92"/>
      <c r="FA29" s="283" t="s">
        <v>115</v>
      </c>
      <c r="FB29" s="280" t="s">
        <v>115</v>
      </c>
      <c r="FC29" s="56"/>
      <c r="FD29" s="92"/>
      <c r="FE29" s="85" t="s">
        <v>0</v>
      </c>
      <c r="FF29" s="92"/>
      <c r="FG29" s="288" t="s">
        <v>115</v>
      </c>
      <c r="FH29" s="285" t="s">
        <v>115</v>
      </c>
      <c r="FI29" s="56"/>
      <c r="FJ29" s="92"/>
      <c r="FK29" s="85" t="s">
        <v>0</v>
      </c>
      <c r="FL29" s="92"/>
      <c r="FM29" s="357" t="s">
        <v>115</v>
      </c>
      <c r="FN29" s="354" t="s">
        <v>115</v>
      </c>
      <c r="FO29" s="56"/>
      <c r="FP29" s="92"/>
      <c r="FQ29" s="85" t="s">
        <v>0</v>
      </c>
      <c r="FR29" s="92"/>
      <c r="FS29" s="292" t="s">
        <v>115</v>
      </c>
      <c r="FT29" s="289" t="s">
        <v>115</v>
      </c>
      <c r="FU29" s="56"/>
      <c r="FV29" s="92"/>
      <c r="FW29" s="85" t="s">
        <v>0</v>
      </c>
      <c r="FX29" s="92"/>
      <c r="FY29" s="296" t="s">
        <v>115</v>
      </c>
      <c r="FZ29" s="293" t="s">
        <v>115</v>
      </c>
      <c r="GA29" s="56"/>
      <c r="GB29" s="92"/>
      <c r="GC29" s="85" t="s">
        <v>0</v>
      </c>
      <c r="GD29" s="92"/>
      <c r="GE29" s="300" t="s">
        <v>115</v>
      </c>
      <c r="GF29" s="297" t="s">
        <v>115</v>
      </c>
      <c r="GG29" s="56"/>
      <c r="GH29" s="92"/>
      <c r="GI29" s="85" t="s">
        <v>0</v>
      </c>
      <c r="GJ29" s="92"/>
      <c r="GK29" s="304" t="s">
        <v>115</v>
      </c>
      <c r="GL29" s="301" t="s">
        <v>115</v>
      </c>
      <c r="GM29" s="56"/>
      <c r="GN29" s="92"/>
      <c r="GO29" s="85" t="s">
        <v>0</v>
      </c>
      <c r="GP29" s="92"/>
      <c r="GQ29" s="316" t="s">
        <v>115</v>
      </c>
      <c r="GR29" s="313" t="s">
        <v>115</v>
      </c>
      <c r="GS29" s="56"/>
      <c r="GT29" s="92"/>
      <c r="GU29" s="323" t="s">
        <v>0</v>
      </c>
      <c r="GV29" s="92"/>
      <c r="GW29" s="323" t="s">
        <v>115</v>
      </c>
      <c r="GX29" s="320" t="s">
        <v>115</v>
      </c>
      <c r="GY29" s="56"/>
      <c r="GZ29" s="92"/>
      <c r="HA29" s="85" t="s">
        <v>0</v>
      </c>
      <c r="HB29" s="92"/>
      <c r="HC29" s="329" t="s">
        <v>115</v>
      </c>
      <c r="HD29" s="326" t="s">
        <v>115</v>
      </c>
      <c r="HE29" s="56"/>
      <c r="HF29" s="92"/>
      <c r="HG29" s="85" t="s">
        <v>0</v>
      </c>
      <c r="HH29" s="92"/>
      <c r="HI29" s="333" t="s">
        <v>115</v>
      </c>
      <c r="HJ29" s="330" t="s">
        <v>115</v>
      </c>
      <c r="HK29" s="56"/>
      <c r="HL29" s="92"/>
      <c r="HM29" s="85" t="s">
        <v>0</v>
      </c>
      <c r="HN29" s="92"/>
      <c r="HO29" s="338" t="s">
        <v>115</v>
      </c>
      <c r="HP29" s="335" t="s">
        <v>115</v>
      </c>
      <c r="HQ29" s="56"/>
      <c r="HR29" s="92"/>
      <c r="HS29" s="85" t="s">
        <v>0</v>
      </c>
      <c r="HT29" s="92"/>
      <c r="HU29" s="345" t="s">
        <v>115</v>
      </c>
      <c r="HV29" s="344" t="s">
        <v>115</v>
      </c>
      <c r="HW29" s="56"/>
      <c r="HX29" s="92"/>
      <c r="HY29" s="85" t="s">
        <v>0</v>
      </c>
      <c r="HZ29" s="92"/>
      <c r="IA29" s="349" t="s">
        <v>115</v>
      </c>
      <c r="IB29" s="346" t="s">
        <v>115</v>
      </c>
      <c r="IC29" s="56"/>
      <c r="ID29" s="92"/>
      <c r="IE29" s="85" t="s">
        <v>0</v>
      </c>
      <c r="IF29" s="92"/>
      <c r="IG29" s="353" t="s">
        <v>115</v>
      </c>
      <c r="IH29" s="350" t="s">
        <v>115</v>
      </c>
      <c r="II29" s="56"/>
      <c r="IJ29" s="92"/>
      <c r="IK29" s="85"/>
      <c r="IL29" s="92"/>
      <c r="IM29" s="85"/>
      <c r="IN29" s="84"/>
      <c r="IO29" s="56"/>
      <c r="IP29" s="92"/>
      <c r="IQ29" s="85" t="s">
        <v>0</v>
      </c>
      <c r="IR29" s="92"/>
      <c r="IS29" s="361" t="s">
        <v>115</v>
      </c>
      <c r="IT29" s="358" t="s">
        <v>115</v>
      </c>
      <c r="IU29" s="56"/>
      <c r="IV29" s="92"/>
      <c r="IW29" s="85" t="s">
        <v>0</v>
      </c>
      <c r="IX29" s="92"/>
      <c r="IY29" s="365" t="s">
        <v>115</v>
      </c>
      <c r="IZ29" s="364" t="s">
        <v>115</v>
      </c>
      <c r="JA29" s="56"/>
      <c r="JB29" s="92"/>
      <c r="JC29" s="85" t="s">
        <v>0</v>
      </c>
      <c r="JD29" s="92"/>
      <c r="JE29" s="85"/>
      <c r="JF29" s="84"/>
      <c r="JG29" s="56"/>
      <c r="JH29" s="92"/>
      <c r="JI29" s="85" t="s">
        <v>0</v>
      </c>
      <c r="JJ29" s="92"/>
      <c r="JK29" s="85"/>
      <c r="JL29" s="84"/>
      <c r="JM29" s="56"/>
      <c r="JN29" s="92"/>
      <c r="JO29" s="85" t="s">
        <v>0</v>
      </c>
      <c r="JP29" s="92"/>
      <c r="JQ29" s="85"/>
      <c r="JR29" s="84"/>
      <c r="JS29" s="56"/>
      <c r="JT29" s="92"/>
      <c r="JU29" s="85" t="s">
        <v>0</v>
      </c>
      <c r="JV29" s="92"/>
      <c r="JW29" s="85"/>
      <c r="JX29" s="84"/>
      <c r="JY29" s="56"/>
      <c r="JZ29" s="92"/>
      <c r="KA29" s="85" t="s">
        <v>0</v>
      </c>
      <c r="KB29" s="92"/>
      <c r="KC29" s="85"/>
      <c r="KD29" s="84"/>
      <c r="KE29" s="56"/>
      <c r="KF29" s="92"/>
      <c r="KG29" s="85" t="s">
        <v>0</v>
      </c>
      <c r="KH29" s="92"/>
      <c r="KI29" s="85"/>
      <c r="KJ29" s="84"/>
      <c r="KK29" s="56"/>
      <c r="KL29" s="92"/>
      <c r="KM29" s="85" t="s">
        <v>0</v>
      </c>
      <c r="KN29" s="92"/>
      <c r="KO29" s="85"/>
      <c r="KP29" s="84"/>
      <c r="KQ29" s="56"/>
      <c r="KR29" s="92"/>
      <c r="KS29" s="85" t="s">
        <v>0</v>
      </c>
      <c r="KT29" s="92"/>
      <c r="KU29" s="85"/>
      <c r="KV29" s="84"/>
      <c r="KW29" s="56"/>
      <c r="KX29" s="92"/>
      <c r="KY29" s="85" t="s">
        <v>0</v>
      </c>
      <c r="KZ29" s="92"/>
      <c r="LA29" s="85"/>
      <c r="LB29" s="84"/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85"/>
      <c r="LN29" s="84"/>
      <c r="LO29" s="56"/>
      <c r="LP29" s="92"/>
      <c r="LQ29" s="85" t="s">
        <v>0</v>
      </c>
      <c r="LR29" s="92"/>
      <c r="LS29" s="85"/>
      <c r="LT29" s="84"/>
      <c r="LU29" s="56"/>
      <c r="LV29" s="92"/>
      <c r="LW29" s="85" t="s">
        <v>0</v>
      </c>
      <c r="LX29" s="92"/>
      <c r="LY29" s="85"/>
      <c r="LZ29" s="84"/>
      <c r="MA29" s="56"/>
      <c r="MB29" s="92"/>
      <c r="MC29" s="85" t="s">
        <v>0</v>
      </c>
      <c r="MD29" s="92"/>
      <c r="ME29" s="85"/>
      <c r="MF29" s="84"/>
      <c r="MG29" s="56"/>
      <c r="MH29" s="92"/>
      <c r="MI29" s="85" t="s">
        <v>0</v>
      </c>
      <c r="MJ29" s="92"/>
      <c r="MK29" s="85"/>
      <c r="ML29" s="84"/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 x14ac:dyDescent="0.2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345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4" t="s">
        <v>2</v>
      </c>
      <c r="AX30" s="193" t="s">
        <v>117</v>
      </c>
      <c r="AY30" s="56"/>
      <c r="AZ30" s="92">
        <v>0</v>
      </c>
      <c r="BA30" s="85" t="s">
        <v>0</v>
      </c>
      <c r="BB30" s="92">
        <v>1</v>
      </c>
      <c r="BC30" s="199" t="s">
        <v>3</v>
      </c>
      <c r="BD30" s="196" t="s">
        <v>121</v>
      </c>
      <c r="BE30" s="56"/>
      <c r="BF30" s="92">
        <v>2</v>
      </c>
      <c r="BG30" s="85" t="s">
        <v>0</v>
      </c>
      <c r="BH30" s="92">
        <v>0</v>
      </c>
      <c r="BI30" s="85" t="s">
        <v>354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10" t="s">
        <v>2</v>
      </c>
      <c r="BP30" s="207" t="s">
        <v>116</v>
      </c>
      <c r="BQ30" s="56"/>
      <c r="BR30" s="92">
        <v>1</v>
      </c>
      <c r="BS30" s="85" t="s">
        <v>0</v>
      </c>
      <c r="BT30" s="92">
        <v>1</v>
      </c>
      <c r="BU30" s="85" t="s">
        <v>367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344</v>
      </c>
      <c r="CC30" s="56"/>
      <c r="CD30" s="92">
        <v>0</v>
      </c>
      <c r="CE30" s="85" t="s">
        <v>0</v>
      </c>
      <c r="CF30" s="92">
        <v>4</v>
      </c>
      <c r="CG30" s="85" t="s">
        <v>345</v>
      </c>
      <c r="CH30" s="84" t="s">
        <v>354</v>
      </c>
      <c r="CI30" s="56"/>
      <c r="CJ30" s="92">
        <v>3</v>
      </c>
      <c r="CK30" s="85" t="s">
        <v>0</v>
      </c>
      <c r="CL30" s="92">
        <v>0</v>
      </c>
      <c r="CM30" s="225" t="s">
        <v>2</v>
      </c>
      <c r="CN30" s="222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40" t="s">
        <v>2</v>
      </c>
      <c r="DF30" s="237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7" t="s">
        <v>2</v>
      </c>
      <c r="ED30" s="254" t="s">
        <v>2</v>
      </c>
      <c r="EE30" s="56"/>
      <c r="EF30" s="92">
        <v>0</v>
      </c>
      <c r="EG30" s="85" t="s">
        <v>0</v>
      </c>
      <c r="EH30" s="92">
        <v>3</v>
      </c>
      <c r="EI30" s="267" t="s">
        <v>345</v>
      </c>
      <c r="EJ30" s="264" t="s">
        <v>345</v>
      </c>
      <c r="EK30" s="56"/>
      <c r="EL30" s="92">
        <v>3</v>
      </c>
      <c r="EM30" s="85" t="s">
        <v>0</v>
      </c>
      <c r="EN30" s="92">
        <v>0</v>
      </c>
      <c r="EO30" s="273" t="s">
        <v>2</v>
      </c>
      <c r="EP30" s="270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8" t="s">
        <v>2</v>
      </c>
      <c r="FH30" s="285" t="s">
        <v>2</v>
      </c>
      <c r="FI30" s="56"/>
      <c r="FJ30" s="92">
        <v>3</v>
      </c>
      <c r="FK30" s="85" t="s">
        <v>0</v>
      </c>
      <c r="FL30" s="92">
        <v>0</v>
      </c>
      <c r="FM30" s="85" t="s">
        <v>2</v>
      </c>
      <c r="FN30" s="84" t="s">
        <v>378</v>
      </c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354</v>
      </c>
      <c r="GF30" s="84" t="s">
        <v>354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23" t="s">
        <v>0</v>
      </c>
      <c r="GV30" s="92">
        <v>3</v>
      </c>
      <c r="GW30" s="323" t="s">
        <v>1</v>
      </c>
      <c r="GX30" s="320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378</v>
      </c>
      <c r="HP30" s="84" t="s">
        <v>378</v>
      </c>
      <c r="HQ30" s="56"/>
      <c r="HR30" s="92">
        <v>0</v>
      </c>
      <c r="HS30" s="85" t="s">
        <v>0</v>
      </c>
      <c r="HT30" s="92">
        <v>2</v>
      </c>
      <c r="HU30" s="345" t="s">
        <v>2</v>
      </c>
      <c r="HV30" s="344" t="s">
        <v>2</v>
      </c>
      <c r="HW30" s="56"/>
      <c r="HX30" s="92">
        <v>0</v>
      </c>
      <c r="HY30" s="85" t="s">
        <v>0</v>
      </c>
      <c r="HZ30" s="92">
        <v>2</v>
      </c>
      <c r="IA30" s="85" t="s">
        <v>378</v>
      </c>
      <c r="IB30" s="84" t="s">
        <v>378</v>
      </c>
      <c r="IC30" s="56"/>
      <c r="ID30" s="92">
        <v>4</v>
      </c>
      <c r="IE30" s="85" t="s">
        <v>0</v>
      </c>
      <c r="IF30" s="92">
        <v>0</v>
      </c>
      <c r="IG30" s="85" t="s">
        <v>378</v>
      </c>
      <c r="IH30" s="84" t="s">
        <v>378</v>
      </c>
      <c r="II30" s="56"/>
      <c r="IJ30" s="92"/>
      <c r="IK30" s="85"/>
      <c r="IL30" s="92"/>
      <c r="IM30" s="323"/>
      <c r="IN30" s="320"/>
      <c r="IO30" s="56"/>
      <c r="IP30" s="92">
        <v>0</v>
      </c>
      <c r="IQ30" s="85" t="s">
        <v>0</v>
      </c>
      <c r="IR30" s="92">
        <v>2</v>
      </c>
      <c r="IS30" s="85" t="s">
        <v>2</v>
      </c>
      <c r="IT30" s="84" t="s">
        <v>2</v>
      </c>
      <c r="IU30" s="56"/>
      <c r="IV30" s="92">
        <v>3</v>
      </c>
      <c r="IW30" s="85" t="s">
        <v>0</v>
      </c>
      <c r="IX30" s="92">
        <v>0</v>
      </c>
      <c r="IY30" s="85" t="s">
        <v>3</v>
      </c>
      <c r="IZ30" s="84" t="s">
        <v>2</v>
      </c>
      <c r="JA30" s="56"/>
      <c r="JB30" s="92"/>
      <c r="JC30" s="85" t="s">
        <v>0</v>
      </c>
      <c r="JD30" s="92"/>
      <c r="JE30" s="85"/>
      <c r="JF30" s="84"/>
      <c r="JG30" s="56"/>
      <c r="JH30" s="92"/>
      <c r="JI30" s="85" t="s">
        <v>0</v>
      </c>
      <c r="JJ30" s="92"/>
      <c r="JK30" s="85"/>
      <c r="JL30" s="84"/>
      <c r="JM30" s="56"/>
      <c r="JN30" s="92"/>
      <c r="JO30" s="85" t="s">
        <v>0</v>
      </c>
      <c r="JP30" s="92"/>
      <c r="JQ30" s="85"/>
      <c r="JR30" s="84"/>
      <c r="JS30" s="56"/>
      <c r="JT30" s="92"/>
      <c r="JU30" s="85" t="s">
        <v>0</v>
      </c>
      <c r="JV30" s="92"/>
      <c r="JW30" s="85"/>
      <c r="JX30" s="84"/>
      <c r="JY30" s="56"/>
      <c r="JZ30" s="92"/>
      <c r="KA30" s="85" t="s">
        <v>0</v>
      </c>
      <c r="KB30" s="92"/>
      <c r="KC30" s="85"/>
      <c r="KD30" s="84"/>
      <c r="KE30" s="56"/>
      <c r="KF30" s="92"/>
      <c r="KG30" s="85" t="s">
        <v>0</v>
      </c>
      <c r="KH30" s="92"/>
      <c r="KI30" s="85"/>
      <c r="KJ30" s="84"/>
      <c r="KK30" s="56"/>
      <c r="KL30" s="92"/>
      <c r="KM30" s="85" t="s">
        <v>0</v>
      </c>
      <c r="KN30" s="92"/>
      <c r="KO30" s="85"/>
      <c r="KP30" s="84"/>
      <c r="KQ30" s="56"/>
      <c r="KR30" s="92"/>
      <c r="KS30" s="85" t="s">
        <v>0</v>
      </c>
      <c r="KT30" s="92"/>
      <c r="KU30" s="85"/>
      <c r="KV30" s="84"/>
      <c r="KW30" s="56"/>
      <c r="KX30" s="92"/>
      <c r="KY30" s="85" t="s">
        <v>0</v>
      </c>
      <c r="KZ30" s="92"/>
      <c r="LA30" s="85"/>
      <c r="LB30" s="84"/>
      <c r="LC30" s="56"/>
      <c r="LD30" s="92"/>
      <c r="LE30" s="85" t="s">
        <v>0</v>
      </c>
      <c r="LF30" s="92"/>
      <c r="LG30" s="85"/>
      <c r="LH30" s="84"/>
      <c r="LI30" s="56"/>
      <c r="LJ30" s="92"/>
      <c r="LK30" s="85" t="s">
        <v>0</v>
      </c>
      <c r="LL30" s="92"/>
      <c r="LM30" s="85"/>
      <c r="LN30" s="84"/>
      <c r="LO30" s="56"/>
      <c r="LP30" s="92"/>
      <c r="LQ30" s="85" t="s">
        <v>0</v>
      </c>
      <c r="LR30" s="92"/>
      <c r="LS30" s="85"/>
      <c r="LT30" s="84"/>
      <c r="LU30" s="56"/>
      <c r="LV30" s="92"/>
      <c r="LW30" s="85" t="s">
        <v>0</v>
      </c>
      <c r="LX30" s="92"/>
      <c r="LY30" s="85"/>
      <c r="LZ30" s="84"/>
      <c r="MA30" s="56"/>
      <c r="MB30" s="92"/>
      <c r="MC30" s="85" t="s">
        <v>0</v>
      </c>
      <c r="MD30" s="92"/>
      <c r="ME30" s="85"/>
      <c r="MF30" s="84"/>
      <c r="MG30" s="56"/>
      <c r="MH30" s="92"/>
      <c r="MI30" s="85" t="s">
        <v>0</v>
      </c>
      <c r="MJ30" s="92"/>
      <c r="MK30" s="85"/>
      <c r="ML30" s="84"/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 x14ac:dyDescent="0.2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4" t="s">
        <v>2</v>
      </c>
      <c r="AX31" s="193" t="s">
        <v>116</v>
      </c>
      <c r="AY31" s="56"/>
      <c r="AZ31" s="92"/>
      <c r="BA31" s="85" t="s">
        <v>0</v>
      </c>
      <c r="BB31" s="92"/>
      <c r="BC31" s="199" t="s">
        <v>115</v>
      </c>
      <c r="BD31" s="196" t="s">
        <v>115</v>
      </c>
      <c r="BE31" s="56"/>
      <c r="BF31" s="92"/>
      <c r="BG31" s="85" t="s">
        <v>0</v>
      </c>
      <c r="BH31" s="92"/>
      <c r="BI31" s="204" t="s">
        <v>115</v>
      </c>
      <c r="BJ31" s="201" t="s">
        <v>115</v>
      </c>
      <c r="BK31" s="56"/>
      <c r="BL31" s="92"/>
      <c r="BM31" s="85" t="s">
        <v>0</v>
      </c>
      <c r="BN31" s="92"/>
      <c r="BO31" s="210" t="s">
        <v>115</v>
      </c>
      <c r="BP31" s="207" t="s">
        <v>115</v>
      </c>
      <c r="BQ31" s="56"/>
      <c r="BR31" s="92"/>
      <c r="BS31" s="85" t="s">
        <v>0</v>
      </c>
      <c r="BT31" s="92"/>
      <c r="BU31" s="212" t="s">
        <v>115</v>
      </c>
      <c r="BV31" s="211" t="s">
        <v>115</v>
      </c>
      <c r="BW31" s="56"/>
      <c r="BX31" s="92"/>
      <c r="BY31" s="85" t="s">
        <v>0</v>
      </c>
      <c r="BZ31" s="92"/>
      <c r="CA31" s="216" t="s">
        <v>115</v>
      </c>
      <c r="CB31" s="213" t="s">
        <v>115</v>
      </c>
      <c r="CC31" s="56"/>
      <c r="CD31" s="92"/>
      <c r="CE31" s="85" t="s">
        <v>0</v>
      </c>
      <c r="CF31" s="92"/>
      <c r="CG31" s="220" t="s">
        <v>115</v>
      </c>
      <c r="CH31" s="217" t="s">
        <v>115</v>
      </c>
      <c r="CI31" s="56"/>
      <c r="CJ31" s="92"/>
      <c r="CK31" s="85" t="s">
        <v>0</v>
      </c>
      <c r="CL31" s="92"/>
      <c r="CM31" s="225" t="s">
        <v>115</v>
      </c>
      <c r="CN31" s="222" t="s">
        <v>115</v>
      </c>
      <c r="CO31" s="56"/>
      <c r="CP31" s="92"/>
      <c r="CQ31" s="85" t="s">
        <v>0</v>
      </c>
      <c r="CR31" s="92"/>
      <c r="CS31" s="231" t="s">
        <v>115</v>
      </c>
      <c r="CT31" s="228" t="s">
        <v>115</v>
      </c>
      <c r="CU31" s="56"/>
      <c r="CV31" s="92"/>
      <c r="CW31" s="85" t="s">
        <v>0</v>
      </c>
      <c r="CX31" s="92"/>
      <c r="CY31" s="235" t="s">
        <v>115</v>
      </c>
      <c r="CZ31" s="234" t="s">
        <v>115</v>
      </c>
      <c r="DA31" s="56"/>
      <c r="DB31" s="92"/>
      <c r="DC31" s="85" t="s">
        <v>0</v>
      </c>
      <c r="DD31" s="92"/>
      <c r="DE31" s="240" t="s">
        <v>115</v>
      </c>
      <c r="DF31" s="237" t="s">
        <v>115</v>
      </c>
      <c r="DG31" s="56"/>
      <c r="DH31" s="92"/>
      <c r="DI31" s="85" t="s">
        <v>0</v>
      </c>
      <c r="DJ31" s="92"/>
      <c r="DK31" s="244" t="s">
        <v>115</v>
      </c>
      <c r="DL31" s="241" t="s">
        <v>115</v>
      </c>
      <c r="DM31" s="56"/>
      <c r="DN31" s="92"/>
      <c r="DO31" s="85" t="s">
        <v>0</v>
      </c>
      <c r="DP31" s="92"/>
      <c r="DQ31" s="248" t="s">
        <v>115</v>
      </c>
      <c r="DR31" s="245" t="s">
        <v>115</v>
      </c>
      <c r="DS31" s="56"/>
      <c r="DT31" s="92"/>
      <c r="DU31" s="85" t="s">
        <v>0</v>
      </c>
      <c r="DV31" s="92"/>
      <c r="DW31" s="252" t="s">
        <v>115</v>
      </c>
      <c r="DX31" s="249" t="s">
        <v>115</v>
      </c>
      <c r="DY31" s="56"/>
      <c r="DZ31" s="92"/>
      <c r="EA31" s="85" t="s">
        <v>0</v>
      </c>
      <c r="EB31" s="92"/>
      <c r="EC31" s="257" t="s">
        <v>115</v>
      </c>
      <c r="ED31" s="254" t="s">
        <v>115</v>
      </c>
      <c r="EE31" s="56"/>
      <c r="EF31" s="92"/>
      <c r="EG31" s="85" t="s">
        <v>0</v>
      </c>
      <c r="EH31" s="92"/>
      <c r="EI31" s="267" t="s">
        <v>115</v>
      </c>
      <c r="EJ31" s="264" t="s">
        <v>115</v>
      </c>
      <c r="EK31" s="56"/>
      <c r="EL31" s="92"/>
      <c r="EM31" s="85" t="s">
        <v>0</v>
      </c>
      <c r="EN31" s="92"/>
      <c r="EO31" s="273" t="s">
        <v>115</v>
      </c>
      <c r="EP31" s="270" t="s">
        <v>115</v>
      </c>
      <c r="EQ31" s="56"/>
      <c r="ER31" s="92"/>
      <c r="ES31" s="85" t="s">
        <v>0</v>
      </c>
      <c r="ET31" s="92"/>
      <c r="EU31" s="277" t="s">
        <v>115</v>
      </c>
      <c r="EV31" s="274" t="s">
        <v>115</v>
      </c>
      <c r="EW31" s="56"/>
      <c r="EX31" s="92"/>
      <c r="EY31" s="85" t="s">
        <v>0</v>
      </c>
      <c r="EZ31" s="92"/>
      <c r="FA31" s="283" t="s">
        <v>115</v>
      </c>
      <c r="FB31" s="280" t="s">
        <v>115</v>
      </c>
      <c r="FC31" s="56"/>
      <c r="FD31" s="92"/>
      <c r="FE31" s="85" t="s">
        <v>0</v>
      </c>
      <c r="FF31" s="92"/>
      <c r="FG31" s="288" t="s">
        <v>115</v>
      </c>
      <c r="FH31" s="285" t="s">
        <v>115</v>
      </c>
      <c r="FI31" s="56"/>
      <c r="FJ31" s="92"/>
      <c r="FK31" s="85" t="s">
        <v>0</v>
      </c>
      <c r="FL31" s="92"/>
      <c r="FM31" s="357" t="s">
        <v>115</v>
      </c>
      <c r="FN31" s="354" t="s">
        <v>115</v>
      </c>
      <c r="FO31" s="56"/>
      <c r="FP31" s="92"/>
      <c r="FQ31" s="85" t="s">
        <v>0</v>
      </c>
      <c r="FR31" s="92"/>
      <c r="FS31" s="292" t="s">
        <v>115</v>
      </c>
      <c r="FT31" s="289" t="s">
        <v>115</v>
      </c>
      <c r="FU31" s="56"/>
      <c r="FV31" s="92"/>
      <c r="FW31" s="85" t="s">
        <v>0</v>
      </c>
      <c r="FX31" s="92"/>
      <c r="FY31" s="296" t="s">
        <v>115</v>
      </c>
      <c r="FZ31" s="293" t="s">
        <v>115</v>
      </c>
      <c r="GA31" s="56"/>
      <c r="GB31" s="92"/>
      <c r="GC31" s="85" t="s">
        <v>0</v>
      </c>
      <c r="GD31" s="92"/>
      <c r="GE31" s="300" t="s">
        <v>115</v>
      </c>
      <c r="GF31" s="297" t="s">
        <v>115</v>
      </c>
      <c r="GG31" s="56"/>
      <c r="GH31" s="92"/>
      <c r="GI31" s="85" t="s">
        <v>0</v>
      </c>
      <c r="GJ31" s="92"/>
      <c r="GK31" s="304" t="s">
        <v>115</v>
      </c>
      <c r="GL31" s="301" t="s">
        <v>115</v>
      </c>
      <c r="GM31" s="56"/>
      <c r="GN31" s="92"/>
      <c r="GO31" s="85" t="s">
        <v>0</v>
      </c>
      <c r="GP31" s="92"/>
      <c r="GQ31" s="316" t="s">
        <v>115</v>
      </c>
      <c r="GR31" s="313" t="s">
        <v>115</v>
      </c>
      <c r="GS31" s="56"/>
      <c r="GT31" s="92"/>
      <c r="GU31" s="323" t="s">
        <v>0</v>
      </c>
      <c r="GV31" s="92"/>
      <c r="GW31" s="323" t="s">
        <v>115</v>
      </c>
      <c r="GX31" s="320" t="s">
        <v>115</v>
      </c>
      <c r="GY31" s="56"/>
      <c r="GZ31" s="92"/>
      <c r="HA31" s="85" t="s">
        <v>0</v>
      </c>
      <c r="HB31" s="92"/>
      <c r="HC31" s="329" t="s">
        <v>115</v>
      </c>
      <c r="HD31" s="326" t="s">
        <v>115</v>
      </c>
      <c r="HE31" s="56"/>
      <c r="HF31" s="92"/>
      <c r="HG31" s="85" t="s">
        <v>0</v>
      </c>
      <c r="HH31" s="92"/>
      <c r="HI31" s="333" t="s">
        <v>115</v>
      </c>
      <c r="HJ31" s="330" t="s">
        <v>115</v>
      </c>
      <c r="HK31" s="56"/>
      <c r="HL31" s="92"/>
      <c r="HM31" s="85" t="s">
        <v>0</v>
      </c>
      <c r="HN31" s="92"/>
      <c r="HO31" s="338" t="s">
        <v>115</v>
      </c>
      <c r="HP31" s="335" t="s">
        <v>115</v>
      </c>
      <c r="HQ31" s="56"/>
      <c r="HR31" s="92"/>
      <c r="HS31" s="85" t="s">
        <v>0</v>
      </c>
      <c r="HT31" s="92"/>
      <c r="HU31" s="345" t="s">
        <v>115</v>
      </c>
      <c r="HV31" s="344" t="s">
        <v>115</v>
      </c>
      <c r="HW31" s="56"/>
      <c r="HX31" s="92"/>
      <c r="HY31" s="85" t="s">
        <v>0</v>
      </c>
      <c r="HZ31" s="92"/>
      <c r="IA31" s="349" t="s">
        <v>115</v>
      </c>
      <c r="IB31" s="346" t="s">
        <v>115</v>
      </c>
      <c r="IC31" s="56"/>
      <c r="ID31" s="92"/>
      <c r="IE31" s="85" t="s">
        <v>0</v>
      </c>
      <c r="IF31" s="92"/>
      <c r="IG31" s="353" t="s">
        <v>115</v>
      </c>
      <c r="IH31" s="350" t="s">
        <v>115</v>
      </c>
      <c r="II31" s="56"/>
      <c r="IJ31" s="92"/>
      <c r="IK31" s="85"/>
      <c r="IL31" s="92"/>
      <c r="IM31" s="85"/>
      <c r="IN31" s="84"/>
      <c r="IO31" s="56"/>
      <c r="IP31" s="92"/>
      <c r="IQ31" s="85" t="s">
        <v>0</v>
      </c>
      <c r="IR31" s="92"/>
      <c r="IS31" s="361" t="s">
        <v>115</v>
      </c>
      <c r="IT31" s="358" t="s">
        <v>115</v>
      </c>
      <c r="IU31" s="56"/>
      <c r="IV31" s="92"/>
      <c r="IW31" s="85" t="s">
        <v>0</v>
      </c>
      <c r="IX31" s="92"/>
      <c r="IY31" s="365" t="s">
        <v>115</v>
      </c>
      <c r="IZ31" s="364" t="s">
        <v>115</v>
      </c>
      <c r="JA31" s="56"/>
      <c r="JB31" s="92"/>
      <c r="JC31" s="85" t="s">
        <v>0</v>
      </c>
      <c r="JD31" s="92"/>
      <c r="JE31" s="85"/>
      <c r="JF31" s="84"/>
      <c r="JG31" s="56"/>
      <c r="JH31" s="92"/>
      <c r="JI31" s="85" t="s">
        <v>0</v>
      </c>
      <c r="JJ31" s="92"/>
      <c r="JK31" s="85"/>
      <c r="JL31" s="84"/>
      <c r="JM31" s="56"/>
      <c r="JN31" s="92"/>
      <c r="JO31" s="85" t="s">
        <v>0</v>
      </c>
      <c r="JP31" s="92"/>
      <c r="JQ31" s="85"/>
      <c r="JR31" s="84"/>
      <c r="JS31" s="56"/>
      <c r="JT31" s="92"/>
      <c r="JU31" s="85" t="s">
        <v>0</v>
      </c>
      <c r="JV31" s="92"/>
      <c r="JW31" s="85"/>
      <c r="JX31" s="84"/>
      <c r="JY31" s="56"/>
      <c r="JZ31" s="92"/>
      <c r="KA31" s="85" t="s">
        <v>0</v>
      </c>
      <c r="KB31" s="92"/>
      <c r="KC31" s="85"/>
      <c r="KD31" s="84"/>
      <c r="KE31" s="56"/>
      <c r="KF31" s="92"/>
      <c r="KG31" s="85" t="s">
        <v>0</v>
      </c>
      <c r="KH31" s="92"/>
      <c r="KI31" s="85"/>
      <c r="KJ31" s="84"/>
      <c r="KK31" s="56"/>
      <c r="KL31" s="92"/>
      <c r="KM31" s="85" t="s">
        <v>0</v>
      </c>
      <c r="KN31" s="92"/>
      <c r="KO31" s="85"/>
      <c r="KP31" s="84"/>
      <c r="KQ31" s="56"/>
      <c r="KR31" s="92"/>
      <c r="KS31" s="85" t="s">
        <v>0</v>
      </c>
      <c r="KT31" s="92"/>
      <c r="KU31" s="85"/>
      <c r="KV31" s="84"/>
      <c r="KW31" s="56"/>
      <c r="KX31" s="92"/>
      <c r="KY31" s="85" t="s">
        <v>0</v>
      </c>
      <c r="KZ31" s="92"/>
      <c r="LA31" s="85"/>
      <c r="LB31" s="84"/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85"/>
      <c r="LN31" s="84"/>
      <c r="LO31" s="56"/>
      <c r="LP31" s="92"/>
      <c r="LQ31" s="85" t="s">
        <v>0</v>
      </c>
      <c r="LR31" s="92"/>
      <c r="LS31" s="85"/>
      <c r="LT31" s="84"/>
      <c r="LU31" s="56"/>
      <c r="LV31" s="92"/>
      <c r="LW31" s="85" t="s">
        <v>0</v>
      </c>
      <c r="LX31" s="92"/>
      <c r="LY31" s="85"/>
      <c r="LZ31" s="84"/>
      <c r="MA31" s="56"/>
      <c r="MB31" s="92"/>
      <c r="MC31" s="85" t="s">
        <v>0</v>
      </c>
      <c r="MD31" s="92"/>
      <c r="ME31" s="85"/>
      <c r="MF31" s="84"/>
      <c r="MG31" s="56"/>
      <c r="MH31" s="92"/>
      <c r="MI31" s="85" t="s">
        <v>0</v>
      </c>
      <c r="MJ31" s="92"/>
      <c r="MK31" s="85"/>
      <c r="ML31" s="84"/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 x14ac:dyDescent="0.2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344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345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4" t="s">
        <v>116</v>
      </c>
      <c r="AX32" s="193" t="s">
        <v>3</v>
      </c>
      <c r="AY32" s="56"/>
      <c r="AZ32" s="92">
        <v>0</v>
      </c>
      <c r="BA32" s="85" t="s">
        <v>0</v>
      </c>
      <c r="BB32" s="92">
        <v>2</v>
      </c>
      <c r="BC32" s="199" t="s">
        <v>2</v>
      </c>
      <c r="BD32" s="196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10" t="s">
        <v>115</v>
      </c>
      <c r="BP32" s="207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5" t="s">
        <v>2</v>
      </c>
      <c r="CN32" s="222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40" t="s">
        <v>2</v>
      </c>
      <c r="DF32" s="237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7" t="s">
        <v>2</v>
      </c>
      <c r="ED32" s="254" t="s">
        <v>117</v>
      </c>
      <c r="EE32" s="56"/>
      <c r="EF32" s="92">
        <v>0</v>
      </c>
      <c r="EG32" s="85" t="s">
        <v>0</v>
      </c>
      <c r="EH32" s="92">
        <v>3</v>
      </c>
      <c r="EI32" s="267" t="s">
        <v>345</v>
      </c>
      <c r="EJ32" s="264" t="s">
        <v>124</v>
      </c>
      <c r="EK32" s="56"/>
      <c r="EL32" s="92">
        <v>3</v>
      </c>
      <c r="EM32" s="85" t="s">
        <v>0</v>
      </c>
      <c r="EN32" s="92">
        <v>0</v>
      </c>
      <c r="EO32" s="273" t="s">
        <v>2</v>
      </c>
      <c r="EP32" s="270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8" t="s">
        <v>1</v>
      </c>
      <c r="FH32" s="285" t="s">
        <v>124</v>
      </c>
      <c r="FI32" s="56"/>
      <c r="FJ32" s="92">
        <v>3</v>
      </c>
      <c r="FK32" s="85" t="s">
        <v>0</v>
      </c>
      <c r="FL32" s="92">
        <v>0</v>
      </c>
      <c r="FM32" s="85" t="s">
        <v>116</v>
      </c>
      <c r="FN32" s="84" t="s">
        <v>117</v>
      </c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300" t="s">
        <v>115</v>
      </c>
      <c r="GF32" s="297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23" t="s">
        <v>0</v>
      </c>
      <c r="GV32" s="92">
        <v>3</v>
      </c>
      <c r="GW32" s="323" t="s">
        <v>1</v>
      </c>
      <c r="GX32" s="320" t="s">
        <v>3</v>
      </c>
      <c r="GY32" s="56"/>
      <c r="GZ32" s="92"/>
      <c r="HA32" s="85" t="s">
        <v>0</v>
      </c>
      <c r="HB32" s="92"/>
      <c r="HC32" s="329" t="s">
        <v>115</v>
      </c>
      <c r="HD32" s="326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>
        <v>0</v>
      </c>
      <c r="HS32" s="85" t="s">
        <v>0</v>
      </c>
      <c r="HT32" s="92">
        <v>3</v>
      </c>
      <c r="HU32" s="345" t="s">
        <v>2</v>
      </c>
      <c r="HV32" s="344" t="s">
        <v>344</v>
      </c>
      <c r="HW32" s="56"/>
      <c r="HX32" s="92">
        <v>1</v>
      </c>
      <c r="HY32" s="85" t="s">
        <v>0</v>
      </c>
      <c r="HZ32" s="92">
        <v>3</v>
      </c>
      <c r="IA32" s="85" t="s">
        <v>116</v>
      </c>
      <c r="IB32" s="84" t="s">
        <v>117</v>
      </c>
      <c r="IC32" s="56"/>
      <c r="ID32" s="92">
        <v>3</v>
      </c>
      <c r="IE32" s="85" t="s">
        <v>0</v>
      </c>
      <c r="IF32" s="92">
        <v>0</v>
      </c>
      <c r="IG32" s="85" t="s">
        <v>116</v>
      </c>
      <c r="IH32" s="84" t="s">
        <v>117</v>
      </c>
      <c r="II32" s="56"/>
      <c r="IJ32" s="92"/>
      <c r="IK32" s="85"/>
      <c r="IL32" s="92"/>
      <c r="IM32" s="323"/>
      <c r="IN32" s="320"/>
      <c r="IO32" s="56"/>
      <c r="IP32" s="92">
        <v>1</v>
      </c>
      <c r="IQ32" s="85" t="s">
        <v>0</v>
      </c>
      <c r="IR32" s="92">
        <v>3</v>
      </c>
      <c r="IS32" s="85" t="s">
        <v>2</v>
      </c>
      <c r="IT32" s="84" t="s">
        <v>344</v>
      </c>
      <c r="IU32" s="56"/>
      <c r="IV32" s="92">
        <v>3</v>
      </c>
      <c r="IW32" s="85" t="s">
        <v>0</v>
      </c>
      <c r="IX32" s="92">
        <v>0</v>
      </c>
      <c r="IY32" s="85" t="s">
        <v>345</v>
      </c>
      <c r="IZ32" s="84" t="s">
        <v>121</v>
      </c>
      <c r="JA32" s="56"/>
      <c r="JB32" s="92"/>
      <c r="JC32" s="85" t="s">
        <v>0</v>
      </c>
      <c r="JD32" s="92"/>
      <c r="JE32" s="85"/>
      <c r="JF32" s="84"/>
      <c r="JG32" s="56"/>
      <c r="JH32" s="92"/>
      <c r="JI32" s="85" t="s">
        <v>0</v>
      </c>
      <c r="JJ32" s="92"/>
      <c r="JK32" s="85"/>
      <c r="JL32" s="84"/>
      <c r="JM32" s="56"/>
      <c r="JN32" s="92"/>
      <c r="JO32" s="85" t="s">
        <v>0</v>
      </c>
      <c r="JP32" s="92"/>
      <c r="JQ32" s="85"/>
      <c r="JR32" s="84"/>
      <c r="JS32" s="56"/>
      <c r="JT32" s="92"/>
      <c r="JU32" s="85" t="s">
        <v>0</v>
      </c>
      <c r="JV32" s="92"/>
      <c r="JW32" s="85"/>
      <c r="JX32" s="84"/>
      <c r="JY32" s="56"/>
      <c r="JZ32" s="92"/>
      <c r="KA32" s="85" t="s">
        <v>0</v>
      </c>
      <c r="KB32" s="92"/>
      <c r="KC32" s="85"/>
      <c r="KD32" s="84"/>
      <c r="KE32" s="56"/>
      <c r="KF32" s="92"/>
      <c r="KG32" s="85" t="s">
        <v>0</v>
      </c>
      <c r="KH32" s="92"/>
      <c r="KI32" s="85"/>
      <c r="KJ32" s="84"/>
      <c r="KK32" s="56"/>
      <c r="KL32" s="92"/>
      <c r="KM32" s="85" t="s">
        <v>0</v>
      </c>
      <c r="KN32" s="92"/>
      <c r="KO32" s="85"/>
      <c r="KP32" s="84"/>
      <c r="KQ32" s="56"/>
      <c r="KR32" s="92"/>
      <c r="KS32" s="85" t="s">
        <v>0</v>
      </c>
      <c r="KT32" s="92"/>
      <c r="KU32" s="85"/>
      <c r="KV32" s="84"/>
      <c r="KW32" s="56"/>
      <c r="KX32" s="92"/>
      <c r="KY32" s="85" t="s">
        <v>0</v>
      </c>
      <c r="KZ32" s="92"/>
      <c r="LA32" s="85"/>
      <c r="LB32" s="84"/>
      <c r="LC32" s="56"/>
      <c r="LD32" s="92"/>
      <c r="LE32" s="85" t="s">
        <v>0</v>
      </c>
      <c r="LF32" s="92"/>
      <c r="LG32" s="85"/>
      <c r="LH32" s="84"/>
      <c r="LI32" s="56"/>
      <c r="LJ32" s="92"/>
      <c r="LK32" s="85" t="s">
        <v>0</v>
      </c>
      <c r="LL32" s="92"/>
      <c r="LM32" s="85"/>
      <c r="LN32" s="84"/>
      <c r="LO32" s="56"/>
      <c r="LP32" s="92"/>
      <c r="LQ32" s="85" t="s">
        <v>0</v>
      </c>
      <c r="LR32" s="92"/>
      <c r="LS32" s="85"/>
      <c r="LT32" s="84"/>
      <c r="LU32" s="56"/>
      <c r="LV32" s="92"/>
      <c r="LW32" s="85" t="s">
        <v>0</v>
      </c>
      <c r="LX32" s="92"/>
      <c r="LY32" s="85"/>
      <c r="LZ32" s="84"/>
      <c r="MA32" s="56"/>
      <c r="MB32" s="92"/>
      <c r="MC32" s="85" t="s">
        <v>0</v>
      </c>
      <c r="MD32" s="92"/>
      <c r="ME32" s="85"/>
      <c r="MF32" s="84"/>
      <c r="MG32" s="56"/>
      <c r="MH32" s="92"/>
      <c r="MI32" s="85" t="s">
        <v>0</v>
      </c>
      <c r="MJ32" s="92"/>
      <c r="MK32" s="85"/>
      <c r="ML32" s="84"/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 x14ac:dyDescent="0.2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344</v>
      </c>
      <c r="AM33" s="56"/>
      <c r="AN33" s="92">
        <v>0</v>
      </c>
      <c r="AO33" s="85" t="s">
        <v>0</v>
      </c>
      <c r="AP33" s="92">
        <v>2</v>
      </c>
      <c r="AQ33" s="142" t="s">
        <v>345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4" t="s">
        <v>3</v>
      </c>
      <c r="AX33" s="193" t="s">
        <v>123</v>
      </c>
      <c r="AY33" s="56"/>
      <c r="AZ33" s="92">
        <v>1</v>
      </c>
      <c r="BA33" s="85" t="s">
        <v>0</v>
      </c>
      <c r="BB33" s="92">
        <v>2</v>
      </c>
      <c r="BC33" s="199" t="s">
        <v>2</v>
      </c>
      <c r="BD33" s="196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10" t="s">
        <v>115</v>
      </c>
      <c r="BP33" s="207" t="s">
        <v>115</v>
      </c>
      <c r="BQ33" s="56"/>
      <c r="BR33" s="92"/>
      <c r="BS33" s="85" t="s">
        <v>0</v>
      </c>
      <c r="BT33" s="92"/>
      <c r="BU33" s="212" t="s">
        <v>115</v>
      </c>
      <c r="BV33" s="211" t="s">
        <v>115</v>
      </c>
      <c r="BW33" s="56"/>
      <c r="BX33" s="92"/>
      <c r="BY33" s="85" t="s">
        <v>0</v>
      </c>
      <c r="BZ33" s="92"/>
      <c r="CA33" s="216" t="s">
        <v>115</v>
      </c>
      <c r="CB33" s="213" t="s">
        <v>115</v>
      </c>
      <c r="CC33" s="56"/>
      <c r="CD33" s="92"/>
      <c r="CE33" s="85" t="s">
        <v>0</v>
      </c>
      <c r="CF33" s="92"/>
      <c r="CG33" s="220" t="s">
        <v>115</v>
      </c>
      <c r="CH33" s="217" t="s">
        <v>115</v>
      </c>
      <c r="CI33" s="56"/>
      <c r="CJ33" s="92"/>
      <c r="CK33" s="85" t="s">
        <v>0</v>
      </c>
      <c r="CL33" s="92"/>
      <c r="CM33" s="225" t="s">
        <v>115</v>
      </c>
      <c r="CN33" s="222" t="s">
        <v>115</v>
      </c>
      <c r="CO33" s="56"/>
      <c r="CP33" s="92"/>
      <c r="CQ33" s="85" t="s">
        <v>0</v>
      </c>
      <c r="CR33" s="92"/>
      <c r="CS33" s="231" t="s">
        <v>115</v>
      </c>
      <c r="CT33" s="228" t="s">
        <v>115</v>
      </c>
      <c r="CU33" s="56"/>
      <c r="CV33" s="92"/>
      <c r="CW33" s="85" t="s">
        <v>0</v>
      </c>
      <c r="CX33" s="92"/>
      <c r="CY33" s="235" t="s">
        <v>115</v>
      </c>
      <c r="CZ33" s="234" t="s">
        <v>115</v>
      </c>
      <c r="DA33" s="56"/>
      <c r="DB33" s="92"/>
      <c r="DC33" s="85" t="s">
        <v>0</v>
      </c>
      <c r="DD33" s="92"/>
      <c r="DE33" s="240" t="s">
        <v>115</v>
      </c>
      <c r="DF33" s="237" t="s">
        <v>115</v>
      </c>
      <c r="DG33" s="56"/>
      <c r="DH33" s="92"/>
      <c r="DI33" s="85" t="s">
        <v>0</v>
      </c>
      <c r="DJ33" s="92"/>
      <c r="DK33" s="244" t="s">
        <v>115</v>
      </c>
      <c r="DL33" s="241" t="s">
        <v>115</v>
      </c>
      <c r="DM33" s="56"/>
      <c r="DN33" s="92"/>
      <c r="DO33" s="85" t="s">
        <v>0</v>
      </c>
      <c r="DP33" s="92"/>
      <c r="DQ33" s="248" t="s">
        <v>115</v>
      </c>
      <c r="DR33" s="245" t="s">
        <v>115</v>
      </c>
      <c r="DS33" s="56"/>
      <c r="DT33" s="92"/>
      <c r="DU33" s="85" t="s">
        <v>0</v>
      </c>
      <c r="DV33" s="92"/>
      <c r="DW33" s="252" t="s">
        <v>115</v>
      </c>
      <c r="DX33" s="249" t="s">
        <v>115</v>
      </c>
      <c r="DY33" s="56"/>
      <c r="DZ33" s="92"/>
      <c r="EA33" s="85" t="s">
        <v>0</v>
      </c>
      <c r="EB33" s="92"/>
      <c r="EC33" s="257" t="s">
        <v>115</v>
      </c>
      <c r="ED33" s="254" t="s">
        <v>115</v>
      </c>
      <c r="EE33" s="56"/>
      <c r="EF33" s="92"/>
      <c r="EG33" s="85" t="s">
        <v>0</v>
      </c>
      <c r="EH33" s="92"/>
      <c r="EI33" s="267" t="s">
        <v>115</v>
      </c>
      <c r="EJ33" s="264" t="s">
        <v>115</v>
      </c>
      <c r="EK33" s="56"/>
      <c r="EL33" s="92"/>
      <c r="EM33" s="85" t="s">
        <v>0</v>
      </c>
      <c r="EN33" s="92"/>
      <c r="EO33" s="273" t="s">
        <v>115</v>
      </c>
      <c r="EP33" s="270" t="s">
        <v>115</v>
      </c>
      <c r="EQ33" s="56"/>
      <c r="ER33" s="92"/>
      <c r="ES33" s="85" t="s">
        <v>0</v>
      </c>
      <c r="ET33" s="92"/>
      <c r="EU33" s="277" t="s">
        <v>115</v>
      </c>
      <c r="EV33" s="274" t="s">
        <v>115</v>
      </c>
      <c r="EW33" s="56"/>
      <c r="EX33" s="92"/>
      <c r="EY33" s="85" t="s">
        <v>0</v>
      </c>
      <c r="EZ33" s="92"/>
      <c r="FA33" s="283" t="s">
        <v>115</v>
      </c>
      <c r="FB33" s="280" t="s">
        <v>115</v>
      </c>
      <c r="FC33" s="56"/>
      <c r="FD33" s="92"/>
      <c r="FE33" s="85" t="s">
        <v>0</v>
      </c>
      <c r="FF33" s="92"/>
      <c r="FG33" s="288" t="s">
        <v>115</v>
      </c>
      <c r="FH33" s="285" t="s">
        <v>115</v>
      </c>
      <c r="FI33" s="56"/>
      <c r="FJ33" s="92"/>
      <c r="FK33" s="85" t="s">
        <v>0</v>
      </c>
      <c r="FL33" s="92"/>
      <c r="FM33" s="357" t="s">
        <v>115</v>
      </c>
      <c r="FN33" s="354" t="s">
        <v>115</v>
      </c>
      <c r="FO33" s="56"/>
      <c r="FP33" s="92"/>
      <c r="FQ33" s="85" t="s">
        <v>0</v>
      </c>
      <c r="FR33" s="92"/>
      <c r="FS33" s="292" t="s">
        <v>115</v>
      </c>
      <c r="FT33" s="289" t="s">
        <v>115</v>
      </c>
      <c r="FU33" s="56"/>
      <c r="FV33" s="92"/>
      <c r="FW33" s="85" t="s">
        <v>0</v>
      </c>
      <c r="FX33" s="92"/>
      <c r="FY33" s="296" t="s">
        <v>115</v>
      </c>
      <c r="FZ33" s="293" t="s">
        <v>115</v>
      </c>
      <c r="GA33" s="56"/>
      <c r="GB33" s="92"/>
      <c r="GC33" s="85" t="s">
        <v>0</v>
      </c>
      <c r="GD33" s="92"/>
      <c r="GE33" s="300" t="s">
        <v>115</v>
      </c>
      <c r="GF33" s="297" t="s">
        <v>115</v>
      </c>
      <c r="GG33" s="56"/>
      <c r="GH33" s="92"/>
      <c r="GI33" s="85" t="s">
        <v>0</v>
      </c>
      <c r="GJ33" s="92"/>
      <c r="GK33" s="304" t="s">
        <v>115</v>
      </c>
      <c r="GL33" s="301" t="s">
        <v>115</v>
      </c>
      <c r="GM33" s="56"/>
      <c r="GN33" s="92"/>
      <c r="GO33" s="85" t="s">
        <v>0</v>
      </c>
      <c r="GP33" s="92"/>
      <c r="GQ33" s="316" t="s">
        <v>115</v>
      </c>
      <c r="GR33" s="313" t="s">
        <v>115</v>
      </c>
      <c r="GS33" s="56"/>
      <c r="GT33" s="92"/>
      <c r="GU33" s="323" t="s">
        <v>0</v>
      </c>
      <c r="GV33" s="92"/>
      <c r="GW33" s="323" t="s">
        <v>115</v>
      </c>
      <c r="GX33" s="320" t="s">
        <v>115</v>
      </c>
      <c r="GY33" s="56"/>
      <c r="GZ33" s="92"/>
      <c r="HA33" s="85" t="s">
        <v>0</v>
      </c>
      <c r="HB33" s="92"/>
      <c r="HC33" s="329" t="s">
        <v>115</v>
      </c>
      <c r="HD33" s="326" t="s">
        <v>115</v>
      </c>
      <c r="HE33" s="56"/>
      <c r="HF33" s="92"/>
      <c r="HG33" s="85" t="s">
        <v>0</v>
      </c>
      <c r="HH33" s="92"/>
      <c r="HI33" s="333" t="s">
        <v>115</v>
      </c>
      <c r="HJ33" s="330" t="s">
        <v>115</v>
      </c>
      <c r="HK33" s="56"/>
      <c r="HL33" s="92"/>
      <c r="HM33" s="85" t="s">
        <v>0</v>
      </c>
      <c r="HN33" s="92"/>
      <c r="HO33" s="338" t="s">
        <v>115</v>
      </c>
      <c r="HP33" s="335" t="s">
        <v>115</v>
      </c>
      <c r="HQ33" s="56"/>
      <c r="HR33" s="92"/>
      <c r="HS33" s="85" t="s">
        <v>0</v>
      </c>
      <c r="HT33" s="92"/>
      <c r="HU33" s="345" t="s">
        <v>115</v>
      </c>
      <c r="HV33" s="344" t="s">
        <v>115</v>
      </c>
      <c r="HW33" s="56"/>
      <c r="HX33" s="92"/>
      <c r="HY33" s="85" t="s">
        <v>0</v>
      </c>
      <c r="HZ33" s="92"/>
      <c r="IA33" s="349" t="s">
        <v>115</v>
      </c>
      <c r="IB33" s="346" t="s">
        <v>115</v>
      </c>
      <c r="IC33" s="56"/>
      <c r="ID33" s="92"/>
      <c r="IE33" s="85" t="s">
        <v>0</v>
      </c>
      <c r="IF33" s="92"/>
      <c r="IG33" s="353" t="s">
        <v>115</v>
      </c>
      <c r="IH33" s="350" t="s">
        <v>115</v>
      </c>
      <c r="II33" s="56"/>
      <c r="IJ33" s="92"/>
      <c r="IK33" s="85"/>
      <c r="IL33" s="92"/>
      <c r="IM33" s="85"/>
      <c r="IN33" s="84"/>
      <c r="IO33" s="56"/>
      <c r="IP33" s="92"/>
      <c r="IQ33" s="85" t="s">
        <v>0</v>
      </c>
      <c r="IR33" s="92"/>
      <c r="IS33" s="361" t="s">
        <v>115</v>
      </c>
      <c r="IT33" s="358" t="s">
        <v>115</v>
      </c>
      <c r="IU33" s="56"/>
      <c r="IV33" s="92"/>
      <c r="IW33" s="85" t="s">
        <v>0</v>
      </c>
      <c r="IX33" s="92"/>
      <c r="IY33" s="365" t="s">
        <v>115</v>
      </c>
      <c r="IZ33" s="364" t="s">
        <v>115</v>
      </c>
      <c r="JA33" s="56"/>
      <c r="JB33" s="92"/>
      <c r="JC33" s="85" t="s">
        <v>0</v>
      </c>
      <c r="JD33" s="92"/>
      <c r="JE33" s="85"/>
      <c r="JF33" s="84"/>
      <c r="JG33" s="56"/>
      <c r="JH33" s="92"/>
      <c r="JI33" s="85" t="s">
        <v>0</v>
      </c>
      <c r="JJ33" s="92"/>
      <c r="JK33" s="85"/>
      <c r="JL33" s="84"/>
      <c r="JM33" s="56"/>
      <c r="JN33" s="92"/>
      <c r="JO33" s="85" t="s">
        <v>0</v>
      </c>
      <c r="JP33" s="92"/>
      <c r="JQ33" s="85"/>
      <c r="JR33" s="84"/>
      <c r="JS33" s="56"/>
      <c r="JT33" s="92"/>
      <c r="JU33" s="85" t="s">
        <v>0</v>
      </c>
      <c r="JV33" s="92"/>
      <c r="JW33" s="85"/>
      <c r="JX33" s="84"/>
      <c r="JY33" s="56"/>
      <c r="JZ33" s="92"/>
      <c r="KA33" s="85" t="s">
        <v>0</v>
      </c>
      <c r="KB33" s="92"/>
      <c r="KC33" s="85"/>
      <c r="KD33" s="84"/>
      <c r="KE33" s="56"/>
      <c r="KF33" s="92"/>
      <c r="KG33" s="85" t="s">
        <v>0</v>
      </c>
      <c r="KH33" s="92"/>
      <c r="KI33" s="85"/>
      <c r="KJ33" s="84"/>
      <c r="KK33" s="56"/>
      <c r="KL33" s="92"/>
      <c r="KM33" s="85" t="s">
        <v>0</v>
      </c>
      <c r="KN33" s="92"/>
      <c r="KO33" s="85"/>
      <c r="KP33" s="84"/>
      <c r="KQ33" s="56"/>
      <c r="KR33" s="92"/>
      <c r="KS33" s="85" t="s">
        <v>0</v>
      </c>
      <c r="KT33" s="92"/>
      <c r="KU33" s="85"/>
      <c r="KV33" s="84"/>
      <c r="KW33" s="56"/>
      <c r="KX33" s="92"/>
      <c r="KY33" s="85" t="s">
        <v>0</v>
      </c>
      <c r="KZ33" s="92"/>
      <c r="LA33" s="85"/>
      <c r="LB33" s="84"/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85"/>
      <c r="LN33" s="84"/>
      <c r="LO33" s="56"/>
      <c r="LP33" s="92"/>
      <c r="LQ33" s="85" t="s">
        <v>0</v>
      </c>
      <c r="LR33" s="92"/>
      <c r="LS33" s="85"/>
      <c r="LT33" s="84"/>
      <c r="LU33" s="56"/>
      <c r="LV33" s="92"/>
      <c r="LW33" s="85" t="s">
        <v>0</v>
      </c>
      <c r="LX33" s="92"/>
      <c r="LY33" s="85"/>
      <c r="LZ33" s="84"/>
      <c r="MA33" s="56"/>
      <c r="MB33" s="92"/>
      <c r="MC33" s="85" t="s">
        <v>0</v>
      </c>
      <c r="MD33" s="92"/>
      <c r="ME33" s="85"/>
      <c r="MF33" s="84"/>
      <c r="MG33" s="56"/>
      <c r="MH33" s="92"/>
      <c r="MI33" s="85" t="s">
        <v>0</v>
      </c>
      <c r="MJ33" s="92"/>
      <c r="MK33" s="85"/>
      <c r="ML33" s="84"/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 x14ac:dyDescent="0.2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4" t="s">
        <v>2</v>
      </c>
      <c r="AX34" s="193" t="s">
        <v>117</v>
      </c>
      <c r="AY34" s="56"/>
      <c r="AZ34" s="92"/>
      <c r="BA34" s="85" t="s">
        <v>0</v>
      </c>
      <c r="BB34" s="92"/>
      <c r="BC34" s="199" t="s">
        <v>115</v>
      </c>
      <c r="BD34" s="196" t="s">
        <v>115</v>
      </c>
      <c r="BE34" s="56"/>
      <c r="BF34" s="92"/>
      <c r="BG34" s="85" t="s">
        <v>0</v>
      </c>
      <c r="BH34" s="92"/>
      <c r="BI34" s="204" t="s">
        <v>115</v>
      </c>
      <c r="BJ34" s="201" t="s">
        <v>115</v>
      </c>
      <c r="BK34" s="56"/>
      <c r="BL34" s="92"/>
      <c r="BM34" s="85" t="s">
        <v>0</v>
      </c>
      <c r="BN34" s="92"/>
      <c r="BO34" s="210" t="s">
        <v>115</v>
      </c>
      <c r="BP34" s="207" t="s">
        <v>115</v>
      </c>
      <c r="BQ34" s="56"/>
      <c r="BR34" s="92"/>
      <c r="BS34" s="85" t="s">
        <v>0</v>
      </c>
      <c r="BT34" s="92"/>
      <c r="BU34" s="212" t="s">
        <v>115</v>
      </c>
      <c r="BV34" s="211" t="s">
        <v>115</v>
      </c>
      <c r="BW34" s="56"/>
      <c r="BX34" s="92"/>
      <c r="BY34" s="85" t="s">
        <v>0</v>
      </c>
      <c r="BZ34" s="92"/>
      <c r="CA34" s="216" t="s">
        <v>115</v>
      </c>
      <c r="CB34" s="213" t="s">
        <v>115</v>
      </c>
      <c r="CC34" s="56"/>
      <c r="CD34" s="92"/>
      <c r="CE34" s="85" t="s">
        <v>0</v>
      </c>
      <c r="CF34" s="92"/>
      <c r="CG34" s="220" t="s">
        <v>115</v>
      </c>
      <c r="CH34" s="217" t="s">
        <v>115</v>
      </c>
      <c r="CI34" s="56"/>
      <c r="CJ34" s="92"/>
      <c r="CK34" s="85" t="s">
        <v>0</v>
      </c>
      <c r="CL34" s="92"/>
      <c r="CM34" s="225" t="s">
        <v>115</v>
      </c>
      <c r="CN34" s="222" t="s">
        <v>115</v>
      </c>
      <c r="CO34" s="56"/>
      <c r="CP34" s="92"/>
      <c r="CQ34" s="85" t="s">
        <v>0</v>
      </c>
      <c r="CR34" s="92"/>
      <c r="CS34" s="231" t="s">
        <v>115</v>
      </c>
      <c r="CT34" s="228" t="s">
        <v>115</v>
      </c>
      <c r="CU34" s="56"/>
      <c r="CV34" s="92"/>
      <c r="CW34" s="85" t="s">
        <v>0</v>
      </c>
      <c r="CX34" s="92"/>
      <c r="CY34" s="235" t="s">
        <v>115</v>
      </c>
      <c r="CZ34" s="234" t="s">
        <v>115</v>
      </c>
      <c r="DA34" s="56"/>
      <c r="DB34" s="92"/>
      <c r="DC34" s="85" t="s">
        <v>0</v>
      </c>
      <c r="DD34" s="92"/>
      <c r="DE34" s="240" t="s">
        <v>115</v>
      </c>
      <c r="DF34" s="237" t="s">
        <v>115</v>
      </c>
      <c r="DG34" s="56"/>
      <c r="DH34" s="92"/>
      <c r="DI34" s="85" t="s">
        <v>0</v>
      </c>
      <c r="DJ34" s="92"/>
      <c r="DK34" s="244" t="s">
        <v>115</v>
      </c>
      <c r="DL34" s="241" t="s">
        <v>115</v>
      </c>
      <c r="DM34" s="56"/>
      <c r="DN34" s="92"/>
      <c r="DO34" s="85" t="s">
        <v>0</v>
      </c>
      <c r="DP34" s="92"/>
      <c r="DQ34" s="248" t="s">
        <v>115</v>
      </c>
      <c r="DR34" s="245" t="s">
        <v>115</v>
      </c>
      <c r="DS34" s="56"/>
      <c r="DT34" s="92"/>
      <c r="DU34" s="85" t="s">
        <v>0</v>
      </c>
      <c r="DV34" s="92"/>
      <c r="DW34" s="252" t="s">
        <v>115</v>
      </c>
      <c r="DX34" s="249" t="s">
        <v>115</v>
      </c>
      <c r="DY34" s="56"/>
      <c r="DZ34" s="92"/>
      <c r="EA34" s="85" t="s">
        <v>0</v>
      </c>
      <c r="EB34" s="92"/>
      <c r="EC34" s="257" t="s">
        <v>115</v>
      </c>
      <c r="ED34" s="254" t="s">
        <v>115</v>
      </c>
      <c r="EE34" s="56"/>
      <c r="EF34" s="92"/>
      <c r="EG34" s="85" t="s">
        <v>0</v>
      </c>
      <c r="EH34" s="92"/>
      <c r="EI34" s="267" t="s">
        <v>115</v>
      </c>
      <c r="EJ34" s="264" t="s">
        <v>115</v>
      </c>
      <c r="EK34" s="56"/>
      <c r="EL34" s="92"/>
      <c r="EM34" s="85" t="s">
        <v>0</v>
      </c>
      <c r="EN34" s="92"/>
      <c r="EO34" s="273" t="s">
        <v>115</v>
      </c>
      <c r="EP34" s="270" t="s">
        <v>115</v>
      </c>
      <c r="EQ34" s="56"/>
      <c r="ER34" s="92"/>
      <c r="ES34" s="85" t="s">
        <v>0</v>
      </c>
      <c r="ET34" s="92"/>
      <c r="EU34" s="277" t="s">
        <v>115</v>
      </c>
      <c r="EV34" s="274" t="s">
        <v>115</v>
      </c>
      <c r="EW34" s="56"/>
      <c r="EX34" s="92"/>
      <c r="EY34" s="85" t="s">
        <v>0</v>
      </c>
      <c r="EZ34" s="92"/>
      <c r="FA34" s="283" t="s">
        <v>115</v>
      </c>
      <c r="FB34" s="280" t="s">
        <v>115</v>
      </c>
      <c r="FC34" s="56"/>
      <c r="FD34" s="92"/>
      <c r="FE34" s="85" t="s">
        <v>0</v>
      </c>
      <c r="FF34" s="92"/>
      <c r="FG34" s="288" t="s">
        <v>115</v>
      </c>
      <c r="FH34" s="285" t="s">
        <v>115</v>
      </c>
      <c r="FI34" s="56"/>
      <c r="FJ34" s="92"/>
      <c r="FK34" s="85" t="s">
        <v>0</v>
      </c>
      <c r="FL34" s="92"/>
      <c r="FM34" s="357" t="s">
        <v>115</v>
      </c>
      <c r="FN34" s="354" t="s">
        <v>115</v>
      </c>
      <c r="FO34" s="56"/>
      <c r="FP34" s="92"/>
      <c r="FQ34" s="85" t="s">
        <v>0</v>
      </c>
      <c r="FR34" s="92"/>
      <c r="FS34" s="292" t="s">
        <v>115</v>
      </c>
      <c r="FT34" s="289" t="s">
        <v>115</v>
      </c>
      <c r="FU34" s="56"/>
      <c r="FV34" s="92"/>
      <c r="FW34" s="85" t="s">
        <v>0</v>
      </c>
      <c r="FX34" s="92"/>
      <c r="FY34" s="296" t="s">
        <v>115</v>
      </c>
      <c r="FZ34" s="293" t="s">
        <v>115</v>
      </c>
      <c r="GA34" s="56"/>
      <c r="GB34" s="92"/>
      <c r="GC34" s="85" t="s">
        <v>0</v>
      </c>
      <c r="GD34" s="92"/>
      <c r="GE34" s="300" t="s">
        <v>115</v>
      </c>
      <c r="GF34" s="297" t="s">
        <v>115</v>
      </c>
      <c r="GG34" s="56"/>
      <c r="GH34" s="92"/>
      <c r="GI34" s="85" t="s">
        <v>0</v>
      </c>
      <c r="GJ34" s="92"/>
      <c r="GK34" s="304" t="s">
        <v>115</v>
      </c>
      <c r="GL34" s="301" t="s">
        <v>115</v>
      </c>
      <c r="GM34" s="56"/>
      <c r="GN34" s="92"/>
      <c r="GO34" s="85" t="s">
        <v>0</v>
      </c>
      <c r="GP34" s="92"/>
      <c r="GQ34" s="316" t="s">
        <v>115</v>
      </c>
      <c r="GR34" s="313" t="s">
        <v>115</v>
      </c>
      <c r="GS34" s="56"/>
      <c r="GT34" s="92"/>
      <c r="GU34" s="323" t="s">
        <v>0</v>
      </c>
      <c r="GV34" s="92"/>
      <c r="GW34" s="323" t="s">
        <v>115</v>
      </c>
      <c r="GX34" s="320" t="s">
        <v>115</v>
      </c>
      <c r="GY34" s="56"/>
      <c r="GZ34" s="92"/>
      <c r="HA34" s="85" t="s">
        <v>0</v>
      </c>
      <c r="HB34" s="92"/>
      <c r="HC34" s="329" t="s">
        <v>115</v>
      </c>
      <c r="HD34" s="326" t="s">
        <v>115</v>
      </c>
      <c r="HE34" s="56"/>
      <c r="HF34" s="92"/>
      <c r="HG34" s="85" t="s">
        <v>0</v>
      </c>
      <c r="HH34" s="92"/>
      <c r="HI34" s="333" t="s">
        <v>115</v>
      </c>
      <c r="HJ34" s="330" t="s">
        <v>115</v>
      </c>
      <c r="HK34" s="56"/>
      <c r="HL34" s="92"/>
      <c r="HM34" s="85" t="s">
        <v>0</v>
      </c>
      <c r="HN34" s="92"/>
      <c r="HO34" s="338" t="s">
        <v>115</v>
      </c>
      <c r="HP34" s="335" t="s">
        <v>115</v>
      </c>
      <c r="HQ34" s="56"/>
      <c r="HR34" s="92"/>
      <c r="HS34" s="85" t="s">
        <v>0</v>
      </c>
      <c r="HT34" s="92"/>
      <c r="HU34" s="345" t="s">
        <v>115</v>
      </c>
      <c r="HV34" s="344" t="s">
        <v>115</v>
      </c>
      <c r="HW34" s="56"/>
      <c r="HX34" s="92"/>
      <c r="HY34" s="85" t="s">
        <v>0</v>
      </c>
      <c r="HZ34" s="92"/>
      <c r="IA34" s="349" t="s">
        <v>115</v>
      </c>
      <c r="IB34" s="346" t="s">
        <v>115</v>
      </c>
      <c r="IC34" s="56"/>
      <c r="ID34" s="92"/>
      <c r="IE34" s="85" t="s">
        <v>0</v>
      </c>
      <c r="IF34" s="92"/>
      <c r="IG34" s="353" t="s">
        <v>115</v>
      </c>
      <c r="IH34" s="350" t="s">
        <v>115</v>
      </c>
      <c r="II34" s="56"/>
      <c r="IJ34" s="92"/>
      <c r="IK34" s="85"/>
      <c r="IL34" s="92"/>
      <c r="IM34" s="85"/>
      <c r="IN34" s="84"/>
      <c r="IO34" s="56"/>
      <c r="IP34" s="92"/>
      <c r="IQ34" s="85" t="s">
        <v>0</v>
      </c>
      <c r="IR34" s="92"/>
      <c r="IS34" s="361" t="s">
        <v>115</v>
      </c>
      <c r="IT34" s="358" t="s">
        <v>115</v>
      </c>
      <c r="IU34" s="56"/>
      <c r="IV34" s="92"/>
      <c r="IW34" s="85" t="s">
        <v>0</v>
      </c>
      <c r="IX34" s="92"/>
      <c r="IY34" s="365" t="s">
        <v>115</v>
      </c>
      <c r="IZ34" s="364" t="s">
        <v>115</v>
      </c>
      <c r="JA34" s="56"/>
      <c r="JB34" s="92"/>
      <c r="JC34" s="85" t="s">
        <v>0</v>
      </c>
      <c r="JD34" s="92"/>
      <c r="JE34" s="85"/>
      <c r="JF34" s="84"/>
      <c r="JG34" s="56"/>
      <c r="JH34" s="92"/>
      <c r="JI34" s="85" t="s">
        <v>0</v>
      </c>
      <c r="JJ34" s="92"/>
      <c r="JK34" s="85"/>
      <c r="JL34" s="84"/>
      <c r="JM34" s="56"/>
      <c r="JN34" s="92"/>
      <c r="JO34" s="85" t="s">
        <v>0</v>
      </c>
      <c r="JP34" s="92"/>
      <c r="JQ34" s="85"/>
      <c r="JR34" s="84"/>
      <c r="JS34" s="56"/>
      <c r="JT34" s="92"/>
      <c r="JU34" s="85" t="s">
        <v>0</v>
      </c>
      <c r="JV34" s="92"/>
      <c r="JW34" s="85"/>
      <c r="JX34" s="84"/>
      <c r="JY34" s="56"/>
      <c r="JZ34" s="92"/>
      <c r="KA34" s="85" t="s">
        <v>0</v>
      </c>
      <c r="KB34" s="92"/>
      <c r="KC34" s="85"/>
      <c r="KD34" s="84"/>
      <c r="KE34" s="56"/>
      <c r="KF34" s="92"/>
      <c r="KG34" s="85" t="s">
        <v>0</v>
      </c>
      <c r="KH34" s="92"/>
      <c r="KI34" s="85"/>
      <c r="KJ34" s="84"/>
      <c r="KK34" s="56"/>
      <c r="KL34" s="92"/>
      <c r="KM34" s="85" t="s">
        <v>0</v>
      </c>
      <c r="KN34" s="92"/>
      <c r="KO34" s="85"/>
      <c r="KP34" s="84"/>
      <c r="KQ34" s="56"/>
      <c r="KR34" s="92"/>
      <c r="KS34" s="85" t="s">
        <v>0</v>
      </c>
      <c r="KT34" s="92"/>
      <c r="KU34" s="85"/>
      <c r="KV34" s="84"/>
      <c r="KW34" s="56"/>
      <c r="KX34" s="92"/>
      <c r="KY34" s="85" t="s">
        <v>0</v>
      </c>
      <c r="KZ34" s="92"/>
      <c r="LA34" s="85"/>
      <c r="LB34" s="84"/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85"/>
      <c r="LN34" s="84"/>
      <c r="LO34" s="56"/>
      <c r="LP34" s="92"/>
      <c r="LQ34" s="85" t="s">
        <v>0</v>
      </c>
      <c r="LR34" s="92"/>
      <c r="LS34" s="85"/>
      <c r="LT34" s="84"/>
      <c r="LU34" s="56"/>
      <c r="LV34" s="92"/>
      <c r="LW34" s="85" t="s">
        <v>0</v>
      </c>
      <c r="LX34" s="92"/>
      <c r="LY34" s="85"/>
      <c r="LZ34" s="84"/>
      <c r="MA34" s="56"/>
      <c r="MB34" s="92"/>
      <c r="MC34" s="85" t="s">
        <v>0</v>
      </c>
      <c r="MD34" s="92"/>
      <c r="ME34" s="85"/>
      <c r="MF34" s="84"/>
      <c r="MG34" s="56"/>
      <c r="MH34" s="92"/>
      <c r="MI34" s="85" t="s">
        <v>0</v>
      </c>
      <c r="MJ34" s="92"/>
      <c r="MK34" s="85"/>
      <c r="ML34" s="84"/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 x14ac:dyDescent="0.2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4" t="s">
        <v>115</v>
      </c>
      <c r="AX35" s="193" t="s">
        <v>115</v>
      </c>
      <c r="AY35" s="56"/>
      <c r="AZ35" s="92"/>
      <c r="BA35" s="85" t="s">
        <v>0</v>
      </c>
      <c r="BB35" s="92"/>
      <c r="BC35" s="199" t="s">
        <v>115</v>
      </c>
      <c r="BD35" s="196" t="s">
        <v>115</v>
      </c>
      <c r="BE35" s="56"/>
      <c r="BF35" s="92"/>
      <c r="BG35" s="85" t="s">
        <v>0</v>
      </c>
      <c r="BH35" s="92"/>
      <c r="BI35" s="204" t="s">
        <v>115</v>
      </c>
      <c r="BJ35" s="201" t="s">
        <v>115</v>
      </c>
      <c r="BK35" s="56"/>
      <c r="BL35" s="92"/>
      <c r="BM35" s="85" t="s">
        <v>0</v>
      </c>
      <c r="BN35" s="92"/>
      <c r="BO35" s="210" t="s">
        <v>115</v>
      </c>
      <c r="BP35" s="207" t="s">
        <v>115</v>
      </c>
      <c r="BQ35" s="56"/>
      <c r="BR35" s="92"/>
      <c r="BS35" s="85" t="s">
        <v>0</v>
      </c>
      <c r="BT35" s="92"/>
      <c r="BU35" s="212" t="s">
        <v>115</v>
      </c>
      <c r="BV35" s="211" t="s">
        <v>115</v>
      </c>
      <c r="BW35" s="56"/>
      <c r="BX35" s="92"/>
      <c r="BY35" s="85" t="s">
        <v>0</v>
      </c>
      <c r="BZ35" s="92"/>
      <c r="CA35" s="216" t="s">
        <v>115</v>
      </c>
      <c r="CB35" s="213" t="s">
        <v>115</v>
      </c>
      <c r="CC35" s="56"/>
      <c r="CD35" s="92"/>
      <c r="CE35" s="85" t="s">
        <v>0</v>
      </c>
      <c r="CF35" s="92"/>
      <c r="CG35" s="220" t="s">
        <v>115</v>
      </c>
      <c r="CH35" s="217" t="s">
        <v>115</v>
      </c>
      <c r="CI35" s="56"/>
      <c r="CJ35" s="92"/>
      <c r="CK35" s="85" t="s">
        <v>0</v>
      </c>
      <c r="CL35" s="92"/>
      <c r="CM35" s="225" t="s">
        <v>115</v>
      </c>
      <c r="CN35" s="222" t="s">
        <v>115</v>
      </c>
      <c r="CO35" s="56"/>
      <c r="CP35" s="92"/>
      <c r="CQ35" s="85" t="s">
        <v>0</v>
      </c>
      <c r="CR35" s="92"/>
      <c r="CS35" s="231" t="s">
        <v>115</v>
      </c>
      <c r="CT35" s="228" t="s">
        <v>115</v>
      </c>
      <c r="CU35" s="56"/>
      <c r="CV35" s="92"/>
      <c r="CW35" s="85" t="s">
        <v>0</v>
      </c>
      <c r="CX35" s="92"/>
      <c r="CY35" s="235" t="s">
        <v>115</v>
      </c>
      <c r="CZ35" s="234" t="s">
        <v>115</v>
      </c>
      <c r="DA35" s="56"/>
      <c r="DB35" s="92"/>
      <c r="DC35" s="85" t="s">
        <v>0</v>
      </c>
      <c r="DD35" s="92"/>
      <c r="DE35" s="240" t="s">
        <v>115</v>
      </c>
      <c r="DF35" s="237" t="s">
        <v>115</v>
      </c>
      <c r="DG35" s="56"/>
      <c r="DH35" s="92"/>
      <c r="DI35" s="85" t="s">
        <v>0</v>
      </c>
      <c r="DJ35" s="92"/>
      <c r="DK35" s="244" t="s">
        <v>115</v>
      </c>
      <c r="DL35" s="241" t="s">
        <v>115</v>
      </c>
      <c r="DM35" s="56"/>
      <c r="DN35" s="92"/>
      <c r="DO35" s="85" t="s">
        <v>0</v>
      </c>
      <c r="DP35" s="92"/>
      <c r="DQ35" s="248" t="s">
        <v>115</v>
      </c>
      <c r="DR35" s="245" t="s">
        <v>115</v>
      </c>
      <c r="DS35" s="56"/>
      <c r="DT35" s="92"/>
      <c r="DU35" s="85" t="s">
        <v>0</v>
      </c>
      <c r="DV35" s="92"/>
      <c r="DW35" s="252" t="s">
        <v>115</v>
      </c>
      <c r="DX35" s="249" t="s">
        <v>115</v>
      </c>
      <c r="DY35" s="56"/>
      <c r="DZ35" s="92"/>
      <c r="EA35" s="85" t="s">
        <v>0</v>
      </c>
      <c r="EB35" s="92"/>
      <c r="EC35" s="257" t="s">
        <v>115</v>
      </c>
      <c r="ED35" s="254" t="s">
        <v>115</v>
      </c>
      <c r="EE35" s="56"/>
      <c r="EF35" s="92"/>
      <c r="EG35" s="85" t="s">
        <v>0</v>
      </c>
      <c r="EH35" s="92"/>
      <c r="EI35" s="267" t="s">
        <v>115</v>
      </c>
      <c r="EJ35" s="264" t="s">
        <v>115</v>
      </c>
      <c r="EK35" s="56"/>
      <c r="EL35" s="92"/>
      <c r="EM35" s="85" t="s">
        <v>0</v>
      </c>
      <c r="EN35" s="92"/>
      <c r="EO35" s="273" t="s">
        <v>115</v>
      </c>
      <c r="EP35" s="270" t="s">
        <v>115</v>
      </c>
      <c r="EQ35" s="56"/>
      <c r="ER35" s="92"/>
      <c r="ES35" s="85" t="s">
        <v>0</v>
      </c>
      <c r="ET35" s="92"/>
      <c r="EU35" s="277" t="s">
        <v>115</v>
      </c>
      <c r="EV35" s="274" t="s">
        <v>115</v>
      </c>
      <c r="EW35" s="56"/>
      <c r="EX35" s="92"/>
      <c r="EY35" s="85" t="s">
        <v>0</v>
      </c>
      <c r="EZ35" s="92"/>
      <c r="FA35" s="283" t="s">
        <v>115</v>
      </c>
      <c r="FB35" s="280" t="s">
        <v>115</v>
      </c>
      <c r="FC35" s="56"/>
      <c r="FD35" s="92"/>
      <c r="FE35" s="85" t="s">
        <v>0</v>
      </c>
      <c r="FF35" s="92"/>
      <c r="FG35" s="288" t="s">
        <v>115</v>
      </c>
      <c r="FH35" s="285" t="s">
        <v>115</v>
      </c>
      <c r="FI35" s="56"/>
      <c r="FJ35" s="92"/>
      <c r="FK35" s="85" t="s">
        <v>0</v>
      </c>
      <c r="FL35" s="92"/>
      <c r="FM35" s="357" t="s">
        <v>115</v>
      </c>
      <c r="FN35" s="354" t="s">
        <v>115</v>
      </c>
      <c r="FO35" s="56"/>
      <c r="FP35" s="92"/>
      <c r="FQ35" s="85" t="s">
        <v>0</v>
      </c>
      <c r="FR35" s="92"/>
      <c r="FS35" s="292" t="s">
        <v>115</v>
      </c>
      <c r="FT35" s="289" t="s">
        <v>115</v>
      </c>
      <c r="FU35" s="56"/>
      <c r="FV35" s="92"/>
      <c r="FW35" s="85" t="s">
        <v>0</v>
      </c>
      <c r="FX35" s="92"/>
      <c r="FY35" s="296" t="s">
        <v>115</v>
      </c>
      <c r="FZ35" s="293" t="s">
        <v>115</v>
      </c>
      <c r="GA35" s="56"/>
      <c r="GB35" s="92"/>
      <c r="GC35" s="85" t="s">
        <v>0</v>
      </c>
      <c r="GD35" s="92"/>
      <c r="GE35" s="300" t="s">
        <v>115</v>
      </c>
      <c r="GF35" s="297" t="s">
        <v>115</v>
      </c>
      <c r="GG35" s="56"/>
      <c r="GH35" s="92"/>
      <c r="GI35" s="85" t="s">
        <v>0</v>
      </c>
      <c r="GJ35" s="92"/>
      <c r="GK35" s="304" t="s">
        <v>115</v>
      </c>
      <c r="GL35" s="301" t="s">
        <v>115</v>
      </c>
      <c r="GM35" s="56"/>
      <c r="GN35" s="92"/>
      <c r="GO35" s="85" t="s">
        <v>0</v>
      </c>
      <c r="GP35" s="92"/>
      <c r="GQ35" s="316" t="s">
        <v>115</v>
      </c>
      <c r="GR35" s="313" t="s">
        <v>115</v>
      </c>
      <c r="GS35" s="56"/>
      <c r="GT35" s="92"/>
      <c r="GU35" s="323" t="s">
        <v>0</v>
      </c>
      <c r="GV35" s="92"/>
      <c r="GW35" s="323" t="s">
        <v>115</v>
      </c>
      <c r="GX35" s="320" t="s">
        <v>115</v>
      </c>
      <c r="GY35" s="56"/>
      <c r="GZ35" s="92"/>
      <c r="HA35" s="85" t="s">
        <v>0</v>
      </c>
      <c r="HB35" s="92"/>
      <c r="HC35" s="329" t="s">
        <v>115</v>
      </c>
      <c r="HD35" s="326" t="s">
        <v>115</v>
      </c>
      <c r="HE35" s="56"/>
      <c r="HF35" s="92"/>
      <c r="HG35" s="85" t="s">
        <v>0</v>
      </c>
      <c r="HH35" s="92"/>
      <c r="HI35" s="333" t="s">
        <v>115</v>
      </c>
      <c r="HJ35" s="330" t="s">
        <v>115</v>
      </c>
      <c r="HK35" s="56"/>
      <c r="HL35" s="92"/>
      <c r="HM35" s="85" t="s">
        <v>0</v>
      </c>
      <c r="HN35" s="92"/>
      <c r="HO35" s="338" t="s">
        <v>115</v>
      </c>
      <c r="HP35" s="335" t="s">
        <v>115</v>
      </c>
      <c r="HQ35" s="56"/>
      <c r="HR35" s="92"/>
      <c r="HS35" s="85" t="s">
        <v>0</v>
      </c>
      <c r="HT35" s="92"/>
      <c r="HU35" s="345" t="s">
        <v>115</v>
      </c>
      <c r="HV35" s="344" t="s">
        <v>115</v>
      </c>
      <c r="HW35" s="56"/>
      <c r="HX35" s="92"/>
      <c r="HY35" s="85" t="s">
        <v>0</v>
      </c>
      <c r="HZ35" s="92"/>
      <c r="IA35" s="349" t="s">
        <v>115</v>
      </c>
      <c r="IB35" s="346" t="s">
        <v>115</v>
      </c>
      <c r="IC35" s="56"/>
      <c r="ID35" s="92"/>
      <c r="IE35" s="85" t="s">
        <v>0</v>
      </c>
      <c r="IF35" s="92"/>
      <c r="IG35" s="353" t="s">
        <v>115</v>
      </c>
      <c r="IH35" s="350" t="s">
        <v>115</v>
      </c>
      <c r="II35" s="56"/>
      <c r="IJ35" s="92"/>
      <c r="IK35" s="85"/>
      <c r="IL35" s="92"/>
      <c r="IM35" s="85"/>
      <c r="IN35" s="84"/>
      <c r="IO35" s="56"/>
      <c r="IP35" s="92"/>
      <c r="IQ35" s="85" t="s">
        <v>0</v>
      </c>
      <c r="IR35" s="92"/>
      <c r="IS35" s="361" t="s">
        <v>115</v>
      </c>
      <c r="IT35" s="358" t="s">
        <v>115</v>
      </c>
      <c r="IU35" s="56"/>
      <c r="IV35" s="92"/>
      <c r="IW35" s="85" t="s">
        <v>0</v>
      </c>
      <c r="IX35" s="92"/>
      <c r="IY35" s="365" t="s">
        <v>115</v>
      </c>
      <c r="IZ35" s="364" t="s">
        <v>115</v>
      </c>
      <c r="JA35" s="56"/>
      <c r="JB35" s="92"/>
      <c r="JC35" s="85" t="s">
        <v>0</v>
      </c>
      <c r="JD35" s="92"/>
      <c r="JE35" s="85"/>
      <c r="JF35" s="84"/>
      <c r="JG35" s="56"/>
      <c r="JH35" s="92"/>
      <c r="JI35" s="85" t="s">
        <v>0</v>
      </c>
      <c r="JJ35" s="92"/>
      <c r="JK35" s="85"/>
      <c r="JL35" s="84"/>
      <c r="JM35" s="56"/>
      <c r="JN35" s="92"/>
      <c r="JO35" s="85" t="s">
        <v>0</v>
      </c>
      <c r="JP35" s="92"/>
      <c r="JQ35" s="85"/>
      <c r="JR35" s="84"/>
      <c r="JS35" s="56"/>
      <c r="JT35" s="92"/>
      <c r="JU35" s="85" t="s">
        <v>0</v>
      </c>
      <c r="JV35" s="92"/>
      <c r="JW35" s="85"/>
      <c r="JX35" s="84"/>
      <c r="JY35" s="56"/>
      <c r="JZ35" s="92"/>
      <c r="KA35" s="85" t="s">
        <v>0</v>
      </c>
      <c r="KB35" s="92"/>
      <c r="KC35" s="85"/>
      <c r="KD35" s="84"/>
      <c r="KE35" s="56"/>
      <c r="KF35" s="92"/>
      <c r="KG35" s="85" t="s">
        <v>0</v>
      </c>
      <c r="KH35" s="92"/>
      <c r="KI35" s="85"/>
      <c r="KJ35" s="84"/>
      <c r="KK35" s="56"/>
      <c r="KL35" s="92"/>
      <c r="KM35" s="85" t="s">
        <v>0</v>
      </c>
      <c r="KN35" s="92"/>
      <c r="KO35" s="85"/>
      <c r="KP35" s="84"/>
      <c r="KQ35" s="56"/>
      <c r="KR35" s="92"/>
      <c r="KS35" s="85" t="s">
        <v>0</v>
      </c>
      <c r="KT35" s="92"/>
      <c r="KU35" s="85"/>
      <c r="KV35" s="84"/>
      <c r="KW35" s="56"/>
      <c r="KX35" s="92"/>
      <c r="KY35" s="85" t="s">
        <v>0</v>
      </c>
      <c r="KZ35" s="92"/>
      <c r="LA35" s="85"/>
      <c r="LB35" s="84"/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85"/>
      <c r="LN35" s="84"/>
      <c r="LO35" s="56"/>
      <c r="LP35" s="92"/>
      <c r="LQ35" s="85" t="s">
        <v>0</v>
      </c>
      <c r="LR35" s="92"/>
      <c r="LS35" s="85"/>
      <c r="LT35" s="84"/>
      <c r="LU35" s="56"/>
      <c r="LV35" s="92"/>
      <c r="LW35" s="85" t="s">
        <v>0</v>
      </c>
      <c r="LX35" s="92"/>
      <c r="LY35" s="85"/>
      <c r="LZ35" s="84"/>
      <c r="MA35" s="56"/>
      <c r="MB35" s="92"/>
      <c r="MC35" s="85" t="s">
        <v>0</v>
      </c>
      <c r="MD35" s="92"/>
      <c r="ME35" s="85"/>
      <c r="MF35" s="84"/>
      <c r="MG35" s="56"/>
      <c r="MH35" s="92"/>
      <c r="MI35" s="85" t="s">
        <v>0</v>
      </c>
      <c r="MJ35" s="92"/>
      <c r="MK35" s="85"/>
      <c r="ML35" s="84"/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 x14ac:dyDescent="0.2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4" t="s">
        <v>115</v>
      </c>
      <c r="AX36" s="193" t="s">
        <v>115</v>
      </c>
      <c r="AY36" s="56"/>
      <c r="AZ36" s="92"/>
      <c r="BA36" s="85" t="s">
        <v>0</v>
      </c>
      <c r="BB36" s="92"/>
      <c r="BC36" s="199" t="s">
        <v>115</v>
      </c>
      <c r="BD36" s="196" t="s">
        <v>115</v>
      </c>
      <c r="BE36" s="56"/>
      <c r="BF36" s="92"/>
      <c r="BG36" s="85" t="s">
        <v>0</v>
      </c>
      <c r="BH36" s="92"/>
      <c r="BI36" s="204" t="s">
        <v>115</v>
      </c>
      <c r="BJ36" s="201" t="s">
        <v>115</v>
      </c>
      <c r="BK36" s="56"/>
      <c r="BL36" s="92"/>
      <c r="BM36" s="85" t="s">
        <v>0</v>
      </c>
      <c r="BN36" s="92"/>
      <c r="BO36" s="210" t="s">
        <v>115</v>
      </c>
      <c r="BP36" s="207" t="s">
        <v>115</v>
      </c>
      <c r="BQ36" s="56"/>
      <c r="BR36" s="92"/>
      <c r="BS36" s="85" t="s">
        <v>0</v>
      </c>
      <c r="BT36" s="92"/>
      <c r="BU36" s="212" t="s">
        <v>115</v>
      </c>
      <c r="BV36" s="211" t="s">
        <v>115</v>
      </c>
      <c r="BW36" s="56"/>
      <c r="BX36" s="92"/>
      <c r="BY36" s="85" t="s">
        <v>0</v>
      </c>
      <c r="BZ36" s="92"/>
      <c r="CA36" s="216" t="s">
        <v>115</v>
      </c>
      <c r="CB36" s="213" t="s">
        <v>115</v>
      </c>
      <c r="CC36" s="56"/>
      <c r="CD36" s="92"/>
      <c r="CE36" s="85" t="s">
        <v>0</v>
      </c>
      <c r="CF36" s="92"/>
      <c r="CG36" s="220" t="s">
        <v>115</v>
      </c>
      <c r="CH36" s="217" t="s">
        <v>115</v>
      </c>
      <c r="CI36" s="56"/>
      <c r="CJ36" s="92"/>
      <c r="CK36" s="85" t="s">
        <v>0</v>
      </c>
      <c r="CL36" s="92"/>
      <c r="CM36" s="225" t="s">
        <v>115</v>
      </c>
      <c r="CN36" s="222" t="s">
        <v>115</v>
      </c>
      <c r="CO36" s="56"/>
      <c r="CP36" s="92"/>
      <c r="CQ36" s="85" t="s">
        <v>0</v>
      </c>
      <c r="CR36" s="92"/>
      <c r="CS36" s="231" t="s">
        <v>115</v>
      </c>
      <c r="CT36" s="228" t="s">
        <v>115</v>
      </c>
      <c r="CU36" s="56"/>
      <c r="CV36" s="92"/>
      <c r="CW36" s="85" t="s">
        <v>0</v>
      </c>
      <c r="CX36" s="92"/>
      <c r="CY36" s="235" t="s">
        <v>115</v>
      </c>
      <c r="CZ36" s="234" t="s">
        <v>115</v>
      </c>
      <c r="DA36" s="56"/>
      <c r="DB36" s="92"/>
      <c r="DC36" s="85" t="s">
        <v>0</v>
      </c>
      <c r="DD36" s="92"/>
      <c r="DE36" s="240" t="s">
        <v>115</v>
      </c>
      <c r="DF36" s="237" t="s">
        <v>115</v>
      </c>
      <c r="DG36" s="56"/>
      <c r="DH36" s="92"/>
      <c r="DI36" s="85" t="s">
        <v>0</v>
      </c>
      <c r="DJ36" s="92"/>
      <c r="DK36" s="244" t="s">
        <v>115</v>
      </c>
      <c r="DL36" s="241" t="s">
        <v>115</v>
      </c>
      <c r="DM36" s="56"/>
      <c r="DN36" s="92"/>
      <c r="DO36" s="85" t="s">
        <v>0</v>
      </c>
      <c r="DP36" s="92"/>
      <c r="DQ36" s="248" t="s">
        <v>115</v>
      </c>
      <c r="DR36" s="245" t="s">
        <v>115</v>
      </c>
      <c r="DS36" s="56"/>
      <c r="DT36" s="92"/>
      <c r="DU36" s="85" t="s">
        <v>0</v>
      </c>
      <c r="DV36" s="92"/>
      <c r="DW36" s="252" t="s">
        <v>115</v>
      </c>
      <c r="DX36" s="249" t="s">
        <v>115</v>
      </c>
      <c r="DY36" s="56"/>
      <c r="DZ36" s="92"/>
      <c r="EA36" s="85" t="s">
        <v>0</v>
      </c>
      <c r="EB36" s="92"/>
      <c r="EC36" s="257" t="s">
        <v>115</v>
      </c>
      <c r="ED36" s="254" t="s">
        <v>115</v>
      </c>
      <c r="EE36" s="56"/>
      <c r="EF36" s="92"/>
      <c r="EG36" s="85" t="s">
        <v>0</v>
      </c>
      <c r="EH36" s="92"/>
      <c r="EI36" s="267" t="s">
        <v>115</v>
      </c>
      <c r="EJ36" s="264" t="s">
        <v>115</v>
      </c>
      <c r="EK36" s="56"/>
      <c r="EL36" s="92"/>
      <c r="EM36" s="85" t="s">
        <v>0</v>
      </c>
      <c r="EN36" s="92"/>
      <c r="EO36" s="273" t="s">
        <v>115</v>
      </c>
      <c r="EP36" s="270" t="s">
        <v>115</v>
      </c>
      <c r="EQ36" s="56"/>
      <c r="ER36" s="92"/>
      <c r="ES36" s="85" t="s">
        <v>0</v>
      </c>
      <c r="ET36" s="92"/>
      <c r="EU36" s="277" t="s">
        <v>115</v>
      </c>
      <c r="EV36" s="274" t="s">
        <v>115</v>
      </c>
      <c r="EW36" s="56"/>
      <c r="EX36" s="92"/>
      <c r="EY36" s="85" t="s">
        <v>0</v>
      </c>
      <c r="EZ36" s="92"/>
      <c r="FA36" s="283" t="s">
        <v>115</v>
      </c>
      <c r="FB36" s="280" t="s">
        <v>115</v>
      </c>
      <c r="FC36" s="56"/>
      <c r="FD36" s="92"/>
      <c r="FE36" s="85" t="s">
        <v>0</v>
      </c>
      <c r="FF36" s="92"/>
      <c r="FG36" s="288" t="s">
        <v>115</v>
      </c>
      <c r="FH36" s="285" t="s">
        <v>115</v>
      </c>
      <c r="FI36" s="56"/>
      <c r="FJ36" s="92"/>
      <c r="FK36" s="85" t="s">
        <v>0</v>
      </c>
      <c r="FL36" s="92"/>
      <c r="FM36" s="357" t="s">
        <v>115</v>
      </c>
      <c r="FN36" s="354" t="s">
        <v>115</v>
      </c>
      <c r="FO36" s="56"/>
      <c r="FP36" s="92"/>
      <c r="FQ36" s="85" t="s">
        <v>0</v>
      </c>
      <c r="FR36" s="92"/>
      <c r="FS36" s="292" t="s">
        <v>115</v>
      </c>
      <c r="FT36" s="289" t="s">
        <v>115</v>
      </c>
      <c r="FU36" s="56"/>
      <c r="FV36" s="92"/>
      <c r="FW36" s="85" t="s">
        <v>0</v>
      </c>
      <c r="FX36" s="92"/>
      <c r="FY36" s="296" t="s">
        <v>115</v>
      </c>
      <c r="FZ36" s="293" t="s">
        <v>115</v>
      </c>
      <c r="GA36" s="56"/>
      <c r="GB36" s="92"/>
      <c r="GC36" s="85" t="s">
        <v>0</v>
      </c>
      <c r="GD36" s="92"/>
      <c r="GE36" s="300" t="s">
        <v>115</v>
      </c>
      <c r="GF36" s="297" t="s">
        <v>115</v>
      </c>
      <c r="GG36" s="56"/>
      <c r="GH36" s="92"/>
      <c r="GI36" s="85" t="s">
        <v>0</v>
      </c>
      <c r="GJ36" s="92"/>
      <c r="GK36" s="304" t="s">
        <v>115</v>
      </c>
      <c r="GL36" s="301" t="s">
        <v>115</v>
      </c>
      <c r="GM36" s="56"/>
      <c r="GN36" s="92"/>
      <c r="GO36" s="85" t="s">
        <v>0</v>
      </c>
      <c r="GP36" s="92"/>
      <c r="GQ36" s="316" t="s">
        <v>115</v>
      </c>
      <c r="GR36" s="313" t="s">
        <v>115</v>
      </c>
      <c r="GS36" s="56"/>
      <c r="GT36" s="92"/>
      <c r="GU36" s="323" t="s">
        <v>0</v>
      </c>
      <c r="GV36" s="92"/>
      <c r="GW36" s="323" t="s">
        <v>115</v>
      </c>
      <c r="GX36" s="320" t="s">
        <v>115</v>
      </c>
      <c r="GY36" s="56"/>
      <c r="GZ36" s="92"/>
      <c r="HA36" s="85" t="s">
        <v>0</v>
      </c>
      <c r="HB36" s="92"/>
      <c r="HC36" s="329" t="s">
        <v>115</v>
      </c>
      <c r="HD36" s="326" t="s">
        <v>115</v>
      </c>
      <c r="HE36" s="56"/>
      <c r="HF36" s="92"/>
      <c r="HG36" s="85" t="s">
        <v>0</v>
      </c>
      <c r="HH36" s="92"/>
      <c r="HI36" s="333" t="s">
        <v>115</v>
      </c>
      <c r="HJ36" s="330" t="s">
        <v>115</v>
      </c>
      <c r="HK36" s="56"/>
      <c r="HL36" s="92"/>
      <c r="HM36" s="85" t="s">
        <v>0</v>
      </c>
      <c r="HN36" s="92"/>
      <c r="HO36" s="338" t="s">
        <v>115</v>
      </c>
      <c r="HP36" s="335" t="s">
        <v>115</v>
      </c>
      <c r="HQ36" s="56"/>
      <c r="HR36" s="92"/>
      <c r="HS36" s="85" t="s">
        <v>0</v>
      </c>
      <c r="HT36" s="92"/>
      <c r="HU36" s="345" t="s">
        <v>115</v>
      </c>
      <c r="HV36" s="344" t="s">
        <v>115</v>
      </c>
      <c r="HW36" s="56"/>
      <c r="HX36" s="92"/>
      <c r="HY36" s="85" t="s">
        <v>0</v>
      </c>
      <c r="HZ36" s="92"/>
      <c r="IA36" s="349" t="s">
        <v>115</v>
      </c>
      <c r="IB36" s="346" t="s">
        <v>115</v>
      </c>
      <c r="IC36" s="56"/>
      <c r="ID36" s="92"/>
      <c r="IE36" s="85" t="s">
        <v>0</v>
      </c>
      <c r="IF36" s="92"/>
      <c r="IG36" s="353" t="s">
        <v>115</v>
      </c>
      <c r="IH36" s="350" t="s">
        <v>115</v>
      </c>
      <c r="II36" s="56"/>
      <c r="IJ36" s="92"/>
      <c r="IK36" s="85"/>
      <c r="IL36" s="92"/>
      <c r="IM36" s="85"/>
      <c r="IN36" s="84"/>
      <c r="IO36" s="56"/>
      <c r="IP36" s="92"/>
      <c r="IQ36" s="85" t="s">
        <v>0</v>
      </c>
      <c r="IR36" s="92"/>
      <c r="IS36" s="361" t="s">
        <v>115</v>
      </c>
      <c r="IT36" s="358" t="s">
        <v>115</v>
      </c>
      <c r="IU36" s="56"/>
      <c r="IV36" s="92"/>
      <c r="IW36" s="85" t="s">
        <v>0</v>
      </c>
      <c r="IX36" s="92"/>
      <c r="IY36" s="365" t="s">
        <v>115</v>
      </c>
      <c r="IZ36" s="364" t="s">
        <v>115</v>
      </c>
      <c r="JA36" s="56"/>
      <c r="JB36" s="92"/>
      <c r="JC36" s="85" t="s">
        <v>0</v>
      </c>
      <c r="JD36" s="92"/>
      <c r="JE36" s="85"/>
      <c r="JF36" s="84"/>
      <c r="JG36" s="56"/>
      <c r="JH36" s="92"/>
      <c r="JI36" s="85" t="s">
        <v>0</v>
      </c>
      <c r="JJ36" s="92"/>
      <c r="JK36" s="85"/>
      <c r="JL36" s="84"/>
      <c r="JM36" s="56"/>
      <c r="JN36" s="92"/>
      <c r="JO36" s="85" t="s">
        <v>0</v>
      </c>
      <c r="JP36" s="92"/>
      <c r="JQ36" s="85"/>
      <c r="JR36" s="84"/>
      <c r="JS36" s="56"/>
      <c r="JT36" s="92"/>
      <c r="JU36" s="85" t="s">
        <v>0</v>
      </c>
      <c r="JV36" s="92"/>
      <c r="JW36" s="85"/>
      <c r="JX36" s="84"/>
      <c r="JY36" s="56"/>
      <c r="JZ36" s="92"/>
      <c r="KA36" s="85" t="s">
        <v>0</v>
      </c>
      <c r="KB36" s="92"/>
      <c r="KC36" s="85"/>
      <c r="KD36" s="84"/>
      <c r="KE36" s="56"/>
      <c r="KF36" s="92"/>
      <c r="KG36" s="85" t="s">
        <v>0</v>
      </c>
      <c r="KH36" s="92"/>
      <c r="KI36" s="85"/>
      <c r="KJ36" s="84"/>
      <c r="KK36" s="56"/>
      <c r="KL36" s="92"/>
      <c r="KM36" s="85" t="s">
        <v>0</v>
      </c>
      <c r="KN36" s="92"/>
      <c r="KO36" s="85"/>
      <c r="KP36" s="84"/>
      <c r="KQ36" s="56"/>
      <c r="KR36" s="92"/>
      <c r="KS36" s="85" t="s">
        <v>0</v>
      </c>
      <c r="KT36" s="92"/>
      <c r="KU36" s="85"/>
      <c r="KV36" s="84"/>
      <c r="KW36" s="56"/>
      <c r="KX36" s="92"/>
      <c r="KY36" s="85" t="s">
        <v>0</v>
      </c>
      <c r="KZ36" s="92"/>
      <c r="LA36" s="85"/>
      <c r="LB36" s="84"/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85"/>
      <c r="LN36" s="84"/>
      <c r="LO36" s="56"/>
      <c r="LP36" s="92"/>
      <c r="LQ36" s="85" t="s">
        <v>0</v>
      </c>
      <c r="LR36" s="92"/>
      <c r="LS36" s="85"/>
      <c r="LT36" s="84"/>
      <c r="LU36" s="56"/>
      <c r="LV36" s="92"/>
      <c r="LW36" s="85" t="s">
        <v>0</v>
      </c>
      <c r="LX36" s="92"/>
      <c r="LY36" s="85"/>
      <c r="LZ36" s="84"/>
      <c r="MA36" s="56"/>
      <c r="MB36" s="92"/>
      <c r="MC36" s="85" t="s">
        <v>0</v>
      </c>
      <c r="MD36" s="92"/>
      <c r="ME36" s="85"/>
      <c r="MF36" s="84"/>
      <c r="MG36" s="56"/>
      <c r="MH36" s="92"/>
      <c r="MI36" s="85" t="s">
        <v>0</v>
      </c>
      <c r="MJ36" s="92"/>
      <c r="MK36" s="85"/>
      <c r="ML36" s="84"/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 x14ac:dyDescent="0.2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4" t="s">
        <v>115</v>
      </c>
      <c r="AX37" s="193" t="s">
        <v>115</v>
      </c>
      <c r="AY37" s="56"/>
      <c r="AZ37" s="92"/>
      <c r="BA37" s="85" t="s">
        <v>0</v>
      </c>
      <c r="BB37" s="92"/>
      <c r="BC37" s="199" t="s">
        <v>115</v>
      </c>
      <c r="BD37" s="196" t="s">
        <v>115</v>
      </c>
      <c r="BE37" s="56"/>
      <c r="BF37" s="92"/>
      <c r="BG37" s="85" t="s">
        <v>0</v>
      </c>
      <c r="BH37" s="92"/>
      <c r="BI37" s="204" t="s">
        <v>115</v>
      </c>
      <c r="BJ37" s="201" t="s">
        <v>115</v>
      </c>
      <c r="BK37" s="56"/>
      <c r="BL37" s="92"/>
      <c r="BM37" s="85" t="s">
        <v>0</v>
      </c>
      <c r="BN37" s="92"/>
      <c r="BO37" s="210" t="s">
        <v>115</v>
      </c>
      <c r="BP37" s="207" t="s">
        <v>115</v>
      </c>
      <c r="BQ37" s="56"/>
      <c r="BR37" s="92"/>
      <c r="BS37" s="85" t="s">
        <v>0</v>
      </c>
      <c r="BT37" s="92"/>
      <c r="BU37" s="212" t="s">
        <v>115</v>
      </c>
      <c r="BV37" s="211" t="s">
        <v>115</v>
      </c>
      <c r="BW37" s="56"/>
      <c r="BX37" s="92"/>
      <c r="BY37" s="85" t="s">
        <v>0</v>
      </c>
      <c r="BZ37" s="92"/>
      <c r="CA37" s="216" t="s">
        <v>115</v>
      </c>
      <c r="CB37" s="213" t="s">
        <v>115</v>
      </c>
      <c r="CC37" s="56"/>
      <c r="CD37" s="92"/>
      <c r="CE37" s="85" t="s">
        <v>0</v>
      </c>
      <c r="CF37" s="92"/>
      <c r="CG37" s="220" t="s">
        <v>115</v>
      </c>
      <c r="CH37" s="217" t="s">
        <v>115</v>
      </c>
      <c r="CI37" s="56"/>
      <c r="CJ37" s="92"/>
      <c r="CK37" s="85" t="s">
        <v>0</v>
      </c>
      <c r="CL37" s="92"/>
      <c r="CM37" s="225" t="s">
        <v>115</v>
      </c>
      <c r="CN37" s="222" t="s">
        <v>115</v>
      </c>
      <c r="CO37" s="56"/>
      <c r="CP37" s="92"/>
      <c r="CQ37" s="85" t="s">
        <v>0</v>
      </c>
      <c r="CR37" s="92"/>
      <c r="CS37" s="231" t="s">
        <v>115</v>
      </c>
      <c r="CT37" s="228" t="s">
        <v>115</v>
      </c>
      <c r="CU37" s="56"/>
      <c r="CV37" s="92"/>
      <c r="CW37" s="85" t="s">
        <v>0</v>
      </c>
      <c r="CX37" s="92"/>
      <c r="CY37" s="235" t="s">
        <v>115</v>
      </c>
      <c r="CZ37" s="234" t="s">
        <v>115</v>
      </c>
      <c r="DA37" s="56"/>
      <c r="DB37" s="92"/>
      <c r="DC37" s="85" t="s">
        <v>0</v>
      </c>
      <c r="DD37" s="92"/>
      <c r="DE37" s="240" t="s">
        <v>115</v>
      </c>
      <c r="DF37" s="237" t="s">
        <v>115</v>
      </c>
      <c r="DG37" s="56"/>
      <c r="DH37" s="92"/>
      <c r="DI37" s="85" t="s">
        <v>0</v>
      </c>
      <c r="DJ37" s="92"/>
      <c r="DK37" s="244" t="s">
        <v>115</v>
      </c>
      <c r="DL37" s="241" t="s">
        <v>115</v>
      </c>
      <c r="DM37" s="56"/>
      <c r="DN37" s="92"/>
      <c r="DO37" s="85" t="s">
        <v>0</v>
      </c>
      <c r="DP37" s="92"/>
      <c r="DQ37" s="248" t="s">
        <v>115</v>
      </c>
      <c r="DR37" s="245" t="s">
        <v>115</v>
      </c>
      <c r="DS37" s="56"/>
      <c r="DT37" s="92"/>
      <c r="DU37" s="85" t="s">
        <v>0</v>
      </c>
      <c r="DV37" s="92"/>
      <c r="DW37" s="252" t="s">
        <v>115</v>
      </c>
      <c r="DX37" s="249" t="s">
        <v>115</v>
      </c>
      <c r="DY37" s="56"/>
      <c r="DZ37" s="92"/>
      <c r="EA37" s="85" t="s">
        <v>0</v>
      </c>
      <c r="EB37" s="92"/>
      <c r="EC37" s="257" t="s">
        <v>115</v>
      </c>
      <c r="ED37" s="254" t="s">
        <v>115</v>
      </c>
      <c r="EE37" s="56"/>
      <c r="EF37" s="92"/>
      <c r="EG37" s="85" t="s">
        <v>0</v>
      </c>
      <c r="EH37" s="92"/>
      <c r="EI37" s="267" t="s">
        <v>115</v>
      </c>
      <c r="EJ37" s="264" t="s">
        <v>115</v>
      </c>
      <c r="EK37" s="56"/>
      <c r="EL37" s="92"/>
      <c r="EM37" s="85" t="s">
        <v>0</v>
      </c>
      <c r="EN37" s="92"/>
      <c r="EO37" s="273" t="s">
        <v>115</v>
      </c>
      <c r="EP37" s="270" t="s">
        <v>115</v>
      </c>
      <c r="EQ37" s="56"/>
      <c r="ER37" s="92"/>
      <c r="ES37" s="85" t="s">
        <v>0</v>
      </c>
      <c r="ET37" s="92"/>
      <c r="EU37" s="277" t="s">
        <v>115</v>
      </c>
      <c r="EV37" s="274" t="s">
        <v>115</v>
      </c>
      <c r="EW37" s="56"/>
      <c r="EX37" s="92"/>
      <c r="EY37" s="85" t="s">
        <v>0</v>
      </c>
      <c r="EZ37" s="92"/>
      <c r="FA37" s="283" t="s">
        <v>115</v>
      </c>
      <c r="FB37" s="280" t="s">
        <v>115</v>
      </c>
      <c r="FC37" s="56"/>
      <c r="FD37" s="92"/>
      <c r="FE37" s="85" t="s">
        <v>0</v>
      </c>
      <c r="FF37" s="92"/>
      <c r="FG37" s="288" t="s">
        <v>115</v>
      </c>
      <c r="FH37" s="285" t="s">
        <v>115</v>
      </c>
      <c r="FI37" s="56"/>
      <c r="FJ37" s="92"/>
      <c r="FK37" s="85" t="s">
        <v>0</v>
      </c>
      <c r="FL37" s="92"/>
      <c r="FM37" s="357" t="s">
        <v>115</v>
      </c>
      <c r="FN37" s="354" t="s">
        <v>115</v>
      </c>
      <c r="FO37" s="56"/>
      <c r="FP37" s="92"/>
      <c r="FQ37" s="85" t="s">
        <v>0</v>
      </c>
      <c r="FR37" s="92"/>
      <c r="FS37" s="292" t="s">
        <v>115</v>
      </c>
      <c r="FT37" s="289" t="s">
        <v>115</v>
      </c>
      <c r="FU37" s="56"/>
      <c r="FV37" s="92"/>
      <c r="FW37" s="85" t="s">
        <v>0</v>
      </c>
      <c r="FX37" s="92"/>
      <c r="FY37" s="296" t="s">
        <v>115</v>
      </c>
      <c r="FZ37" s="293" t="s">
        <v>115</v>
      </c>
      <c r="GA37" s="56"/>
      <c r="GB37" s="92"/>
      <c r="GC37" s="85" t="s">
        <v>0</v>
      </c>
      <c r="GD37" s="92"/>
      <c r="GE37" s="300" t="s">
        <v>115</v>
      </c>
      <c r="GF37" s="297" t="s">
        <v>115</v>
      </c>
      <c r="GG37" s="56"/>
      <c r="GH37" s="92"/>
      <c r="GI37" s="85" t="s">
        <v>0</v>
      </c>
      <c r="GJ37" s="92"/>
      <c r="GK37" s="304" t="s">
        <v>115</v>
      </c>
      <c r="GL37" s="301" t="s">
        <v>115</v>
      </c>
      <c r="GM37" s="56"/>
      <c r="GN37" s="92"/>
      <c r="GO37" s="85" t="s">
        <v>0</v>
      </c>
      <c r="GP37" s="92"/>
      <c r="GQ37" s="316" t="s">
        <v>115</v>
      </c>
      <c r="GR37" s="313" t="s">
        <v>115</v>
      </c>
      <c r="GS37" s="56"/>
      <c r="GT37" s="92"/>
      <c r="GU37" s="323" t="s">
        <v>0</v>
      </c>
      <c r="GV37" s="92"/>
      <c r="GW37" s="323" t="s">
        <v>115</v>
      </c>
      <c r="GX37" s="320" t="s">
        <v>115</v>
      </c>
      <c r="GY37" s="56"/>
      <c r="GZ37" s="92"/>
      <c r="HA37" s="85" t="s">
        <v>0</v>
      </c>
      <c r="HB37" s="92"/>
      <c r="HC37" s="329" t="s">
        <v>115</v>
      </c>
      <c r="HD37" s="326" t="s">
        <v>115</v>
      </c>
      <c r="HE37" s="56"/>
      <c r="HF37" s="92"/>
      <c r="HG37" s="85" t="s">
        <v>0</v>
      </c>
      <c r="HH37" s="92"/>
      <c r="HI37" s="333" t="s">
        <v>115</v>
      </c>
      <c r="HJ37" s="330" t="s">
        <v>115</v>
      </c>
      <c r="HK37" s="56"/>
      <c r="HL37" s="92"/>
      <c r="HM37" s="85" t="s">
        <v>0</v>
      </c>
      <c r="HN37" s="92"/>
      <c r="HO37" s="338" t="s">
        <v>115</v>
      </c>
      <c r="HP37" s="335" t="s">
        <v>115</v>
      </c>
      <c r="HQ37" s="56"/>
      <c r="HR37" s="92"/>
      <c r="HS37" s="85" t="s">
        <v>0</v>
      </c>
      <c r="HT37" s="92"/>
      <c r="HU37" s="345" t="s">
        <v>115</v>
      </c>
      <c r="HV37" s="344" t="s">
        <v>115</v>
      </c>
      <c r="HW37" s="56"/>
      <c r="HX37" s="92"/>
      <c r="HY37" s="85" t="s">
        <v>0</v>
      </c>
      <c r="HZ37" s="92"/>
      <c r="IA37" s="349" t="s">
        <v>115</v>
      </c>
      <c r="IB37" s="346" t="s">
        <v>115</v>
      </c>
      <c r="IC37" s="56"/>
      <c r="ID37" s="92"/>
      <c r="IE37" s="85" t="s">
        <v>0</v>
      </c>
      <c r="IF37" s="92"/>
      <c r="IG37" s="353" t="s">
        <v>115</v>
      </c>
      <c r="IH37" s="350" t="s">
        <v>115</v>
      </c>
      <c r="II37" s="56"/>
      <c r="IJ37" s="92"/>
      <c r="IK37" s="85"/>
      <c r="IL37" s="92"/>
      <c r="IM37" s="85"/>
      <c r="IN37" s="84"/>
      <c r="IO37" s="56"/>
      <c r="IP37" s="92"/>
      <c r="IQ37" s="85" t="s">
        <v>0</v>
      </c>
      <c r="IR37" s="92"/>
      <c r="IS37" s="361" t="s">
        <v>115</v>
      </c>
      <c r="IT37" s="358" t="s">
        <v>115</v>
      </c>
      <c r="IU37" s="56"/>
      <c r="IV37" s="92"/>
      <c r="IW37" s="85" t="s">
        <v>0</v>
      </c>
      <c r="IX37" s="92"/>
      <c r="IY37" s="365" t="s">
        <v>115</v>
      </c>
      <c r="IZ37" s="364" t="s">
        <v>115</v>
      </c>
      <c r="JA37" s="56"/>
      <c r="JB37" s="92"/>
      <c r="JC37" s="85" t="s">
        <v>0</v>
      </c>
      <c r="JD37" s="92"/>
      <c r="JE37" s="85"/>
      <c r="JF37" s="84"/>
      <c r="JG37" s="56"/>
      <c r="JH37" s="92"/>
      <c r="JI37" s="85" t="s">
        <v>0</v>
      </c>
      <c r="JJ37" s="92"/>
      <c r="JK37" s="85"/>
      <c r="JL37" s="84"/>
      <c r="JM37" s="56"/>
      <c r="JN37" s="92"/>
      <c r="JO37" s="85" t="s">
        <v>0</v>
      </c>
      <c r="JP37" s="92"/>
      <c r="JQ37" s="85"/>
      <c r="JR37" s="84"/>
      <c r="JS37" s="56"/>
      <c r="JT37" s="92"/>
      <c r="JU37" s="85" t="s">
        <v>0</v>
      </c>
      <c r="JV37" s="92"/>
      <c r="JW37" s="85"/>
      <c r="JX37" s="84"/>
      <c r="JY37" s="56"/>
      <c r="JZ37" s="92"/>
      <c r="KA37" s="85" t="s">
        <v>0</v>
      </c>
      <c r="KB37" s="92"/>
      <c r="KC37" s="85"/>
      <c r="KD37" s="84"/>
      <c r="KE37" s="56"/>
      <c r="KF37" s="92"/>
      <c r="KG37" s="85" t="s">
        <v>0</v>
      </c>
      <c r="KH37" s="92"/>
      <c r="KI37" s="85"/>
      <c r="KJ37" s="84"/>
      <c r="KK37" s="56"/>
      <c r="KL37" s="92"/>
      <c r="KM37" s="85" t="s">
        <v>0</v>
      </c>
      <c r="KN37" s="92"/>
      <c r="KO37" s="85"/>
      <c r="KP37" s="84"/>
      <c r="KQ37" s="56"/>
      <c r="KR37" s="92"/>
      <c r="KS37" s="85" t="s">
        <v>0</v>
      </c>
      <c r="KT37" s="92"/>
      <c r="KU37" s="85"/>
      <c r="KV37" s="84"/>
      <c r="KW37" s="56"/>
      <c r="KX37" s="92"/>
      <c r="KY37" s="85" t="s">
        <v>0</v>
      </c>
      <c r="KZ37" s="92"/>
      <c r="LA37" s="85"/>
      <c r="LB37" s="84"/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85"/>
      <c r="LN37" s="84"/>
      <c r="LO37" s="56"/>
      <c r="LP37" s="92"/>
      <c r="LQ37" s="85" t="s">
        <v>0</v>
      </c>
      <c r="LR37" s="92"/>
      <c r="LS37" s="85"/>
      <c r="LT37" s="84"/>
      <c r="LU37" s="56"/>
      <c r="LV37" s="92"/>
      <c r="LW37" s="85" t="s">
        <v>0</v>
      </c>
      <c r="LX37" s="92"/>
      <c r="LY37" s="85"/>
      <c r="LZ37" s="84"/>
      <c r="MA37" s="56"/>
      <c r="MB37" s="92"/>
      <c r="MC37" s="85" t="s">
        <v>0</v>
      </c>
      <c r="MD37" s="92"/>
      <c r="ME37" s="85"/>
      <c r="MF37" s="84"/>
      <c r="MG37" s="56"/>
      <c r="MH37" s="92"/>
      <c r="MI37" s="85" t="s">
        <v>0</v>
      </c>
      <c r="MJ37" s="92"/>
      <c r="MK37" s="85"/>
      <c r="ML37" s="84"/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 x14ac:dyDescent="0.2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4" t="s">
        <v>115</v>
      </c>
      <c r="AX38" s="193" t="s">
        <v>115</v>
      </c>
      <c r="AY38" s="56"/>
      <c r="AZ38" s="92"/>
      <c r="BA38" s="85" t="s">
        <v>0</v>
      </c>
      <c r="BB38" s="92"/>
      <c r="BC38" s="199" t="s">
        <v>115</v>
      </c>
      <c r="BD38" s="196" t="s">
        <v>115</v>
      </c>
      <c r="BE38" s="56"/>
      <c r="BF38" s="92"/>
      <c r="BG38" s="85" t="s">
        <v>0</v>
      </c>
      <c r="BH38" s="92"/>
      <c r="BI38" s="204" t="s">
        <v>115</v>
      </c>
      <c r="BJ38" s="201" t="s">
        <v>115</v>
      </c>
      <c r="BK38" s="56"/>
      <c r="BL38" s="92"/>
      <c r="BM38" s="85" t="s">
        <v>0</v>
      </c>
      <c r="BN38" s="92"/>
      <c r="BO38" s="210" t="s">
        <v>115</v>
      </c>
      <c r="BP38" s="207" t="s">
        <v>115</v>
      </c>
      <c r="BQ38" s="56"/>
      <c r="BR38" s="92"/>
      <c r="BS38" s="85" t="s">
        <v>0</v>
      </c>
      <c r="BT38" s="92"/>
      <c r="BU38" s="212" t="s">
        <v>115</v>
      </c>
      <c r="BV38" s="211" t="s">
        <v>115</v>
      </c>
      <c r="BW38" s="56"/>
      <c r="BX38" s="92"/>
      <c r="BY38" s="85" t="s">
        <v>0</v>
      </c>
      <c r="BZ38" s="92"/>
      <c r="CA38" s="216" t="s">
        <v>115</v>
      </c>
      <c r="CB38" s="213" t="s">
        <v>115</v>
      </c>
      <c r="CC38" s="56"/>
      <c r="CD38" s="92"/>
      <c r="CE38" s="85" t="s">
        <v>0</v>
      </c>
      <c r="CF38" s="92"/>
      <c r="CG38" s="220" t="s">
        <v>115</v>
      </c>
      <c r="CH38" s="217" t="s">
        <v>115</v>
      </c>
      <c r="CI38" s="56"/>
      <c r="CJ38" s="92"/>
      <c r="CK38" s="85" t="s">
        <v>0</v>
      </c>
      <c r="CL38" s="92"/>
      <c r="CM38" s="225" t="s">
        <v>115</v>
      </c>
      <c r="CN38" s="222" t="s">
        <v>115</v>
      </c>
      <c r="CO38" s="56"/>
      <c r="CP38" s="92"/>
      <c r="CQ38" s="85" t="s">
        <v>0</v>
      </c>
      <c r="CR38" s="92"/>
      <c r="CS38" s="231" t="s">
        <v>115</v>
      </c>
      <c r="CT38" s="228" t="s">
        <v>115</v>
      </c>
      <c r="CU38" s="56"/>
      <c r="CV38" s="92"/>
      <c r="CW38" s="85" t="s">
        <v>0</v>
      </c>
      <c r="CX38" s="92"/>
      <c r="CY38" s="235" t="s">
        <v>115</v>
      </c>
      <c r="CZ38" s="234" t="s">
        <v>115</v>
      </c>
      <c r="DA38" s="56"/>
      <c r="DB38" s="92"/>
      <c r="DC38" s="85" t="s">
        <v>0</v>
      </c>
      <c r="DD38" s="92"/>
      <c r="DE38" s="240" t="s">
        <v>115</v>
      </c>
      <c r="DF38" s="237" t="s">
        <v>115</v>
      </c>
      <c r="DG38" s="56"/>
      <c r="DH38" s="92"/>
      <c r="DI38" s="85" t="s">
        <v>0</v>
      </c>
      <c r="DJ38" s="92"/>
      <c r="DK38" s="244" t="s">
        <v>115</v>
      </c>
      <c r="DL38" s="241" t="s">
        <v>115</v>
      </c>
      <c r="DM38" s="56"/>
      <c r="DN38" s="92"/>
      <c r="DO38" s="85" t="s">
        <v>0</v>
      </c>
      <c r="DP38" s="92"/>
      <c r="DQ38" s="248" t="s">
        <v>115</v>
      </c>
      <c r="DR38" s="245" t="s">
        <v>115</v>
      </c>
      <c r="DS38" s="56"/>
      <c r="DT38" s="92"/>
      <c r="DU38" s="85" t="s">
        <v>0</v>
      </c>
      <c r="DV38" s="92"/>
      <c r="DW38" s="252" t="s">
        <v>115</v>
      </c>
      <c r="DX38" s="249" t="s">
        <v>115</v>
      </c>
      <c r="DY38" s="56"/>
      <c r="DZ38" s="92"/>
      <c r="EA38" s="85" t="s">
        <v>0</v>
      </c>
      <c r="EB38" s="92"/>
      <c r="EC38" s="257" t="s">
        <v>115</v>
      </c>
      <c r="ED38" s="254" t="s">
        <v>115</v>
      </c>
      <c r="EE38" s="56"/>
      <c r="EF38" s="92"/>
      <c r="EG38" s="85" t="s">
        <v>0</v>
      </c>
      <c r="EH38" s="92"/>
      <c r="EI38" s="267" t="s">
        <v>115</v>
      </c>
      <c r="EJ38" s="264" t="s">
        <v>115</v>
      </c>
      <c r="EK38" s="56"/>
      <c r="EL38" s="92"/>
      <c r="EM38" s="85" t="s">
        <v>0</v>
      </c>
      <c r="EN38" s="92"/>
      <c r="EO38" s="273" t="s">
        <v>115</v>
      </c>
      <c r="EP38" s="270" t="s">
        <v>115</v>
      </c>
      <c r="EQ38" s="56"/>
      <c r="ER38" s="92"/>
      <c r="ES38" s="85" t="s">
        <v>0</v>
      </c>
      <c r="ET38" s="92"/>
      <c r="EU38" s="277" t="s">
        <v>115</v>
      </c>
      <c r="EV38" s="274" t="s">
        <v>115</v>
      </c>
      <c r="EW38" s="56"/>
      <c r="EX38" s="92"/>
      <c r="EY38" s="85" t="s">
        <v>0</v>
      </c>
      <c r="EZ38" s="92"/>
      <c r="FA38" s="283" t="s">
        <v>115</v>
      </c>
      <c r="FB38" s="280" t="s">
        <v>115</v>
      </c>
      <c r="FC38" s="56"/>
      <c r="FD38" s="92"/>
      <c r="FE38" s="85" t="s">
        <v>0</v>
      </c>
      <c r="FF38" s="92"/>
      <c r="FG38" s="288" t="s">
        <v>115</v>
      </c>
      <c r="FH38" s="285" t="s">
        <v>115</v>
      </c>
      <c r="FI38" s="56"/>
      <c r="FJ38" s="92"/>
      <c r="FK38" s="85" t="s">
        <v>0</v>
      </c>
      <c r="FL38" s="92"/>
      <c r="FM38" s="357" t="s">
        <v>115</v>
      </c>
      <c r="FN38" s="354" t="s">
        <v>115</v>
      </c>
      <c r="FO38" s="56"/>
      <c r="FP38" s="92"/>
      <c r="FQ38" s="85" t="s">
        <v>0</v>
      </c>
      <c r="FR38" s="92"/>
      <c r="FS38" s="292" t="s">
        <v>115</v>
      </c>
      <c r="FT38" s="289" t="s">
        <v>115</v>
      </c>
      <c r="FU38" s="56"/>
      <c r="FV38" s="92"/>
      <c r="FW38" s="85" t="s">
        <v>0</v>
      </c>
      <c r="FX38" s="92"/>
      <c r="FY38" s="296" t="s">
        <v>115</v>
      </c>
      <c r="FZ38" s="293" t="s">
        <v>115</v>
      </c>
      <c r="GA38" s="56"/>
      <c r="GB38" s="92"/>
      <c r="GC38" s="85" t="s">
        <v>0</v>
      </c>
      <c r="GD38" s="92"/>
      <c r="GE38" s="300" t="s">
        <v>115</v>
      </c>
      <c r="GF38" s="297" t="s">
        <v>115</v>
      </c>
      <c r="GG38" s="56"/>
      <c r="GH38" s="92"/>
      <c r="GI38" s="85" t="s">
        <v>0</v>
      </c>
      <c r="GJ38" s="92"/>
      <c r="GK38" s="304" t="s">
        <v>115</v>
      </c>
      <c r="GL38" s="301" t="s">
        <v>115</v>
      </c>
      <c r="GM38" s="56"/>
      <c r="GN38" s="92"/>
      <c r="GO38" s="85" t="s">
        <v>0</v>
      </c>
      <c r="GP38" s="92"/>
      <c r="GQ38" s="316" t="s">
        <v>115</v>
      </c>
      <c r="GR38" s="313" t="s">
        <v>115</v>
      </c>
      <c r="GS38" s="56"/>
      <c r="GT38" s="92"/>
      <c r="GU38" s="323" t="s">
        <v>0</v>
      </c>
      <c r="GV38" s="92"/>
      <c r="GW38" s="323" t="s">
        <v>115</v>
      </c>
      <c r="GX38" s="320" t="s">
        <v>115</v>
      </c>
      <c r="GY38" s="56"/>
      <c r="GZ38" s="92"/>
      <c r="HA38" s="85" t="s">
        <v>0</v>
      </c>
      <c r="HB38" s="92"/>
      <c r="HC38" s="329" t="s">
        <v>115</v>
      </c>
      <c r="HD38" s="326" t="s">
        <v>115</v>
      </c>
      <c r="HE38" s="56"/>
      <c r="HF38" s="92"/>
      <c r="HG38" s="85" t="s">
        <v>0</v>
      </c>
      <c r="HH38" s="92"/>
      <c r="HI38" s="333" t="s">
        <v>115</v>
      </c>
      <c r="HJ38" s="330" t="s">
        <v>115</v>
      </c>
      <c r="HK38" s="56"/>
      <c r="HL38" s="92"/>
      <c r="HM38" s="85" t="s">
        <v>0</v>
      </c>
      <c r="HN38" s="92"/>
      <c r="HO38" s="338" t="s">
        <v>115</v>
      </c>
      <c r="HP38" s="335" t="s">
        <v>115</v>
      </c>
      <c r="HQ38" s="56"/>
      <c r="HR38" s="92"/>
      <c r="HS38" s="85" t="s">
        <v>0</v>
      </c>
      <c r="HT38" s="92"/>
      <c r="HU38" s="345" t="s">
        <v>115</v>
      </c>
      <c r="HV38" s="344" t="s">
        <v>115</v>
      </c>
      <c r="HW38" s="56"/>
      <c r="HX38" s="92"/>
      <c r="HY38" s="85" t="s">
        <v>0</v>
      </c>
      <c r="HZ38" s="92"/>
      <c r="IA38" s="349" t="s">
        <v>115</v>
      </c>
      <c r="IB38" s="346" t="s">
        <v>115</v>
      </c>
      <c r="IC38" s="56"/>
      <c r="ID38" s="92"/>
      <c r="IE38" s="85" t="s">
        <v>0</v>
      </c>
      <c r="IF38" s="92"/>
      <c r="IG38" s="353" t="s">
        <v>115</v>
      </c>
      <c r="IH38" s="350" t="s">
        <v>115</v>
      </c>
      <c r="II38" s="56"/>
      <c r="IJ38" s="92"/>
      <c r="IK38" s="85"/>
      <c r="IL38" s="92"/>
      <c r="IM38" s="85"/>
      <c r="IN38" s="84"/>
      <c r="IO38" s="56"/>
      <c r="IP38" s="92"/>
      <c r="IQ38" s="85" t="s">
        <v>0</v>
      </c>
      <c r="IR38" s="92"/>
      <c r="IS38" s="361" t="s">
        <v>115</v>
      </c>
      <c r="IT38" s="358" t="s">
        <v>115</v>
      </c>
      <c r="IU38" s="56"/>
      <c r="IV38" s="92"/>
      <c r="IW38" s="85" t="s">
        <v>0</v>
      </c>
      <c r="IX38" s="92"/>
      <c r="IY38" s="365" t="s">
        <v>115</v>
      </c>
      <c r="IZ38" s="364" t="s">
        <v>115</v>
      </c>
      <c r="JA38" s="56"/>
      <c r="JB38" s="92"/>
      <c r="JC38" s="85" t="s">
        <v>0</v>
      </c>
      <c r="JD38" s="92"/>
      <c r="JE38" s="85"/>
      <c r="JF38" s="84"/>
      <c r="JG38" s="56"/>
      <c r="JH38" s="92"/>
      <c r="JI38" s="85" t="s">
        <v>0</v>
      </c>
      <c r="JJ38" s="92"/>
      <c r="JK38" s="85"/>
      <c r="JL38" s="84"/>
      <c r="JM38" s="56"/>
      <c r="JN38" s="92"/>
      <c r="JO38" s="85" t="s">
        <v>0</v>
      </c>
      <c r="JP38" s="92"/>
      <c r="JQ38" s="85"/>
      <c r="JR38" s="84"/>
      <c r="JS38" s="56"/>
      <c r="JT38" s="92"/>
      <c r="JU38" s="85" t="s">
        <v>0</v>
      </c>
      <c r="JV38" s="92"/>
      <c r="JW38" s="85"/>
      <c r="JX38" s="84"/>
      <c r="JY38" s="56"/>
      <c r="JZ38" s="92"/>
      <c r="KA38" s="85" t="s">
        <v>0</v>
      </c>
      <c r="KB38" s="92"/>
      <c r="KC38" s="85"/>
      <c r="KD38" s="84"/>
      <c r="KE38" s="56"/>
      <c r="KF38" s="92"/>
      <c r="KG38" s="85" t="s">
        <v>0</v>
      </c>
      <c r="KH38" s="92"/>
      <c r="KI38" s="85"/>
      <c r="KJ38" s="84"/>
      <c r="KK38" s="56"/>
      <c r="KL38" s="92"/>
      <c r="KM38" s="85" t="s">
        <v>0</v>
      </c>
      <c r="KN38" s="92"/>
      <c r="KO38" s="85"/>
      <c r="KP38" s="84"/>
      <c r="KQ38" s="56"/>
      <c r="KR38" s="92"/>
      <c r="KS38" s="85" t="s">
        <v>0</v>
      </c>
      <c r="KT38" s="92"/>
      <c r="KU38" s="85"/>
      <c r="KV38" s="84"/>
      <c r="KW38" s="56"/>
      <c r="KX38" s="92"/>
      <c r="KY38" s="85" t="s">
        <v>0</v>
      </c>
      <c r="KZ38" s="92"/>
      <c r="LA38" s="85"/>
      <c r="LB38" s="84"/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85"/>
      <c r="LN38" s="84"/>
      <c r="LO38" s="56"/>
      <c r="LP38" s="92"/>
      <c r="LQ38" s="85" t="s">
        <v>0</v>
      </c>
      <c r="LR38" s="92"/>
      <c r="LS38" s="85"/>
      <c r="LT38" s="84"/>
      <c r="LU38" s="56"/>
      <c r="LV38" s="92"/>
      <c r="LW38" s="85" t="s">
        <v>0</v>
      </c>
      <c r="LX38" s="92"/>
      <c r="LY38" s="85"/>
      <c r="LZ38" s="84"/>
      <c r="MA38" s="56"/>
      <c r="MB38" s="92"/>
      <c r="MC38" s="85" t="s">
        <v>0</v>
      </c>
      <c r="MD38" s="92"/>
      <c r="ME38" s="85"/>
      <c r="MF38" s="84"/>
      <c r="MG38" s="56"/>
      <c r="MH38" s="92"/>
      <c r="MI38" s="85" t="s">
        <v>0</v>
      </c>
      <c r="MJ38" s="92"/>
      <c r="MK38" s="85"/>
      <c r="ML38" s="84"/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 x14ac:dyDescent="0.2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344</v>
      </c>
      <c r="AM39" s="56"/>
      <c r="AN39" s="92">
        <v>0</v>
      </c>
      <c r="AO39" s="85" t="s">
        <v>0</v>
      </c>
      <c r="AP39" s="92">
        <v>3</v>
      </c>
      <c r="AQ39" s="142" t="s">
        <v>345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4" t="s">
        <v>2</v>
      </c>
      <c r="AX39" s="193" t="s">
        <v>117</v>
      </c>
      <c r="AY39" s="56"/>
      <c r="AZ39" s="92">
        <v>0</v>
      </c>
      <c r="BA39" s="85" t="s">
        <v>0</v>
      </c>
      <c r="BB39" s="92">
        <v>2</v>
      </c>
      <c r="BC39" s="199" t="s">
        <v>2</v>
      </c>
      <c r="BD39" s="196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354</v>
      </c>
      <c r="BK39" s="56"/>
      <c r="BL39" s="92">
        <v>0</v>
      </c>
      <c r="BM39" s="85" t="s">
        <v>0</v>
      </c>
      <c r="BN39" s="92">
        <v>2</v>
      </c>
      <c r="BO39" s="210" t="s">
        <v>2</v>
      </c>
      <c r="BP39" s="207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345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5" t="s">
        <v>2</v>
      </c>
      <c r="CN39" s="222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40" t="s">
        <v>2</v>
      </c>
      <c r="DF39" s="237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7" t="s">
        <v>2</v>
      </c>
      <c r="ED39" s="254" t="s">
        <v>117</v>
      </c>
      <c r="EE39" s="56"/>
      <c r="EF39" s="92">
        <v>1</v>
      </c>
      <c r="EG39" s="85" t="s">
        <v>0</v>
      </c>
      <c r="EH39" s="92">
        <v>2</v>
      </c>
      <c r="EI39" s="267" t="s">
        <v>116</v>
      </c>
      <c r="EJ39" s="264" t="s">
        <v>345</v>
      </c>
      <c r="EK39" s="56"/>
      <c r="EL39" s="92">
        <v>3</v>
      </c>
      <c r="EM39" s="85" t="s">
        <v>0</v>
      </c>
      <c r="EN39" s="92">
        <v>0</v>
      </c>
      <c r="EO39" s="273" t="s">
        <v>2</v>
      </c>
      <c r="EP39" s="270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8" t="s">
        <v>2</v>
      </c>
      <c r="FH39" s="285" t="s">
        <v>116</v>
      </c>
      <c r="FI39" s="56"/>
      <c r="FJ39" s="92">
        <v>4</v>
      </c>
      <c r="FK39" s="85" t="s">
        <v>0</v>
      </c>
      <c r="FL39" s="92">
        <v>0</v>
      </c>
      <c r="FM39" s="85" t="s">
        <v>2</v>
      </c>
      <c r="FN39" s="84" t="s">
        <v>116</v>
      </c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23" t="s">
        <v>0</v>
      </c>
      <c r="GV39" s="92">
        <v>2</v>
      </c>
      <c r="GW39" s="323" t="s">
        <v>3</v>
      </c>
      <c r="GX39" s="320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38" t="s">
        <v>115</v>
      </c>
      <c r="HP39" s="335" t="s">
        <v>115</v>
      </c>
      <c r="HQ39" s="56"/>
      <c r="HR39" s="92">
        <v>0</v>
      </c>
      <c r="HS39" s="85" t="s">
        <v>0</v>
      </c>
      <c r="HT39" s="92">
        <v>3</v>
      </c>
      <c r="HU39" s="345" t="s">
        <v>2</v>
      </c>
      <c r="HV39" s="344" t="s">
        <v>378</v>
      </c>
      <c r="HW39" s="56"/>
      <c r="HX39" s="92">
        <v>0</v>
      </c>
      <c r="HY39" s="85" t="s">
        <v>0</v>
      </c>
      <c r="HZ39" s="92">
        <v>2</v>
      </c>
      <c r="IA39" s="85" t="s">
        <v>2</v>
      </c>
      <c r="IB39" s="84" t="s">
        <v>117</v>
      </c>
      <c r="IC39" s="56"/>
      <c r="ID39" s="92">
        <v>4</v>
      </c>
      <c r="IE39" s="85" t="s">
        <v>0</v>
      </c>
      <c r="IF39" s="92">
        <v>0</v>
      </c>
      <c r="IG39" s="85" t="s">
        <v>2</v>
      </c>
      <c r="IH39" s="84" t="s">
        <v>1</v>
      </c>
      <c r="II39" s="56"/>
      <c r="IJ39" s="92"/>
      <c r="IK39" s="85"/>
      <c r="IL39" s="92"/>
      <c r="IM39" s="323"/>
      <c r="IN39" s="320"/>
      <c r="IO39" s="56"/>
      <c r="IP39" s="92">
        <v>1</v>
      </c>
      <c r="IQ39" s="85" t="s">
        <v>0</v>
      </c>
      <c r="IR39" s="92">
        <v>2</v>
      </c>
      <c r="IS39" s="85" t="s">
        <v>2</v>
      </c>
      <c r="IT39" s="84" t="s">
        <v>116</v>
      </c>
      <c r="IU39" s="56"/>
      <c r="IV39" s="92">
        <v>4</v>
      </c>
      <c r="IW39" s="85" t="s">
        <v>0</v>
      </c>
      <c r="IX39" s="92">
        <v>0</v>
      </c>
      <c r="IY39" s="85" t="s">
        <v>2</v>
      </c>
      <c r="IZ39" s="84" t="s">
        <v>116</v>
      </c>
      <c r="JA39" s="56"/>
      <c r="JB39" s="92"/>
      <c r="JC39" s="85" t="s">
        <v>0</v>
      </c>
      <c r="JD39" s="92"/>
      <c r="JE39" s="85"/>
      <c r="JF39" s="84"/>
      <c r="JG39" s="56"/>
      <c r="JH39" s="92"/>
      <c r="JI39" s="85" t="s">
        <v>0</v>
      </c>
      <c r="JJ39" s="92"/>
      <c r="JK39" s="85"/>
      <c r="JL39" s="84"/>
      <c r="JM39" s="56"/>
      <c r="JN39" s="92"/>
      <c r="JO39" s="85" t="s">
        <v>0</v>
      </c>
      <c r="JP39" s="92"/>
      <c r="JQ39" s="85"/>
      <c r="JR39" s="84"/>
      <c r="JS39" s="56"/>
      <c r="JT39" s="92"/>
      <c r="JU39" s="85" t="s">
        <v>0</v>
      </c>
      <c r="JV39" s="92"/>
      <c r="JW39" s="85"/>
      <c r="JX39" s="84"/>
      <c r="JY39" s="56"/>
      <c r="JZ39" s="92"/>
      <c r="KA39" s="85" t="s">
        <v>0</v>
      </c>
      <c r="KB39" s="92"/>
      <c r="KC39" s="85"/>
      <c r="KD39" s="84"/>
      <c r="KE39" s="56"/>
      <c r="KF39" s="92"/>
      <c r="KG39" s="85" t="s">
        <v>0</v>
      </c>
      <c r="KH39" s="92"/>
      <c r="KI39" s="85"/>
      <c r="KJ39" s="84"/>
      <c r="KK39" s="56"/>
      <c r="KL39" s="92"/>
      <c r="KM39" s="85" t="s">
        <v>0</v>
      </c>
      <c r="KN39" s="92"/>
      <c r="KO39" s="85"/>
      <c r="KP39" s="84"/>
      <c r="KQ39" s="56"/>
      <c r="KR39" s="92"/>
      <c r="KS39" s="85" t="s">
        <v>0</v>
      </c>
      <c r="KT39" s="92"/>
      <c r="KU39" s="85"/>
      <c r="KV39" s="84"/>
      <c r="KW39" s="56"/>
      <c r="KX39" s="92"/>
      <c r="KY39" s="85" t="s">
        <v>0</v>
      </c>
      <c r="KZ39" s="92"/>
      <c r="LA39" s="85"/>
      <c r="LB39" s="84"/>
      <c r="LC39" s="56"/>
      <c r="LD39" s="92"/>
      <c r="LE39" s="85" t="s">
        <v>0</v>
      </c>
      <c r="LF39" s="92"/>
      <c r="LG39" s="85"/>
      <c r="LH39" s="84"/>
      <c r="LI39" s="56"/>
      <c r="LJ39" s="92"/>
      <c r="LK39" s="85" t="s">
        <v>0</v>
      </c>
      <c r="LL39" s="92"/>
      <c r="LM39" s="85"/>
      <c r="LN39" s="84"/>
      <c r="LO39" s="56"/>
      <c r="LP39" s="92"/>
      <c r="LQ39" s="85" t="s">
        <v>0</v>
      </c>
      <c r="LR39" s="92"/>
      <c r="LS39" s="85"/>
      <c r="LT39" s="84"/>
      <c r="LU39" s="56"/>
      <c r="LV39" s="92"/>
      <c r="LW39" s="85" t="s">
        <v>0</v>
      </c>
      <c r="LX39" s="92"/>
      <c r="LY39" s="85"/>
      <c r="LZ39" s="84"/>
      <c r="MA39" s="56"/>
      <c r="MB39" s="92"/>
      <c r="MC39" s="85" t="s">
        <v>0</v>
      </c>
      <c r="MD39" s="92"/>
      <c r="ME39" s="85"/>
      <c r="MF39" s="84"/>
      <c r="MG39" s="56"/>
      <c r="MH39" s="92"/>
      <c r="MI39" s="85" t="s">
        <v>0</v>
      </c>
      <c r="MJ39" s="92"/>
      <c r="MK39" s="85"/>
      <c r="ML39" s="84"/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 x14ac:dyDescent="0.2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345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4" t="s">
        <v>116</v>
      </c>
      <c r="AX40" s="193" t="s">
        <v>2</v>
      </c>
      <c r="AY40" s="56"/>
      <c r="AZ40" s="92"/>
      <c r="BA40" s="85" t="s">
        <v>0</v>
      </c>
      <c r="BB40" s="92"/>
      <c r="BC40" s="199" t="s">
        <v>115</v>
      </c>
      <c r="BD40" s="196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10" t="s">
        <v>2</v>
      </c>
      <c r="BP40" s="207" t="s">
        <v>2</v>
      </c>
      <c r="BQ40" s="56"/>
      <c r="BR40" s="92">
        <v>1</v>
      </c>
      <c r="BS40" s="85" t="s">
        <v>0</v>
      </c>
      <c r="BT40" s="92">
        <v>1</v>
      </c>
      <c r="BU40" s="85" t="s">
        <v>367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345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5" t="s">
        <v>1</v>
      </c>
      <c r="CN40" s="222" t="s">
        <v>2</v>
      </c>
      <c r="CO40" s="56"/>
      <c r="CP40" s="92"/>
      <c r="CQ40" s="85" t="s">
        <v>0</v>
      </c>
      <c r="CR40" s="92"/>
      <c r="CS40" s="231" t="s">
        <v>115</v>
      </c>
      <c r="CT40" s="228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40" t="s">
        <v>2</v>
      </c>
      <c r="DF40" s="237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7" t="s">
        <v>116</v>
      </c>
      <c r="ED40" s="254" t="s">
        <v>2</v>
      </c>
      <c r="EE40" s="56"/>
      <c r="EF40" s="92">
        <v>2</v>
      </c>
      <c r="EG40" s="85" t="s">
        <v>0</v>
      </c>
      <c r="EH40" s="92">
        <v>2</v>
      </c>
      <c r="EI40" s="267" t="s">
        <v>3</v>
      </c>
      <c r="EJ40" s="264" t="s">
        <v>345</v>
      </c>
      <c r="EK40" s="56"/>
      <c r="EL40" s="92">
        <v>3</v>
      </c>
      <c r="EM40" s="85" t="s">
        <v>0</v>
      </c>
      <c r="EN40" s="92">
        <v>1</v>
      </c>
      <c r="EO40" s="273" t="s">
        <v>116</v>
      </c>
      <c r="EP40" s="270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8" t="s">
        <v>389</v>
      </c>
      <c r="FH40" s="285" t="s">
        <v>1</v>
      </c>
      <c r="FI40" s="56"/>
      <c r="FJ40" s="92">
        <v>4</v>
      </c>
      <c r="FK40" s="85" t="s">
        <v>0</v>
      </c>
      <c r="FL40" s="92">
        <v>1</v>
      </c>
      <c r="FM40" s="85" t="s">
        <v>2</v>
      </c>
      <c r="FN40" s="84" t="s">
        <v>116</v>
      </c>
      <c r="FO40" s="56"/>
      <c r="FP40" s="92"/>
      <c r="FQ40" s="85" t="s">
        <v>0</v>
      </c>
      <c r="FR40" s="92"/>
      <c r="FS40" s="292" t="s">
        <v>115</v>
      </c>
      <c r="FT40" s="289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23" t="s">
        <v>0</v>
      </c>
      <c r="GV40" s="92">
        <v>2</v>
      </c>
      <c r="GW40" s="323" t="s">
        <v>3</v>
      </c>
      <c r="GX40" s="320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>
        <v>0</v>
      </c>
      <c r="HS40" s="85" t="s">
        <v>0</v>
      </c>
      <c r="HT40" s="92">
        <v>3</v>
      </c>
      <c r="HU40" s="345" t="s">
        <v>2</v>
      </c>
      <c r="HV40" s="344" t="s">
        <v>2</v>
      </c>
      <c r="HW40" s="56"/>
      <c r="HX40" s="92">
        <v>1</v>
      </c>
      <c r="HY40" s="85" t="s">
        <v>0</v>
      </c>
      <c r="HZ40" s="92">
        <v>2</v>
      </c>
      <c r="IA40" s="85" t="s">
        <v>2</v>
      </c>
      <c r="IB40" s="84" t="s">
        <v>2</v>
      </c>
      <c r="IC40" s="56"/>
      <c r="ID40" s="92"/>
      <c r="IE40" s="85" t="s">
        <v>0</v>
      </c>
      <c r="IF40" s="92"/>
      <c r="IG40" s="353" t="s">
        <v>115</v>
      </c>
      <c r="IH40" s="350" t="s">
        <v>115</v>
      </c>
      <c r="II40" s="56"/>
      <c r="IJ40" s="92"/>
      <c r="IK40" s="85"/>
      <c r="IL40" s="92"/>
      <c r="IM40" s="323"/>
      <c r="IN40" s="320"/>
      <c r="IO40" s="56"/>
      <c r="IP40" s="92">
        <v>0</v>
      </c>
      <c r="IQ40" s="85" t="s">
        <v>0</v>
      </c>
      <c r="IR40" s="92">
        <v>1</v>
      </c>
      <c r="IS40" s="85" t="s">
        <v>116</v>
      </c>
      <c r="IT40" s="84" t="s">
        <v>2</v>
      </c>
      <c r="IU40" s="56"/>
      <c r="IV40" s="92">
        <v>2</v>
      </c>
      <c r="IW40" s="85" t="s">
        <v>0</v>
      </c>
      <c r="IX40" s="92">
        <v>0</v>
      </c>
      <c r="IY40" s="85" t="s">
        <v>345</v>
      </c>
      <c r="IZ40" s="84" t="s">
        <v>122</v>
      </c>
      <c r="JA40" s="56"/>
      <c r="JB40" s="92"/>
      <c r="JC40" s="85" t="s">
        <v>0</v>
      </c>
      <c r="JD40" s="92"/>
      <c r="JE40" s="85"/>
      <c r="JF40" s="84"/>
      <c r="JG40" s="56"/>
      <c r="JH40" s="92"/>
      <c r="JI40" s="85" t="s">
        <v>0</v>
      </c>
      <c r="JJ40" s="92"/>
      <c r="JK40" s="85"/>
      <c r="JL40" s="84"/>
      <c r="JM40" s="56"/>
      <c r="JN40" s="92"/>
      <c r="JO40" s="85" t="s">
        <v>0</v>
      </c>
      <c r="JP40" s="92"/>
      <c r="JQ40" s="85"/>
      <c r="JR40" s="84"/>
      <c r="JS40" s="56"/>
      <c r="JT40" s="92"/>
      <c r="JU40" s="85" t="s">
        <v>0</v>
      </c>
      <c r="JV40" s="92"/>
      <c r="JW40" s="85"/>
      <c r="JX40" s="84"/>
      <c r="JY40" s="56"/>
      <c r="JZ40" s="92"/>
      <c r="KA40" s="85" t="s">
        <v>0</v>
      </c>
      <c r="KB40" s="92"/>
      <c r="KC40" s="85"/>
      <c r="KD40" s="84"/>
      <c r="KE40" s="56"/>
      <c r="KF40" s="92"/>
      <c r="KG40" s="85" t="s">
        <v>0</v>
      </c>
      <c r="KH40" s="92"/>
      <c r="KI40" s="85"/>
      <c r="KJ40" s="84"/>
      <c r="KK40" s="56"/>
      <c r="KL40" s="92"/>
      <c r="KM40" s="85" t="s">
        <v>0</v>
      </c>
      <c r="KN40" s="92"/>
      <c r="KO40" s="85"/>
      <c r="KP40" s="84"/>
      <c r="KQ40" s="56"/>
      <c r="KR40" s="92"/>
      <c r="KS40" s="85" t="s">
        <v>0</v>
      </c>
      <c r="KT40" s="92"/>
      <c r="KU40" s="85"/>
      <c r="KV40" s="84"/>
      <c r="KW40" s="56"/>
      <c r="KX40" s="92"/>
      <c r="KY40" s="85" t="s">
        <v>0</v>
      </c>
      <c r="KZ40" s="92"/>
      <c r="LA40" s="85"/>
      <c r="LB40" s="84"/>
      <c r="LC40" s="56"/>
      <c r="LD40" s="92"/>
      <c r="LE40" s="85" t="s">
        <v>0</v>
      </c>
      <c r="LF40" s="92"/>
      <c r="LG40" s="85"/>
      <c r="LH40" s="84"/>
      <c r="LI40" s="56"/>
      <c r="LJ40" s="92"/>
      <c r="LK40" s="85" t="s">
        <v>0</v>
      </c>
      <c r="LL40" s="92"/>
      <c r="LM40" s="85"/>
      <c r="LN40" s="84"/>
      <c r="LO40" s="56"/>
      <c r="LP40" s="92"/>
      <c r="LQ40" s="85" t="s">
        <v>0</v>
      </c>
      <c r="LR40" s="92"/>
      <c r="LS40" s="85"/>
      <c r="LT40" s="84"/>
      <c r="LU40" s="56"/>
      <c r="LV40" s="92"/>
      <c r="LW40" s="85" t="s">
        <v>0</v>
      </c>
      <c r="LX40" s="92"/>
      <c r="LY40" s="85"/>
      <c r="LZ40" s="84"/>
      <c r="MA40" s="56"/>
      <c r="MB40" s="92"/>
      <c r="MC40" s="85" t="s">
        <v>0</v>
      </c>
      <c r="MD40" s="92"/>
      <c r="ME40" s="85"/>
      <c r="MF40" s="84"/>
      <c r="MG40" s="56"/>
      <c r="MH40" s="92"/>
      <c r="MI40" s="85" t="s">
        <v>0</v>
      </c>
      <c r="MJ40" s="92"/>
      <c r="MK40" s="85"/>
      <c r="ML40" s="84"/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 x14ac:dyDescent="0.2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344</v>
      </c>
      <c r="AM41" s="56"/>
      <c r="AN41" s="92">
        <v>0</v>
      </c>
      <c r="AO41" s="85" t="s">
        <v>0</v>
      </c>
      <c r="AP41" s="92">
        <v>2</v>
      </c>
      <c r="AQ41" s="142" t="s">
        <v>345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4" t="s">
        <v>2</v>
      </c>
      <c r="AX41" s="193" t="s">
        <v>117</v>
      </c>
      <c r="AY41" s="56"/>
      <c r="AZ41" s="92">
        <v>1</v>
      </c>
      <c r="BA41" s="85" t="s">
        <v>0</v>
      </c>
      <c r="BB41" s="92">
        <v>3</v>
      </c>
      <c r="BC41" s="199" t="s">
        <v>2</v>
      </c>
      <c r="BD41" s="196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344</v>
      </c>
      <c r="BK41" s="56"/>
      <c r="BL41" s="92">
        <v>0</v>
      </c>
      <c r="BM41" s="85" t="s">
        <v>0</v>
      </c>
      <c r="BN41" s="92">
        <v>2</v>
      </c>
      <c r="BO41" s="210" t="s">
        <v>2</v>
      </c>
      <c r="BP41" s="207" t="s">
        <v>344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367</v>
      </c>
      <c r="BW41" s="56"/>
      <c r="BX41" s="92">
        <v>2</v>
      </c>
      <c r="BY41" s="85" t="s">
        <v>0</v>
      </c>
      <c r="BZ41" s="92">
        <v>1</v>
      </c>
      <c r="CA41" s="85" t="s">
        <v>370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345</v>
      </c>
      <c r="CH41" s="84" t="s">
        <v>345</v>
      </c>
      <c r="CI41" s="56"/>
      <c r="CJ41" s="92">
        <v>3</v>
      </c>
      <c r="CK41" s="85" t="s">
        <v>0</v>
      </c>
      <c r="CL41" s="92">
        <v>0</v>
      </c>
      <c r="CM41" s="225" t="s">
        <v>2</v>
      </c>
      <c r="CN41" s="222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40" t="s">
        <v>2</v>
      </c>
      <c r="DF41" s="237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7" t="s">
        <v>116</v>
      </c>
      <c r="ED41" s="254" t="s">
        <v>2</v>
      </c>
      <c r="EE41" s="56"/>
      <c r="EF41" s="92">
        <v>2</v>
      </c>
      <c r="EG41" s="85" t="s">
        <v>0</v>
      </c>
      <c r="EH41" s="92">
        <v>1</v>
      </c>
      <c r="EI41" s="267" t="s">
        <v>345</v>
      </c>
      <c r="EJ41" s="264" t="s">
        <v>4</v>
      </c>
      <c r="EK41" s="56"/>
      <c r="EL41" s="92">
        <v>2</v>
      </c>
      <c r="EM41" s="85" t="s">
        <v>0</v>
      </c>
      <c r="EN41" s="92">
        <v>0</v>
      </c>
      <c r="EO41" s="273" t="s">
        <v>2</v>
      </c>
      <c r="EP41" s="270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8" t="s">
        <v>115</v>
      </c>
      <c r="FH41" s="285" t="s">
        <v>115</v>
      </c>
      <c r="FI41" s="56"/>
      <c r="FJ41" s="92">
        <v>2</v>
      </c>
      <c r="FK41" s="85" t="s">
        <v>0</v>
      </c>
      <c r="FL41" s="92">
        <v>1</v>
      </c>
      <c r="FM41" s="85" t="s">
        <v>2</v>
      </c>
      <c r="FN41" s="84" t="s">
        <v>117</v>
      </c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354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344</v>
      </c>
      <c r="GM41" s="56"/>
      <c r="GN41" s="92"/>
      <c r="GO41" s="85" t="s">
        <v>0</v>
      </c>
      <c r="GP41" s="92"/>
      <c r="GQ41" s="316" t="s">
        <v>115</v>
      </c>
      <c r="GR41" s="313" t="s">
        <v>115</v>
      </c>
      <c r="GS41" s="56"/>
      <c r="GT41" s="92">
        <v>0</v>
      </c>
      <c r="GU41" s="323" t="s">
        <v>0</v>
      </c>
      <c r="GV41" s="92">
        <v>2</v>
      </c>
      <c r="GW41" s="323" t="s">
        <v>1</v>
      </c>
      <c r="GX41" s="320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344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345" t="s">
        <v>115</v>
      </c>
      <c r="HV41" s="344" t="s">
        <v>115</v>
      </c>
      <c r="HW41" s="56"/>
      <c r="HX41" s="92">
        <v>1</v>
      </c>
      <c r="HY41" s="85" t="s">
        <v>0</v>
      </c>
      <c r="HZ41" s="92">
        <v>1</v>
      </c>
      <c r="IA41" s="85" t="s">
        <v>2</v>
      </c>
      <c r="IB41" s="84" t="s">
        <v>117</v>
      </c>
      <c r="IC41" s="56"/>
      <c r="ID41" s="92">
        <v>3</v>
      </c>
      <c r="IE41" s="85" t="s">
        <v>0</v>
      </c>
      <c r="IF41" s="92">
        <v>0</v>
      </c>
      <c r="IG41" s="85" t="s">
        <v>2</v>
      </c>
      <c r="IH41" s="84" t="s">
        <v>117</v>
      </c>
      <c r="II41" s="56"/>
      <c r="IJ41" s="92"/>
      <c r="IK41" s="85"/>
      <c r="IL41" s="92"/>
      <c r="IM41" s="323"/>
      <c r="IN41" s="320"/>
      <c r="IO41" s="56"/>
      <c r="IP41" s="92">
        <v>1</v>
      </c>
      <c r="IQ41" s="85" t="s">
        <v>0</v>
      </c>
      <c r="IR41" s="92">
        <v>3</v>
      </c>
      <c r="IS41" s="85" t="s">
        <v>2</v>
      </c>
      <c r="IT41" s="84" t="s">
        <v>117</v>
      </c>
      <c r="IU41" s="56"/>
      <c r="IV41" s="92">
        <v>4</v>
      </c>
      <c r="IW41" s="85" t="s">
        <v>0</v>
      </c>
      <c r="IX41" s="92">
        <v>0</v>
      </c>
      <c r="IY41" s="85" t="s">
        <v>122</v>
      </c>
      <c r="IZ41" s="84" t="s">
        <v>4</v>
      </c>
      <c r="JA41" s="56"/>
      <c r="JB41" s="92"/>
      <c r="JC41" s="85" t="s">
        <v>0</v>
      </c>
      <c r="JD41" s="92"/>
      <c r="JE41" s="85"/>
      <c r="JF41" s="84"/>
      <c r="JG41" s="56"/>
      <c r="JH41" s="92"/>
      <c r="JI41" s="85" t="s">
        <v>0</v>
      </c>
      <c r="JJ41" s="92"/>
      <c r="JK41" s="85"/>
      <c r="JL41" s="84"/>
      <c r="JM41" s="56"/>
      <c r="JN41" s="92"/>
      <c r="JO41" s="85" t="s">
        <v>0</v>
      </c>
      <c r="JP41" s="92"/>
      <c r="JQ41" s="85"/>
      <c r="JR41" s="84"/>
      <c r="JS41" s="56"/>
      <c r="JT41" s="92"/>
      <c r="JU41" s="85" t="s">
        <v>0</v>
      </c>
      <c r="JV41" s="92"/>
      <c r="JW41" s="85"/>
      <c r="JX41" s="84"/>
      <c r="JY41" s="56"/>
      <c r="JZ41" s="92"/>
      <c r="KA41" s="85" t="s">
        <v>0</v>
      </c>
      <c r="KB41" s="92"/>
      <c r="KC41" s="85"/>
      <c r="KD41" s="84"/>
      <c r="KE41" s="56"/>
      <c r="KF41" s="92"/>
      <c r="KG41" s="85" t="s">
        <v>0</v>
      </c>
      <c r="KH41" s="92"/>
      <c r="KI41" s="85"/>
      <c r="KJ41" s="84"/>
      <c r="KK41" s="56"/>
      <c r="KL41" s="92"/>
      <c r="KM41" s="85" t="s">
        <v>0</v>
      </c>
      <c r="KN41" s="92"/>
      <c r="KO41" s="85"/>
      <c r="KP41" s="84"/>
      <c r="KQ41" s="56"/>
      <c r="KR41" s="92"/>
      <c r="KS41" s="85" t="s">
        <v>0</v>
      </c>
      <c r="KT41" s="92"/>
      <c r="KU41" s="85"/>
      <c r="KV41" s="84"/>
      <c r="KW41" s="56"/>
      <c r="KX41" s="92"/>
      <c r="KY41" s="85" t="s">
        <v>0</v>
      </c>
      <c r="KZ41" s="92"/>
      <c r="LA41" s="85"/>
      <c r="LB41" s="84"/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85"/>
      <c r="LN41" s="84"/>
      <c r="LO41" s="56"/>
      <c r="LP41" s="92"/>
      <c r="LQ41" s="85" t="s">
        <v>0</v>
      </c>
      <c r="LR41" s="92"/>
      <c r="LS41" s="85"/>
      <c r="LT41" s="84"/>
      <c r="LU41" s="56"/>
      <c r="LV41" s="92"/>
      <c r="LW41" s="85" t="s">
        <v>0</v>
      </c>
      <c r="LX41" s="92"/>
      <c r="LY41" s="85"/>
      <c r="LZ41" s="84"/>
      <c r="MA41" s="56"/>
      <c r="MB41" s="92"/>
      <c r="MC41" s="85" t="s">
        <v>0</v>
      </c>
      <c r="MD41" s="92"/>
      <c r="ME41" s="85"/>
      <c r="MF41" s="84"/>
      <c r="MG41" s="56"/>
      <c r="MH41" s="92"/>
      <c r="MI41" s="85" t="s">
        <v>0</v>
      </c>
      <c r="MJ41" s="92"/>
      <c r="MK41" s="85"/>
      <c r="ML41" s="84"/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 x14ac:dyDescent="0.2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4" t="s">
        <v>2</v>
      </c>
      <c r="AX42" s="193" t="s">
        <v>344</v>
      </c>
      <c r="AY42" s="56"/>
      <c r="AZ42" s="92">
        <v>1</v>
      </c>
      <c r="BA42" s="85" t="s">
        <v>0</v>
      </c>
      <c r="BB42" s="92">
        <v>2</v>
      </c>
      <c r="BC42" s="199" t="s">
        <v>116</v>
      </c>
      <c r="BD42" s="196" t="s">
        <v>4</v>
      </c>
      <c r="BE42" s="56"/>
      <c r="BF42" s="92"/>
      <c r="BG42" s="85" t="s">
        <v>0</v>
      </c>
      <c r="BH42" s="92"/>
      <c r="BI42" s="204" t="s">
        <v>115</v>
      </c>
      <c r="BJ42" s="201" t="s">
        <v>115</v>
      </c>
      <c r="BK42" s="56"/>
      <c r="BL42" s="92">
        <v>1</v>
      </c>
      <c r="BM42" s="85" t="s">
        <v>0</v>
      </c>
      <c r="BN42" s="92">
        <v>2</v>
      </c>
      <c r="BO42" s="210" t="s">
        <v>116</v>
      </c>
      <c r="BP42" s="207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5" t="s">
        <v>2</v>
      </c>
      <c r="CN42" s="222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40" t="s">
        <v>115</v>
      </c>
      <c r="DF42" s="237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7" t="s">
        <v>116</v>
      </c>
      <c r="ED42" s="254" t="s">
        <v>277</v>
      </c>
      <c r="EE42" s="56"/>
      <c r="EF42" s="92">
        <v>2</v>
      </c>
      <c r="EG42" s="85" t="s">
        <v>0</v>
      </c>
      <c r="EH42" s="92">
        <v>2</v>
      </c>
      <c r="EI42" s="267" t="s">
        <v>122</v>
      </c>
      <c r="EJ42" s="264" t="s">
        <v>4</v>
      </c>
      <c r="EK42" s="56"/>
      <c r="EL42" s="92">
        <v>4</v>
      </c>
      <c r="EM42" s="85" t="s">
        <v>0</v>
      </c>
      <c r="EN42" s="92">
        <v>0</v>
      </c>
      <c r="EO42" s="273" t="s">
        <v>2</v>
      </c>
      <c r="EP42" s="270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344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8" t="s">
        <v>122</v>
      </c>
      <c r="FH42" s="285" t="s">
        <v>4</v>
      </c>
      <c r="FI42" s="56"/>
      <c r="FJ42" s="92">
        <v>2</v>
      </c>
      <c r="FK42" s="85" t="s">
        <v>0</v>
      </c>
      <c r="FL42" s="92">
        <v>0</v>
      </c>
      <c r="FM42" s="85" t="s">
        <v>2</v>
      </c>
      <c r="FN42" s="84" t="s">
        <v>277</v>
      </c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23" t="s">
        <v>0</v>
      </c>
      <c r="GV42" s="92">
        <v>1</v>
      </c>
      <c r="GW42" s="323" t="s">
        <v>117</v>
      </c>
      <c r="GX42" s="320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38" t="s">
        <v>115</v>
      </c>
      <c r="HP42" s="335" t="s">
        <v>115</v>
      </c>
      <c r="HQ42" s="56"/>
      <c r="HR42" s="92">
        <v>2</v>
      </c>
      <c r="HS42" s="85" t="s">
        <v>0</v>
      </c>
      <c r="HT42" s="92">
        <v>3</v>
      </c>
      <c r="HU42" s="345" t="s">
        <v>3</v>
      </c>
      <c r="HV42" s="344" t="s">
        <v>2</v>
      </c>
      <c r="HW42" s="56"/>
      <c r="HX42" s="92">
        <v>0</v>
      </c>
      <c r="HY42" s="85" t="s">
        <v>0</v>
      </c>
      <c r="HZ42" s="92">
        <v>1</v>
      </c>
      <c r="IA42" s="85" t="s">
        <v>116</v>
      </c>
      <c r="IB42" s="84" t="s">
        <v>117</v>
      </c>
      <c r="IC42" s="56"/>
      <c r="ID42" s="92">
        <v>4</v>
      </c>
      <c r="IE42" s="85" t="s">
        <v>0</v>
      </c>
      <c r="IF42" s="92">
        <v>0</v>
      </c>
      <c r="IG42" s="85" t="s">
        <v>2</v>
      </c>
      <c r="IH42" s="84" t="s">
        <v>2</v>
      </c>
      <c r="II42" s="56"/>
      <c r="IJ42" s="92"/>
      <c r="IK42" s="85"/>
      <c r="IL42" s="92"/>
      <c r="IM42" s="323"/>
      <c r="IN42" s="320"/>
      <c r="IO42" s="56"/>
      <c r="IP42" s="92">
        <v>2</v>
      </c>
      <c r="IQ42" s="85" t="s">
        <v>0</v>
      </c>
      <c r="IR42" s="92">
        <v>3</v>
      </c>
      <c r="IS42" s="85" t="s">
        <v>116</v>
      </c>
      <c r="IT42" s="84" t="s">
        <v>277</v>
      </c>
      <c r="IU42" s="56"/>
      <c r="IV42" s="92">
        <v>5</v>
      </c>
      <c r="IW42" s="85" t="s">
        <v>0</v>
      </c>
      <c r="IX42" s="92">
        <v>0</v>
      </c>
      <c r="IY42" s="85" t="s">
        <v>122</v>
      </c>
      <c r="IZ42" s="84" t="s">
        <v>4</v>
      </c>
      <c r="JA42" s="56"/>
      <c r="JB42" s="92"/>
      <c r="JC42" s="85" t="s">
        <v>0</v>
      </c>
      <c r="JD42" s="92"/>
      <c r="JE42" s="85"/>
      <c r="JF42" s="84"/>
      <c r="JG42" s="56"/>
      <c r="JH42" s="92"/>
      <c r="JI42" s="85" t="s">
        <v>0</v>
      </c>
      <c r="JJ42" s="92"/>
      <c r="JK42" s="85"/>
      <c r="JL42" s="84"/>
      <c r="JM42" s="56"/>
      <c r="JN42" s="92"/>
      <c r="JO42" s="85" t="s">
        <v>0</v>
      </c>
      <c r="JP42" s="92"/>
      <c r="JQ42" s="85"/>
      <c r="JR42" s="84"/>
      <c r="JS42" s="56"/>
      <c r="JT42" s="92"/>
      <c r="JU42" s="85" t="s">
        <v>0</v>
      </c>
      <c r="JV42" s="92"/>
      <c r="JW42" s="85"/>
      <c r="JX42" s="84"/>
      <c r="JY42" s="56"/>
      <c r="JZ42" s="92"/>
      <c r="KA42" s="85" t="s">
        <v>0</v>
      </c>
      <c r="KB42" s="92"/>
      <c r="KC42" s="85"/>
      <c r="KD42" s="84"/>
      <c r="KE42" s="56"/>
      <c r="KF42" s="92"/>
      <c r="KG42" s="85" t="s">
        <v>0</v>
      </c>
      <c r="KH42" s="92"/>
      <c r="KI42" s="85"/>
      <c r="KJ42" s="84"/>
      <c r="KK42" s="56"/>
      <c r="KL42" s="92"/>
      <c r="KM42" s="85" t="s">
        <v>0</v>
      </c>
      <c r="KN42" s="92"/>
      <c r="KO42" s="85"/>
      <c r="KP42" s="84"/>
      <c r="KQ42" s="56"/>
      <c r="KR42" s="92"/>
      <c r="KS42" s="85" t="s">
        <v>0</v>
      </c>
      <c r="KT42" s="92"/>
      <c r="KU42" s="85"/>
      <c r="KV42" s="84"/>
      <c r="KW42" s="56"/>
      <c r="KX42" s="92"/>
      <c r="KY42" s="85" t="s">
        <v>0</v>
      </c>
      <c r="KZ42" s="92"/>
      <c r="LA42" s="85"/>
      <c r="LB42" s="84"/>
      <c r="LC42" s="56"/>
      <c r="LD42" s="92"/>
      <c r="LE42" s="85" t="s">
        <v>0</v>
      </c>
      <c r="LF42" s="92"/>
      <c r="LG42" s="85"/>
      <c r="LH42" s="84"/>
      <c r="LI42" s="56"/>
      <c r="LJ42" s="92"/>
      <c r="LK42" s="85" t="s">
        <v>0</v>
      </c>
      <c r="LL42" s="92"/>
      <c r="LM42" s="85"/>
      <c r="LN42" s="84"/>
      <c r="LO42" s="56"/>
      <c r="LP42" s="92"/>
      <c r="LQ42" s="85" t="s">
        <v>0</v>
      </c>
      <c r="LR42" s="92"/>
      <c r="LS42" s="85"/>
      <c r="LT42" s="84"/>
      <c r="LU42" s="56"/>
      <c r="LV42" s="92"/>
      <c r="LW42" s="85" t="s">
        <v>0</v>
      </c>
      <c r="LX42" s="92"/>
      <c r="LY42" s="85"/>
      <c r="LZ42" s="84"/>
      <c r="MA42" s="56"/>
      <c r="MB42" s="92"/>
      <c r="MC42" s="85" t="s">
        <v>0</v>
      </c>
      <c r="MD42" s="92"/>
      <c r="ME42" s="85"/>
      <c r="MF42" s="84"/>
      <c r="MG42" s="56"/>
      <c r="MH42" s="92"/>
      <c r="MI42" s="85" t="s">
        <v>0</v>
      </c>
      <c r="MJ42" s="92"/>
      <c r="MK42" s="85"/>
      <c r="ML42" s="84"/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 x14ac:dyDescent="0.2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344</v>
      </c>
      <c r="AM43" s="56"/>
      <c r="AN43" s="92">
        <v>2</v>
      </c>
      <c r="AO43" s="85" t="s">
        <v>0</v>
      </c>
      <c r="AP43" s="92">
        <v>3</v>
      </c>
      <c r="AQ43" s="142" t="s">
        <v>354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4" t="s">
        <v>2</v>
      </c>
      <c r="AX43" s="193" t="s">
        <v>344</v>
      </c>
      <c r="AY43" s="56"/>
      <c r="AZ43" s="92">
        <v>0</v>
      </c>
      <c r="BA43" s="85" t="s">
        <v>0</v>
      </c>
      <c r="BB43" s="92">
        <v>1</v>
      </c>
      <c r="BC43" s="199" t="s">
        <v>1</v>
      </c>
      <c r="BD43" s="196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10" t="s">
        <v>2</v>
      </c>
      <c r="BP43" s="207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345</v>
      </c>
      <c r="CH43" s="84" t="s">
        <v>361</v>
      </c>
      <c r="CI43" s="56"/>
      <c r="CJ43" s="92">
        <v>4</v>
      </c>
      <c r="CK43" s="85" t="s">
        <v>0</v>
      </c>
      <c r="CL43" s="92">
        <v>1</v>
      </c>
      <c r="CM43" s="225" t="s">
        <v>116</v>
      </c>
      <c r="CN43" s="222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40" t="s">
        <v>2</v>
      </c>
      <c r="DF43" s="237" t="s">
        <v>119</v>
      </c>
      <c r="DG43" s="56"/>
      <c r="DH43" s="92"/>
      <c r="DI43" s="85" t="s">
        <v>0</v>
      </c>
      <c r="DJ43" s="92"/>
      <c r="DK43" s="244" t="s">
        <v>115</v>
      </c>
      <c r="DL43" s="241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2" t="s">
        <v>115</v>
      </c>
      <c r="DX43" s="249" t="s">
        <v>115</v>
      </c>
      <c r="DY43" s="56"/>
      <c r="DZ43" s="92"/>
      <c r="EA43" s="85" t="s">
        <v>0</v>
      </c>
      <c r="EB43" s="92"/>
      <c r="EC43" s="257" t="s">
        <v>115</v>
      </c>
      <c r="ED43" s="254" t="s">
        <v>115</v>
      </c>
      <c r="EE43" s="56"/>
      <c r="EF43" s="92">
        <v>2</v>
      </c>
      <c r="EG43" s="85" t="s">
        <v>0</v>
      </c>
      <c r="EH43" s="92">
        <v>2</v>
      </c>
      <c r="EI43" s="267" t="s">
        <v>385</v>
      </c>
      <c r="EJ43" s="264" t="s">
        <v>4</v>
      </c>
      <c r="EK43" s="56"/>
      <c r="EL43" s="92">
        <v>5</v>
      </c>
      <c r="EM43" s="85" t="s">
        <v>0</v>
      </c>
      <c r="EN43" s="92">
        <v>0</v>
      </c>
      <c r="EO43" s="273" t="s">
        <v>2</v>
      </c>
      <c r="EP43" s="270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3" t="s">
        <v>115</v>
      </c>
      <c r="FB43" s="280" t="s">
        <v>115</v>
      </c>
      <c r="FC43" s="56"/>
      <c r="FD43" s="92"/>
      <c r="FE43" s="85" t="s">
        <v>0</v>
      </c>
      <c r="FF43" s="92"/>
      <c r="FG43" s="288" t="s">
        <v>115</v>
      </c>
      <c r="FH43" s="285" t="s">
        <v>115</v>
      </c>
      <c r="FI43" s="56"/>
      <c r="FJ43" s="92">
        <v>5</v>
      </c>
      <c r="FK43" s="85" t="s">
        <v>0</v>
      </c>
      <c r="FL43" s="92">
        <v>2</v>
      </c>
      <c r="FM43" s="85" t="s">
        <v>2</v>
      </c>
      <c r="FN43" s="84" t="s">
        <v>116</v>
      </c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300" t="s">
        <v>115</v>
      </c>
      <c r="GF43" s="297" t="s">
        <v>115</v>
      </c>
      <c r="GG43" s="56"/>
      <c r="GH43" s="92"/>
      <c r="GI43" s="85" t="s">
        <v>0</v>
      </c>
      <c r="GJ43" s="92"/>
      <c r="GK43" s="304" t="s">
        <v>115</v>
      </c>
      <c r="GL43" s="301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23" t="s">
        <v>0</v>
      </c>
      <c r="GV43" s="92">
        <v>2</v>
      </c>
      <c r="GW43" s="323" t="s">
        <v>3</v>
      </c>
      <c r="GX43" s="320" t="s">
        <v>277</v>
      </c>
      <c r="GY43" s="56"/>
      <c r="GZ43" s="92"/>
      <c r="HA43" s="85" t="s">
        <v>0</v>
      </c>
      <c r="HB43" s="92"/>
      <c r="HC43" s="329" t="s">
        <v>115</v>
      </c>
      <c r="HD43" s="326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378</v>
      </c>
      <c r="HP43" s="84" t="s">
        <v>119</v>
      </c>
      <c r="HQ43" s="56"/>
      <c r="HR43" s="92">
        <v>0</v>
      </c>
      <c r="HS43" s="85" t="s">
        <v>0</v>
      </c>
      <c r="HT43" s="92">
        <v>1</v>
      </c>
      <c r="HU43" s="345" t="s">
        <v>2</v>
      </c>
      <c r="HV43" s="344" t="s">
        <v>344</v>
      </c>
      <c r="HW43" s="56"/>
      <c r="HX43" s="92">
        <v>2</v>
      </c>
      <c r="HY43" s="85" t="s">
        <v>0</v>
      </c>
      <c r="HZ43" s="92">
        <v>4</v>
      </c>
      <c r="IA43" s="85" t="s">
        <v>401</v>
      </c>
      <c r="IB43" s="84" t="s">
        <v>2</v>
      </c>
      <c r="IC43" s="56"/>
      <c r="ID43" s="92">
        <v>4</v>
      </c>
      <c r="IE43" s="85" t="s">
        <v>0</v>
      </c>
      <c r="IF43" s="92">
        <v>0</v>
      </c>
      <c r="IG43" s="85" t="s">
        <v>378</v>
      </c>
      <c r="IH43" s="84" t="s">
        <v>2</v>
      </c>
      <c r="II43" s="56"/>
      <c r="IJ43" s="92"/>
      <c r="IK43" s="85"/>
      <c r="IL43" s="92"/>
      <c r="IM43" s="323"/>
      <c r="IN43" s="320"/>
      <c r="IO43" s="56"/>
      <c r="IP43" s="92">
        <v>2</v>
      </c>
      <c r="IQ43" s="85" t="s">
        <v>0</v>
      </c>
      <c r="IR43" s="92">
        <v>4</v>
      </c>
      <c r="IS43" s="85" t="s">
        <v>3</v>
      </c>
      <c r="IT43" s="84" t="s">
        <v>378</v>
      </c>
      <c r="IU43" s="56"/>
      <c r="IV43" s="92"/>
      <c r="IW43" s="85" t="s">
        <v>0</v>
      </c>
      <c r="IX43" s="92"/>
      <c r="IY43" s="365" t="s">
        <v>115</v>
      </c>
      <c r="IZ43" s="364" t="s">
        <v>115</v>
      </c>
      <c r="JA43" s="56"/>
      <c r="JB43" s="92"/>
      <c r="JC43" s="85" t="s">
        <v>0</v>
      </c>
      <c r="JD43" s="92"/>
      <c r="JE43" s="85"/>
      <c r="JF43" s="84"/>
      <c r="JG43" s="56"/>
      <c r="JH43" s="92"/>
      <c r="JI43" s="85" t="s">
        <v>0</v>
      </c>
      <c r="JJ43" s="92"/>
      <c r="JK43" s="85"/>
      <c r="JL43" s="84"/>
      <c r="JM43" s="56"/>
      <c r="JN43" s="92"/>
      <c r="JO43" s="85" t="s">
        <v>0</v>
      </c>
      <c r="JP43" s="92"/>
      <c r="JQ43" s="85"/>
      <c r="JR43" s="84"/>
      <c r="JS43" s="56"/>
      <c r="JT43" s="92"/>
      <c r="JU43" s="85" t="s">
        <v>0</v>
      </c>
      <c r="JV43" s="92"/>
      <c r="JW43" s="85"/>
      <c r="JX43" s="84"/>
      <c r="JY43" s="56"/>
      <c r="JZ43" s="92"/>
      <c r="KA43" s="85" t="s">
        <v>0</v>
      </c>
      <c r="KB43" s="92"/>
      <c r="KC43" s="85"/>
      <c r="KD43" s="84"/>
      <c r="KE43" s="56"/>
      <c r="KF43" s="92"/>
      <c r="KG43" s="85" t="s">
        <v>0</v>
      </c>
      <c r="KH43" s="92"/>
      <c r="KI43" s="85"/>
      <c r="KJ43" s="84"/>
      <c r="KK43" s="56"/>
      <c r="KL43" s="92"/>
      <c r="KM43" s="85" t="s">
        <v>0</v>
      </c>
      <c r="KN43" s="92"/>
      <c r="KO43" s="85"/>
      <c r="KP43" s="84"/>
      <c r="KQ43" s="56"/>
      <c r="KR43" s="92"/>
      <c r="KS43" s="85" t="s">
        <v>0</v>
      </c>
      <c r="KT43" s="92"/>
      <c r="KU43" s="85"/>
      <c r="KV43" s="84"/>
      <c r="KW43" s="56"/>
      <c r="KX43" s="92"/>
      <c r="KY43" s="85" t="s">
        <v>0</v>
      </c>
      <c r="KZ43" s="92"/>
      <c r="LA43" s="85"/>
      <c r="LB43" s="84"/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85"/>
      <c r="LN43" s="84"/>
      <c r="LO43" s="56"/>
      <c r="LP43" s="92"/>
      <c r="LQ43" s="85" t="s">
        <v>0</v>
      </c>
      <c r="LR43" s="92"/>
      <c r="LS43" s="85"/>
      <c r="LT43" s="84"/>
      <c r="LU43" s="56"/>
      <c r="LV43" s="92"/>
      <c r="LW43" s="85" t="s">
        <v>0</v>
      </c>
      <c r="LX43" s="92"/>
      <c r="LY43" s="85"/>
      <c r="LZ43" s="84"/>
      <c r="MA43" s="56"/>
      <c r="MB43" s="92"/>
      <c r="MC43" s="85" t="s">
        <v>0</v>
      </c>
      <c r="MD43" s="92"/>
      <c r="ME43" s="85"/>
      <c r="MF43" s="84"/>
      <c r="MG43" s="56"/>
      <c r="MH43" s="92"/>
      <c r="MI43" s="85" t="s">
        <v>0</v>
      </c>
      <c r="MJ43" s="92"/>
      <c r="MK43" s="85"/>
      <c r="ML43" s="84"/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 x14ac:dyDescent="0.2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4" t="s">
        <v>115</v>
      </c>
      <c r="AX44" s="193" t="s">
        <v>115</v>
      </c>
      <c r="AY44" s="56"/>
      <c r="AZ44" s="92"/>
      <c r="BA44" s="85" t="s">
        <v>0</v>
      </c>
      <c r="BB44" s="92"/>
      <c r="BC44" s="199" t="s">
        <v>115</v>
      </c>
      <c r="BD44" s="196" t="s">
        <v>115</v>
      </c>
      <c r="BE44" s="56"/>
      <c r="BF44" s="92"/>
      <c r="BG44" s="85" t="s">
        <v>0</v>
      </c>
      <c r="BH44" s="92"/>
      <c r="BI44" s="204" t="s">
        <v>115</v>
      </c>
      <c r="BJ44" s="201" t="s">
        <v>115</v>
      </c>
      <c r="BK44" s="56"/>
      <c r="BL44" s="92"/>
      <c r="BM44" s="85" t="s">
        <v>0</v>
      </c>
      <c r="BN44" s="92"/>
      <c r="BO44" s="210" t="s">
        <v>115</v>
      </c>
      <c r="BP44" s="207" t="s">
        <v>115</v>
      </c>
      <c r="BQ44" s="56"/>
      <c r="BR44" s="92"/>
      <c r="BS44" s="85" t="s">
        <v>0</v>
      </c>
      <c r="BT44" s="92"/>
      <c r="BU44" s="212" t="s">
        <v>115</v>
      </c>
      <c r="BV44" s="211" t="s">
        <v>115</v>
      </c>
      <c r="BW44" s="56"/>
      <c r="BX44" s="92"/>
      <c r="BY44" s="85" t="s">
        <v>0</v>
      </c>
      <c r="BZ44" s="92"/>
      <c r="CA44" s="216" t="s">
        <v>115</v>
      </c>
      <c r="CB44" s="213" t="s">
        <v>115</v>
      </c>
      <c r="CC44" s="56"/>
      <c r="CD44" s="92"/>
      <c r="CE44" s="85" t="s">
        <v>0</v>
      </c>
      <c r="CF44" s="92"/>
      <c r="CG44" s="220" t="s">
        <v>115</v>
      </c>
      <c r="CH44" s="217" t="s">
        <v>115</v>
      </c>
      <c r="CI44" s="56"/>
      <c r="CJ44" s="92"/>
      <c r="CK44" s="85" t="s">
        <v>0</v>
      </c>
      <c r="CL44" s="92"/>
      <c r="CM44" s="225" t="s">
        <v>115</v>
      </c>
      <c r="CN44" s="222" t="s">
        <v>115</v>
      </c>
      <c r="CO44" s="56"/>
      <c r="CP44" s="92"/>
      <c r="CQ44" s="85" t="s">
        <v>0</v>
      </c>
      <c r="CR44" s="92"/>
      <c r="CS44" s="231" t="s">
        <v>115</v>
      </c>
      <c r="CT44" s="228" t="s">
        <v>115</v>
      </c>
      <c r="CU44" s="56"/>
      <c r="CV44" s="92"/>
      <c r="CW44" s="85" t="s">
        <v>0</v>
      </c>
      <c r="CX44" s="92"/>
      <c r="CY44" s="235" t="s">
        <v>115</v>
      </c>
      <c r="CZ44" s="234" t="s">
        <v>115</v>
      </c>
      <c r="DA44" s="56"/>
      <c r="DB44" s="92"/>
      <c r="DC44" s="85" t="s">
        <v>0</v>
      </c>
      <c r="DD44" s="92"/>
      <c r="DE44" s="240" t="s">
        <v>115</v>
      </c>
      <c r="DF44" s="237" t="s">
        <v>115</v>
      </c>
      <c r="DG44" s="56"/>
      <c r="DH44" s="92"/>
      <c r="DI44" s="85" t="s">
        <v>0</v>
      </c>
      <c r="DJ44" s="92"/>
      <c r="DK44" s="244" t="s">
        <v>115</v>
      </c>
      <c r="DL44" s="241" t="s">
        <v>115</v>
      </c>
      <c r="DM44" s="56"/>
      <c r="DN44" s="92"/>
      <c r="DO44" s="85" t="s">
        <v>0</v>
      </c>
      <c r="DP44" s="92"/>
      <c r="DQ44" s="248" t="s">
        <v>115</v>
      </c>
      <c r="DR44" s="245" t="s">
        <v>115</v>
      </c>
      <c r="DS44" s="56"/>
      <c r="DT44" s="92"/>
      <c r="DU44" s="85" t="s">
        <v>0</v>
      </c>
      <c r="DV44" s="92"/>
      <c r="DW44" s="252" t="s">
        <v>115</v>
      </c>
      <c r="DX44" s="249" t="s">
        <v>115</v>
      </c>
      <c r="DY44" s="56"/>
      <c r="DZ44" s="92"/>
      <c r="EA44" s="85" t="s">
        <v>0</v>
      </c>
      <c r="EB44" s="92"/>
      <c r="EC44" s="257" t="s">
        <v>115</v>
      </c>
      <c r="ED44" s="254" t="s">
        <v>115</v>
      </c>
      <c r="EE44" s="56"/>
      <c r="EF44" s="92"/>
      <c r="EG44" s="85" t="s">
        <v>0</v>
      </c>
      <c r="EH44" s="92"/>
      <c r="EI44" s="267" t="s">
        <v>115</v>
      </c>
      <c r="EJ44" s="264" t="s">
        <v>115</v>
      </c>
      <c r="EK44" s="56"/>
      <c r="EL44" s="92"/>
      <c r="EM44" s="85" t="s">
        <v>0</v>
      </c>
      <c r="EN44" s="92"/>
      <c r="EO44" s="273" t="s">
        <v>115</v>
      </c>
      <c r="EP44" s="270" t="s">
        <v>115</v>
      </c>
      <c r="EQ44" s="56"/>
      <c r="ER44" s="92"/>
      <c r="ES44" s="85" t="s">
        <v>0</v>
      </c>
      <c r="ET44" s="92"/>
      <c r="EU44" s="277" t="s">
        <v>115</v>
      </c>
      <c r="EV44" s="274" t="s">
        <v>115</v>
      </c>
      <c r="EW44" s="56"/>
      <c r="EX44" s="92"/>
      <c r="EY44" s="85" t="s">
        <v>0</v>
      </c>
      <c r="EZ44" s="92"/>
      <c r="FA44" s="283" t="s">
        <v>115</v>
      </c>
      <c r="FB44" s="280" t="s">
        <v>115</v>
      </c>
      <c r="FC44" s="56"/>
      <c r="FD44" s="92"/>
      <c r="FE44" s="85" t="s">
        <v>0</v>
      </c>
      <c r="FF44" s="92"/>
      <c r="FG44" s="288" t="s">
        <v>115</v>
      </c>
      <c r="FH44" s="285" t="s">
        <v>115</v>
      </c>
      <c r="FI44" s="56"/>
      <c r="FJ44" s="92"/>
      <c r="FK44" s="85" t="s">
        <v>0</v>
      </c>
      <c r="FL44" s="92"/>
      <c r="FM44" s="357" t="s">
        <v>115</v>
      </c>
      <c r="FN44" s="354" t="s">
        <v>115</v>
      </c>
      <c r="FO44" s="56"/>
      <c r="FP44" s="92"/>
      <c r="FQ44" s="85" t="s">
        <v>0</v>
      </c>
      <c r="FR44" s="92"/>
      <c r="FS44" s="292" t="s">
        <v>115</v>
      </c>
      <c r="FT44" s="289" t="s">
        <v>115</v>
      </c>
      <c r="FU44" s="56"/>
      <c r="FV44" s="92"/>
      <c r="FW44" s="85" t="s">
        <v>0</v>
      </c>
      <c r="FX44" s="92"/>
      <c r="FY44" s="296" t="s">
        <v>115</v>
      </c>
      <c r="FZ44" s="293" t="s">
        <v>115</v>
      </c>
      <c r="GA44" s="56"/>
      <c r="GB44" s="92"/>
      <c r="GC44" s="85" t="s">
        <v>0</v>
      </c>
      <c r="GD44" s="92"/>
      <c r="GE44" s="300" t="s">
        <v>115</v>
      </c>
      <c r="GF44" s="297" t="s">
        <v>115</v>
      </c>
      <c r="GG44" s="56"/>
      <c r="GH44" s="92"/>
      <c r="GI44" s="85" t="s">
        <v>0</v>
      </c>
      <c r="GJ44" s="92"/>
      <c r="GK44" s="304" t="s">
        <v>115</v>
      </c>
      <c r="GL44" s="301" t="s">
        <v>115</v>
      </c>
      <c r="GM44" s="56"/>
      <c r="GN44" s="92"/>
      <c r="GO44" s="85" t="s">
        <v>0</v>
      </c>
      <c r="GP44" s="92"/>
      <c r="GQ44" s="316" t="s">
        <v>115</v>
      </c>
      <c r="GR44" s="313" t="s">
        <v>115</v>
      </c>
      <c r="GS44" s="56"/>
      <c r="GT44" s="92"/>
      <c r="GU44" s="323" t="s">
        <v>0</v>
      </c>
      <c r="GV44" s="92"/>
      <c r="GW44" s="323" t="s">
        <v>115</v>
      </c>
      <c r="GX44" s="320" t="s">
        <v>115</v>
      </c>
      <c r="GY44" s="56"/>
      <c r="GZ44" s="92"/>
      <c r="HA44" s="85" t="s">
        <v>0</v>
      </c>
      <c r="HB44" s="92"/>
      <c r="HC44" s="329" t="s">
        <v>115</v>
      </c>
      <c r="HD44" s="326" t="s">
        <v>115</v>
      </c>
      <c r="HE44" s="56"/>
      <c r="HF44" s="92"/>
      <c r="HG44" s="85" t="s">
        <v>0</v>
      </c>
      <c r="HH44" s="92"/>
      <c r="HI44" s="333" t="s">
        <v>115</v>
      </c>
      <c r="HJ44" s="330" t="s">
        <v>115</v>
      </c>
      <c r="HK44" s="56"/>
      <c r="HL44" s="92"/>
      <c r="HM44" s="85" t="s">
        <v>0</v>
      </c>
      <c r="HN44" s="92"/>
      <c r="HO44" s="338" t="s">
        <v>115</v>
      </c>
      <c r="HP44" s="335" t="s">
        <v>115</v>
      </c>
      <c r="HQ44" s="56"/>
      <c r="HR44" s="92"/>
      <c r="HS44" s="85" t="s">
        <v>0</v>
      </c>
      <c r="HT44" s="92"/>
      <c r="HU44" s="345" t="s">
        <v>115</v>
      </c>
      <c r="HV44" s="344" t="s">
        <v>115</v>
      </c>
      <c r="HW44" s="56"/>
      <c r="HX44" s="92"/>
      <c r="HY44" s="85" t="s">
        <v>0</v>
      </c>
      <c r="HZ44" s="92"/>
      <c r="IA44" s="349" t="s">
        <v>115</v>
      </c>
      <c r="IB44" s="346" t="s">
        <v>115</v>
      </c>
      <c r="IC44" s="56"/>
      <c r="ID44" s="92"/>
      <c r="IE44" s="85" t="s">
        <v>0</v>
      </c>
      <c r="IF44" s="92"/>
      <c r="IG44" s="353" t="s">
        <v>115</v>
      </c>
      <c r="IH44" s="350" t="s">
        <v>115</v>
      </c>
      <c r="II44" s="56"/>
      <c r="IJ44" s="92"/>
      <c r="IK44" s="85"/>
      <c r="IL44" s="92"/>
      <c r="IM44" s="85"/>
      <c r="IN44" s="84"/>
      <c r="IO44" s="56"/>
      <c r="IP44" s="92"/>
      <c r="IQ44" s="85" t="s">
        <v>0</v>
      </c>
      <c r="IR44" s="92"/>
      <c r="IS44" s="361" t="s">
        <v>115</v>
      </c>
      <c r="IT44" s="358" t="s">
        <v>115</v>
      </c>
      <c r="IU44" s="56"/>
      <c r="IV44" s="92"/>
      <c r="IW44" s="85" t="s">
        <v>0</v>
      </c>
      <c r="IX44" s="92"/>
      <c r="IY44" s="365" t="s">
        <v>115</v>
      </c>
      <c r="IZ44" s="364" t="s">
        <v>115</v>
      </c>
      <c r="JA44" s="56"/>
      <c r="JB44" s="92"/>
      <c r="JC44" s="85" t="s">
        <v>0</v>
      </c>
      <c r="JD44" s="92"/>
      <c r="JE44" s="85"/>
      <c r="JF44" s="84"/>
      <c r="JG44" s="56"/>
      <c r="JH44" s="92"/>
      <c r="JI44" s="85" t="s">
        <v>0</v>
      </c>
      <c r="JJ44" s="92"/>
      <c r="JK44" s="85"/>
      <c r="JL44" s="84"/>
      <c r="JM44" s="56"/>
      <c r="JN44" s="92"/>
      <c r="JO44" s="85" t="s">
        <v>0</v>
      </c>
      <c r="JP44" s="92"/>
      <c r="JQ44" s="85"/>
      <c r="JR44" s="84"/>
      <c r="JS44" s="56"/>
      <c r="JT44" s="92"/>
      <c r="JU44" s="85" t="s">
        <v>0</v>
      </c>
      <c r="JV44" s="92"/>
      <c r="JW44" s="85"/>
      <c r="JX44" s="84"/>
      <c r="JY44" s="56"/>
      <c r="JZ44" s="92"/>
      <c r="KA44" s="85" t="s">
        <v>0</v>
      </c>
      <c r="KB44" s="92"/>
      <c r="KC44" s="85"/>
      <c r="KD44" s="84"/>
      <c r="KE44" s="56"/>
      <c r="KF44" s="92"/>
      <c r="KG44" s="85" t="s">
        <v>0</v>
      </c>
      <c r="KH44" s="92"/>
      <c r="KI44" s="85"/>
      <c r="KJ44" s="84"/>
      <c r="KK44" s="56"/>
      <c r="KL44" s="92"/>
      <c r="KM44" s="85" t="s">
        <v>0</v>
      </c>
      <c r="KN44" s="92"/>
      <c r="KO44" s="85"/>
      <c r="KP44" s="84"/>
      <c r="KQ44" s="56"/>
      <c r="KR44" s="92"/>
      <c r="KS44" s="85" t="s">
        <v>0</v>
      </c>
      <c r="KT44" s="92"/>
      <c r="KU44" s="85"/>
      <c r="KV44" s="84"/>
      <c r="KW44" s="56"/>
      <c r="KX44" s="92"/>
      <c r="KY44" s="85" t="s">
        <v>0</v>
      </c>
      <c r="KZ44" s="92"/>
      <c r="LA44" s="85"/>
      <c r="LB44" s="84"/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85"/>
      <c r="LN44" s="84"/>
      <c r="LO44" s="56"/>
      <c r="LP44" s="92"/>
      <c r="LQ44" s="85" t="s">
        <v>0</v>
      </c>
      <c r="LR44" s="92"/>
      <c r="LS44" s="85"/>
      <c r="LT44" s="84"/>
      <c r="LU44" s="56"/>
      <c r="LV44" s="92"/>
      <c r="LW44" s="85" t="s">
        <v>0</v>
      </c>
      <c r="LX44" s="92"/>
      <c r="LY44" s="85"/>
      <c r="LZ44" s="84"/>
      <c r="MA44" s="56"/>
      <c r="MB44" s="92"/>
      <c r="MC44" s="85" t="s">
        <v>0</v>
      </c>
      <c r="MD44" s="92"/>
      <c r="ME44" s="85"/>
      <c r="MF44" s="84"/>
      <c r="MG44" s="56"/>
      <c r="MH44" s="92"/>
      <c r="MI44" s="85" t="s">
        <v>0</v>
      </c>
      <c r="MJ44" s="92"/>
      <c r="MK44" s="85"/>
      <c r="ML44" s="84"/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 x14ac:dyDescent="0.2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354</v>
      </c>
      <c r="AS45" s="56"/>
      <c r="AT45" s="92"/>
      <c r="AU45" s="85" t="s">
        <v>0</v>
      </c>
      <c r="AV45" s="92"/>
      <c r="AW45" s="194" t="s">
        <v>115</v>
      </c>
      <c r="AX45" s="193" t="s">
        <v>115</v>
      </c>
      <c r="AY45" s="56"/>
      <c r="AZ45" s="92">
        <v>0</v>
      </c>
      <c r="BA45" s="85" t="s">
        <v>0</v>
      </c>
      <c r="BB45" s="92">
        <v>2</v>
      </c>
      <c r="BC45" s="199" t="s">
        <v>2</v>
      </c>
      <c r="BD45" s="196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344</v>
      </c>
      <c r="BK45" s="56"/>
      <c r="BL45" s="92">
        <v>0</v>
      </c>
      <c r="BM45" s="85" t="s">
        <v>0</v>
      </c>
      <c r="BN45" s="92">
        <v>2</v>
      </c>
      <c r="BO45" s="210" t="s">
        <v>2</v>
      </c>
      <c r="BP45" s="207" t="s">
        <v>354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354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5" t="s">
        <v>2</v>
      </c>
      <c r="CN45" s="222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40" t="s">
        <v>2</v>
      </c>
      <c r="DF45" s="237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7" t="s">
        <v>115</v>
      </c>
      <c r="ED45" s="254" t="s">
        <v>115</v>
      </c>
      <c r="EE45" s="56"/>
      <c r="EF45" s="92">
        <v>1</v>
      </c>
      <c r="EG45" s="85" t="s">
        <v>0</v>
      </c>
      <c r="EH45" s="92">
        <v>1</v>
      </c>
      <c r="EI45" s="267" t="s">
        <v>345</v>
      </c>
      <c r="EJ45" s="264" t="s">
        <v>4</v>
      </c>
      <c r="EK45" s="56"/>
      <c r="EL45" s="92">
        <v>2</v>
      </c>
      <c r="EM45" s="85" t="s">
        <v>0</v>
      </c>
      <c r="EN45" s="92">
        <v>1</v>
      </c>
      <c r="EO45" s="273" t="s">
        <v>2</v>
      </c>
      <c r="EP45" s="270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8" t="s">
        <v>1</v>
      </c>
      <c r="FH45" s="285" t="s">
        <v>379</v>
      </c>
      <c r="FI45" s="56"/>
      <c r="FJ45" s="92">
        <v>2</v>
      </c>
      <c r="FK45" s="85" t="s">
        <v>0</v>
      </c>
      <c r="FL45" s="92">
        <v>0</v>
      </c>
      <c r="FM45" s="357" t="s">
        <v>2</v>
      </c>
      <c r="FN45" s="354" t="s">
        <v>344</v>
      </c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354</v>
      </c>
      <c r="GF45" s="84" t="s">
        <v>344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23" t="s">
        <v>0</v>
      </c>
      <c r="GV45" s="92">
        <v>2</v>
      </c>
      <c r="GW45" s="323" t="s">
        <v>354</v>
      </c>
      <c r="GX45" s="320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354</v>
      </c>
      <c r="HK45" s="56"/>
      <c r="HL45" s="92">
        <v>2</v>
      </c>
      <c r="HM45" s="85" t="s">
        <v>0</v>
      </c>
      <c r="HN45" s="92">
        <v>0</v>
      </c>
      <c r="HO45" s="340" t="s">
        <v>3</v>
      </c>
      <c r="HP45" s="339" t="s">
        <v>117</v>
      </c>
      <c r="HQ45" s="56"/>
      <c r="HR45" s="92">
        <v>0</v>
      </c>
      <c r="HS45" s="85" t="s">
        <v>0</v>
      </c>
      <c r="HT45" s="92">
        <v>2</v>
      </c>
      <c r="HU45" s="345" t="s">
        <v>3</v>
      </c>
      <c r="HV45" s="344" t="s">
        <v>344</v>
      </c>
      <c r="HW45" s="56"/>
      <c r="HX45" s="92">
        <v>1</v>
      </c>
      <c r="HY45" s="85" t="s">
        <v>0</v>
      </c>
      <c r="HZ45" s="92">
        <v>1</v>
      </c>
      <c r="IA45" s="85" t="s">
        <v>3</v>
      </c>
      <c r="IB45" s="84" t="s">
        <v>123</v>
      </c>
      <c r="IC45" s="56"/>
      <c r="ID45" s="92">
        <v>4</v>
      </c>
      <c r="IE45" s="85" t="s">
        <v>0</v>
      </c>
      <c r="IF45" s="92">
        <v>1</v>
      </c>
      <c r="IG45" s="85" t="s">
        <v>2</v>
      </c>
      <c r="IH45" s="84" t="s">
        <v>344</v>
      </c>
      <c r="II45" s="56"/>
      <c r="IJ45" s="92"/>
      <c r="IK45" s="85"/>
      <c r="IL45" s="92"/>
      <c r="IM45" s="323"/>
      <c r="IN45" s="320"/>
      <c r="IO45" s="56"/>
      <c r="IP45" s="92">
        <v>1</v>
      </c>
      <c r="IQ45" s="85" t="s">
        <v>0</v>
      </c>
      <c r="IR45" s="92">
        <v>1</v>
      </c>
      <c r="IS45" s="85" t="s">
        <v>2</v>
      </c>
      <c r="IT45" s="84" t="s">
        <v>116</v>
      </c>
      <c r="IU45" s="56"/>
      <c r="IV45" s="92">
        <v>3</v>
      </c>
      <c r="IW45" s="85" t="s">
        <v>0</v>
      </c>
      <c r="IX45" s="92">
        <v>1</v>
      </c>
      <c r="IY45" s="85" t="s">
        <v>122</v>
      </c>
      <c r="IZ45" s="84" t="s">
        <v>124</v>
      </c>
      <c r="JA45" s="56"/>
      <c r="JB45" s="92"/>
      <c r="JC45" s="85" t="s">
        <v>0</v>
      </c>
      <c r="JD45" s="92"/>
      <c r="JE45" s="85"/>
      <c r="JF45" s="84"/>
      <c r="JG45" s="56"/>
      <c r="JH45" s="92"/>
      <c r="JI45" s="85" t="s">
        <v>0</v>
      </c>
      <c r="JJ45" s="92"/>
      <c r="JK45" s="85"/>
      <c r="JL45" s="84"/>
      <c r="JM45" s="56"/>
      <c r="JN45" s="92"/>
      <c r="JO45" s="85" t="s">
        <v>0</v>
      </c>
      <c r="JP45" s="92"/>
      <c r="JQ45" s="85"/>
      <c r="JR45" s="84"/>
      <c r="JS45" s="56"/>
      <c r="JT45" s="92"/>
      <c r="JU45" s="85" t="s">
        <v>0</v>
      </c>
      <c r="JV45" s="92"/>
      <c r="JW45" s="85"/>
      <c r="JX45" s="84"/>
      <c r="JY45" s="56"/>
      <c r="JZ45" s="92"/>
      <c r="KA45" s="85" t="s">
        <v>0</v>
      </c>
      <c r="KB45" s="92"/>
      <c r="KC45" s="85"/>
      <c r="KD45" s="84"/>
      <c r="KE45" s="56"/>
      <c r="KF45" s="92"/>
      <c r="KG45" s="85" t="s">
        <v>0</v>
      </c>
      <c r="KH45" s="92"/>
      <c r="KI45" s="85"/>
      <c r="KJ45" s="84"/>
      <c r="KK45" s="56"/>
      <c r="KL45" s="92"/>
      <c r="KM45" s="85" t="s">
        <v>0</v>
      </c>
      <c r="KN45" s="92"/>
      <c r="KO45" s="85"/>
      <c r="KP45" s="84"/>
      <c r="KQ45" s="56"/>
      <c r="KR45" s="92"/>
      <c r="KS45" s="85" t="s">
        <v>0</v>
      </c>
      <c r="KT45" s="92"/>
      <c r="KU45" s="85"/>
      <c r="KV45" s="84"/>
      <c r="KW45" s="56"/>
      <c r="KX45" s="92"/>
      <c r="KY45" s="85" t="s">
        <v>0</v>
      </c>
      <c r="KZ45" s="92"/>
      <c r="LA45" s="85"/>
      <c r="LB45" s="84"/>
      <c r="LC45" s="56"/>
      <c r="LD45" s="92"/>
      <c r="LE45" s="85" t="s">
        <v>0</v>
      </c>
      <c r="LF45" s="92"/>
      <c r="LG45" s="85"/>
      <c r="LH45" s="84"/>
      <c r="LI45" s="56"/>
      <c r="LJ45" s="92"/>
      <c r="LK45" s="85" t="s">
        <v>0</v>
      </c>
      <c r="LL45" s="92"/>
      <c r="LM45" s="85"/>
      <c r="LN45" s="84"/>
      <c r="LO45" s="56"/>
      <c r="LP45" s="92"/>
      <c r="LQ45" s="85" t="s">
        <v>0</v>
      </c>
      <c r="LR45" s="92"/>
      <c r="LS45" s="85"/>
      <c r="LT45" s="84"/>
      <c r="LU45" s="56"/>
      <c r="LV45" s="92"/>
      <c r="LW45" s="85" t="s">
        <v>0</v>
      </c>
      <c r="LX45" s="92"/>
      <c r="LY45" s="85"/>
      <c r="LZ45" s="84"/>
      <c r="MA45" s="56"/>
      <c r="MB45" s="92"/>
      <c r="MC45" s="85" t="s">
        <v>0</v>
      </c>
      <c r="MD45" s="92"/>
      <c r="ME45" s="85"/>
      <c r="MF45" s="84"/>
      <c r="MG45" s="56"/>
      <c r="MH45" s="92"/>
      <c r="MI45" s="85" t="s">
        <v>0</v>
      </c>
      <c r="MJ45" s="92"/>
      <c r="MK45" s="85"/>
      <c r="ML45" s="84"/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 x14ac:dyDescent="0.2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354</v>
      </c>
      <c r="AR46" s="141" t="s">
        <v>345</v>
      </c>
      <c r="AS46" s="56"/>
      <c r="AT46" s="92">
        <v>1</v>
      </c>
      <c r="AU46" s="85" t="s">
        <v>0</v>
      </c>
      <c r="AV46" s="92">
        <v>2</v>
      </c>
      <c r="AW46" s="194" t="s">
        <v>116</v>
      </c>
      <c r="AX46" s="193" t="s">
        <v>117</v>
      </c>
      <c r="AY46" s="56"/>
      <c r="AZ46" s="92">
        <v>0</v>
      </c>
      <c r="BA46" s="85" t="s">
        <v>0</v>
      </c>
      <c r="BB46" s="92">
        <v>2</v>
      </c>
      <c r="BC46" s="199" t="s">
        <v>1</v>
      </c>
      <c r="BD46" s="196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10" t="s">
        <v>3</v>
      </c>
      <c r="BP46" s="207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370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345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5" t="s">
        <v>2</v>
      </c>
      <c r="CN46" s="222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366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40" t="s">
        <v>2</v>
      </c>
      <c r="DF46" s="237" t="s">
        <v>3</v>
      </c>
      <c r="DG46" s="56"/>
      <c r="DH46" s="92">
        <v>1</v>
      </c>
      <c r="DI46" s="85" t="s">
        <v>0</v>
      </c>
      <c r="DJ46" s="92">
        <v>1</v>
      </c>
      <c r="DK46" s="85" t="s">
        <v>378</v>
      </c>
      <c r="DL46" s="84" t="s">
        <v>379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7" t="s">
        <v>116</v>
      </c>
      <c r="ED46" s="254" t="s">
        <v>117</v>
      </c>
      <c r="EE46" s="56"/>
      <c r="EF46" s="92">
        <v>1</v>
      </c>
      <c r="EG46" s="85" t="s">
        <v>0</v>
      </c>
      <c r="EH46" s="92">
        <v>1</v>
      </c>
      <c r="EI46" s="267" t="s">
        <v>345</v>
      </c>
      <c r="EJ46" s="264" t="s">
        <v>4</v>
      </c>
      <c r="EK46" s="56"/>
      <c r="EL46" s="92">
        <v>3</v>
      </c>
      <c r="EM46" s="85" t="s">
        <v>0</v>
      </c>
      <c r="EN46" s="92">
        <v>2</v>
      </c>
      <c r="EO46" s="273" t="s">
        <v>2</v>
      </c>
      <c r="EP46" s="270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388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8" t="s">
        <v>3</v>
      </c>
      <c r="FH46" s="285" t="s">
        <v>2</v>
      </c>
      <c r="FI46" s="56"/>
      <c r="FJ46" s="92">
        <v>2</v>
      </c>
      <c r="FK46" s="85" t="s">
        <v>0</v>
      </c>
      <c r="FL46" s="92">
        <v>1</v>
      </c>
      <c r="FM46" s="85" t="s">
        <v>2</v>
      </c>
      <c r="FN46" s="84" t="s">
        <v>117</v>
      </c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394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398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23" t="s">
        <v>0</v>
      </c>
      <c r="GV46" s="92">
        <v>2</v>
      </c>
      <c r="GW46" s="323" t="s">
        <v>3</v>
      </c>
      <c r="GX46" s="320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>
        <v>1</v>
      </c>
      <c r="HS46" s="85" t="s">
        <v>0</v>
      </c>
      <c r="HT46" s="92">
        <v>5</v>
      </c>
      <c r="HU46" s="345" t="s">
        <v>116</v>
      </c>
      <c r="HV46" s="344" t="s">
        <v>117</v>
      </c>
      <c r="HW46" s="56"/>
      <c r="HX46" s="92">
        <v>2</v>
      </c>
      <c r="HY46" s="85" t="s">
        <v>0</v>
      </c>
      <c r="HZ46" s="92">
        <v>3</v>
      </c>
      <c r="IA46" s="85" t="s">
        <v>3</v>
      </c>
      <c r="IB46" s="84" t="s">
        <v>117</v>
      </c>
      <c r="IC46" s="56"/>
      <c r="ID46" s="92">
        <v>4</v>
      </c>
      <c r="IE46" s="85" t="s">
        <v>0</v>
      </c>
      <c r="IF46" s="92">
        <v>0</v>
      </c>
      <c r="IG46" s="85" t="s">
        <v>2</v>
      </c>
      <c r="IH46" s="84" t="s">
        <v>116</v>
      </c>
      <c r="II46" s="56"/>
      <c r="IJ46" s="92"/>
      <c r="IK46" s="85"/>
      <c r="IL46" s="92"/>
      <c r="IM46" s="323"/>
      <c r="IN46" s="320"/>
      <c r="IO46" s="56"/>
      <c r="IP46" s="92">
        <v>1</v>
      </c>
      <c r="IQ46" s="85" t="s">
        <v>0</v>
      </c>
      <c r="IR46" s="92">
        <v>3</v>
      </c>
      <c r="IS46" s="85" t="s">
        <v>116</v>
      </c>
      <c r="IT46" s="84" t="s">
        <v>117</v>
      </c>
      <c r="IU46" s="56"/>
      <c r="IV46" s="92">
        <v>2</v>
      </c>
      <c r="IW46" s="85" t="s">
        <v>0</v>
      </c>
      <c r="IX46" s="92">
        <v>0</v>
      </c>
      <c r="IY46" s="85" t="s">
        <v>116</v>
      </c>
      <c r="IZ46" s="84" t="s">
        <v>4</v>
      </c>
      <c r="JA46" s="56"/>
      <c r="JB46" s="92"/>
      <c r="JC46" s="85" t="s">
        <v>0</v>
      </c>
      <c r="JD46" s="92"/>
      <c r="JE46" s="85"/>
      <c r="JF46" s="84"/>
      <c r="JG46" s="56"/>
      <c r="JH46" s="92"/>
      <c r="JI46" s="85" t="s">
        <v>0</v>
      </c>
      <c r="JJ46" s="92"/>
      <c r="JK46" s="85"/>
      <c r="JL46" s="84"/>
      <c r="JM46" s="56"/>
      <c r="JN46" s="92"/>
      <c r="JO46" s="85" t="s">
        <v>0</v>
      </c>
      <c r="JP46" s="92"/>
      <c r="JQ46" s="85"/>
      <c r="JR46" s="84"/>
      <c r="JS46" s="56"/>
      <c r="JT46" s="92"/>
      <c r="JU46" s="85" t="s">
        <v>0</v>
      </c>
      <c r="JV46" s="92"/>
      <c r="JW46" s="85"/>
      <c r="JX46" s="84"/>
      <c r="JY46" s="56"/>
      <c r="JZ46" s="92"/>
      <c r="KA46" s="85" t="s">
        <v>0</v>
      </c>
      <c r="KB46" s="92"/>
      <c r="KC46" s="85"/>
      <c r="KD46" s="84"/>
      <c r="KE46" s="56"/>
      <c r="KF46" s="92"/>
      <c r="KG46" s="85" t="s">
        <v>0</v>
      </c>
      <c r="KH46" s="92"/>
      <c r="KI46" s="85"/>
      <c r="KJ46" s="84"/>
      <c r="KK46" s="56"/>
      <c r="KL46" s="92"/>
      <c r="KM46" s="85" t="s">
        <v>0</v>
      </c>
      <c r="KN46" s="92"/>
      <c r="KO46" s="85"/>
      <c r="KP46" s="84"/>
      <c r="KQ46" s="56"/>
      <c r="KR46" s="92"/>
      <c r="KS46" s="85" t="s">
        <v>0</v>
      </c>
      <c r="KT46" s="92"/>
      <c r="KU46" s="85"/>
      <c r="KV46" s="84"/>
      <c r="KW46" s="56"/>
      <c r="KX46" s="92"/>
      <c r="KY46" s="85" t="s">
        <v>0</v>
      </c>
      <c r="KZ46" s="92"/>
      <c r="LA46" s="85"/>
      <c r="LB46" s="84"/>
      <c r="LC46" s="56"/>
      <c r="LD46" s="92"/>
      <c r="LE46" s="85" t="s">
        <v>0</v>
      </c>
      <c r="LF46" s="92"/>
      <c r="LG46" s="85"/>
      <c r="LH46" s="84"/>
      <c r="LI46" s="56"/>
      <c r="LJ46" s="92"/>
      <c r="LK46" s="85" t="s">
        <v>0</v>
      </c>
      <c r="LL46" s="92"/>
      <c r="LM46" s="85"/>
      <c r="LN46" s="84"/>
      <c r="LO46" s="56"/>
      <c r="LP46" s="92"/>
      <c r="LQ46" s="85" t="s">
        <v>0</v>
      </c>
      <c r="LR46" s="92"/>
      <c r="LS46" s="85"/>
      <c r="LT46" s="84"/>
      <c r="LU46" s="56"/>
      <c r="LV46" s="92"/>
      <c r="LW46" s="85" t="s">
        <v>0</v>
      </c>
      <c r="LX46" s="92"/>
      <c r="LY46" s="85"/>
      <c r="LZ46" s="84"/>
      <c r="MA46" s="56"/>
      <c r="MB46" s="92"/>
      <c r="MC46" s="85" t="s">
        <v>0</v>
      </c>
      <c r="MD46" s="92"/>
      <c r="ME46" s="85"/>
      <c r="MF46" s="84"/>
      <c r="MG46" s="56"/>
      <c r="MH46" s="92"/>
      <c r="MI46" s="85" t="s">
        <v>0</v>
      </c>
      <c r="MJ46" s="92"/>
      <c r="MK46" s="85"/>
      <c r="ML46" s="84"/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 x14ac:dyDescent="0.2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4" t="s">
        <v>115</v>
      </c>
      <c r="AX47" s="193" t="s">
        <v>115</v>
      </c>
      <c r="AY47" s="56"/>
      <c r="AZ47" s="92"/>
      <c r="BA47" s="85" t="s">
        <v>0</v>
      </c>
      <c r="BB47" s="92"/>
      <c r="BC47" s="199" t="s">
        <v>115</v>
      </c>
      <c r="BD47" s="196" t="s">
        <v>115</v>
      </c>
      <c r="BE47" s="56"/>
      <c r="BF47" s="92"/>
      <c r="BG47" s="85" t="s">
        <v>0</v>
      </c>
      <c r="BH47" s="92"/>
      <c r="BI47" s="204" t="s">
        <v>115</v>
      </c>
      <c r="BJ47" s="201" t="s">
        <v>115</v>
      </c>
      <c r="BK47" s="56"/>
      <c r="BL47" s="92"/>
      <c r="BM47" s="85" t="s">
        <v>0</v>
      </c>
      <c r="BN47" s="92"/>
      <c r="BO47" s="210" t="s">
        <v>115</v>
      </c>
      <c r="BP47" s="207" t="s">
        <v>115</v>
      </c>
      <c r="BQ47" s="56"/>
      <c r="BR47" s="92"/>
      <c r="BS47" s="85" t="s">
        <v>0</v>
      </c>
      <c r="BT47" s="92"/>
      <c r="BU47" s="212" t="s">
        <v>115</v>
      </c>
      <c r="BV47" s="211" t="s">
        <v>115</v>
      </c>
      <c r="BW47" s="56"/>
      <c r="BX47" s="92"/>
      <c r="BY47" s="85" t="s">
        <v>0</v>
      </c>
      <c r="BZ47" s="92"/>
      <c r="CA47" s="216" t="s">
        <v>115</v>
      </c>
      <c r="CB47" s="213" t="s">
        <v>115</v>
      </c>
      <c r="CC47" s="56"/>
      <c r="CD47" s="92"/>
      <c r="CE47" s="85" t="s">
        <v>0</v>
      </c>
      <c r="CF47" s="92"/>
      <c r="CG47" s="220" t="s">
        <v>115</v>
      </c>
      <c r="CH47" s="217" t="s">
        <v>115</v>
      </c>
      <c r="CI47" s="56"/>
      <c r="CJ47" s="92"/>
      <c r="CK47" s="85" t="s">
        <v>0</v>
      </c>
      <c r="CL47" s="92"/>
      <c r="CM47" s="225" t="s">
        <v>115</v>
      </c>
      <c r="CN47" s="222" t="s">
        <v>115</v>
      </c>
      <c r="CO47" s="56"/>
      <c r="CP47" s="92"/>
      <c r="CQ47" s="85" t="s">
        <v>0</v>
      </c>
      <c r="CR47" s="92"/>
      <c r="CS47" s="231" t="s">
        <v>115</v>
      </c>
      <c r="CT47" s="228" t="s">
        <v>115</v>
      </c>
      <c r="CU47" s="56"/>
      <c r="CV47" s="92"/>
      <c r="CW47" s="85" t="s">
        <v>0</v>
      </c>
      <c r="CX47" s="92"/>
      <c r="CY47" s="235" t="s">
        <v>115</v>
      </c>
      <c r="CZ47" s="234" t="s">
        <v>115</v>
      </c>
      <c r="DA47" s="56"/>
      <c r="DB47" s="92"/>
      <c r="DC47" s="85" t="s">
        <v>0</v>
      </c>
      <c r="DD47" s="92"/>
      <c r="DE47" s="240" t="s">
        <v>115</v>
      </c>
      <c r="DF47" s="237" t="s">
        <v>115</v>
      </c>
      <c r="DG47" s="56"/>
      <c r="DH47" s="92"/>
      <c r="DI47" s="85" t="s">
        <v>0</v>
      </c>
      <c r="DJ47" s="92"/>
      <c r="DK47" s="244" t="s">
        <v>115</v>
      </c>
      <c r="DL47" s="241" t="s">
        <v>115</v>
      </c>
      <c r="DM47" s="56"/>
      <c r="DN47" s="92"/>
      <c r="DO47" s="85" t="s">
        <v>0</v>
      </c>
      <c r="DP47" s="92"/>
      <c r="DQ47" s="248" t="s">
        <v>115</v>
      </c>
      <c r="DR47" s="245" t="s">
        <v>115</v>
      </c>
      <c r="DS47" s="56"/>
      <c r="DT47" s="92"/>
      <c r="DU47" s="85" t="s">
        <v>0</v>
      </c>
      <c r="DV47" s="92"/>
      <c r="DW47" s="252" t="s">
        <v>115</v>
      </c>
      <c r="DX47" s="249" t="s">
        <v>115</v>
      </c>
      <c r="DY47" s="56"/>
      <c r="DZ47" s="92"/>
      <c r="EA47" s="85" t="s">
        <v>0</v>
      </c>
      <c r="EB47" s="92"/>
      <c r="EC47" s="257" t="s">
        <v>115</v>
      </c>
      <c r="ED47" s="254" t="s">
        <v>115</v>
      </c>
      <c r="EE47" s="56"/>
      <c r="EF47" s="92"/>
      <c r="EG47" s="85" t="s">
        <v>0</v>
      </c>
      <c r="EH47" s="92"/>
      <c r="EI47" s="267" t="s">
        <v>115</v>
      </c>
      <c r="EJ47" s="264" t="s">
        <v>115</v>
      </c>
      <c r="EK47" s="56"/>
      <c r="EL47" s="92"/>
      <c r="EM47" s="85" t="s">
        <v>0</v>
      </c>
      <c r="EN47" s="92"/>
      <c r="EO47" s="273" t="s">
        <v>115</v>
      </c>
      <c r="EP47" s="270" t="s">
        <v>115</v>
      </c>
      <c r="EQ47" s="56"/>
      <c r="ER47" s="92"/>
      <c r="ES47" s="85" t="s">
        <v>0</v>
      </c>
      <c r="ET47" s="92"/>
      <c r="EU47" s="277" t="s">
        <v>115</v>
      </c>
      <c r="EV47" s="274" t="s">
        <v>115</v>
      </c>
      <c r="EW47" s="56"/>
      <c r="EX47" s="92"/>
      <c r="EY47" s="85" t="s">
        <v>0</v>
      </c>
      <c r="EZ47" s="92"/>
      <c r="FA47" s="283" t="s">
        <v>115</v>
      </c>
      <c r="FB47" s="280" t="s">
        <v>115</v>
      </c>
      <c r="FC47" s="56"/>
      <c r="FD47" s="92"/>
      <c r="FE47" s="85" t="s">
        <v>0</v>
      </c>
      <c r="FF47" s="92"/>
      <c r="FG47" s="288" t="s">
        <v>115</v>
      </c>
      <c r="FH47" s="285" t="s">
        <v>115</v>
      </c>
      <c r="FI47" s="56"/>
      <c r="FJ47" s="92"/>
      <c r="FK47" s="85" t="s">
        <v>0</v>
      </c>
      <c r="FL47" s="92"/>
      <c r="FM47" s="357" t="s">
        <v>115</v>
      </c>
      <c r="FN47" s="354" t="s">
        <v>115</v>
      </c>
      <c r="FO47" s="56"/>
      <c r="FP47" s="92"/>
      <c r="FQ47" s="85" t="s">
        <v>0</v>
      </c>
      <c r="FR47" s="92"/>
      <c r="FS47" s="292" t="s">
        <v>115</v>
      </c>
      <c r="FT47" s="289" t="s">
        <v>115</v>
      </c>
      <c r="FU47" s="56"/>
      <c r="FV47" s="92"/>
      <c r="FW47" s="85" t="s">
        <v>0</v>
      </c>
      <c r="FX47" s="92"/>
      <c r="FY47" s="296" t="s">
        <v>115</v>
      </c>
      <c r="FZ47" s="293" t="s">
        <v>115</v>
      </c>
      <c r="GA47" s="56"/>
      <c r="GB47" s="92"/>
      <c r="GC47" s="85" t="s">
        <v>0</v>
      </c>
      <c r="GD47" s="92"/>
      <c r="GE47" s="300" t="s">
        <v>115</v>
      </c>
      <c r="GF47" s="297" t="s">
        <v>115</v>
      </c>
      <c r="GG47" s="56"/>
      <c r="GH47" s="92"/>
      <c r="GI47" s="85" t="s">
        <v>0</v>
      </c>
      <c r="GJ47" s="92"/>
      <c r="GK47" s="304" t="s">
        <v>115</v>
      </c>
      <c r="GL47" s="301" t="s">
        <v>115</v>
      </c>
      <c r="GM47" s="56"/>
      <c r="GN47" s="92"/>
      <c r="GO47" s="85" t="s">
        <v>0</v>
      </c>
      <c r="GP47" s="92"/>
      <c r="GQ47" s="316" t="s">
        <v>115</v>
      </c>
      <c r="GR47" s="313" t="s">
        <v>115</v>
      </c>
      <c r="GS47" s="56"/>
      <c r="GT47" s="92"/>
      <c r="GU47" s="323" t="s">
        <v>0</v>
      </c>
      <c r="GV47" s="92"/>
      <c r="GW47" s="323" t="s">
        <v>115</v>
      </c>
      <c r="GX47" s="320" t="s">
        <v>115</v>
      </c>
      <c r="GY47" s="56"/>
      <c r="GZ47" s="92"/>
      <c r="HA47" s="85" t="s">
        <v>0</v>
      </c>
      <c r="HB47" s="92"/>
      <c r="HC47" s="329" t="s">
        <v>115</v>
      </c>
      <c r="HD47" s="326" t="s">
        <v>115</v>
      </c>
      <c r="HE47" s="56"/>
      <c r="HF47" s="92"/>
      <c r="HG47" s="85" t="s">
        <v>0</v>
      </c>
      <c r="HH47" s="92"/>
      <c r="HI47" s="333" t="s">
        <v>115</v>
      </c>
      <c r="HJ47" s="330" t="s">
        <v>115</v>
      </c>
      <c r="HK47" s="56"/>
      <c r="HL47" s="92"/>
      <c r="HM47" s="85" t="s">
        <v>0</v>
      </c>
      <c r="HN47" s="92"/>
      <c r="HO47" s="338" t="s">
        <v>115</v>
      </c>
      <c r="HP47" s="335" t="s">
        <v>115</v>
      </c>
      <c r="HQ47" s="56"/>
      <c r="HR47" s="92"/>
      <c r="HS47" s="85" t="s">
        <v>0</v>
      </c>
      <c r="HT47" s="92"/>
      <c r="HU47" s="345" t="s">
        <v>115</v>
      </c>
      <c r="HV47" s="344" t="s">
        <v>115</v>
      </c>
      <c r="HW47" s="56"/>
      <c r="HX47" s="92"/>
      <c r="HY47" s="85" t="s">
        <v>0</v>
      </c>
      <c r="HZ47" s="92"/>
      <c r="IA47" s="349" t="s">
        <v>115</v>
      </c>
      <c r="IB47" s="346" t="s">
        <v>115</v>
      </c>
      <c r="IC47" s="56"/>
      <c r="ID47" s="92"/>
      <c r="IE47" s="85" t="s">
        <v>0</v>
      </c>
      <c r="IF47" s="92"/>
      <c r="IG47" s="353" t="s">
        <v>115</v>
      </c>
      <c r="IH47" s="350" t="s">
        <v>115</v>
      </c>
      <c r="II47" s="56"/>
      <c r="IJ47" s="92"/>
      <c r="IK47" s="85"/>
      <c r="IL47" s="92"/>
      <c r="IM47" s="85"/>
      <c r="IN47" s="84"/>
      <c r="IO47" s="56"/>
      <c r="IP47" s="92"/>
      <c r="IQ47" s="85" t="s">
        <v>0</v>
      </c>
      <c r="IR47" s="92"/>
      <c r="IS47" s="361" t="s">
        <v>115</v>
      </c>
      <c r="IT47" s="358" t="s">
        <v>115</v>
      </c>
      <c r="IU47" s="56"/>
      <c r="IV47" s="92"/>
      <c r="IW47" s="85" t="s">
        <v>0</v>
      </c>
      <c r="IX47" s="92"/>
      <c r="IY47" s="365" t="s">
        <v>115</v>
      </c>
      <c r="IZ47" s="364" t="s">
        <v>115</v>
      </c>
      <c r="JA47" s="56"/>
      <c r="JB47" s="92"/>
      <c r="JC47" s="85" t="s">
        <v>0</v>
      </c>
      <c r="JD47" s="92"/>
      <c r="JE47" s="85"/>
      <c r="JF47" s="84"/>
      <c r="JG47" s="56"/>
      <c r="JH47" s="92"/>
      <c r="JI47" s="85" t="s">
        <v>0</v>
      </c>
      <c r="JJ47" s="92"/>
      <c r="JK47" s="85"/>
      <c r="JL47" s="84"/>
      <c r="JM47" s="56"/>
      <c r="JN47" s="92"/>
      <c r="JO47" s="85" t="s">
        <v>0</v>
      </c>
      <c r="JP47" s="92"/>
      <c r="JQ47" s="85"/>
      <c r="JR47" s="84"/>
      <c r="JS47" s="56"/>
      <c r="JT47" s="92"/>
      <c r="JU47" s="85" t="s">
        <v>0</v>
      </c>
      <c r="JV47" s="92"/>
      <c r="JW47" s="85"/>
      <c r="JX47" s="84"/>
      <c r="JY47" s="56"/>
      <c r="JZ47" s="92"/>
      <c r="KA47" s="85" t="s">
        <v>0</v>
      </c>
      <c r="KB47" s="92"/>
      <c r="KC47" s="85"/>
      <c r="KD47" s="84"/>
      <c r="KE47" s="56"/>
      <c r="KF47" s="92"/>
      <c r="KG47" s="85" t="s">
        <v>0</v>
      </c>
      <c r="KH47" s="92"/>
      <c r="KI47" s="85"/>
      <c r="KJ47" s="84"/>
      <c r="KK47" s="56"/>
      <c r="KL47" s="92"/>
      <c r="KM47" s="85" t="s">
        <v>0</v>
      </c>
      <c r="KN47" s="92"/>
      <c r="KO47" s="85"/>
      <c r="KP47" s="84"/>
      <c r="KQ47" s="56"/>
      <c r="KR47" s="92"/>
      <c r="KS47" s="85" t="s">
        <v>0</v>
      </c>
      <c r="KT47" s="92"/>
      <c r="KU47" s="85"/>
      <c r="KV47" s="84"/>
      <c r="KW47" s="56"/>
      <c r="KX47" s="92"/>
      <c r="KY47" s="85" t="s">
        <v>0</v>
      </c>
      <c r="KZ47" s="92"/>
      <c r="LA47" s="85"/>
      <c r="LB47" s="84"/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85"/>
      <c r="LN47" s="84"/>
      <c r="LO47" s="56"/>
      <c r="LP47" s="92"/>
      <c r="LQ47" s="85" t="s">
        <v>0</v>
      </c>
      <c r="LR47" s="92"/>
      <c r="LS47" s="85"/>
      <c r="LT47" s="84"/>
      <c r="LU47" s="56"/>
      <c r="LV47" s="92"/>
      <c r="LW47" s="85" t="s">
        <v>0</v>
      </c>
      <c r="LX47" s="92"/>
      <c r="LY47" s="85"/>
      <c r="LZ47" s="84"/>
      <c r="MA47" s="56"/>
      <c r="MB47" s="92"/>
      <c r="MC47" s="85" t="s">
        <v>0</v>
      </c>
      <c r="MD47" s="92"/>
      <c r="ME47" s="85"/>
      <c r="MF47" s="84"/>
      <c r="MG47" s="56"/>
      <c r="MH47" s="92"/>
      <c r="MI47" s="85" t="s">
        <v>0</v>
      </c>
      <c r="MJ47" s="92"/>
      <c r="MK47" s="85"/>
      <c r="ML47" s="84"/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 x14ac:dyDescent="0.2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4" t="s">
        <v>115</v>
      </c>
      <c r="AX48" s="193" t="s">
        <v>115</v>
      </c>
      <c r="AY48" s="56"/>
      <c r="AZ48" s="92">
        <v>2</v>
      </c>
      <c r="BA48" s="85" t="s">
        <v>0</v>
      </c>
      <c r="BB48" s="92">
        <v>2</v>
      </c>
      <c r="BC48" s="199" t="s">
        <v>2</v>
      </c>
      <c r="BD48" s="196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10" t="s">
        <v>2</v>
      </c>
      <c r="BP48" s="207" t="s">
        <v>354</v>
      </c>
      <c r="BQ48" s="56"/>
      <c r="BR48" s="92"/>
      <c r="BS48" s="85" t="s">
        <v>0</v>
      </c>
      <c r="BT48" s="92"/>
      <c r="BU48" s="212" t="s">
        <v>115</v>
      </c>
      <c r="BV48" s="211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5" t="s">
        <v>125</v>
      </c>
      <c r="CN48" s="222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40" t="s">
        <v>3</v>
      </c>
      <c r="DF48" s="237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377</v>
      </c>
      <c r="DM48" s="56"/>
      <c r="DN48" s="92"/>
      <c r="DO48" s="85" t="s">
        <v>0</v>
      </c>
      <c r="DP48" s="92"/>
      <c r="DQ48" s="248" t="s">
        <v>115</v>
      </c>
      <c r="DR48" s="245" t="s">
        <v>115</v>
      </c>
      <c r="DS48" s="56"/>
      <c r="DT48" s="92"/>
      <c r="DU48" s="85" t="s">
        <v>0</v>
      </c>
      <c r="DV48" s="92"/>
      <c r="DW48" s="252" t="s">
        <v>115</v>
      </c>
      <c r="DX48" s="249" t="s">
        <v>115</v>
      </c>
      <c r="DY48" s="56"/>
      <c r="DZ48" s="92"/>
      <c r="EA48" s="85" t="s">
        <v>0</v>
      </c>
      <c r="EB48" s="92"/>
      <c r="EC48" s="257" t="s">
        <v>115</v>
      </c>
      <c r="ED48" s="254" t="s">
        <v>115</v>
      </c>
      <c r="EE48" s="56"/>
      <c r="EF48" s="92"/>
      <c r="EG48" s="85" t="s">
        <v>0</v>
      </c>
      <c r="EH48" s="92"/>
      <c r="EI48" s="267" t="s">
        <v>115</v>
      </c>
      <c r="EJ48" s="264" t="s">
        <v>115</v>
      </c>
      <c r="EK48" s="56"/>
      <c r="EL48" s="92">
        <v>4</v>
      </c>
      <c r="EM48" s="85" t="s">
        <v>0</v>
      </c>
      <c r="EN48" s="92">
        <v>0</v>
      </c>
      <c r="EO48" s="273" t="s">
        <v>3</v>
      </c>
      <c r="EP48" s="270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3" t="s">
        <v>115</v>
      </c>
      <c r="FB48" s="280" t="s">
        <v>115</v>
      </c>
      <c r="FC48" s="56"/>
      <c r="FD48" s="92"/>
      <c r="FE48" s="85" t="s">
        <v>0</v>
      </c>
      <c r="FF48" s="92"/>
      <c r="FG48" s="288" t="s">
        <v>115</v>
      </c>
      <c r="FH48" s="285" t="s">
        <v>115</v>
      </c>
      <c r="FI48" s="56"/>
      <c r="FJ48" s="92"/>
      <c r="FK48" s="85" t="s">
        <v>0</v>
      </c>
      <c r="FL48" s="92"/>
      <c r="FM48" s="357" t="s">
        <v>115</v>
      </c>
      <c r="FN48" s="354" t="s">
        <v>115</v>
      </c>
      <c r="FO48" s="56"/>
      <c r="FP48" s="92"/>
      <c r="FQ48" s="85" t="s">
        <v>0</v>
      </c>
      <c r="FR48" s="92"/>
      <c r="FS48" s="292" t="s">
        <v>115</v>
      </c>
      <c r="FT48" s="289" t="s">
        <v>115</v>
      </c>
      <c r="FU48" s="56"/>
      <c r="FV48" s="92"/>
      <c r="FW48" s="85" t="s">
        <v>0</v>
      </c>
      <c r="FX48" s="92"/>
      <c r="FY48" s="296" t="s">
        <v>115</v>
      </c>
      <c r="FZ48" s="293" t="s">
        <v>115</v>
      </c>
      <c r="GA48" s="56"/>
      <c r="GB48" s="92"/>
      <c r="GC48" s="85" t="s">
        <v>0</v>
      </c>
      <c r="GD48" s="92"/>
      <c r="GE48" s="300" t="s">
        <v>115</v>
      </c>
      <c r="GF48" s="297" t="s">
        <v>115</v>
      </c>
      <c r="GG48" s="56"/>
      <c r="GH48" s="92"/>
      <c r="GI48" s="85" t="s">
        <v>0</v>
      </c>
      <c r="GJ48" s="92"/>
      <c r="GK48" s="304" t="s">
        <v>115</v>
      </c>
      <c r="GL48" s="301" t="s">
        <v>115</v>
      </c>
      <c r="GM48" s="56"/>
      <c r="GN48" s="92"/>
      <c r="GO48" s="85" t="s">
        <v>0</v>
      </c>
      <c r="GP48" s="92"/>
      <c r="GQ48" s="316" t="s">
        <v>115</v>
      </c>
      <c r="GR48" s="313" t="s">
        <v>115</v>
      </c>
      <c r="GS48" s="56"/>
      <c r="GT48" s="92"/>
      <c r="GU48" s="323" t="s">
        <v>0</v>
      </c>
      <c r="GV48" s="92"/>
      <c r="GW48" s="323" t="s">
        <v>115</v>
      </c>
      <c r="GX48" s="320" t="s">
        <v>115</v>
      </c>
      <c r="GY48" s="56"/>
      <c r="GZ48" s="92"/>
      <c r="HA48" s="85" t="s">
        <v>0</v>
      </c>
      <c r="HB48" s="92"/>
      <c r="HC48" s="329" t="s">
        <v>115</v>
      </c>
      <c r="HD48" s="326" t="s">
        <v>115</v>
      </c>
      <c r="HE48" s="56"/>
      <c r="HF48" s="92"/>
      <c r="HG48" s="85" t="s">
        <v>0</v>
      </c>
      <c r="HH48" s="92"/>
      <c r="HI48" s="333" t="s">
        <v>115</v>
      </c>
      <c r="HJ48" s="330" t="s">
        <v>115</v>
      </c>
      <c r="HK48" s="56"/>
      <c r="HL48" s="92"/>
      <c r="HM48" s="85" t="s">
        <v>0</v>
      </c>
      <c r="HN48" s="92"/>
      <c r="HO48" s="338" t="s">
        <v>115</v>
      </c>
      <c r="HP48" s="335" t="s">
        <v>115</v>
      </c>
      <c r="HQ48" s="56"/>
      <c r="HR48" s="92"/>
      <c r="HS48" s="85" t="s">
        <v>0</v>
      </c>
      <c r="HT48" s="92"/>
      <c r="HU48" s="345" t="s">
        <v>115</v>
      </c>
      <c r="HV48" s="344" t="s">
        <v>115</v>
      </c>
      <c r="HW48" s="56"/>
      <c r="HX48" s="92"/>
      <c r="HY48" s="85" t="s">
        <v>0</v>
      </c>
      <c r="HZ48" s="92"/>
      <c r="IA48" s="349" t="s">
        <v>115</v>
      </c>
      <c r="IB48" s="346" t="s">
        <v>115</v>
      </c>
      <c r="IC48" s="56"/>
      <c r="ID48" s="92"/>
      <c r="IE48" s="85" t="s">
        <v>0</v>
      </c>
      <c r="IF48" s="92"/>
      <c r="IG48" s="353" t="s">
        <v>115</v>
      </c>
      <c r="IH48" s="350" t="s">
        <v>115</v>
      </c>
      <c r="II48" s="56"/>
      <c r="IJ48" s="92"/>
      <c r="IK48" s="85"/>
      <c r="IL48" s="92"/>
      <c r="IM48" s="85"/>
      <c r="IN48" s="84"/>
      <c r="IO48" s="56"/>
      <c r="IP48" s="92"/>
      <c r="IQ48" s="85" t="s">
        <v>0</v>
      </c>
      <c r="IR48" s="92"/>
      <c r="IS48" s="361" t="s">
        <v>115</v>
      </c>
      <c r="IT48" s="358" t="s">
        <v>115</v>
      </c>
      <c r="IU48" s="56"/>
      <c r="IV48" s="92"/>
      <c r="IW48" s="85" t="s">
        <v>0</v>
      </c>
      <c r="IX48" s="92"/>
      <c r="IY48" s="365" t="s">
        <v>115</v>
      </c>
      <c r="IZ48" s="364" t="s">
        <v>115</v>
      </c>
      <c r="JA48" s="56"/>
      <c r="JB48" s="92"/>
      <c r="JC48" s="85" t="s">
        <v>0</v>
      </c>
      <c r="JD48" s="92"/>
      <c r="JE48" s="85"/>
      <c r="JF48" s="84"/>
      <c r="JG48" s="56"/>
      <c r="JH48" s="92"/>
      <c r="JI48" s="85" t="s">
        <v>0</v>
      </c>
      <c r="JJ48" s="92"/>
      <c r="JK48" s="85"/>
      <c r="JL48" s="84"/>
      <c r="JM48" s="56"/>
      <c r="JN48" s="92"/>
      <c r="JO48" s="85" t="s">
        <v>0</v>
      </c>
      <c r="JP48" s="92"/>
      <c r="JQ48" s="85"/>
      <c r="JR48" s="84"/>
      <c r="JS48" s="56"/>
      <c r="JT48" s="92"/>
      <c r="JU48" s="85" t="s">
        <v>0</v>
      </c>
      <c r="JV48" s="92"/>
      <c r="JW48" s="85"/>
      <c r="JX48" s="84"/>
      <c r="JY48" s="56"/>
      <c r="JZ48" s="92"/>
      <c r="KA48" s="85" t="s">
        <v>0</v>
      </c>
      <c r="KB48" s="92"/>
      <c r="KC48" s="85"/>
      <c r="KD48" s="84"/>
      <c r="KE48" s="56"/>
      <c r="KF48" s="92"/>
      <c r="KG48" s="85" t="s">
        <v>0</v>
      </c>
      <c r="KH48" s="92"/>
      <c r="KI48" s="85"/>
      <c r="KJ48" s="84"/>
      <c r="KK48" s="56"/>
      <c r="KL48" s="92"/>
      <c r="KM48" s="85" t="s">
        <v>0</v>
      </c>
      <c r="KN48" s="92"/>
      <c r="KO48" s="85"/>
      <c r="KP48" s="84"/>
      <c r="KQ48" s="56"/>
      <c r="KR48" s="92"/>
      <c r="KS48" s="85" t="s">
        <v>0</v>
      </c>
      <c r="KT48" s="92"/>
      <c r="KU48" s="85"/>
      <c r="KV48" s="84"/>
      <c r="KW48" s="56"/>
      <c r="KX48" s="92"/>
      <c r="KY48" s="85" t="s">
        <v>0</v>
      </c>
      <c r="KZ48" s="92"/>
      <c r="LA48" s="85"/>
      <c r="LB48" s="84"/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85"/>
      <c r="LN48" s="84"/>
      <c r="LO48" s="56"/>
      <c r="LP48" s="92"/>
      <c r="LQ48" s="85" t="s">
        <v>0</v>
      </c>
      <c r="LR48" s="92"/>
      <c r="LS48" s="85"/>
      <c r="LT48" s="84"/>
      <c r="LU48" s="56"/>
      <c r="LV48" s="92"/>
      <c r="LW48" s="85" t="s">
        <v>0</v>
      </c>
      <c r="LX48" s="92"/>
      <c r="LY48" s="85"/>
      <c r="LZ48" s="84"/>
      <c r="MA48" s="56"/>
      <c r="MB48" s="92"/>
      <c r="MC48" s="85" t="s">
        <v>0</v>
      </c>
      <c r="MD48" s="92"/>
      <c r="ME48" s="85"/>
      <c r="MF48" s="84"/>
      <c r="MG48" s="56"/>
      <c r="MH48" s="92"/>
      <c r="MI48" s="85" t="s">
        <v>0</v>
      </c>
      <c r="MJ48" s="92"/>
      <c r="MK48" s="85"/>
      <c r="ML48" s="84"/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 x14ac:dyDescent="0.2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4" t="s">
        <v>115</v>
      </c>
      <c r="AX49" s="193" t="s">
        <v>115</v>
      </c>
      <c r="AY49" s="56"/>
      <c r="AZ49" s="92"/>
      <c r="BA49" s="85" t="s">
        <v>0</v>
      </c>
      <c r="BB49" s="92"/>
      <c r="BC49" s="199" t="s">
        <v>115</v>
      </c>
      <c r="BD49" s="196" t="s">
        <v>115</v>
      </c>
      <c r="BE49" s="56"/>
      <c r="BF49" s="92"/>
      <c r="BG49" s="85" t="s">
        <v>0</v>
      </c>
      <c r="BH49" s="92"/>
      <c r="BI49" s="204" t="s">
        <v>115</v>
      </c>
      <c r="BJ49" s="201" t="s">
        <v>115</v>
      </c>
      <c r="BK49" s="56"/>
      <c r="BL49" s="92"/>
      <c r="BM49" s="85" t="s">
        <v>0</v>
      </c>
      <c r="BN49" s="92"/>
      <c r="BO49" s="210" t="s">
        <v>115</v>
      </c>
      <c r="BP49" s="207" t="s">
        <v>115</v>
      </c>
      <c r="BQ49" s="56"/>
      <c r="BR49" s="92"/>
      <c r="BS49" s="85" t="s">
        <v>0</v>
      </c>
      <c r="BT49" s="92"/>
      <c r="BU49" s="212" t="s">
        <v>115</v>
      </c>
      <c r="BV49" s="211" t="s">
        <v>115</v>
      </c>
      <c r="BW49" s="56"/>
      <c r="BX49" s="92"/>
      <c r="BY49" s="85" t="s">
        <v>0</v>
      </c>
      <c r="BZ49" s="92"/>
      <c r="CA49" s="216" t="s">
        <v>115</v>
      </c>
      <c r="CB49" s="213" t="s">
        <v>115</v>
      </c>
      <c r="CC49" s="56"/>
      <c r="CD49" s="92"/>
      <c r="CE49" s="85" t="s">
        <v>0</v>
      </c>
      <c r="CF49" s="92"/>
      <c r="CG49" s="220" t="s">
        <v>115</v>
      </c>
      <c r="CH49" s="217" t="s">
        <v>115</v>
      </c>
      <c r="CI49" s="56"/>
      <c r="CJ49" s="92"/>
      <c r="CK49" s="85" t="s">
        <v>0</v>
      </c>
      <c r="CL49" s="92"/>
      <c r="CM49" s="225" t="s">
        <v>115</v>
      </c>
      <c r="CN49" s="222" t="s">
        <v>115</v>
      </c>
      <c r="CO49" s="56"/>
      <c r="CP49" s="92"/>
      <c r="CQ49" s="85" t="s">
        <v>0</v>
      </c>
      <c r="CR49" s="92"/>
      <c r="CS49" s="231" t="s">
        <v>115</v>
      </c>
      <c r="CT49" s="228" t="s">
        <v>115</v>
      </c>
      <c r="CU49" s="56"/>
      <c r="CV49" s="92"/>
      <c r="CW49" s="85" t="s">
        <v>0</v>
      </c>
      <c r="CX49" s="92"/>
      <c r="CY49" s="235" t="s">
        <v>115</v>
      </c>
      <c r="CZ49" s="234" t="s">
        <v>115</v>
      </c>
      <c r="DA49" s="56"/>
      <c r="DB49" s="92"/>
      <c r="DC49" s="85" t="s">
        <v>0</v>
      </c>
      <c r="DD49" s="92"/>
      <c r="DE49" s="240" t="s">
        <v>115</v>
      </c>
      <c r="DF49" s="237" t="s">
        <v>115</v>
      </c>
      <c r="DG49" s="56"/>
      <c r="DH49" s="92"/>
      <c r="DI49" s="85" t="s">
        <v>0</v>
      </c>
      <c r="DJ49" s="92"/>
      <c r="DK49" s="244" t="s">
        <v>115</v>
      </c>
      <c r="DL49" s="241" t="s">
        <v>115</v>
      </c>
      <c r="DM49" s="56"/>
      <c r="DN49" s="92"/>
      <c r="DO49" s="85" t="s">
        <v>0</v>
      </c>
      <c r="DP49" s="92"/>
      <c r="DQ49" s="248" t="s">
        <v>115</v>
      </c>
      <c r="DR49" s="245" t="s">
        <v>115</v>
      </c>
      <c r="DS49" s="56"/>
      <c r="DT49" s="92"/>
      <c r="DU49" s="85" t="s">
        <v>0</v>
      </c>
      <c r="DV49" s="92"/>
      <c r="DW49" s="252" t="s">
        <v>115</v>
      </c>
      <c r="DX49" s="249" t="s">
        <v>115</v>
      </c>
      <c r="DY49" s="56"/>
      <c r="DZ49" s="92"/>
      <c r="EA49" s="85" t="s">
        <v>0</v>
      </c>
      <c r="EB49" s="92"/>
      <c r="EC49" s="257" t="s">
        <v>115</v>
      </c>
      <c r="ED49" s="254" t="s">
        <v>115</v>
      </c>
      <c r="EE49" s="56"/>
      <c r="EF49" s="92"/>
      <c r="EG49" s="85" t="s">
        <v>0</v>
      </c>
      <c r="EH49" s="92"/>
      <c r="EI49" s="267" t="s">
        <v>115</v>
      </c>
      <c r="EJ49" s="264" t="s">
        <v>115</v>
      </c>
      <c r="EK49" s="56"/>
      <c r="EL49" s="92"/>
      <c r="EM49" s="85" t="s">
        <v>0</v>
      </c>
      <c r="EN49" s="92"/>
      <c r="EO49" s="273" t="s">
        <v>115</v>
      </c>
      <c r="EP49" s="270" t="s">
        <v>115</v>
      </c>
      <c r="EQ49" s="56"/>
      <c r="ER49" s="92"/>
      <c r="ES49" s="85" t="s">
        <v>0</v>
      </c>
      <c r="ET49" s="92"/>
      <c r="EU49" s="277" t="s">
        <v>115</v>
      </c>
      <c r="EV49" s="274" t="s">
        <v>115</v>
      </c>
      <c r="EW49" s="56"/>
      <c r="EX49" s="92"/>
      <c r="EY49" s="85" t="s">
        <v>0</v>
      </c>
      <c r="EZ49" s="92"/>
      <c r="FA49" s="283" t="s">
        <v>115</v>
      </c>
      <c r="FB49" s="280" t="s">
        <v>115</v>
      </c>
      <c r="FC49" s="56"/>
      <c r="FD49" s="92"/>
      <c r="FE49" s="85" t="s">
        <v>0</v>
      </c>
      <c r="FF49" s="92"/>
      <c r="FG49" s="288" t="s">
        <v>115</v>
      </c>
      <c r="FH49" s="285" t="s">
        <v>115</v>
      </c>
      <c r="FI49" s="56"/>
      <c r="FJ49" s="92"/>
      <c r="FK49" s="85" t="s">
        <v>0</v>
      </c>
      <c r="FL49" s="92"/>
      <c r="FM49" s="357" t="s">
        <v>115</v>
      </c>
      <c r="FN49" s="354" t="s">
        <v>115</v>
      </c>
      <c r="FO49" s="56"/>
      <c r="FP49" s="92"/>
      <c r="FQ49" s="85" t="s">
        <v>0</v>
      </c>
      <c r="FR49" s="92"/>
      <c r="FS49" s="292" t="s">
        <v>115</v>
      </c>
      <c r="FT49" s="289" t="s">
        <v>115</v>
      </c>
      <c r="FU49" s="56"/>
      <c r="FV49" s="92"/>
      <c r="FW49" s="85" t="s">
        <v>0</v>
      </c>
      <c r="FX49" s="92"/>
      <c r="FY49" s="296" t="s">
        <v>115</v>
      </c>
      <c r="FZ49" s="293" t="s">
        <v>115</v>
      </c>
      <c r="GA49" s="56"/>
      <c r="GB49" s="92"/>
      <c r="GC49" s="85" t="s">
        <v>0</v>
      </c>
      <c r="GD49" s="92"/>
      <c r="GE49" s="300" t="s">
        <v>115</v>
      </c>
      <c r="GF49" s="297" t="s">
        <v>115</v>
      </c>
      <c r="GG49" s="56"/>
      <c r="GH49" s="92"/>
      <c r="GI49" s="85" t="s">
        <v>0</v>
      </c>
      <c r="GJ49" s="92"/>
      <c r="GK49" s="304" t="s">
        <v>115</v>
      </c>
      <c r="GL49" s="301" t="s">
        <v>115</v>
      </c>
      <c r="GM49" s="56"/>
      <c r="GN49" s="92"/>
      <c r="GO49" s="85" t="s">
        <v>0</v>
      </c>
      <c r="GP49" s="92"/>
      <c r="GQ49" s="316" t="s">
        <v>115</v>
      </c>
      <c r="GR49" s="313" t="s">
        <v>115</v>
      </c>
      <c r="GS49" s="56"/>
      <c r="GT49" s="92"/>
      <c r="GU49" s="323" t="s">
        <v>0</v>
      </c>
      <c r="GV49" s="92"/>
      <c r="GW49" s="323" t="s">
        <v>115</v>
      </c>
      <c r="GX49" s="320" t="s">
        <v>115</v>
      </c>
      <c r="GY49" s="56"/>
      <c r="GZ49" s="92"/>
      <c r="HA49" s="85" t="s">
        <v>0</v>
      </c>
      <c r="HB49" s="92"/>
      <c r="HC49" s="329" t="s">
        <v>115</v>
      </c>
      <c r="HD49" s="326" t="s">
        <v>115</v>
      </c>
      <c r="HE49" s="56"/>
      <c r="HF49" s="92"/>
      <c r="HG49" s="85" t="s">
        <v>0</v>
      </c>
      <c r="HH49" s="92"/>
      <c r="HI49" s="333" t="s">
        <v>115</v>
      </c>
      <c r="HJ49" s="330" t="s">
        <v>115</v>
      </c>
      <c r="HK49" s="56"/>
      <c r="HL49" s="92"/>
      <c r="HM49" s="85" t="s">
        <v>0</v>
      </c>
      <c r="HN49" s="92"/>
      <c r="HO49" s="338" t="s">
        <v>115</v>
      </c>
      <c r="HP49" s="335" t="s">
        <v>115</v>
      </c>
      <c r="HQ49" s="56"/>
      <c r="HR49" s="92"/>
      <c r="HS49" s="85" t="s">
        <v>0</v>
      </c>
      <c r="HT49" s="92"/>
      <c r="HU49" s="345" t="s">
        <v>115</v>
      </c>
      <c r="HV49" s="344" t="s">
        <v>115</v>
      </c>
      <c r="HW49" s="56"/>
      <c r="HX49" s="92"/>
      <c r="HY49" s="85" t="s">
        <v>0</v>
      </c>
      <c r="HZ49" s="92"/>
      <c r="IA49" s="349" t="s">
        <v>115</v>
      </c>
      <c r="IB49" s="346" t="s">
        <v>115</v>
      </c>
      <c r="IC49" s="56"/>
      <c r="ID49" s="92"/>
      <c r="IE49" s="85" t="s">
        <v>0</v>
      </c>
      <c r="IF49" s="92"/>
      <c r="IG49" s="353" t="s">
        <v>115</v>
      </c>
      <c r="IH49" s="350" t="s">
        <v>115</v>
      </c>
      <c r="II49" s="56"/>
      <c r="IJ49" s="92"/>
      <c r="IK49" s="85"/>
      <c r="IL49" s="92"/>
      <c r="IM49" s="85"/>
      <c r="IN49" s="84"/>
      <c r="IO49" s="56"/>
      <c r="IP49" s="92"/>
      <c r="IQ49" s="85" t="s">
        <v>0</v>
      </c>
      <c r="IR49" s="92"/>
      <c r="IS49" s="361" t="s">
        <v>115</v>
      </c>
      <c r="IT49" s="358" t="s">
        <v>115</v>
      </c>
      <c r="IU49" s="56"/>
      <c r="IV49" s="92"/>
      <c r="IW49" s="85" t="s">
        <v>0</v>
      </c>
      <c r="IX49" s="92"/>
      <c r="IY49" s="365" t="s">
        <v>115</v>
      </c>
      <c r="IZ49" s="364" t="s">
        <v>115</v>
      </c>
      <c r="JA49" s="56"/>
      <c r="JB49" s="92"/>
      <c r="JC49" s="85" t="s">
        <v>0</v>
      </c>
      <c r="JD49" s="92"/>
      <c r="JE49" s="85"/>
      <c r="JF49" s="84"/>
      <c r="JG49" s="56"/>
      <c r="JH49" s="92"/>
      <c r="JI49" s="85" t="s">
        <v>0</v>
      </c>
      <c r="JJ49" s="92"/>
      <c r="JK49" s="85"/>
      <c r="JL49" s="84"/>
      <c r="JM49" s="56"/>
      <c r="JN49" s="92"/>
      <c r="JO49" s="85" t="s">
        <v>0</v>
      </c>
      <c r="JP49" s="92"/>
      <c r="JQ49" s="85"/>
      <c r="JR49" s="84"/>
      <c r="JS49" s="56"/>
      <c r="JT49" s="92"/>
      <c r="JU49" s="85" t="s">
        <v>0</v>
      </c>
      <c r="JV49" s="92"/>
      <c r="JW49" s="85"/>
      <c r="JX49" s="84"/>
      <c r="JY49" s="56"/>
      <c r="JZ49" s="92"/>
      <c r="KA49" s="85" t="s">
        <v>0</v>
      </c>
      <c r="KB49" s="92"/>
      <c r="KC49" s="85"/>
      <c r="KD49" s="84"/>
      <c r="KE49" s="56"/>
      <c r="KF49" s="92"/>
      <c r="KG49" s="85" t="s">
        <v>0</v>
      </c>
      <c r="KH49" s="92"/>
      <c r="KI49" s="85"/>
      <c r="KJ49" s="84"/>
      <c r="KK49" s="56"/>
      <c r="KL49" s="92"/>
      <c r="KM49" s="85" t="s">
        <v>0</v>
      </c>
      <c r="KN49" s="92"/>
      <c r="KO49" s="85"/>
      <c r="KP49" s="84"/>
      <c r="KQ49" s="56"/>
      <c r="KR49" s="92"/>
      <c r="KS49" s="85" t="s">
        <v>0</v>
      </c>
      <c r="KT49" s="92"/>
      <c r="KU49" s="85"/>
      <c r="KV49" s="84"/>
      <c r="KW49" s="56"/>
      <c r="KX49" s="92"/>
      <c r="KY49" s="85" t="s">
        <v>0</v>
      </c>
      <c r="KZ49" s="92"/>
      <c r="LA49" s="85"/>
      <c r="LB49" s="84"/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85"/>
      <c r="LN49" s="84"/>
      <c r="LO49" s="56"/>
      <c r="LP49" s="92"/>
      <c r="LQ49" s="85" t="s">
        <v>0</v>
      </c>
      <c r="LR49" s="92"/>
      <c r="LS49" s="85"/>
      <c r="LT49" s="84"/>
      <c r="LU49" s="56"/>
      <c r="LV49" s="92"/>
      <c r="LW49" s="85" t="s">
        <v>0</v>
      </c>
      <c r="LX49" s="92"/>
      <c r="LY49" s="85"/>
      <c r="LZ49" s="84"/>
      <c r="MA49" s="56"/>
      <c r="MB49" s="92"/>
      <c r="MC49" s="85" t="s">
        <v>0</v>
      </c>
      <c r="MD49" s="92"/>
      <c r="ME49" s="85"/>
      <c r="MF49" s="84"/>
      <c r="MG49" s="56"/>
      <c r="MH49" s="92"/>
      <c r="MI49" s="85" t="s">
        <v>0</v>
      </c>
      <c r="MJ49" s="92"/>
      <c r="MK49" s="85"/>
      <c r="ML49" s="84"/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 x14ac:dyDescent="0.2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344</v>
      </c>
      <c r="AS50" s="56"/>
      <c r="AT50" s="92">
        <v>0</v>
      </c>
      <c r="AU50" s="85" t="s">
        <v>0</v>
      </c>
      <c r="AV50" s="92">
        <v>2</v>
      </c>
      <c r="AW50" s="194" t="s">
        <v>2</v>
      </c>
      <c r="AX50" s="193" t="s">
        <v>117</v>
      </c>
      <c r="AY50" s="56"/>
      <c r="AZ50" s="92">
        <v>1</v>
      </c>
      <c r="BA50" s="85" t="s">
        <v>0</v>
      </c>
      <c r="BB50" s="92">
        <v>3</v>
      </c>
      <c r="BC50" s="199" t="s">
        <v>2</v>
      </c>
      <c r="BD50" s="196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354</v>
      </c>
      <c r="BK50" s="56"/>
      <c r="BL50" s="92">
        <v>0</v>
      </c>
      <c r="BM50" s="85" t="s">
        <v>0</v>
      </c>
      <c r="BN50" s="92">
        <v>3</v>
      </c>
      <c r="BO50" s="210" t="s">
        <v>2</v>
      </c>
      <c r="BP50" s="207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345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5" t="s">
        <v>2</v>
      </c>
      <c r="CN50" s="222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40" t="s">
        <v>2</v>
      </c>
      <c r="DF50" s="237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7" t="s">
        <v>2</v>
      </c>
      <c r="ED50" s="254" t="s">
        <v>117</v>
      </c>
      <c r="EE50" s="56"/>
      <c r="EF50" s="92">
        <v>1</v>
      </c>
      <c r="EG50" s="85" t="s">
        <v>0</v>
      </c>
      <c r="EH50" s="92">
        <v>2</v>
      </c>
      <c r="EI50" s="267" t="s">
        <v>2</v>
      </c>
      <c r="EJ50" s="264" t="s">
        <v>4</v>
      </c>
      <c r="EK50" s="56"/>
      <c r="EL50" s="92">
        <v>2</v>
      </c>
      <c r="EM50" s="85" t="s">
        <v>0</v>
      </c>
      <c r="EN50" s="92">
        <v>0</v>
      </c>
      <c r="EO50" s="273" t="s">
        <v>2</v>
      </c>
      <c r="EP50" s="270" t="s">
        <v>344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344</v>
      </c>
      <c r="EW50" s="56"/>
      <c r="EX50" s="92"/>
      <c r="EY50" s="85" t="s">
        <v>0</v>
      </c>
      <c r="EZ50" s="92"/>
      <c r="FA50" s="283" t="s">
        <v>115</v>
      </c>
      <c r="FB50" s="280" t="s">
        <v>115</v>
      </c>
      <c r="FC50" s="56"/>
      <c r="FD50" s="92">
        <v>2</v>
      </c>
      <c r="FE50" s="85" t="s">
        <v>0</v>
      </c>
      <c r="FF50" s="92">
        <v>1</v>
      </c>
      <c r="FG50" s="288" t="s">
        <v>1</v>
      </c>
      <c r="FH50" s="285" t="s">
        <v>4</v>
      </c>
      <c r="FI50" s="56"/>
      <c r="FJ50" s="92">
        <v>3</v>
      </c>
      <c r="FK50" s="85" t="s">
        <v>0</v>
      </c>
      <c r="FL50" s="92">
        <v>0</v>
      </c>
      <c r="FM50" s="357" t="s">
        <v>2</v>
      </c>
      <c r="FN50" s="354" t="s">
        <v>117</v>
      </c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354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344</v>
      </c>
      <c r="GS50" s="56"/>
      <c r="GT50" s="92">
        <v>0</v>
      </c>
      <c r="GU50" s="323" t="s">
        <v>0</v>
      </c>
      <c r="GV50" s="92">
        <v>2</v>
      </c>
      <c r="GW50" s="323" t="s">
        <v>3</v>
      </c>
      <c r="GX50" s="320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40" t="s">
        <v>3</v>
      </c>
      <c r="HP50" s="339" t="s">
        <v>117</v>
      </c>
      <c r="HQ50" s="56"/>
      <c r="HR50" s="92">
        <v>0</v>
      </c>
      <c r="HS50" s="85" t="s">
        <v>0</v>
      </c>
      <c r="HT50" s="92">
        <v>3</v>
      </c>
      <c r="HU50" s="345" t="s">
        <v>2</v>
      </c>
      <c r="HV50" s="344" t="s">
        <v>117</v>
      </c>
      <c r="HW50" s="56"/>
      <c r="HX50" s="92">
        <v>1</v>
      </c>
      <c r="HY50" s="85" t="s">
        <v>0</v>
      </c>
      <c r="HZ50" s="92">
        <v>3</v>
      </c>
      <c r="IA50" s="85" t="s">
        <v>2</v>
      </c>
      <c r="IB50" s="84" t="s">
        <v>117</v>
      </c>
      <c r="IC50" s="56"/>
      <c r="ID50" s="92">
        <v>4</v>
      </c>
      <c r="IE50" s="85" t="s">
        <v>0</v>
      </c>
      <c r="IF50" s="92">
        <v>0</v>
      </c>
      <c r="IG50" s="85" t="s">
        <v>2</v>
      </c>
      <c r="IH50" s="84" t="s">
        <v>117</v>
      </c>
      <c r="II50" s="56"/>
      <c r="IJ50" s="92"/>
      <c r="IK50" s="85"/>
      <c r="IL50" s="92"/>
      <c r="IM50" s="323"/>
      <c r="IN50" s="320"/>
      <c r="IO50" s="56"/>
      <c r="IP50" s="92">
        <v>1</v>
      </c>
      <c r="IQ50" s="85" t="s">
        <v>0</v>
      </c>
      <c r="IR50" s="92">
        <v>2</v>
      </c>
      <c r="IS50" s="85" t="s">
        <v>2</v>
      </c>
      <c r="IT50" s="84" t="s">
        <v>117</v>
      </c>
      <c r="IU50" s="56"/>
      <c r="IV50" s="92"/>
      <c r="IW50" s="85" t="s">
        <v>0</v>
      </c>
      <c r="IX50" s="92"/>
      <c r="IY50" s="365" t="s">
        <v>115</v>
      </c>
      <c r="IZ50" s="364" t="s">
        <v>115</v>
      </c>
      <c r="JA50" s="56"/>
      <c r="JB50" s="92"/>
      <c r="JC50" s="85" t="s">
        <v>0</v>
      </c>
      <c r="JD50" s="92"/>
      <c r="JE50" s="85"/>
      <c r="JF50" s="84"/>
      <c r="JG50" s="56"/>
      <c r="JH50" s="92"/>
      <c r="JI50" s="85" t="s">
        <v>0</v>
      </c>
      <c r="JJ50" s="92"/>
      <c r="JK50" s="85"/>
      <c r="JL50" s="84"/>
      <c r="JM50" s="56"/>
      <c r="JN50" s="92"/>
      <c r="JO50" s="85" t="s">
        <v>0</v>
      </c>
      <c r="JP50" s="92"/>
      <c r="JQ50" s="85"/>
      <c r="JR50" s="84"/>
      <c r="JS50" s="56"/>
      <c r="JT50" s="92"/>
      <c r="JU50" s="85" t="s">
        <v>0</v>
      </c>
      <c r="JV50" s="92"/>
      <c r="JW50" s="85"/>
      <c r="JX50" s="84"/>
      <c r="JY50" s="56"/>
      <c r="JZ50" s="92"/>
      <c r="KA50" s="85" t="s">
        <v>0</v>
      </c>
      <c r="KB50" s="92"/>
      <c r="KC50" s="85"/>
      <c r="KD50" s="84"/>
      <c r="KE50" s="56"/>
      <c r="KF50" s="92"/>
      <c r="KG50" s="85" t="s">
        <v>0</v>
      </c>
      <c r="KH50" s="92"/>
      <c r="KI50" s="85"/>
      <c r="KJ50" s="84"/>
      <c r="KK50" s="56"/>
      <c r="KL50" s="92"/>
      <c r="KM50" s="85" t="s">
        <v>0</v>
      </c>
      <c r="KN50" s="92"/>
      <c r="KO50" s="85"/>
      <c r="KP50" s="84"/>
      <c r="KQ50" s="56"/>
      <c r="KR50" s="92"/>
      <c r="KS50" s="85" t="s">
        <v>0</v>
      </c>
      <c r="KT50" s="92"/>
      <c r="KU50" s="85"/>
      <c r="KV50" s="84"/>
      <c r="KW50" s="56"/>
      <c r="KX50" s="92"/>
      <c r="KY50" s="85" t="s">
        <v>0</v>
      </c>
      <c r="KZ50" s="92"/>
      <c r="LA50" s="85"/>
      <c r="LB50" s="84"/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85"/>
      <c r="LN50" s="84"/>
      <c r="LO50" s="56"/>
      <c r="LP50" s="92"/>
      <c r="LQ50" s="85" t="s">
        <v>0</v>
      </c>
      <c r="LR50" s="92"/>
      <c r="LS50" s="85"/>
      <c r="LT50" s="84"/>
      <c r="LU50" s="56"/>
      <c r="LV50" s="92"/>
      <c r="LW50" s="85" t="s">
        <v>0</v>
      </c>
      <c r="LX50" s="92"/>
      <c r="LY50" s="85"/>
      <c r="LZ50" s="84"/>
      <c r="MA50" s="56"/>
      <c r="MB50" s="92"/>
      <c r="MC50" s="85" t="s">
        <v>0</v>
      </c>
      <c r="MD50" s="92"/>
      <c r="ME50" s="85"/>
      <c r="MF50" s="84"/>
      <c r="MG50" s="56"/>
      <c r="MH50" s="92"/>
      <c r="MI50" s="85" t="s">
        <v>0</v>
      </c>
      <c r="MJ50" s="92"/>
      <c r="MK50" s="85"/>
      <c r="ML50" s="84"/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 x14ac:dyDescent="0.2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354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2" t="s">
        <v>125</v>
      </c>
      <c r="AX51" s="193" t="s">
        <v>2</v>
      </c>
      <c r="AY51" s="56"/>
      <c r="AZ51" s="97">
        <v>1</v>
      </c>
      <c r="BA51" s="83" t="s">
        <v>0</v>
      </c>
      <c r="BB51" s="97">
        <v>3</v>
      </c>
      <c r="BC51" s="195" t="s">
        <v>116</v>
      </c>
      <c r="BD51" s="196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6" t="s">
        <v>3</v>
      </c>
      <c r="BP51" s="207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20" t="s">
        <v>115</v>
      </c>
      <c r="CH51" s="217" t="s">
        <v>115</v>
      </c>
      <c r="CI51" s="56"/>
      <c r="CJ51" s="97">
        <v>2</v>
      </c>
      <c r="CK51" s="83" t="s">
        <v>0</v>
      </c>
      <c r="CL51" s="97">
        <v>0</v>
      </c>
      <c r="CM51" s="221" t="s">
        <v>277</v>
      </c>
      <c r="CN51" s="222" t="s">
        <v>354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6" t="s">
        <v>116</v>
      </c>
      <c r="DF51" s="237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377</v>
      </c>
      <c r="DM51" s="56"/>
      <c r="DN51" s="97"/>
      <c r="DO51" s="83" t="s">
        <v>0</v>
      </c>
      <c r="DP51" s="97"/>
      <c r="DQ51" s="248" t="s">
        <v>115</v>
      </c>
      <c r="DR51" s="245" t="s">
        <v>115</v>
      </c>
      <c r="DS51" s="56"/>
      <c r="DT51" s="97"/>
      <c r="DU51" s="83" t="s">
        <v>0</v>
      </c>
      <c r="DV51" s="97"/>
      <c r="DW51" s="252" t="s">
        <v>115</v>
      </c>
      <c r="DX51" s="249" t="s">
        <v>115</v>
      </c>
      <c r="DY51" s="56"/>
      <c r="DZ51" s="97">
        <v>0</v>
      </c>
      <c r="EA51" s="83" t="s">
        <v>0</v>
      </c>
      <c r="EB51" s="97">
        <v>2</v>
      </c>
      <c r="EC51" s="253" t="s">
        <v>3</v>
      </c>
      <c r="ED51" s="254" t="s">
        <v>277</v>
      </c>
      <c r="EE51" s="56"/>
      <c r="EF51" s="97">
        <v>1</v>
      </c>
      <c r="EG51" s="83" t="s">
        <v>0</v>
      </c>
      <c r="EH51" s="97">
        <v>1</v>
      </c>
      <c r="EI51" s="263" t="s">
        <v>122</v>
      </c>
      <c r="EJ51" s="264" t="s">
        <v>4</v>
      </c>
      <c r="EK51" s="56"/>
      <c r="EL51" s="97"/>
      <c r="EM51" s="83" t="s">
        <v>0</v>
      </c>
      <c r="EN51" s="97"/>
      <c r="EO51" s="273" t="s">
        <v>115</v>
      </c>
      <c r="EP51" s="270" t="s">
        <v>115</v>
      </c>
      <c r="EQ51" s="56"/>
      <c r="ER51" s="97"/>
      <c r="ES51" s="83" t="s">
        <v>0</v>
      </c>
      <c r="ET51" s="97"/>
      <c r="EU51" s="277" t="s">
        <v>115</v>
      </c>
      <c r="EV51" s="274" t="s">
        <v>115</v>
      </c>
      <c r="EW51" s="56"/>
      <c r="EX51" s="97"/>
      <c r="EY51" s="83" t="s">
        <v>0</v>
      </c>
      <c r="EZ51" s="97"/>
      <c r="FA51" s="283" t="s">
        <v>115</v>
      </c>
      <c r="FB51" s="280" t="s">
        <v>115</v>
      </c>
      <c r="FC51" s="56"/>
      <c r="FD51" s="97">
        <v>3</v>
      </c>
      <c r="FE51" s="83" t="s">
        <v>0</v>
      </c>
      <c r="FF51" s="97">
        <v>1</v>
      </c>
      <c r="FG51" s="284" t="s">
        <v>120</v>
      </c>
      <c r="FH51" s="285" t="s">
        <v>122</v>
      </c>
      <c r="FI51" s="56"/>
      <c r="FJ51" s="97"/>
      <c r="FK51" s="83" t="s">
        <v>0</v>
      </c>
      <c r="FL51" s="97"/>
      <c r="FM51" s="357" t="s">
        <v>115</v>
      </c>
      <c r="FN51" s="354" t="s">
        <v>115</v>
      </c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354</v>
      </c>
      <c r="GF51" s="84" t="s">
        <v>377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9" t="s">
        <v>0</v>
      </c>
      <c r="GV51" s="97">
        <v>2</v>
      </c>
      <c r="GW51" s="319" t="s">
        <v>277</v>
      </c>
      <c r="GX51" s="320" t="s">
        <v>344</v>
      </c>
      <c r="GY51" s="56"/>
      <c r="GZ51" s="97">
        <v>0</v>
      </c>
      <c r="HA51" s="83" t="s">
        <v>0</v>
      </c>
      <c r="HB51" s="97">
        <v>2</v>
      </c>
      <c r="HC51" s="83" t="s">
        <v>3</v>
      </c>
      <c r="HD51" s="84" t="s">
        <v>354</v>
      </c>
      <c r="HE51" s="56"/>
      <c r="HF51" s="97"/>
      <c r="HG51" s="83" t="s">
        <v>0</v>
      </c>
      <c r="HH51" s="97"/>
      <c r="HI51" s="333" t="s">
        <v>115</v>
      </c>
      <c r="HJ51" s="330" t="s">
        <v>115</v>
      </c>
      <c r="HK51" s="56"/>
      <c r="HL51" s="97">
        <v>3</v>
      </c>
      <c r="HM51" s="83" t="s">
        <v>0</v>
      </c>
      <c r="HN51" s="97">
        <v>1</v>
      </c>
      <c r="HO51" s="340" t="s">
        <v>1</v>
      </c>
      <c r="HP51" s="339" t="s">
        <v>344</v>
      </c>
      <c r="HQ51" s="56"/>
      <c r="HR51" s="97">
        <v>0</v>
      </c>
      <c r="HS51" s="83" t="s">
        <v>0</v>
      </c>
      <c r="HT51" s="97">
        <v>1</v>
      </c>
      <c r="HU51" s="343" t="s">
        <v>378</v>
      </c>
      <c r="HV51" s="344" t="s">
        <v>2</v>
      </c>
      <c r="HW51" s="56"/>
      <c r="HX51" s="97">
        <v>0</v>
      </c>
      <c r="HY51" s="83" t="s">
        <v>0</v>
      </c>
      <c r="HZ51" s="97">
        <v>2</v>
      </c>
      <c r="IA51" s="83" t="s">
        <v>116</v>
      </c>
      <c r="IB51" s="84" t="s">
        <v>344</v>
      </c>
      <c r="IC51" s="56"/>
      <c r="ID51" s="97">
        <v>3</v>
      </c>
      <c r="IE51" s="83" t="s">
        <v>0</v>
      </c>
      <c r="IF51" s="97">
        <v>1</v>
      </c>
      <c r="IG51" s="83" t="s">
        <v>2</v>
      </c>
      <c r="IH51" s="84" t="s">
        <v>344</v>
      </c>
      <c r="II51" s="56"/>
      <c r="IJ51" s="97"/>
      <c r="IK51" s="83"/>
      <c r="IL51" s="97"/>
      <c r="IM51" s="319"/>
      <c r="IN51" s="320"/>
      <c r="IO51" s="56"/>
      <c r="IP51" s="97">
        <v>1</v>
      </c>
      <c r="IQ51" s="83" t="s">
        <v>0</v>
      </c>
      <c r="IR51" s="97">
        <v>1</v>
      </c>
      <c r="IS51" s="83" t="s">
        <v>2</v>
      </c>
      <c r="IT51" s="84" t="s">
        <v>277</v>
      </c>
      <c r="IU51" s="56"/>
      <c r="IV51" s="97">
        <v>2</v>
      </c>
      <c r="IW51" s="83" t="s">
        <v>0</v>
      </c>
      <c r="IX51" s="97">
        <v>0</v>
      </c>
      <c r="IY51" s="83" t="s">
        <v>124</v>
      </c>
      <c r="IZ51" s="84" t="s">
        <v>4</v>
      </c>
      <c r="JA51" s="56"/>
      <c r="JB51" s="97"/>
      <c r="JC51" s="83" t="s">
        <v>0</v>
      </c>
      <c r="JD51" s="97"/>
      <c r="JE51" s="83"/>
      <c r="JF51" s="84"/>
      <c r="JG51" s="56"/>
      <c r="JH51" s="97"/>
      <c r="JI51" s="83" t="s">
        <v>0</v>
      </c>
      <c r="JJ51" s="97"/>
      <c r="JK51" s="83"/>
      <c r="JL51" s="84"/>
      <c r="JM51" s="56"/>
      <c r="JN51" s="97"/>
      <c r="JO51" s="83" t="s">
        <v>0</v>
      </c>
      <c r="JP51" s="97"/>
      <c r="JQ51" s="83"/>
      <c r="JR51" s="84"/>
      <c r="JS51" s="56"/>
      <c r="JT51" s="97"/>
      <c r="JU51" s="83" t="s">
        <v>0</v>
      </c>
      <c r="JV51" s="97"/>
      <c r="JW51" s="83"/>
      <c r="JX51" s="84"/>
      <c r="JY51" s="56"/>
      <c r="JZ51" s="97"/>
      <c r="KA51" s="83" t="s">
        <v>0</v>
      </c>
      <c r="KB51" s="97"/>
      <c r="KC51" s="83"/>
      <c r="KD51" s="84"/>
      <c r="KE51" s="56"/>
      <c r="KF51" s="97"/>
      <c r="KG51" s="83" t="s">
        <v>0</v>
      </c>
      <c r="KH51" s="97"/>
      <c r="KI51" s="83"/>
      <c r="KJ51" s="84"/>
      <c r="KK51" s="56"/>
      <c r="KL51" s="97"/>
      <c r="KM51" s="83" t="s">
        <v>0</v>
      </c>
      <c r="KN51" s="97"/>
      <c r="KO51" s="83"/>
      <c r="KP51" s="84"/>
      <c r="KQ51" s="56"/>
      <c r="KR51" s="97"/>
      <c r="KS51" s="83" t="s">
        <v>0</v>
      </c>
      <c r="KT51" s="97"/>
      <c r="KU51" s="83"/>
      <c r="KV51" s="84"/>
      <c r="KW51" s="56"/>
      <c r="KX51" s="97"/>
      <c r="KY51" s="83" t="s">
        <v>0</v>
      </c>
      <c r="KZ51" s="97"/>
      <c r="LA51" s="83"/>
      <c r="LB51" s="84"/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83"/>
      <c r="LN51" s="84"/>
      <c r="LO51" s="56"/>
      <c r="LP51" s="97"/>
      <c r="LQ51" s="83" t="s">
        <v>0</v>
      </c>
      <c r="LR51" s="97"/>
      <c r="LS51" s="83"/>
      <c r="LT51" s="84"/>
      <c r="LU51" s="56"/>
      <c r="LV51" s="97"/>
      <c r="LW51" s="83" t="s">
        <v>0</v>
      </c>
      <c r="LX51" s="97"/>
      <c r="LY51" s="83"/>
      <c r="LZ51" s="84"/>
      <c r="MA51" s="56"/>
      <c r="MB51" s="97"/>
      <c r="MC51" s="83" t="s">
        <v>0</v>
      </c>
      <c r="MD51" s="97"/>
      <c r="ME51" s="83"/>
      <c r="MF51" s="84"/>
      <c r="MG51" s="56"/>
      <c r="MH51" s="97"/>
      <c r="MI51" s="83" t="s">
        <v>0</v>
      </c>
      <c r="MJ51" s="97"/>
      <c r="MK51" s="83"/>
      <c r="ML51" s="84"/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 x14ac:dyDescent="0.2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344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354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4" t="s">
        <v>2</v>
      </c>
      <c r="AX52" s="193" t="s">
        <v>117</v>
      </c>
      <c r="AY52" s="56"/>
      <c r="AZ52" s="92">
        <v>0</v>
      </c>
      <c r="BA52" s="85" t="s">
        <v>0</v>
      </c>
      <c r="BB52" s="92">
        <v>2</v>
      </c>
      <c r="BC52" s="199" t="s">
        <v>2</v>
      </c>
      <c r="BD52" s="196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10" t="s">
        <v>2</v>
      </c>
      <c r="BP52" s="207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344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5" t="s">
        <v>2</v>
      </c>
      <c r="CN52" s="222" t="s">
        <v>116</v>
      </c>
      <c r="CO52" s="56"/>
      <c r="CP52" s="92"/>
      <c r="CQ52" s="85" t="s">
        <v>0</v>
      </c>
      <c r="CR52" s="92"/>
      <c r="CS52" s="231" t="s">
        <v>115</v>
      </c>
      <c r="CT52" s="228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344</v>
      </c>
      <c r="DA52" s="56"/>
      <c r="DB52" s="92">
        <v>2</v>
      </c>
      <c r="DC52" s="85" t="s">
        <v>0</v>
      </c>
      <c r="DD52" s="92">
        <v>1</v>
      </c>
      <c r="DE52" s="240" t="s">
        <v>2</v>
      </c>
      <c r="DF52" s="237" t="s">
        <v>117</v>
      </c>
      <c r="DG52" s="56"/>
      <c r="DH52" s="92"/>
      <c r="DI52" s="85" t="s">
        <v>0</v>
      </c>
      <c r="DJ52" s="92"/>
      <c r="DK52" s="244" t="s">
        <v>115</v>
      </c>
      <c r="DL52" s="241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344</v>
      </c>
      <c r="DY52" s="56"/>
      <c r="DZ52" s="92">
        <v>0</v>
      </c>
      <c r="EA52" s="85" t="s">
        <v>0</v>
      </c>
      <c r="EB52" s="92">
        <v>2</v>
      </c>
      <c r="EC52" s="257" t="s">
        <v>2</v>
      </c>
      <c r="ED52" s="254" t="s">
        <v>117</v>
      </c>
      <c r="EE52" s="56"/>
      <c r="EF52" s="92"/>
      <c r="EG52" s="85" t="s">
        <v>0</v>
      </c>
      <c r="EH52" s="92"/>
      <c r="EI52" s="267" t="s">
        <v>115</v>
      </c>
      <c r="EJ52" s="264" t="s">
        <v>115</v>
      </c>
      <c r="EK52" s="56"/>
      <c r="EL52" s="92"/>
      <c r="EM52" s="85" t="s">
        <v>0</v>
      </c>
      <c r="EN52" s="92"/>
      <c r="EO52" s="273" t="s">
        <v>115</v>
      </c>
      <c r="EP52" s="270" t="s">
        <v>115</v>
      </c>
      <c r="EQ52" s="56"/>
      <c r="ER52" s="92"/>
      <c r="ES52" s="85" t="s">
        <v>0</v>
      </c>
      <c r="ET52" s="92"/>
      <c r="EU52" s="277" t="s">
        <v>115</v>
      </c>
      <c r="EV52" s="274" t="s">
        <v>115</v>
      </c>
      <c r="EW52" s="56"/>
      <c r="EX52" s="92"/>
      <c r="EY52" s="85" t="s">
        <v>0</v>
      </c>
      <c r="EZ52" s="92"/>
      <c r="FA52" s="283" t="s">
        <v>115</v>
      </c>
      <c r="FB52" s="280" t="s">
        <v>115</v>
      </c>
      <c r="FC52" s="56"/>
      <c r="FD52" s="92"/>
      <c r="FE52" s="85" t="s">
        <v>0</v>
      </c>
      <c r="FF52" s="92"/>
      <c r="FG52" s="288" t="s">
        <v>115</v>
      </c>
      <c r="FH52" s="285" t="s">
        <v>115</v>
      </c>
      <c r="FI52" s="56"/>
      <c r="FJ52" s="92"/>
      <c r="FK52" s="85" t="s">
        <v>0</v>
      </c>
      <c r="FL52" s="92"/>
      <c r="FM52" s="357" t="s">
        <v>115</v>
      </c>
      <c r="FN52" s="354" t="s">
        <v>115</v>
      </c>
      <c r="FO52" s="56"/>
      <c r="FP52" s="92"/>
      <c r="FQ52" s="85" t="s">
        <v>0</v>
      </c>
      <c r="FR52" s="92"/>
      <c r="FS52" s="292" t="s">
        <v>115</v>
      </c>
      <c r="FT52" s="289" t="s">
        <v>115</v>
      </c>
      <c r="FU52" s="56"/>
      <c r="FV52" s="92"/>
      <c r="FW52" s="85" t="s">
        <v>0</v>
      </c>
      <c r="FX52" s="92"/>
      <c r="FY52" s="296" t="s">
        <v>115</v>
      </c>
      <c r="FZ52" s="293" t="s">
        <v>115</v>
      </c>
      <c r="GA52" s="56"/>
      <c r="GB52" s="92"/>
      <c r="GC52" s="85" t="s">
        <v>0</v>
      </c>
      <c r="GD52" s="92"/>
      <c r="GE52" s="300" t="s">
        <v>115</v>
      </c>
      <c r="GF52" s="297" t="s">
        <v>115</v>
      </c>
      <c r="GG52" s="56"/>
      <c r="GH52" s="92"/>
      <c r="GI52" s="85" t="s">
        <v>0</v>
      </c>
      <c r="GJ52" s="92"/>
      <c r="GK52" s="304" t="s">
        <v>115</v>
      </c>
      <c r="GL52" s="301" t="s">
        <v>115</v>
      </c>
      <c r="GM52" s="56"/>
      <c r="GN52" s="92"/>
      <c r="GO52" s="85" t="s">
        <v>0</v>
      </c>
      <c r="GP52" s="92"/>
      <c r="GQ52" s="316" t="s">
        <v>115</v>
      </c>
      <c r="GR52" s="313" t="s">
        <v>115</v>
      </c>
      <c r="GS52" s="56"/>
      <c r="GT52" s="92"/>
      <c r="GU52" s="323" t="s">
        <v>0</v>
      </c>
      <c r="GV52" s="92"/>
      <c r="GW52" s="323" t="s">
        <v>115</v>
      </c>
      <c r="GX52" s="320" t="s">
        <v>115</v>
      </c>
      <c r="GY52" s="56"/>
      <c r="GZ52" s="92"/>
      <c r="HA52" s="85" t="s">
        <v>0</v>
      </c>
      <c r="HB52" s="92"/>
      <c r="HC52" s="329" t="s">
        <v>115</v>
      </c>
      <c r="HD52" s="326" t="s">
        <v>115</v>
      </c>
      <c r="HE52" s="56"/>
      <c r="HF52" s="92"/>
      <c r="HG52" s="85" t="s">
        <v>0</v>
      </c>
      <c r="HH52" s="92"/>
      <c r="HI52" s="333" t="s">
        <v>115</v>
      </c>
      <c r="HJ52" s="330" t="s">
        <v>115</v>
      </c>
      <c r="HK52" s="56"/>
      <c r="HL52" s="92"/>
      <c r="HM52" s="85" t="s">
        <v>0</v>
      </c>
      <c r="HN52" s="92"/>
      <c r="HO52" s="338" t="s">
        <v>115</v>
      </c>
      <c r="HP52" s="335" t="s">
        <v>115</v>
      </c>
      <c r="HQ52" s="56"/>
      <c r="HR52" s="92"/>
      <c r="HS52" s="85" t="s">
        <v>0</v>
      </c>
      <c r="HT52" s="92"/>
      <c r="HU52" s="345" t="s">
        <v>115</v>
      </c>
      <c r="HV52" s="344" t="s">
        <v>115</v>
      </c>
      <c r="HW52" s="56"/>
      <c r="HX52" s="92"/>
      <c r="HY52" s="85" t="s">
        <v>0</v>
      </c>
      <c r="HZ52" s="92"/>
      <c r="IA52" s="349" t="s">
        <v>115</v>
      </c>
      <c r="IB52" s="346" t="s">
        <v>115</v>
      </c>
      <c r="IC52" s="56"/>
      <c r="ID52" s="92"/>
      <c r="IE52" s="85" t="s">
        <v>0</v>
      </c>
      <c r="IF52" s="92"/>
      <c r="IG52" s="353" t="s">
        <v>115</v>
      </c>
      <c r="IH52" s="350" t="s">
        <v>115</v>
      </c>
      <c r="II52" s="56"/>
      <c r="IJ52" s="92"/>
      <c r="IK52" s="85"/>
      <c r="IL52" s="92"/>
      <c r="IM52" s="85"/>
      <c r="IN52" s="84"/>
      <c r="IO52" s="56"/>
      <c r="IP52" s="92"/>
      <c r="IQ52" s="85" t="s">
        <v>0</v>
      </c>
      <c r="IR52" s="92"/>
      <c r="IS52" s="361" t="s">
        <v>115</v>
      </c>
      <c r="IT52" s="358" t="s">
        <v>115</v>
      </c>
      <c r="IU52" s="56"/>
      <c r="IV52" s="92"/>
      <c r="IW52" s="85" t="s">
        <v>0</v>
      </c>
      <c r="IX52" s="92"/>
      <c r="IY52" s="365" t="s">
        <v>115</v>
      </c>
      <c r="IZ52" s="364" t="s">
        <v>115</v>
      </c>
      <c r="JA52" s="56"/>
      <c r="JB52" s="92"/>
      <c r="JC52" s="85" t="s">
        <v>0</v>
      </c>
      <c r="JD52" s="92"/>
      <c r="JE52" s="85"/>
      <c r="JF52" s="84"/>
      <c r="JG52" s="56"/>
      <c r="JH52" s="92"/>
      <c r="JI52" s="85" t="s">
        <v>0</v>
      </c>
      <c r="JJ52" s="92"/>
      <c r="JK52" s="85"/>
      <c r="JL52" s="84"/>
      <c r="JM52" s="56"/>
      <c r="JN52" s="92"/>
      <c r="JO52" s="85" t="s">
        <v>0</v>
      </c>
      <c r="JP52" s="92"/>
      <c r="JQ52" s="85"/>
      <c r="JR52" s="84"/>
      <c r="JS52" s="56"/>
      <c r="JT52" s="92"/>
      <c r="JU52" s="85" t="s">
        <v>0</v>
      </c>
      <c r="JV52" s="92"/>
      <c r="JW52" s="85"/>
      <c r="JX52" s="84"/>
      <c r="JY52" s="56"/>
      <c r="JZ52" s="92"/>
      <c r="KA52" s="85" t="s">
        <v>0</v>
      </c>
      <c r="KB52" s="92"/>
      <c r="KC52" s="85"/>
      <c r="KD52" s="84"/>
      <c r="KE52" s="56"/>
      <c r="KF52" s="92"/>
      <c r="KG52" s="85" t="s">
        <v>0</v>
      </c>
      <c r="KH52" s="92"/>
      <c r="KI52" s="85"/>
      <c r="KJ52" s="84"/>
      <c r="KK52" s="56"/>
      <c r="KL52" s="92"/>
      <c r="KM52" s="85" t="s">
        <v>0</v>
      </c>
      <c r="KN52" s="92"/>
      <c r="KO52" s="85"/>
      <c r="KP52" s="84"/>
      <c r="KQ52" s="56"/>
      <c r="KR52" s="92"/>
      <c r="KS52" s="85" t="s">
        <v>0</v>
      </c>
      <c r="KT52" s="92"/>
      <c r="KU52" s="85"/>
      <c r="KV52" s="84"/>
      <c r="KW52" s="56"/>
      <c r="KX52" s="92"/>
      <c r="KY52" s="85" t="s">
        <v>0</v>
      </c>
      <c r="KZ52" s="92"/>
      <c r="LA52" s="85"/>
      <c r="LB52" s="84"/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85"/>
      <c r="LN52" s="84"/>
      <c r="LO52" s="56"/>
      <c r="LP52" s="92"/>
      <c r="LQ52" s="85" t="s">
        <v>0</v>
      </c>
      <c r="LR52" s="92"/>
      <c r="LS52" s="85"/>
      <c r="LT52" s="84"/>
      <c r="LU52" s="56"/>
      <c r="LV52" s="92"/>
      <c r="LW52" s="85" t="s">
        <v>0</v>
      </c>
      <c r="LX52" s="92"/>
      <c r="LY52" s="85"/>
      <c r="LZ52" s="84"/>
      <c r="MA52" s="56"/>
      <c r="MB52" s="92"/>
      <c r="MC52" s="85" t="s">
        <v>0</v>
      </c>
      <c r="MD52" s="92"/>
      <c r="ME52" s="85"/>
      <c r="MF52" s="84"/>
      <c r="MG52" s="56"/>
      <c r="MH52" s="92"/>
      <c r="MI52" s="85" t="s">
        <v>0</v>
      </c>
      <c r="MJ52" s="92"/>
      <c r="MK52" s="85"/>
      <c r="ML52" s="84"/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 x14ac:dyDescent="0.2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4" t="s">
        <v>115</v>
      </c>
      <c r="AX53" s="193" t="s">
        <v>115</v>
      </c>
      <c r="AY53" s="56"/>
      <c r="AZ53" s="92"/>
      <c r="BA53" s="85" t="s">
        <v>0</v>
      </c>
      <c r="BB53" s="92"/>
      <c r="BC53" s="199" t="s">
        <v>115</v>
      </c>
      <c r="BD53" s="196" t="s">
        <v>115</v>
      </c>
      <c r="BE53" s="56"/>
      <c r="BF53" s="92"/>
      <c r="BG53" s="85" t="s">
        <v>0</v>
      </c>
      <c r="BH53" s="92"/>
      <c r="BI53" s="204" t="s">
        <v>115</v>
      </c>
      <c r="BJ53" s="201" t="s">
        <v>115</v>
      </c>
      <c r="BK53" s="56"/>
      <c r="BL53" s="92"/>
      <c r="BM53" s="85" t="s">
        <v>0</v>
      </c>
      <c r="BN53" s="92"/>
      <c r="BO53" s="210" t="s">
        <v>115</v>
      </c>
      <c r="BP53" s="207" t="s">
        <v>115</v>
      </c>
      <c r="BQ53" s="56"/>
      <c r="BR53" s="92"/>
      <c r="BS53" s="85" t="s">
        <v>0</v>
      </c>
      <c r="BT53" s="92"/>
      <c r="BU53" s="212" t="s">
        <v>115</v>
      </c>
      <c r="BV53" s="211" t="s">
        <v>115</v>
      </c>
      <c r="BW53" s="56"/>
      <c r="BX53" s="92"/>
      <c r="BY53" s="85" t="s">
        <v>0</v>
      </c>
      <c r="BZ53" s="92"/>
      <c r="CA53" s="216" t="s">
        <v>115</v>
      </c>
      <c r="CB53" s="213" t="s">
        <v>115</v>
      </c>
      <c r="CC53" s="56"/>
      <c r="CD53" s="92"/>
      <c r="CE53" s="85" t="s">
        <v>0</v>
      </c>
      <c r="CF53" s="92"/>
      <c r="CG53" s="220" t="s">
        <v>115</v>
      </c>
      <c r="CH53" s="217" t="s">
        <v>115</v>
      </c>
      <c r="CI53" s="56"/>
      <c r="CJ53" s="92"/>
      <c r="CK53" s="85" t="s">
        <v>0</v>
      </c>
      <c r="CL53" s="92"/>
      <c r="CM53" s="225" t="s">
        <v>115</v>
      </c>
      <c r="CN53" s="222" t="s">
        <v>115</v>
      </c>
      <c r="CO53" s="56"/>
      <c r="CP53" s="92"/>
      <c r="CQ53" s="85" t="s">
        <v>0</v>
      </c>
      <c r="CR53" s="92"/>
      <c r="CS53" s="231" t="s">
        <v>115</v>
      </c>
      <c r="CT53" s="228" t="s">
        <v>115</v>
      </c>
      <c r="CU53" s="56"/>
      <c r="CV53" s="92"/>
      <c r="CW53" s="85" t="s">
        <v>0</v>
      </c>
      <c r="CX53" s="92"/>
      <c r="CY53" s="235" t="s">
        <v>115</v>
      </c>
      <c r="CZ53" s="234" t="s">
        <v>115</v>
      </c>
      <c r="DA53" s="56"/>
      <c r="DB53" s="92"/>
      <c r="DC53" s="85" t="s">
        <v>0</v>
      </c>
      <c r="DD53" s="92"/>
      <c r="DE53" s="240" t="s">
        <v>115</v>
      </c>
      <c r="DF53" s="237" t="s">
        <v>115</v>
      </c>
      <c r="DG53" s="56"/>
      <c r="DH53" s="92"/>
      <c r="DI53" s="85" t="s">
        <v>0</v>
      </c>
      <c r="DJ53" s="92"/>
      <c r="DK53" s="244" t="s">
        <v>115</v>
      </c>
      <c r="DL53" s="241" t="s">
        <v>115</v>
      </c>
      <c r="DM53" s="56"/>
      <c r="DN53" s="92"/>
      <c r="DO53" s="85" t="s">
        <v>0</v>
      </c>
      <c r="DP53" s="92"/>
      <c r="DQ53" s="248" t="s">
        <v>115</v>
      </c>
      <c r="DR53" s="245" t="s">
        <v>115</v>
      </c>
      <c r="DS53" s="56"/>
      <c r="DT53" s="92"/>
      <c r="DU53" s="85" t="s">
        <v>0</v>
      </c>
      <c r="DV53" s="92"/>
      <c r="DW53" s="252" t="s">
        <v>115</v>
      </c>
      <c r="DX53" s="249" t="s">
        <v>115</v>
      </c>
      <c r="DY53" s="56"/>
      <c r="DZ53" s="92"/>
      <c r="EA53" s="85" t="s">
        <v>0</v>
      </c>
      <c r="EB53" s="92"/>
      <c r="EC53" s="257" t="s">
        <v>115</v>
      </c>
      <c r="ED53" s="254" t="s">
        <v>115</v>
      </c>
      <c r="EE53" s="56"/>
      <c r="EF53" s="92"/>
      <c r="EG53" s="85" t="s">
        <v>0</v>
      </c>
      <c r="EH53" s="92"/>
      <c r="EI53" s="267" t="s">
        <v>115</v>
      </c>
      <c r="EJ53" s="264" t="s">
        <v>115</v>
      </c>
      <c r="EK53" s="56"/>
      <c r="EL53" s="92"/>
      <c r="EM53" s="85" t="s">
        <v>0</v>
      </c>
      <c r="EN53" s="92"/>
      <c r="EO53" s="273" t="s">
        <v>115</v>
      </c>
      <c r="EP53" s="270" t="s">
        <v>115</v>
      </c>
      <c r="EQ53" s="56"/>
      <c r="ER53" s="92"/>
      <c r="ES53" s="85" t="s">
        <v>0</v>
      </c>
      <c r="ET53" s="92"/>
      <c r="EU53" s="277" t="s">
        <v>115</v>
      </c>
      <c r="EV53" s="274" t="s">
        <v>115</v>
      </c>
      <c r="EW53" s="56"/>
      <c r="EX53" s="92"/>
      <c r="EY53" s="85" t="s">
        <v>0</v>
      </c>
      <c r="EZ53" s="92"/>
      <c r="FA53" s="283" t="s">
        <v>115</v>
      </c>
      <c r="FB53" s="280" t="s">
        <v>115</v>
      </c>
      <c r="FC53" s="56"/>
      <c r="FD53" s="92"/>
      <c r="FE53" s="85" t="s">
        <v>0</v>
      </c>
      <c r="FF53" s="92"/>
      <c r="FG53" s="288" t="s">
        <v>115</v>
      </c>
      <c r="FH53" s="285" t="s">
        <v>115</v>
      </c>
      <c r="FI53" s="56"/>
      <c r="FJ53" s="92"/>
      <c r="FK53" s="85" t="s">
        <v>0</v>
      </c>
      <c r="FL53" s="92"/>
      <c r="FM53" s="357" t="s">
        <v>115</v>
      </c>
      <c r="FN53" s="354" t="s">
        <v>115</v>
      </c>
      <c r="FO53" s="56"/>
      <c r="FP53" s="92"/>
      <c r="FQ53" s="85" t="s">
        <v>0</v>
      </c>
      <c r="FR53" s="92"/>
      <c r="FS53" s="292" t="s">
        <v>115</v>
      </c>
      <c r="FT53" s="289" t="s">
        <v>115</v>
      </c>
      <c r="FU53" s="56"/>
      <c r="FV53" s="92"/>
      <c r="FW53" s="85" t="s">
        <v>0</v>
      </c>
      <c r="FX53" s="92"/>
      <c r="FY53" s="296" t="s">
        <v>115</v>
      </c>
      <c r="FZ53" s="293" t="s">
        <v>115</v>
      </c>
      <c r="GA53" s="56"/>
      <c r="GB53" s="92"/>
      <c r="GC53" s="85" t="s">
        <v>0</v>
      </c>
      <c r="GD53" s="92"/>
      <c r="GE53" s="300" t="s">
        <v>115</v>
      </c>
      <c r="GF53" s="297" t="s">
        <v>115</v>
      </c>
      <c r="GG53" s="56"/>
      <c r="GH53" s="92"/>
      <c r="GI53" s="85" t="s">
        <v>0</v>
      </c>
      <c r="GJ53" s="92"/>
      <c r="GK53" s="304" t="s">
        <v>115</v>
      </c>
      <c r="GL53" s="301" t="s">
        <v>115</v>
      </c>
      <c r="GM53" s="56"/>
      <c r="GN53" s="92"/>
      <c r="GO53" s="85" t="s">
        <v>0</v>
      </c>
      <c r="GP53" s="92"/>
      <c r="GQ53" s="316" t="s">
        <v>115</v>
      </c>
      <c r="GR53" s="313" t="s">
        <v>115</v>
      </c>
      <c r="GS53" s="56"/>
      <c r="GT53" s="92"/>
      <c r="GU53" s="323" t="s">
        <v>0</v>
      </c>
      <c r="GV53" s="92"/>
      <c r="GW53" s="323" t="s">
        <v>115</v>
      </c>
      <c r="GX53" s="320" t="s">
        <v>115</v>
      </c>
      <c r="GY53" s="56"/>
      <c r="GZ53" s="92"/>
      <c r="HA53" s="85" t="s">
        <v>0</v>
      </c>
      <c r="HB53" s="92"/>
      <c r="HC53" s="329" t="s">
        <v>115</v>
      </c>
      <c r="HD53" s="326" t="s">
        <v>115</v>
      </c>
      <c r="HE53" s="56"/>
      <c r="HF53" s="92"/>
      <c r="HG53" s="85" t="s">
        <v>0</v>
      </c>
      <c r="HH53" s="92"/>
      <c r="HI53" s="333" t="s">
        <v>115</v>
      </c>
      <c r="HJ53" s="330" t="s">
        <v>115</v>
      </c>
      <c r="HK53" s="56"/>
      <c r="HL53" s="92"/>
      <c r="HM53" s="85" t="s">
        <v>0</v>
      </c>
      <c r="HN53" s="92"/>
      <c r="HO53" s="338" t="s">
        <v>115</v>
      </c>
      <c r="HP53" s="335" t="s">
        <v>115</v>
      </c>
      <c r="HQ53" s="56"/>
      <c r="HR53" s="92"/>
      <c r="HS53" s="85" t="s">
        <v>0</v>
      </c>
      <c r="HT53" s="92"/>
      <c r="HU53" s="345" t="s">
        <v>115</v>
      </c>
      <c r="HV53" s="344" t="s">
        <v>115</v>
      </c>
      <c r="HW53" s="56"/>
      <c r="HX53" s="92"/>
      <c r="HY53" s="85" t="s">
        <v>0</v>
      </c>
      <c r="HZ53" s="92"/>
      <c r="IA53" s="349" t="s">
        <v>115</v>
      </c>
      <c r="IB53" s="346" t="s">
        <v>115</v>
      </c>
      <c r="IC53" s="56"/>
      <c r="ID53" s="92"/>
      <c r="IE53" s="85" t="s">
        <v>0</v>
      </c>
      <c r="IF53" s="92"/>
      <c r="IG53" s="353" t="s">
        <v>115</v>
      </c>
      <c r="IH53" s="350" t="s">
        <v>115</v>
      </c>
      <c r="II53" s="56"/>
      <c r="IJ53" s="92"/>
      <c r="IK53" s="85"/>
      <c r="IL53" s="92"/>
      <c r="IM53" s="85"/>
      <c r="IN53" s="84"/>
      <c r="IO53" s="56"/>
      <c r="IP53" s="92"/>
      <c r="IQ53" s="85" t="s">
        <v>0</v>
      </c>
      <c r="IR53" s="92"/>
      <c r="IS53" s="361" t="s">
        <v>115</v>
      </c>
      <c r="IT53" s="358" t="s">
        <v>115</v>
      </c>
      <c r="IU53" s="56"/>
      <c r="IV53" s="92"/>
      <c r="IW53" s="85" t="s">
        <v>0</v>
      </c>
      <c r="IX53" s="92"/>
      <c r="IY53" s="365" t="s">
        <v>115</v>
      </c>
      <c r="IZ53" s="364" t="s">
        <v>115</v>
      </c>
      <c r="JA53" s="56"/>
      <c r="JB53" s="92"/>
      <c r="JC53" s="85" t="s">
        <v>0</v>
      </c>
      <c r="JD53" s="92"/>
      <c r="JE53" s="85"/>
      <c r="JF53" s="84"/>
      <c r="JG53" s="56"/>
      <c r="JH53" s="92"/>
      <c r="JI53" s="85" t="s">
        <v>0</v>
      </c>
      <c r="JJ53" s="92"/>
      <c r="JK53" s="85"/>
      <c r="JL53" s="84"/>
      <c r="JM53" s="56"/>
      <c r="JN53" s="92"/>
      <c r="JO53" s="85" t="s">
        <v>0</v>
      </c>
      <c r="JP53" s="92"/>
      <c r="JQ53" s="85"/>
      <c r="JR53" s="84"/>
      <c r="JS53" s="56"/>
      <c r="JT53" s="92"/>
      <c r="JU53" s="85" t="s">
        <v>0</v>
      </c>
      <c r="JV53" s="92"/>
      <c r="JW53" s="85"/>
      <c r="JX53" s="84"/>
      <c r="JY53" s="56"/>
      <c r="JZ53" s="92"/>
      <c r="KA53" s="85" t="s">
        <v>0</v>
      </c>
      <c r="KB53" s="92"/>
      <c r="KC53" s="85"/>
      <c r="KD53" s="84"/>
      <c r="KE53" s="56"/>
      <c r="KF53" s="92"/>
      <c r="KG53" s="85" t="s">
        <v>0</v>
      </c>
      <c r="KH53" s="92"/>
      <c r="KI53" s="85"/>
      <c r="KJ53" s="84"/>
      <c r="KK53" s="56"/>
      <c r="KL53" s="92"/>
      <c r="KM53" s="85" t="s">
        <v>0</v>
      </c>
      <c r="KN53" s="92"/>
      <c r="KO53" s="85"/>
      <c r="KP53" s="84"/>
      <c r="KQ53" s="56"/>
      <c r="KR53" s="92"/>
      <c r="KS53" s="85" t="s">
        <v>0</v>
      </c>
      <c r="KT53" s="92"/>
      <c r="KU53" s="85"/>
      <c r="KV53" s="84"/>
      <c r="KW53" s="56"/>
      <c r="KX53" s="92"/>
      <c r="KY53" s="85" t="s">
        <v>0</v>
      </c>
      <c r="KZ53" s="92"/>
      <c r="LA53" s="85"/>
      <c r="LB53" s="84"/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85"/>
      <c r="LN53" s="84"/>
      <c r="LO53" s="56"/>
      <c r="LP53" s="92"/>
      <c r="LQ53" s="85" t="s">
        <v>0</v>
      </c>
      <c r="LR53" s="92"/>
      <c r="LS53" s="85"/>
      <c r="LT53" s="84"/>
      <c r="LU53" s="56"/>
      <c r="LV53" s="92"/>
      <c r="LW53" s="85" t="s">
        <v>0</v>
      </c>
      <c r="LX53" s="92"/>
      <c r="LY53" s="85"/>
      <c r="LZ53" s="84"/>
      <c r="MA53" s="56"/>
      <c r="MB53" s="92"/>
      <c r="MC53" s="85" t="s">
        <v>0</v>
      </c>
      <c r="MD53" s="92"/>
      <c r="ME53" s="85"/>
      <c r="MF53" s="84"/>
      <c r="MG53" s="56"/>
      <c r="MH53" s="92"/>
      <c r="MI53" s="85" t="s">
        <v>0</v>
      </c>
      <c r="MJ53" s="92"/>
      <c r="MK53" s="85"/>
      <c r="ML53" s="84"/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 x14ac:dyDescent="0.2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4" t="s">
        <v>116</v>
      </c>
      <c r="AX54" s="193" t="s">
        <v>2</v>
      </c>
      <c r="AY54" s="56"/>
      <c r="AZ54" s="92">
        <v>1</v>
      </c>
      <c r="BA54" s="85" t="s">
        <v>0</v>
      </c>
      <c r="BB54" s="92">
        <v>2</v>
      </c>
      <c r="BC54" s="199" t="s">
        <v>1</v>
      </c>
      <c r="BD54" s="196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10" t="s">
        <v>2</v>
      </c>
      <c r="BP54" s="207" t="s">
        <v>117</v>
      </c>
      <c r="BQ54" s="56"/>
      <c r="BR54" s="92"/>
      <c r="BS54" s="85" t="s">
        <v>0</v>
      </c>
      <c r="BT54" s="92"/>
      <c r="BU54" s="212" t="s">
        <v>115</v>
      </c>
      <c r="BV54" s="211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345</v>
      </c>
      <c r="CI54" s="56"/>
      <c r="CJ54" s="92">
        <v>3</v>
      </c>
      <c r="CK54" s="85" t="s">
        <v>0</v>
      </c>
      <c r="CL54" s="92">
        <v>1</v>
      </c>
      <c r="CM54" s="225" t="s">
        <v>2</v>
      </c>
      <c r="CN54" s="222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40" t="s">
        <v>2</v>
      </c>
      <c r="DF54" s="237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7" t="s">
        <v>2</v>
      </c>
      <c r="ED54" s="254" t="s">
        <v>117</v>
      </c>
      <c r="EE54" s="56"/>
      <c r="EF54" s="92">
        <v>2</v>
      </c>
      <c r="EG54" s="85" t="s">
        <v>0</v>
      </c>
      <c r="EH54" s="92">
        <v>2</v>
      </c>
      <c r="EI54" s="267" t="s">
        <v>345</v>
      </c>
      <c r="EJ54" s="264" t="s">
        <v>124</v>
      </c>
      <c r="EK54" s="56"/>
      <c r="EL54" s="92"/>
      <c r="EM54" s="85" t="s">
        <v>0</v>
      </c>
      <c r="EN54" s="92"/>
      <c r="EO54" s="273" t="s">
        <v>115</v>
      </c>
      <c r="EP54" s="270" t="s">
        <v>115</v>
      </c>
      <c r="EQ54" s="56"/>
      <c r="ER54" s="92"/>
      <c r="ES54" s="85" t="s">
        <v>0</v>
      </c>
      <c r="ET54" s="92"/>
      <c r="EU54" s="277" t="s">
        <v>115</v>
      </c>
      <c r="EV54" s="274" t="s">
        <v>115</v>
      </c>
      <c r="EW54" s="56"/>
      <c r="EX54" s="92"/>
      <c r="EY54" s="85" t="s">
        <v>0</v>
      </c>
      <c r="EZ54" s="92"/>
      <c r="FA54" s="283" t="s">
        <v>115</v>
      </c>
      <c r="FB54" s="280" t="s">
        <v>115</v>
      </c>
      <c r="FC54" s="56"/>
      <c r="FD54" s="92"/>
      <c r="FE54" s="85" t="s">
        <v>0</v>
      </c>
      <c r="FF54" s="92"/>
      <c r="FG54" s="288" t="s">
        <v>116</v>
      </c>
      <c r="FH54" s="285" t="s">
        <v>4</v>
      </c>
      <c r="FI54" s="56"/>
      <c r="FJ54" s="92">
        <v>3</v>
      </c>
      <c r="FK54" s="85" t="s">
        <v>0</v>
      </c>
      <c r="FL54" s="92">
        <v>0</v>
      </c>
      <c r="FM54" s="85" t="s">
        <v>2</v>
      </c>
      <c r="FN54" s="84" t="s">
        <v>344</v>
      </c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6" t="s">
        <v>115</v>
      </c>
      <c r="FZ54" s="293" t="s">
        <v>115</v>
      </c>
      <c r="GA54" s="56"/>
      <c r="GB54" s="92">
        <v>3</v>
      </c>
      <c r="GC54" s="85" t="s">
        <v>0</v>
      </c>
      <c r="GD54" s="92">
        <v>0</v>
      </c>
      <c r="GE54" s="85" t="s">
        <v>354</v>
      </c>
      <c r="GF54" s="84" t="s">
        <v>124</v>
      </c>
      <c r="GG54" s="56"/>
      <c r="GH54" s="92"/>
      <c r="GI54" s="85" t="s">
        <v>0</v>
      </c>
      <c r="GJ54" s="92"/>
      <c r="GK54" s="304" t="s">
        <v>115</v>
      </c>
      <c r="GL54" s="301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23" t="s">
        <v>0</v>
      </c>
      <c r="GV54" s="92"/>
      <c r="GW54" s="323" t="s">
        <v>115</v>
      </c>
      <c r="GX54" s="320" t="s">
        <v>115</v>
      </c>
      <c r="GY54" s="56"/>
      <c r="GZ54" s="92"/>
      <c r="HA54" s="85" t="s">
        <v>0</v>
      </c>
      <c r="HB54" s="92"/>
      <c r="HC54" s="329" t="s">
        <v>115</v>
      </c>
      <c r="HD54" s="326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>
        <v>1</v>
      </c>
      <c r="HS54" s="85" t="s">
        <v>0</v>
      </c>
      <c r="HT54" s="92">
        <v>3</v>
      </c>
      <c r="HU54" s="345" t="s">
        <v>3</v>
      </c>
      <c r="HV54" s="344" t="s">
        <v>2</v>
      </c>
      <c r="HW54" s="56"/>
      <c r="HX54" s="92">
        <v>1</v>
      </c>
      <c r="HY54" s="85" t="s">
        <v>0</v>
      </c>
      <c r="HZ54" s="92">
        <v>2</v>
      </c>
      <c r="IA54" s="85" t="s">
        <v>3</v>
      </c>
      <c r="IB54" s="84" t="s">
        <v>2</v>
      </c>
      <c r="IC54" s="56"/>
      <c r="ID54" s="92">
        <v>3</v>
      </c>
      <c r="IE54" s="85" t="s">
        <v>0</v>
      </c>
      <c r="IF54" s="92">
        <v>0</v>
      </c>
      <c r="IG54" s="85" t="s">
        <v>378</v>
      </c>
      <c r="IH54" s="84" t="s">
        <v>2</v>
      </c>
      <c r="II54" s="56"/>
      <c r="IJ54" s="92"/>
      <c r="IK54" s="85"/>
      <c r="IL54" s="92"/>
      <c r="IM54" s="85"/>
      <c r="IN54" s="84"/>
      <c r="IO54" s="56"/>
      <c r="IP54" s="92">
        <v>1</v>
      </c>
      <c r="IQ54" s="85" t="s">
        <v>0</v>
      </c>
      <c r="IR54" s="92">
        <v>2</v>
      </c>
      <c r="IS54" s="85" t="s">
        <v>116</v>
      </c>
      <c r="IT54" s="84" t="s">
        <v>117</v>
      </c>
      <c r="IU54" s="56"/>
      <c r="IV54" s="92">
        <v>3</v>
      </c>
      <c r="IW54" s="85" t="s">
        <v>0</v>
      </c>
      <c r="IX54" s="92">
        <v>0</v>
      </c>
      <c r="IY54" s="85" t="s">
        <v>345</v>
      </c>
      <c r="IZ54" s="84" t="s">
        <v>4</v>
      </c>
      <c r="JA54" s="56"/>
      <c r="JB54" s="92"/>
      <c r="JC54" s="85" t="s">
        <v>0</v>
      </c>
      <c r="JD54" s="92"/>
      <c r="JE54" s="85"/>
      <c r="JF54" s="84"/>
      <c r="JG54" s="56"/>
      <c r="JH54" s="92"/>
      <c r="JI54" s="85" t="s">
        <v>0</v>
      </c>
      <c r="JJ54" s="92"/>
      <c r="JK54" s="85"/>
      <c r="JL54" s="84"/>
      <c r="JM54" s="56"/>
      <c r="JN54" s="92"/>
      <c r="JO54" s="85" t="s">
        <v>0</v>
      </c>
      <c r="JP54" s="92"/>
      <c r="JQ54" s="85"/>
      <c r="JR54" s="84"/>
      <c r="JS54" s="56"/>
      <c r="JT54" s="92"/>
      <c r="JU54" s="85" t="s">
        <v>0</v>
      </c>
      <c r="JV54" s="92"/>
      <c r="JW54" s="85"/>
      <c r="JX54" s="84"/>
      <c r="JY54" s="56"/>
      <c r="JZ54" s="92"/>
      <c r="KA54" s="85" t="s">
        <v>0</v>
      </c>
      <c r="KB54" s="92"/>
      <c r="KC54" s="85"/>
      <c r="KD54" s="84"/>
      <c r="KE54" s="56"/>
      <c r="KF54" s="92"/>
      <c r="KG54" s="85" t="s">
        <v>0</v>
      </c>
      <c r="KH54" s="92"/>
      <c r="KI54" s="85"/>
      <c r="KJ54" s="84"/>
      <c r="KK54" s="56"/>
      <c r="KL54" s="92"/>
      <c r="KM54" s="85" t="s">
        <v>0</v>
      </c>
      <c r="KN54" s="92"/>
      <c r="KO54" s="85"/>
      <c r="KP54" s="84"/>
      <c r="KQ54" s="56"/>
      <c r="KR54" s="92"/>
      <c r="KS54" s="85" t="s">
        <v>0</v>
      </c>
      <c r="KT54" s="92"/>
      <c r="KU54" s="85"/>
      <c r="KV54" s="84"/>
      <c r="KW54" s="56"/>
      <c r="KX54" s="92"/>
      <c r="KY54" s="85" t="s">
        <v>0</v>
      </c>
      <c r="KZ54" s="92"/>
      <c r="LA54" s="85"/>
      <c r="LB54" s="84"/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85"/>
      <c r="LN54" s="84"/>
      <c r="LO54" s="56"/>
      <c r="LP54" s="92"/>
      <c r="LQ54" s="85" t="s">
        <v>0</v>
      </c>
      <c r="LR54" s="92"/>
      <c r="LS54" s="85"/>
      <c r="LT54" s="84"/>
      <c r="LU54" s="56"/>
      <c r="LV54" s="92"/>
      <c r="LW54" s="85" t="s">
        <v>0</v>
      </c>
      <c r="LX54" s="92"/>
      <c r="LY54" s="85"/>
      <c r="LZ54" s="84"/>
      <c r="MA54" s="56"/>
      <c r="MB54" s="92"/>
      <c r="MC54" s="85" t="s">
        <v>0</v>
      </c>
      <c r="MD54" s="92"/>
      <c r="ME54" s="85"/>
      <c r="MF54" s="84"/>
      <c r="MG54" s="56"/>
      <c r="MH54" s="92"/>
      <c r="MI54" s="85" t="s">
        <v>0</v>
      </c>
      <c r="MJ54" s="92"/>
      <c r="MK54" s="85"/>
      <c r="ML54" s="84"/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 x14ac:dyDescent="0.2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4" t="s">
        <v>2</v>
      </c>
      <c r="AX55" s="193" t="s">
        <v>344</v>
      </c>
      <c r="AY55" s="56"/>
      <c r="AZ55" s="92">
        <v>0</v>
      </c>
      <c r="BA55" s="85" t="s">
        <v>0</v>
      </c>
      <c r="BB55" s="92">
        <v>2</v>
      </c>
      <c r="BC55" s="199" t="s">
        <v>1</v>
      </c>
      <c r="BD55" s="196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10" t="s">
        <v>2</v>
      </c>
      <c r="BP55" s="207" t="s">
        <v>1</v>
      </c>
      <c r="BQ55" s="56"/>
      <c r="BR55" s="92"/>
      <c r="BS55" s="85" t="s">
        <v>0</v>
      </c>
      <c r="BT55" s="92"/>
      <c r="BU55" s="212" t="s">
        <v>115</v>
      </c>
      <c r="BV55" s="211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5" t="s">
        <v>2</v>
      </c>
      <c r="CN55" s="222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40" t="s">
        <v>3</v>
      </c>
      <c r="DF55" s="237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7" t="s">
        <v>2</v>
      </c>
      <c r="ED55" s="254" t="s">
        <v>2</v>
      </c>
      <c r="EE55" s="56"/>
      <c r="EF55" s="92">
        <v>2</v>
      </c>
      <c r="EG55" s="85" t="s">
        <v>0</v>
      </c>
      <c r="EH55" s="92">
        <v>1</v>
      </c>
      <c r="EI55" s="267" t="s">
        <v>385</v>
      </c>
      <c r="EJ55" s="264" t="s">
        <v>122</v>
      </c>
      <c r="EK55" s="56"/>
      <c r="EL55" s="92">
        <v>1</v>
      </c>
      <c r="EM55" s="85" t="s">
        <v>0</v>
      </c>
      <c r="EN55" s="92">
        <v>0</v>
      </c>
      <c r="EO55" s="273" t="s">
        <v>116</v>
      </c>
      <c r="EP55" s="270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8" t="s">
        <v>124</v>
      </c>
      <c r="FH55" s="285" t="s">
        <v>126</v>
      </c>
      <c r="FI55" s="56"/>
      <c r="FJ55" s="92">
        <v>4</v>
      </c>
      <c r="FK55" s="85" t="s">
        <v>0</v>
      </c>
      <c r="FL55" s="92">
        <v>0</v>
      </c>
      <c r="FM55" s="357" t="s">
        <v>2</v>
      </c>
      <c r="FN55" s="354" t="s">
        <v>344</v>
      </c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6" t="s">
        <v>115</v>
      </c>
      <c r="FZ55" s="293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354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23" t="s">
        <v>0</v>
      </c>
      <c r="GV55" s="92">
        <v>3</v>
      </c>
      <c r="GW55" s="323" t="s">
        <v>3</v>
      </c>
      <c r="GX55" s="320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344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>
        <v>0</v>
      </c>
      <c r="HS55" s="85" t="s">
        <v>0</v>
      </c>
      <c r="HT55" s="92">
        <v>4</v>
      </c>
      <c r="HU55" s="345" t="s">
        <v>2</v>
      </c>
      <c r="HV55" s="344" t="s">
        <v>344</v>
      </c>
      <c r="HW55" s="56"/>
      <c r="HX55" s="92"/>
      <c r="HY55" s="85" t="s">
        <v>0</v>
      </c>
      <c r="HZ55" s="92"/>
      <c r="IA55" s="349" t="s">
        <v>115</v>
      </c>
      <c r="IB55" s="346" t="s">
        <v>115</v>
      </c>
      <c r="IC55" s="56"/>
      <c r="ID55" s="92">
        <v>4</v>
      </c>
      <c r="IE55" s="85" t="s">
        <v>0</v>
      </c>
      <c r="IF55" s="92">
        <v>0</v>
      </c>
      <c r="IG55" s="85" t="s">
        <v>2</v>
      </c>
      <c r="IH55" s="84" t="s">
        <v>378</v>
      </c>
      <c r="II55" s="56"/>
      <c r="IJ55" s="92"/>
      <c r="IK55" s="85"/>
      <c r="IL55" s="92"/>
      <c r="IM55" s="323"/>
      <c r="IN55" s="320"/>
      <c r="IO55" s="56"/>
      <c r="IP55" s="92"/>
      <c r="IQ55" s="85" t="s">
        <v>0</v>
      </c>
      <c r="IR55" s="92"/>
      <c r="IS55" s="361" t="s">
        <v>115</v>
      </c>
      <c r="IT55" s="358" t="s">
        <v>115</v>
      </c>
      <c r="IU55" s="56"/>
      <c r="IV55" s="92"/>
      <c r="IW55" s="85" t="s">
        <v>0</v>
      </c>
      <c r="IX55" s="92"/>
      <c r="IY55" s="365" t="s">
        <v>115</v>
      </c>
      <c r="IZ55" s="364" t="s">
        <v>115</v>
      </c>
      <c r="JA55" s="56"/>
      <c r="JB55" s="92"/>
      <c r="JC55" s="85" t="s">
        <v>0</v>
      </c>
      <c r="JD55" s="92"/>
      <c r="JE55" s="85"/>
      <c r="JF55" s="84"/>
      <c r="JG55" s="56"/>
      <c r="JH55" s="92"/>
      <c r="JI55" s="85" t="s">
        <v>0</v>
      </c>
      <c r="JJ55" s="92"/>
      <c r="JK55" s="85"/>
      <c r="JL55" s="84"/>
      <c r="JM55" s="56"/>
      <c r="JN55" s="92"/>
      <c r="JO55" s="85" t="s">
        <v>0</v>
      </c>
      <c r="JP55" s="92"/>
      <c r="JQ55" s="85"/>
      <c r="JR55" s="84"/>
      <c r="JS55" s="56"/>
      <c r="JT55" s="92"/>
      <c r="JU55" s="85" t="s">
        <v>0</v>
      </c>
      <c r="JV55" s="92"/>
      <c r="JW55" s="85"/>
      <c r="JX55" s="84"/>
      <c r="JY55" s="56"/>
      <c r="JZ55" s="92"/>
      <c r="KA55" s="85" t="s">
        <v>0</v>
      </c>
      <c r="KB55" s="92"/>
      <c r="KC55" s="85"/>
      <c r="KD55" s="84"/>
      <c r="KE55" s="56"/>
      <c r="KF55" s="92"/>
      <c r="KG55" s="85" t="s">
        <v>0</v>
      </c>
      <c r="KH55" s="92"/>
      <c r="KI55" s="85"/>
      <c r="KJ55" s="84"/>
      <c r="KK55" s="56"/>
      <c r="KL55" s="92"/>
      <c r="KM55" s="85" t="s">
        <v>0</v>
      </c>
      <c r="KN55" s="92"/>
      <c r="KO55" s="85"/>
      <c r="KP55" s="84"/>
      <c r="KQ55" s="56"/>
      <c r="KR55" s="92"/>
      <c r="KS55" s="85" t="s">
        <v>0</v>
      </c>
      <c r="KT55" s="92"/>
      <c r="KU55" s="85"/>
      <c r="KV55" s="84"/>
      <c r="KW55" s="56"/>
      <c r="KX55" s="92"/>
      <c r="KY55" s="85" t="s">
        <v>0</v>
      </c>
      <c r="KZ55" s="92"/>
      <c r="LA55" s="85"/>
      <c r="LB55" s="84"/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85"/>
      <c r="LN55" s="84"/>
      <c r="LO55" s="56"/>
      <c r="LP55" s="92"/>
      <c r="LQ55" s="85" t="s">
        <v>0</v>
      </c>
      <c r="LR55" s="92"/>
      <c r="LS55" s="85"/>
      <c r="LT55" s="84"/>
      <c r="LU55" s="56"/>
      <c r="LV55" s="92"/>
      <c r="LW55" s="85" t="s">
        <v>0</v>
      </c>
      <c r="LX55" s="92"/>
      <c r="LY55" s="85"/>
      <c r="LZ55" s="84"/>
      <c r="MA55" s="56"/>
      <c r="MB55" s="92"/>
      <c r="MC55" s="85" t="s">
        <v>0</v>
      </c>
      <c r="MD55" s="92"/>
      <c r="ME55" s="85"/>
      <c r="MF55" s="84"/>
      <c r="MG55" s="56"/>
      <c r="MH55" s="92"/>
      <c r="MI55" s="85" t="s">
        <v>0</v>
      </c>
      <c r="MJ55" s="92"/>
      <c r="MK55" s="85"/>
      <c r="ML55" s="84"/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 x14ac:dyDescent="0.2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344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4" t="s">
        <v>115</v>
      </c>
      <c r="AX56" s="193" t="s">
        <v>115</v>
      </c>
      <c r="AY56" s="56"/>
      <c r="AZ56" s="92"/>
      <c r="BA56" s="85" t="s">
        <v>0</v>
      </c>
      <c r="BB56" s="92"/>
      <c r="BC56" s="199" t="s">
        <v>115</v>
      </c>
      <c r="BD56" s="196" t="s">
        <v>115</v>
      </c>
      <c r="BE56" s="56"/>
      <c r="BF56" s="92"/>
      <c r="BG56" s="85" t="s">
        <v>0</v>
      </c>
      <c r="BH56" s="92"/>
      <c r="BI56" s="204" t="s">
        <v>115</v>
      </c>
      <c r="BJ56" s="201" t="s">
        <v>115</v>
      </c>
      <c r="BK56" s="56"/>
      <c r="BL56" s="92">
        <v>1</v>
      </c>
      <c r="BM56" s="85" t="s">
        <v>0</v>
      </c>
      <c r="BN56" s="92">
        <v>2</v>
      </c>
      <c r="BO56" s="210" t="s">
        <v>116</v>
      </c>
      <c r="BP56" s="207" t="s">
        <v>344</v>
      </c>
      <c r="BQ56" s="56"/>
      <c r="BR56" s="92"/>
      <c r="BS56" s="85" t="s">
        <v>0</v>
      </c>
      <c r="BT56" s="92"/>
      <c r="BU56" s="212" t="s">
        <v>115</v>
      </c>
      <c r="BV56" s="211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5" t="s">
        <v>115</v>
      </c>
      <c r="CN56" s="222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344</v>
      </c>
      <c r="CU56" s="56"/>
      <c r="CV56" s="92"/>
      <c r="CW56" s="85" t="s">
        <v>0</v>
      </c>
      <c r="CX56" s="92"/>
      <c r="CY56" s="235" t="s">
        <v>115</v>
      </c>
      <c r="CZ56" s="234" t="s">
        <v>115</v>
      </c>
      <c r="DA56" s="56"/>
      <c r="DB56" s="92"/>
      <c r="DC56" s="85" t="s">
        <v>0</v>
      </c>
      <c r="DD56" s="92"/>
      <c r="DE56" s="240" t="s">
        <v>115</v>
      </c>
      <c r="DF56" s="237" t="s">
        <v>115</v>
      </c>
      <c r="DG56" s="56"/>
      <c r="DH56" s="92"/>
      <c r="DI56" s="85" t="s">
        <v>0</v>
      </c>
      <c r="DJ56" s="92"/>
      <c r="DK56" s="244" t="s">
        <v>115</v>
      </c>
      <c r="DL56" s="241" t="s">
        <v>115</v>
      </c>
      <c r="DM56" s="56"/>
      <c r="DN56" s="92"/>
      <c r="DO56" s="85" t="s">
        <v>0</v>
      </c>
      <c r="DP56" s="92"/>
      <c r="DQ56" s="248" t="s">
        <v>115</v>
      </c>
      <c r="DR56" s="245" t="s">
        <v>115</v>
      </c>
      <c r="DS56" s="56"/>
      <c r="DT56" s="92"/>
      <c r="DU56" s="85" t="s">
        <v>0</v>
      </c>
      <c r="DV56" s="92"/>
      <c r="DW56" s="252" t="s">
        <v>115</v>
      </c>
      <c r="DX56" s="249" t="s">
        <v>115</v>
      </c>
      <c r="DY56" s="56"/>
      <c r="DZ56" s="92"/>
      <c r="EA56" s="85" t="s">
        <v>0</v>
      </c>
      <c r="EB56" s="92"/>
      <c r="EC56" s="257" t="s">
        <v>115</v>
      </c>
      <c r="ED56" s="254" t="s">
        <v>115</v>
      </c>
      <c r="EE56" s="56"/>
      <c r="EF56" s="92"/>
      <c r="EG56" s="85" t="s">
        <v>0</v>
      </c>
      <c r="EH56" s="92"/>
      <c r="EI56" s="267" t="s">
        <v>115</v>
      </c>
      <c r="EJ56" s="264" t="s">
        <v>115</v>
      </c>
      <c r="EK56" s="56"/>
      <c r="EL56" s="92"/>
      <c r="EM56" s="85" t="s">
        <v>0</v>
      </c>
      <c r="EN56" s="92"/>
      <c r="EO56" s="273" t="s">
        <v>115</v>
      </c>
      <c r="EP56" s="270" t="s">
        <v>115</v>
      </c>
      <c r="EQ56" s="56"/>
      <c r="ER56" s="92"/>
      <c r="ES56" s="85" t="s">
        <v>0</v>
      </c>
      <c r="ET56" s="92"/>
      <c r="EU56" s="277" t="s">
        <v>115</v>
      </c>
      <c r="EV56" s="274" t="s">
        <v>115</v>
      </c>
      <c r="EW56" s="56"/>
      <c r="EX56" s="92"/>
      <c r="EY56" s="85" t="s">
        <v>0</v>
      </c>
      <c r="EZ56" s="92"/>
      <c r="FA56" s="283" t="s">
        <v>115</v>
      </c>
      <c r="FB56" s="280" t="s">
        <v>115</v>
      </c>
      <c r="FC56" s="56"/>
      <c r="FD56" s="92"/>
      <c r="FE56" s="85" t="s">
        <v>0</v>
      </c>
      <c r="FF56" s="92"/>
      <c r="FG56" s="288" t="s">
        <v>115</v>
      </c>
      <c r="FH56" s="285" t="s">
        <v>115</v>
      </c>
      <c r="FI56" s="56"/>
      <c r="FJ56" s="92"/>
      <c r="FK56" s="85" t="s">
        <v>0</v>
      </c>
      <c r="FL56" s="92"/>
      <c r="FM56" s="357" t="s">
        <v>115</v>
      </c>
      <c r="FN56" s="354" t="s">
        <v>115</v>
      </c>
      <c r="FO56" s="56"/>
      <c r="FP56" s="92"/>
      <c r="FQ56" s="85" t="s">
        <v>0</v>
      </c>
      <c r="FR56" s="92"/>
      <c r="FS56" s="292" t="s">
        <v>115</v>
      </c>
      <c r="FT56" s="289" t="s">
        <v>115</v>
      </c>
      <c r="FU56" s="56"/>
      <c r="FV56" s="92"/>
      <c r="FW56" s="85" t="s">
        <v>0</v>
      </c>
      <c r="FX56" s="92"/>
      <c r="FY56" s="296" t="s">
        <v>115</v>
      </c>
      <c r="FZ56" s="293" t="s">
        <v>115</v>
      </c>
      <c r="GA56" s="56"/>
      <c r="GB56" s="92"/>
      <c r="GC56" s="85" t="s">
        <v>0</v>
      </c>
      <c r="GD56" s="92"/>
      <c r="GE56" s="300" t="s">
        <v>115</v>
      </c>
      <c r="GF56" s="297" t="s">
        <v>115</v>
      </c>
      <c r="GG56" s="56"/>
      <c r="GH56" s="92"/>
      <c r="GI56" s="85" t="s">
        <v>0</v>
      </c>
      <c r="GJ56" s="92"/>
      <c r="GK56" s="304" t="s">
        <v>115</v>
      </c>
      <c r="GL56" s="301" t="s">
        <v>115</v>
      </c>
      <c r="GM56" s="56"/>
      <c r="GN56" s="92"/>
      <c r="GO56" s="85" t="s">
        <v>0</v>
      </c>
      <c r="GP56" s="92"/>
      <c r="GQ56" s="316" t="s">
        <v>115</v>
      </c>
      <c r="GR56" s="313" t="s">
        <v>115</v>
      </c>
      <c r="GS56" s="56"/>
      <c r="GT56" s="92"/>
      <c r="GU56" s="323" t="s">
        <v>0</v>
      </c>
      <c r="GV56" s="92"/>
      <c r="GW56" s="323" t="s">
        <v>115</v>
      </c>
      <c r="GX56" s="320" t="s">
        <v>115</v>
      </c>
      <c r="GY56" s="56"/>
      <c r="GZ56" s="92"/>
      <c r="HA56" s="85" t="s">
        <v>0</v>
      </c>
      <c r="HB56" s="92"/>
      <c r="HC56" s="329" t="s">
        <v>115</v>
      </c>
      <c r="HD56" s="326" t="s">
        <v>115</v>
      </c>
      <c r="HE56" s="56"/>
      <c r="HF56" s="92"/>
      <c r="HG56" s="85" t="s">
        <v>0</v>
      </c>
      <c r="HH56" s="92"/>
      <c r="HI56" s="333" t="s">
        <v>115</v>
      </c>
      <c r="HJ56" s="330" t="s">
        <v>115</v>
      </c>
      <c r="HK56" s="56"/>
      <c r="HL56" s="92"/>
      <c r="HM56" s="85" t="s">
        <v>0</v>
      </c>
      <c r="HN56" s="92"/>
      <c r="HO56" s="338" t="s">
        <v>115</v>
      </c>
      <c r="HP56" s="335" t="s">
        <v>115</v>
      </c>
      <c r="HQ56" s="56"/>
      <c r="HR56" s="92"/>
      <c r="HS56" s="85" t="s">
        <v>0</v>
      </c>
      <c r="HT56" s="92"/>
      <c r="HU56" s="345" t="s">
        <v>115</v>
      </c>
      <c r="HV56" s="344" t="s">
        <v>115</v>
      </c>
      <c r="HW56" s="56"/>
      <c r="HX56" s="92"/>
      <c r="HY56" s="85" t="s">
        <v>0</v>
      </c>
      <c r="HZ56" s="92"/>
      <c r="IA56" s="349" t="s">
        <v>115</v>
      </c>
      <c r="IB56" s="346" t="s">
        <v>115</v>
      </c>
      <c r="IC56" s="56"/>
      <c r="ID56" s="92"/>
      <c r="IE56" s="85" t="s">
        <v>0</v>
      </c>
      <c r="IF56" s="92"/>
      <c r="IG56" s="353" t="s">
        <v>115</v>
      </c>
      <c r="IH56" s="350" t="s">
        <v>115</v>
      </c>
      <c r="II56" s="56"/>
      <c r="IJ56" s="92"/>
      <c r="IK56" s="85"/>
      <c r="IL56" s="92"/>
      <c r="IM56" s="85"/>
      <c r="IN56" s="84"/>
      <c r="IO56" s="56"/>
      <c r="IP56" s="92"/>
      <c r="IQ56" s="85" t="s">
        <v>0</v>
      </c>
      <c r="IR56" s="92"/>
      <c r="IS56" s="361" t="s">
        <v>115</v>
      </c>
      <c r="IT56" s="358" t="s">
        <v>115</v>
      </c>
      <c r="IU56" s="56"/>
      <c r="IV56" s="92"/>
      <c r="IW56" s="85" t="s">
        <v>0</v>
      </c>
      <c r="IX56" s="92"/>
      <c r="IY56" s="365" t="s">
        <v>115</v>
      </c>
      <c r="IZ56" s="364" t="s">
        <v>115</v>
      </c>
      <c r="JA56" s="56"/>
      <c r="JB56" s="92"/>
      <c r="JC56" s="85" t="s">
        <v>0</v>
      </c>
      <c r="JD56" s="92"/>
      <c r="JE56" s="85"/>
      <c r="JF56" s="84"/>
      <c r="JG56" s="56"/>
      <c r="JH56" s="92"/>
      <c r="JI56" s="85" t="s">
        <v>0</v>
      </c>
      <c r="JJ56" s="92"/>
      <c r="JK56" s="85"/>
      <c r="JL56" s="84"/>
      <c r="JM56" s="56"/>
      <c r="JN56" s="92"/>
      <c r="JO56" s="85" t="s">
        <v>0</v>
      </c>
      <c r="JP56" s="92"/>
      <c r="JQ56" s="85"/>
      <c r="JR56" s="84"/>
      <c r="JS56" s="56"/>
      <c r="JT56" s="92"/>
      <c r="JU56" s="85" t="s">
        <v>0</v>
      </c>
      <c r="JV56" s="92"/>
      <c r="JW56" s="85"/>
      <c r="JX56" s="84"/>
      <c r="JY56" s="56"/>
      <c r="JZ56" s="92"/>
      <c r="KA56" s="85" t="s">
        <v>0</v>
      </c>
      <c r="KB56" s="92"/>
      <c r="KC56" s="85"/>
      <c r="KD56" s="84"/>
      <c r="KE56" s="56"/>
      <c r="KF56" s="92"/>
      <c r="KG56" s="85" t="s">
        <v>0</v>
      </c>
      <c r="KH56" s="92"/>
      <c r="KI56" s="85"/>
      <c r="KJ56" s="84"/>
      <c r="KK56" s="56"/>
      <c r="KL56" s="92"/>
      <c r="KM56" s="85" t="s">
        <v>0</v>
      </c>
      <c r="KN56" s="92"/>
      <c r="KO56" s="85"/>
      <c r="KP56" s="84"/>
      <c r="KQ56" s="56"/>
      <c r="KR56" s="92"/>
      <c r="KS56" s="85" t="s">
        <v>0</v>
      </c>
      <c r="KT56" s="92"/>
      <c r="KU56" s="85"/>
      <c r="KV56" s="84"/>
      <c r="KW56" s="56"/>
      <c r="KX56" s="92"/>
      <c r="KY56" s="85" t="s">
        <v>0</v>
      </c>
      <c r="KZ56" s="92"/>
      <c r="LA56" s="85"/>
      <c r="LB56" s="84"/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85"/>
      <c r="LN56" s="84"/>
      <c r="LO56" s="56"/>
      <c r="LP56" s="92"/>
      <c r="LQ56" s="85" t="s">
        <v>0</v>
      </c>
      <c r="LR56" s="92"/>
      <c r="LS56" s="85"/>
      <c r="LT56" s="84"/>
      <c r="LU56" s="56"/>
      <c r="LV56" s="92"/>
      <c r="LW56" s="85" t="s">
        <v>0</v>
      </c>
      <c r="LX56" s="92"/>
      <c r="LY56" s="85"/>
      <c r="LZ56" s="84"/>
      <c r="MA56" s="56"/>
      <c r="MB56" s="92"/>
      <c r="MC56" s="85" t="s">
        <v>0</v>
      </c>
      <c r="MD56" s="92"/>
      <c r="ME56" s="85"/>
      <c r="MF56" s="84"/>
      <c r="MG56" s="56"/>
      <c r="MH56" s="92"/>
      <c r="MI56" s="85" t="s">
        <v>0</v>
      </c>
      <c r="MJ56" s="92"/>
      <c r="MK56" s="85"/>
      <c r="ML56" s="84"/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 x14ac:dyDescent="0.2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4" t="s">
        <v>2</v>
      </c>
      <c r="AX57" s="193" t="s">
        <v>1</v>
      </c>
      <c r="AY57" s="56"/>
      <c r="AZ57" s="92">
        <v>1</v>
      </c>
      <c r="BA57" s="85" t="s">
        <v>0</v>
      </c>
      <c r="BB57" s="92">
        <v>3</v>
      </c>
      <c r="BC57" s="199" t="s">
        <v>2</v>
      </c>
      <c r="BD57" s="196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10" t="s">
        <v>1</v>
      </c>
      <c r="BP57" s="207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344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5" t="s">
        <v>116</v>
      </c>
      <c r="CN57" s="222" t="s">
        <v>344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40" t="s">
        <v>3</v>
      </c>
      <c r="DF57" s="237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2" t="s">
        <v>115</v>
      </c>
      <c r="DX57" s="249" t="s">
        <v>115</v>
      </c>
      <c r="DY57" s="56"/>
      <c r="DZ57" s="92"/>
      <c r="EA57" s="85" t="s">
        <v>0</v>
      </c>
      <c r="EB57" s="92"/>
      <c r="EC57" s="257" t="s">
        <v>115</v>
      </c>
      <c r="ED57" s="254" t="s">
        <v>115</v>
      </c>
      <c r="EE57" s="56"/>
      <c r="EF57" s="92"/>
      <c r="EG57" s="85" t="s">
        <v>0</v>
      </c>
      <c r="EH57" s="92"/>
      <c r="EI57" s="267" t="s">
        <v>115</v>
      </c>
      <c r="EJ57" s="264" t="s">
        <v>115</v>
      </c>
      <c r="EK57" s="56"/>
      <c r="EL57" s="92"/>
      <c r="EM57" s="85" t="s">
        <v>0</v>
      </c>
      <c r="EN57" s="92"/>
      <c r="EO57" s="273" t="s">
        <v>115</v>
      </c>
      <c r="EP57" s="270" t="s">
        <v>115</v>
      </c>
      <c r="EQ57" s="56"/>
      <c r="ER57" s="92"/>
      <c r="ES57" s="85" t="s">
        <v>0</v>
      </c>
      <c r="ET57" s="92"/>
      <c r="EU57" s="277" t="s">
        <v>115</v>
      </c>
      <c r="EV57" s="274" t="s">
        <v>115</v>
      </c>
      <c r="EW57" s="56"/>
      <c r="EX57" s="92"/>
      <c r="EY57" s="85" t="s">
        <v>0</v>
      </c>
      <c r="EZ57" s="92"/>
      <c r="FA57" s="283" t="s">
        <v>115</v>
      </c>
      <c r="FB57" s="280" t="s">
        <v>115</v>
      </c>
      <c r="FC57" s="56"/>
      <c r="FD57" s="92"/>
      <c r="FE57" s="85" t="s">
        <v>0</v>
      </c>
      <c r="FF57" s="92"/>
      <c r="FG57" s="288" t="s">
        <v>115</v>
      </c>
      <c r="FH57" s="285" t="s">
        <v>115</v>
      </c>
      <c r="FI57" s="56"/>
      <c r="FJ57" s="92"/>
      <c r="FK57" s="85" t="s">
        <v>0</v>
      </c>
      <c r="FL57" s="92"/>
      <c r="FM57" s="357" t="s">
        <v>115</v>
      </c>
      <c r="FN57" s="354" t="s">
        <v>115</v>
      </c>
      <c r="FO57" s="56"/>
      <c r="FP57" s="92"/>
      <c r="FQ57" s="85" t="s">
        <v>0</v>
      </c>
      <c r="FR57" s="92"/>
      <c r="FS57" s="292" t="s">
        <v>115</v>
      </c>
      <c r="FT57" s="289" t="s">
        <v>115</v>
      </c>
      <c r="FU57" s="56"/>
      <c r="FV57" s="92"/>
      <c r="FW57" s="85" t="s">
        <v>0</v>
      </c>
      <c r="FX57" s="92"/>
      <c r="FY57" s="296" t="s">
        <v>115</v>
      </c>
      <c r="FZ57" s="293" t="s">
        <v>115</v>
      </c>
      <c r="GA57" s="56"/>
      <c r="GB57" s="92"/>
      <c r="GC57" s="85" t="s">
        <v>0</v>
      </c>
      <c r="GD57" s="92"/>
      <c r="GE57" s="300" t="s">
        <v>115</v>
      </c>
      <c r="GF57" s="297" t="s">
        <v>115</v>
      </c>
      <c r="GG57" s="56"/>
      <c r="GH57" s="92"/>
      <c r="GI57" s="85" t="s">
        <v>0</v>
      </c>
      <c r="GJ57" s="92"/>
      <c r="GK57" s="304" t="s">
        <v>115</v>
      </c>
      <c r="GL57" s="301" t="s">
        <v>115</v>
      </c>
      <c r="GM57" s="56"/>
      <c r="GN57" s="92"/>
      <c r="GO57" s="85" t="s">
        <v>0</v>
      </c>
      <c r="GP57" s="92"/>
      <c r="GQ57" s="316" t="s">
        <v>115</v>
      </c>
      <c r="GR57" s="313" t="s">
        <v>115</v>
      </c>
      <c r="GS57" s="56"/>
      <c r="GT57" s="92"/>
      <c r="GU57" s="323" t="s">
        <v>0</v>
      </c>
      <c r="GV57" s="92"/>
      <c r="GW57" s="323" t="s">
        <v>115</v>
      </c>
      <c r="GX57" s="320" t="s">
        <v>115</v>
      </c>
      <c r="GY57" s="56"/>
      <c r="GZ57" s="92"/>
      <c r="HA57" s="85" t="s">
        <v>0</v>
      </c>
      <c r="HB57" s="92"/>
      <c r="HC57" s="329" t="s">
        <v>115</v>
      </c>
      <c r="HD57" s="326" t="s">
        <v>115</v>
      </c>
      <c r="HE57" s="56"/>
      <c r="HF57" s="92"/>
      <c r="HG57" s="85" t="s">
        <v>0</v>
      </c>
      <c r="HH57" s="92"/>
      <c r="HI57" s="333" t="s">
        <v>115</v>
      </c>
      <c r="HJ57" s="330" t="s">
        <v>115</v>
      </c>
      <c r="HK57" s="56"/>
      <c r="HL57" s="92"/>
      <c r="HM57" s="85" t="s">
        <v>0</v>
      </c>
      <c r="HN57" s="92"/>
      <c r="HO57" s="338" t="s">
        <v>115</v>
      </c>
      <c r="HP57" s="335" t="s">
        <v>115</v>
      </c>
      <c r="HQ57" s="56"/>
      <c r="HR57" s="92"/>
      <c r="HS57" s="85" t="s">
        <v>0</v>
      </c>
      <c r="HT57" s="92"/>
      <c r="HU57" s="345" t="s">
        <v>115</v>
      </c>
      <c r="HV57" s="344" t="s">
        <v>115</v>
      </c>
      <c r="HW57" s="56"/>
      <c r="HX57" s="92"/>
      <c r="HY57" s="85" t="s">
        <v>0</v>
      </c>
      <c r="HZ57" s="92"/>
      <c r="IA57" s="349" t="s">
        <v>115</v>
      </c>
      <c r="IB57" s="346" t="s">
        <v>115</v>
      </c>
      <c r="IC57" s="56"/>
      <c r="ID57" s="92"/>
      <c r="IE57" s="85" t="s">
        <v>0</v>
      </c>
      <c r="IF57" s="92"/>
      <c r="IG57" s="353" t="s">
        <v>115</v>
      </c>
      <c r="IH57" s="350" t="s">
        <v>115</v>
      </c>
      <c r="II57" s="56"/>
      <c r="IJ57" s="92"/>
      <c r="IK57" s="85"/>
      <c r="IL57" s="92"/>
      <c r="IM57" s="85"/>
      <c r="IN57" s="84"/>
      <c r="IO57" s="56"/>
      <c r="IP57" s="92"/>
      <c r="IQ57" s="85" t="s">
        <v>0</v>
      </c>
      <c r="IR57" s="92"/>
      <c r="IS57" s="361" t="s">
        <v>115</v>
      </c>
      <c r="IT57" s="358" t="s">
        <v>115</v>
      </c>
      <c r="IU57" s="56"/>
      <c r="IV57" s="92"/>
      <c r="IW57" s="85" t="s">
        <v>0</v>
      </c>
      <c r="IX57" s="92"/>
      <c r="IY57" s="365" t="s">
        <v>115</v>
      </c>
      <c r="IZ57" s="364" t="s">
        <v>115</v>
      </c>
      <c r="JA57" s="56"/>
      <c r="JB57" s="92"/>
      <c r="JC57" s="85" t="s">
        <v>0</v>
      </c>
      <c r="JD57" s="92"/>
      <c r="JE57" s="85"/>
      <c r="JF57" s="84"/>
      <c r="JG57" s="56"/>
      <c r="JH57" s="92"/>
      <c r="JI57" s="85" t="s">
        <v>0</v>
      </c>
      <c r="JJ57" s="92"/>
      <c r="JK57" s="85"/>
      <c r="JL57" s="84"/>
      <c r="JM57" s="56"/>
      <c r="JN57" s="92"/>
      <c r="JO57" s="85" t="s">
        <v>0</v>
      </c>
      <c r="JP57" s="92"/>
      <c r="JQ57" s="85"/>
      <c r="JR57" s="84"/>
      <c r="JS57" s="56"/>
      <c r="JT57" s="92"/>
      <c r="JU57" s="85" t="s">
        <v>0</v>
      </c>
      <c r="JV57" s="92"/>
      <c r="JW57" s="85"/>
      <c r="JX57" s="84"/>
      <c r="JY57" s="56"/>
      <c r="JZ57" s="92"/>
      <c r="KA57" s="85" t="s">
        <v>0</v>
      </c>
      <c r="KB57" s="92"/>
      <c r="KC57" s="85"/>
      <c r="KD57" s="84"/>
      <c r="KE57" s="56"/>
      <c r="KF57" s="92"/>
      <c r="KG57" s="85" t="s">
        <v>0</v>
      </c>
      <c r="KH57" s="92"/>
      <c r="KI57" s="85"/>
      <c r="KJ57" s="84"/>
      <c r="KK57" s="56"/>
      <c r="KL57" s="92"/>
      <c r="KM57" s="85" t="s">
        <v>0</v>
      </c>
      <c r="KN57" s="92"/>
      <c r="KO57" s="85"/>
      <c r="KP57" s="84"/>
      <c r="KQ57" s="56"/>
      <c r="KR57" s="92"/>
      <c r="KS57" s="85" t="s">
        <v>0</v>
      </c>
      <c r="KT57" s="92"/>
      <c r="KU57" s="85"/>
      <c r="KV57" s="84"/>
      <c r="KW57" s="56"/>
      <c r="KX57" s="92"/>
      <c r="KY57" s="85" t="s">
        <v>0</v>
      </c>
      <c r="KZ57" s="92"/>
      <c r="LA57" s="85"/>
      <c r="LB57" s="84"/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85"/>
      <c r="LN57" s="84"/>
      <c r="LO57" s="56"/>
      <c r="LP57" s="92"/>
      <c r="LQ57" s="85" t="s">
        <v>0</v>
      </c>
      <c r="LR57" s="92"/>
      <c r="LS57" s="85"/>
      <c r="LT57" s="84"/>
      <c r="LU57" s="56"/>
      <c r="LV57" s="92"/>
      <c r="LW57" s="85" t="s">
        <v>0</v>
      </c>
      <c r="LX57" s="92"/>
      <c r="LY57" s="85"/>
      <c r="LZ57" s="84"/>
      <c r="MA57" s="56"/>
      <c r="MB57" s="92"/>
      <c r="MC57" s="85" t="s">
        <v>0</v>
      </c>
      <c r="MD57" s="92"/>
      <c r="ME57" s="85"/>
      <c r="MF57" s="84"/>
      <c r="MG57" s="56"/>
      <c r="MH57" s="92"/>
      <c r="MI57" s="85" t="s">
        <v>0</v>
      </c>
      <c r="MJ57" s="92"/>
      <c r="MK57" s="85"/>
      <c r="ML57" s="84"/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 x14ac:dyDescent="0.2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345</v>
      </c>
      <c r="AR58" s="141" t="s">
        <v>122</v>
      </c>
      <c r="AS58" s="56"/>
      <c r="AT58" s="92"/>
      <c r="AU58" s="85" t="s">
        <v>0</v>
      </c>
      <c r="AV58" s="92"/>
      <c r="AW58" s="194" t="s">
        <v>115</v>
      </c>
      <c r="AX58" s="193" t="s">
        <v>115</v>
      </c>
      <c r="AY58" s="56"/>
      <c r="AZ58" s="92"/>
      <c r="BA58" s="85" t="s">
        <v>0</v>
      </c>
      <c r="BB58" s="92"/>
      <c r="BC58" s="199" t="s">
        <v>115</v>
      </c>
      <c r="BD58" s="196" t="s">
        <v>115</v>
      </c>
      <c r="BE58" s="56"/>
      <c r="BF58" s="92"/>
      <c r="BG58" s="85" t="s">
        <v>0</v>
      </c>
      <c r="BH58" s="92"/>
      <c r="BI58" s="204" t="s">
        <v>115</v>
      </c>
      <c r="BJ58" s="201" t="s">
        <v>115</v>
      </c>
      <c r="BK58" s="56"/>
      <c r="BL58" s="92"/>
      <c r="BM58" s="85" t="s">
        <v>0</v>
      </c>
      <c r="BN58" s="92"/>
      <c r="BO58" s="210" t="s">
        <v>115</v>
      </c>
      <c r="BP58" s="207" t="s">
        <v>115</v>
      </c>
      <c r="BQ58" s="56"/>
      <c r="BR58" s="92"/>
      <c r="BS58" s="85" t="s">
        <v>0</v>
      </c>
      <c r="BT58" s="92"/>
      <c r="BU58" s="212" t="s">
        <v>115</v>
      </c>
      <c r="BV58" s="211" t="s">
        <v>115</v>
      </c>
      <c r="BW58" s="56"/>
      <c r="BX58" s="92"/>
      <c r="BY58" s="85" t="s">
        <v>0</v>
      </c>
      <c r="BZ58" s="92"/>
      <c r="CA58" s="216" t="s">
        <v>115</v>
      </c>
      <c r="CB58" s="213" t="s">
        <v>115</v>
      </c>
      <c r="CC58" s="56"/>
      <c r="CD58" s="92"/>
      <c r="CE58" s="85" t="s">
        <v>0</v>
      </c>
      <c r="CF58" s="92"/>
      <c r="CG58" s="220" t="s">
        <v>115</v>
      </c>
      <c r="CH58" s="217" t="s">
        <v>115</v>
      </c>
      <c r="CI58" s="56"/>
      <c r="CJ58" s="92"/>
      <c r="CK58" s="85" t="s">
        <v>0</v>
      </c>
      <c r="CL58" s="92"/>
      <c r="CM58" s="225" t="s">
        <v>115</v>
      </c>
      <c r="CN58" s="222" t="s">
        <v>115</v>
      </c>
      <c r="CO58" s="56"/>
      <c r="CP58" s="92"/>
      <c r="CQ58" s="85" t="s">
        <v>0</v>
      </c>
      <c r="CR58" s="92"/>
      <c r="CS58" s="231" t="s">
        <v>115</v>
      </c>
      <c r="CT58" s="228" t="s">
        <v>115</v>
      </c>
      <c r="CU58" s="56"/>
      <c r="CV58" s="92"/>
      <c r="CW58" s="85" t="s">
        <v>0</v>
      </c>
      <c r="CX58" s="92"/>
      <c r="CY58" s="235" t="s">
        <v>115</v>
      </c>
      <c r="CZ58" s="234" t="s">
        <v>115</v>
      </c>
      <c r="DA58" s="56"/>
      <c r="DB58" s="92"/>
      <c r="DC58" s="85" t="s">
        <v>0</v>
      </c>
      <c r="DD58" s="92"/>
      <c r="DE58" s="240" t="s">
        <v>115</v>
      </c>
      <c r="DF58" s="237" t="s">
        <v>115</v>
      </c>
      <c r="DG58" s="56"/>
      <c r="DH58" s="92"/>
      <c r="DI58" s="85" t="s">
        <v>0</v>
      </c>
      <c r="DJ58" s="92"/>
      <c r="DK58" s="244" t="s">
        <v>115</v>
      </c>
      <c r="DL58" s="241" t="s">
        <v>115</v>
      </c>
      <c r="DM58" s="56"/>
      <c r="DN58" s="92"/>
      <c r="DO58" s="85" t="s">
        <v>0</v>
      </c>
      <c r="DP58" s="92"/>
      <c r="DQ58" s="248" t="s">
        <v>115</v>
      </c>
      <c r="DR58" s="245" t="s">
        <v>115</v>
      </c>
      <c r="DS58" s="56"/>
      <c r="DT58" s="92"/>
      <c r="DU58" s="85" t="s">
        <v>0</v>
      </c>
      <c r="DV58" s="92"/>
      <c r="DW58" s="252" t="s">
        <v>115</v>
      </c>
      <c r="DX58" s="249" t="s">
        <v>115</v>
      </c>
      <c r="DY58" s="56"/>
      <c r="DZ58" s="92"/>
      <c r="EA58" s="85" t="s">
        <v>0</v>
      </c>
      <c r="EB58" s="92"/>
      <c r="EC58" s="257" t="s">
        <v>115</v>
      </c>
      <c r="ED58" s="254" t="s">
        <v>115</v>
      </c>
      <c r="EE58" s="56"/>
      <c r="EF58" s="92"/>
      <c r="EG58" s="85" t="s">
        <v>0</v>
      </c>
      <c r="EH58" s="92"/>
      <c r="EI58" s="267" t="s">
        <v>115</v>
      </c>
      <c r="EJ58" s="264" t="s">
        <v>115</v>
      </c>
      <c r="EK58" s="56"/>
      <c r="EL58" s="92"/>
      <c r="EM58" s="85" t="s">
        <v>0</v>
      </c>
      <c r="EN58" s="92"/>
      <c r="EO58" s="273" t="s">
        <v>115</v>
      </c>
      <c r="EP58" s="270" t="s">
        <v>115</v>
      </c>
      <c r="EQ58" s="56"/>
      <c r="ER58" s="92"/>
      <c r="ES58" s="85" t="s">
        <v>0</v>
      </c>
      <c r="ET58" s="92"/>
      <c r="EU58" s="277" t="s">
        <v>115</v>
      </c>
      <c r="EV58" s="274" t="s">
        <v>115</v>
      </c>
      <c r="EW58" s="56"/>
      <c r="EX58" s="92"/>
      <c r="EY58" s="85" t="s">
        <v>0</v>
      </c>
      <c r="EZ58" s="92"/>
      <c r="FA58" s="283" t="s">
        <v>115</v>
      </c>
      <c r="FB58" s="280" t="s">
        <v>115</v>
      </c>
      <c r="FC58" s="56"/>
      <c r="FD58" s="92"/>
      <c r="FE58" s="85" t="s">
        <v>0</v>
      </c>
      <c r="FF58" s="92"/>
      <c r="FG58" s="288" t="s">
        <v>115</v>
      </c>
      <c r="FH58" s="285" t="s">
        <v>115</v>
      </c>
      <c r="FI58" s="56"/>
      <c r="FJ58" s="92"/>
      <c r="FK58" s="85" t="s">
        <v>0</v>
      </c>
      <c r="FL58" s="92"/>
      <c r="FM58" s="357" t="s">
        <v>115</v>
      </c>
      <c r="FN58" s="354" t="s">
        <v>115</v>
      </c>
      <c r="FO58" s="56"/>
      <c r="FP58" s="92"/>
      <c r="FQ58" s="85" t="s">
        <v>0</v>
      </c>
      <c r="FR58" s="92"/>
      <c r="FS58" s="292" t="s">
        <v>115</v>
      </c>
      <c r="FT58" s="289" t="s">
        <v>115</v>
      </c>
      <c r="FU58" s="56"/>
      <c r="FV58" s="92"/>
      <c r="FW58" s="85" t="s">
        <v>0</v>
      </c>
      <c r="FX58" s="92"/>
      <c r="FY58" s="296" t="s">
        <v>115</v>
      </c>
      <c r="FZ58" s="293" t="s">
        <v>115</v>
      </c>
      <c r="GA58" s="56"/>
      <c r="GB58" s="92"/>
      <c r="GC58" s="85" t="s">
        <v>0</v>
      </c>
      <c r="GD58" s="92"/>
      <c r="GE58" s="300" t="s">
        <v>115</v>
      </c>
      <c r="GF58" s="297" t="s">
        <v>115</v>
      </c>
      <c r="GG58" s="56"/>
      <c r="GH58" s="92"/>
      <c r="GI58" s="85" t="s">
        <v>0</v>
      </c>
      <c r="GJ58" s="92"/>
      <c r="GK58" s="304" t="s">
        <v>115</v>
      </c>
      <c r="GL58" s="301" t="s">
        <v>115</v>
      </c>
      <c r="GM58" s="56"/>
      <c r="GN58" s="92"/>
      <c r="GO58" s="85" t="s">
        <v>0</v>
      </c>
      <c r="GP58" s="92"/>
      <c r="GQ58" s="316" t="s">
        <v>115</v>
      </c>
      <c r="GR58" s="313" t="s">
        <v>115</v>
      </c>
      <c r="GS58" s="56"/>
      <c r="GT58" s="92"/>
      <c r="GU58" s="323" t="s">
        <v>0</v>
      </c>
      <c r="GV58" s="92"/>
      <c r="GW58" s="323" t="s">
        <v>115</v>
      </c>
      <c r="GX58" s="320" t="s">
        <v>115</v>
      </c>
      <c r="GY58" s="56"/>
      <c r="GZ58" s="92"/>
      <c r="HA58" s="85" t="s">
        <v>0</v>
      </c>
      <c r="HB58" s="92"/>
      <c r="HC58" s="329" t="s">
        <v>115</v>
      </c>
      <c r="HD58" s="326" t="s">
        <v>115</v>
      </c>
      <c r="HE58" s="56"/>
      <c r="HF58" s="92"/>
      <c r="HG58" s="85" t="s">
        <v>0</v>
      </c>
      <c r="HH58" s="92"/>
      <c r="HI58" s="333" t="s">
        <v>115</v>
      </c>
      <c r="HJ58" s="330" t="s">
        <v>115</v>
      </c>
      <c r="HK58" s="56"/>
      <c r="HL58" s="92"/>
      <c r="HM58" s="85" t="s">
        <v>0</v>
      </c>
      <c r="HN58" s="92"/>
      <c r="HO58" s="338" t="s">
        <v>115</v>
      </c>
      <c r="HP58" s="335" t="s">
        <v>115</v>
      </c>
      <c r="HQ58" s="56"/>
      <c r="HR58" s="92"/>
      <c r="HS58" s="85" t="s">
        <v>0</v>
      </c>
      <c r="HT58" s="92"/>
      <c r="HU58" s="345" t="s">
        <v>115</v>
      </c>
      <c r="HV58" s="344" t="s">
        <v>115</v>
      </c>
      <c r="HW58" s="56"/>
      <c r="HX58" s="92"/>
      <c r="HY58" s="85" t="s">
        <v>0</v>
      </c>
      <c r="HZ58" s="92"/>
      <c r="IA58" s="349" t="s">
        <v>115</v>
      </c>
      <c r="IB58" s="346" t="s">
        <v>115</v>
      </c>
      <c r="IC58" s="56"/>
      <c r="ID58" s="92"/>
      <c r="IE58" s="85" t="s">
        <v>0</v>
      </c>
      <c r="IF58" s="92"/>
      <c r="IG58" s="353" t="s">
        <v>115</v>
      </c>
      <c r="IH58" s="350" t="s">
        <v>115</v>
      </c>
      <c r="II58" s="56"/>
      <c r="IJ58" s="92"/>
      <c r="IK58" s="85"/>
      <c r="IL58" s="92"/>
      <c r="IM58" s="85"/>
      <c r="IN58" s="84"/>
      <c r="IO58" s="56"/>
      <c r="IP58" s="92"/>
      <c r="IQ58" s="85" t="s">
        <v>0</v>
      </c>
      <c r="IR58" s="92"/>
      <c r="IS58" s="361" t="s">
        <v>115</v>
      </c>
      <c r="IT58" s="358" t="s">
        <v>115</v>
      </c>
      <c r="IU58" s="56"/>
      <c r="IV58" s="92"/>
      <c r="IW58" s="85" t="s">
        <v>0</v>
      </c>
      <c r="IX58" s="92"/>
      <c r="IY58" s="365" t="s">
        <v>115</v>
      </c>
      <c r="IZ58" s="364" t="s">
        <v>115</v>
      </c>
      <c r="JA58" s="56"/>
      <c r="JB58" s="92"/>
      <c r="JC58" s="85" t="s">
        <v>0</v>
      </c>
      <c r="JD58" s="92"/>
      <c r="JE58" s="85"/>
      <c r="JF58" s="84"/>
      <c r="JG58" s="56"/>
      <c r="JH58" s="92"/>
      <c r="JI58" s="85" t="s">
        <v>0</v>
      </c>
      <c r="JJ58" s="92"/>
      <c r="JK58" s="85"/>
      <c r="JL58" s="84"/>
      <c r="JM58" s="56"/>
      <c r="JN58" s="92"/>
      <c r="JO58" s="85" t="s">
        <v>0</v>
      </c>
      <c r="JP58" s="92"/>
      <c r="JQ58" s="85"/>
      <c r="JR58" s="84"/>
      <c r="JS58" s="56"/>
      <c r="JT58" s="92"/>
      <c r="JU58" s="85" t="s">
        <v>0</v>
      </c>
      <c r="JV58" s="92"/>
      <c r="JW58" s="85"/>
      <c r="JX58" s="84"/>
      <c r="JY58" s="56"/>
      <c r="JZ58" s="92"/>
      <c r="KA58" s="85" t="s">
        <v>0</v>
      </c>
      <c r="KB58" s="92"/>
      <c r="KC58" s="85"/>
      <c r="KD58" s="84"/>
      <c r="KE58" s="56"/>
      <c r="KF58" s="92"/>
      <c r="KG58" s="85" t="s">
        <v>0</v>
      </c>
      <c r="KH58" s="92"/>
      <c r="KI58" s="85"/>
      <c r="KJ58" s="84"/>
      <c r="KK58" s="56"/>
      <c r="KL58" s="92"/>
      <c r="KM58" s="85" t="s">
        <v>0</v>
      </c>
      <c r="KN58" s="92"/>
      <c r="KO58" s="85"/>
      <c r="KP58" s="84"/>
      <c r="KQ58" s="56"/>
      <c r="KR58" s="92"/>
      <c r="KS58" s="85" t="s">
        <v>0</v>
      </c>
      <c r="KT58" s="92"/>
      <c r="KU58" s="85"/>
      <c r="KV58" s="84"/>
      <c r="KW58" s="56"/>
      <c r="KX58" s="92"/>
      <c r="KY58" s="85" t="s">
        <v>0</v>
      </c>
      <c r="KZ58" s="92"/>
      <c r="LA58" s="85"/>
      <c r="LB58" s="84"/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85"/>
      <c r="LN58" s="84"/>
      <c r="LO58" s="56"/>
      <c r="LP58" s="92"/>
      <c r="LQ58" s="85" t="s">
        <v>0</v>
      </c>
      <c r="LR58" s="92"/>
      <c r="LS58" s="85"/>
      <c r="LT58" s="84"/>
      <c r="LU58" s="56"/>
      <c r="LV58" s="92"/>
      <c r="LW58" s="85" t="s">
        <v>0</v>
      </c>
      <c r="LX58" s="92"/>
      <c r="LY58" s="85"/>
      <c r="LZ58" s="84"/>
      <c r="MA58" s="56"/>
      <c r="MB58" s="92"/>
      <c r="MC58" s="85" t="s">
        <v>0</v>
      </c>
      <c r="MD58" s="92"/>
      <c r="ME58" s="85"/>
      <c r="MF58" s="84"/>
      <c r="MG58" s="56"/>
      <c r="MH58" s="92"/>
      <c r="MI58" s="85" t="s">
        <v>0</v>
      </c>
      <c r="MJ58" s="92"/>
      <c r="MK58" s="85"/>
      <c r="ML58" s="84"/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 x14ac:dyDescent="0.2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4" t="s">
        <v>116</v>
      </c>
      <c r="AX59" s="193" t="s">
        <v>116</v>
      </c>
      <c r="AY59" s="56"/>
      <c r="AZ59" s="92">
        <v>0</v>
      </c>
      <c r="BA59" s="85" t="s">
        <v>0</v>
      </c>
      <c r="BB59" s="92">
        <v>3</v>
      </c>
      <c r="BC59" s="199" t="s">
        <v>1</v>
      </c>
      <c r="BD59" s="196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354</v>
      </c>
      <c r="BK59" s="56"/>
      <c r="BL59" s="92">
        <v>2</v>
      </c>
      <c r="BM59" s="85" t="s">
        <v>0</v>
      </c>
      <c r="BN59" s="92">
        <v>2</v>
      </c>
      <c r="BO59" s="210" t="s">
        <v>2</v>
      </c>
      <c r="BP59" s="207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345</v>
      </c>
      <c r="CH59" s="84" t="s">
        <v>4</v>
      </c>
      <c r="CI59" s="56"/>
      <c r="CJ59" s="92"/>
      <c r="CK59" s="85" t="s">
        <v>0</v>
      </c>
      <c r="CL59" s="92"/>
      <c r="CM59" s="225" t="s">
        <v>115</v>
      </c>
      <c r="CN59" s="222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40" t="s">
        <v>2</v>
      </c>
      <c r="DF59" s="237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7" t="s">
        <v>115</v>
      </c>
      <c r="ED59" s="254" t="s">
        <v>115</v>
      </c>
      <c r="EE59" s="56"/>
      <c r="EF59" s="92">
        <v>2</v>
      </c>
      <c r="EG59" s="85" t="s">
        <v>0</v>
      </c>
      <c r="EH59" s="92">
        <v>1</v>
      </c>
      <c r="EI59" s="267" t="s">
        <v>124</v>
      </c>
      <c r="EJ59" s="264" t="s">
        <v>345</v>
      </c>
      <c r="EK59" s="56"/>
      <c r="EL59" s="92">
        <v>4</v>
      </c>
      <c r="EM59" s="85" t="s">
        <v>0</v>
      </c>
      <c r="EN59" s="92">
        <v>0</v>
      </c>
      <c r="EO59" s="273" t="s">
        <v>2</v>
      </c>
      <c r="EP59" s="270" t="s">
        <v>344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8" t="s">
        <v>115</v>
      </c>
      <c r="FH59" s="285" t="s">
        <v>115</v>
      </c>
      <c r="FI59" s="56"/>
      <c r="FJ59" s="92"/>
      <c r="FK59" s="85" t="s">
        <v>0</v>
      </c>
      <c r="FL59" s="92"/>
      <c r="FM59" s="357" t="s">
        <v>115</v>
      </c>
      <c r="FN59" s="354" t="s">
        <v>115</v>
      </c>
      <c r="FO59" s="56"/>
      <c r="FP59" s="92"/>
      <c r="FQ59" s="85" t="s">
        <v>0</v>
      </c>
      <c r="FR59" s="92"/>
      <c r="FS59" s="292" t="s">
        <v>115</v>
      </c>
      <c r="FT59" s="289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300" t="s">
        <v>115</v>
      </c>
      <c r="GF59" s="297" t="s">
        <v>115</v>
      </c>
      <c r="GG59" s="56"/>
      <c r="GH59" s="92"/>
      <c r="GI59" s="85" t="s">
        <v>0</v>
      </c>
      <c r="GJ59" s="92"/>
      <c r="GK59" s="304" t="s">
        <v>115</v>
      </c>
      <c r="GL59" s="301" t="s">
        <v>115</v>
      </c>
      <c r="GM59" s="56"/>
      <c r="GN59" s="92"/>
      <c r="GO59" s="85" t="s">
        <v>0</v>
      </c>
      <c r="GP59" s="92"/>
      <c r="GQ59" s="316" t="s">
        <v>115</v>
      </c>
      <c r="GR59" s="313" t="s">
        <v>115</v>
      </c>
      <c r="GS59" s="56"/>
      <c r="GT59" s="92"/>
      <c r="GU59" s="323" t="s">
        <v>0</v>
      </c>
      <c r="GV59" s="92"/>
      <c r="GW59" s="323" t="s">
        <v>115</v>
      </c>
      <c r="GX59" s="320" t="s">
        <v>115</v>
      </c>
      <c r="GY59" s="56"/>
      <c r="GZ59" s="92"/>
      <c r="HA59" s="85" t="s">
        <v>0</v>
      </c>
      <c r="HB59" s="92"/>
      <c r="HC59" s="329" t="s">
        <v>115</v>
      </c>
      <c r="HD59" s="326" t="s">
        <v>115</v>
      </c>
      <c r="HE59" s="56"/>
      <c r="HF59" s="92"/>
      <c r="HG59" s="85" t="s">
        <v>0</v>
      </c>
      <c r="HH59" s="92"/>
      <c r="HI59" s="333" t="s">
        <v>115</v>
      </c>
      <c r="HJ59" s="330" t="s">
        <v>115</v>
      </c>
      <c r="HK59" s="56"/>
      <c r="HL59" s="92"/>
      <c r="HM59" s="85" t="s">
        <v>0</v>
      </c>
      <c r="HN59" s="92"/>
      <c r="HO59" s="338" t="s">
        <v>115</v>
      </c>
      <c r="HP59" s="335" t="s">
        <v>115</v>
      </c>
      <c r="HQ59" s="56"/>
      <c r="HR59" s="92"/>
      <c r="HS59" s="85" t="s">
        <v>0</v>
      </c>
      <c r="HT59" s="92"/>
      <c r="HU59" s="345" t="s">
        <v>115</v>
      </c>
      <c r="HV59" s="344" t="s">
        <v>115</v>
      </c>
      <c r="HW59" s="56"/>
      <c r="HX59" s="92"/>
      <c r="HY59" s="85" t="s">
        <v>0</v>
      </c>
      <c r="HZ59" s="92"/>
      <c r="IA59" s="349" t="s">
        <v>115</v>
      </c>
      <c r="IB59" s="346" t="s">
        <v>115</v>
      </c>
      <c r="IC59" s="56"/>
      <c r="ID59" s="92"/>
      <c r="IE59" s="85" t="s">
        <v>0</v>
      </c>
      <c r="IF59" s="92"/>
      <c r="IG59" s="353" t="s">
        <v>115</v>
      </c>
      <c r="IH59" s="350" t="s">
        <v>115</v>
      </c>
      <c r="II59" s="56"/>
      <c r="IJ59" s="92"/>
      <c r="IK59" s="85"/>
      <c r="IL59" s="92"/>
      <c r="IM59" s="85"/>
      <c r="IN59" s="84"/>
      <c r="IO59" s="56"/>
      <c r="IP59" s="92"/>
      <c r="IQ59" s="85" t="s">
        <v>0</v>
      </c>
      <c r="IR59" s="92"/>
      <c r="IS59" s="361" t="s">
        <v>115</v>
      </c>
      <c r="IT59" s="358" t="s">
        <v>115</v>
      </c>
      <c r="IU59" s="56"/>
      <c r="IV59" s="92"/>
      <c r="IW59" s="85" t="s">
        <v>0</v>
      </c>
      <c r="IX59" s="92"/>
      <c r="IY59" s="365" t="s">
        <v>115</v>
      </c>
      <c r="IZ59" s="364" t="s">
        <v>115</v>
      </c>
      <c r="JA59" s="56"/>
      <c r="JB59" s="92"/>
      <c r="JC59" s="85" t="s">
        <v>0</v>
      </c>
      <c r="JD59" s="92"/>
      <c r="JE59" s="85"/>
      <c r="JF59" s="84"/>
      <c r="JG59" s="56"/>
      <c r="JH59" s="92"/>
      <c r="JI59" s="85" t="s">
        <v>0</v>
      </c>
      <c r="JJ59" s="92"/>
      <c r="JK59" s="85"/>
      <c r="JL59" s="84"/>
      <c r="JM59" s="56"/>
      <c r="JN59" s="92"/>
      <c r="JO59" s="85" t="s">
        <v>0</v>
      </c>
      <c r="JP59" s="92"/>
      <c r="JQ59" s="85"/>
      <c r="JR59" s="84"/>
      <c r="JS59" s="56"/>
      <c r="JT59" s="92"/>
      <c r="JU59" s="85" t="s">
        <v>0</v>
      </c>
      <c r="JV59" s="92"/>
      <c r="JW59" s="85"/>
      <c r="JX59" s="84"/>
      <c r="JY59" s="56"/>
      <c r="JZ59" s="92"/>
      <c r="KA59" s="85" t="s">
        <v>0</v>
      </c>
      <c r="KB59" s="92"/>
      <c r="KC59" s="85"/>
      <c r="KD59" s="84"/>
      <c r="KE59" s="56"/>
      <c r="KF59" s="92"/>
      <c r="KG59" s="85" t="s">
        <v>0</v>
      </c>
      <c r="KH59" s="92"/>
      <c r="KI59" s="85"/>
      <c r="KJ59" s="84"/>
      <c r="KK59" s="56"/>
      <c r="KL59" s="92"/>
      <c r="KM59" s="85" t="s">
        <v>0</v>
      </c>
      <c r="KN59" s="92"/>
      <c r="KO59" s="85"/>
      <c r="KP59" s="84"/>
      <c r="KQ59" s="56"/>
      <c r="KR59" s="92"/>
      <c r="KS59" s="85" t="s">
        <v>0</v>
      </c>
      <c r="KT59" s="92"/>
      <c r="KU59" s="85"/>
      <c r="KV59" s="84"/>
      <c r="KW59" s="56"/>
      <c r="KX59" s="92"/>
      <c r="KY59" s="85" t="s">
        <v>0</v>
      </c>
      <c r="KZ59" s="92"/>
      <c r="LA59" s="85"/>
      <c r="LB59" s="84"/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85"/>
      <c r="LN59" s="84"/>
      <c r="LO59" s="56"/>
      <c r="LP59" s="92"/>
      <c r="LQ59" s="85" t="s">
        <v>0</v>
      </c>
      <c r="LR59" s="92"/>
      <c r="LS59" s="85"/>
      <c r="LT59" s="84"/>
      <c r="LU59" s="56"/>
      <c r="LV59" s="92"/>
      <c r="LW59" s="85" t="s">
        <v>0</v>
      </c>
      <c r="LX59" s="92"/>
      <c r="LY59" s="85"/>
      <c r="LZ59" s="84"/>
      <c r="MA59" s="56"/>
      <c r="MB59" s="92"/>
      <c r="MC59" s="85" t="s">
        <v>0</v>
      </c>
      <c r="MD59" s="92"/>
      <c r="ME59" s="85"/>
      <c r="MF59" s="84"/>
      <c r="MG59" s="56"/>
      <c r="MH59" s="92"/>
      <c r="MI59" s="85" t="s">
        <v>0</v>
      </c>
      <c r="MJ59" s="92"/>
      <c r="MK59" s="85"/>
      <c r="ML59" s="84"/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 x14ac:dyDescent="0.2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4" t="s">
        <v>115</v>
      </c>
      <c r="AX60" s="193" t="s">
        <v>115</v>
      </c>
      <c r="AY60" s="56"/>
      <c r="AZ60" s="92"/>
      <c r="BA60" s="85" t="s">
        <v>0</v>
      </c>
      <c r="BB60" s="92"/>
      <c r="BC60" s="199" t="s">
        <v>115</v>
      </c>
      <c r="BD60" s="196" t="s">
        <v>115</v>
      </c>
      <c r="BE60" s="56"/>
      <c r="BF60" s="92"/>
      <c r="BG60" s="85" t="s">
        <v>0</v>
      </c>
      <c r="BH60" s="92"/>
      <c r="BI60" s="204" t="s">
        <v>115</v>
      </c>
      <c r="BJ60" s="201" t="s">
        <v>115</v>
      </c>
      <c r="BK60" s="56"/>
      <c r="BL60" s="92"/>
      <c r="BM60" s="85" t="s">
        <v>0</v>
      </c>
      <c r="BN60" s="92"/>
      <c r="BO60" s="210" t="s">
        <v>115</v>
      </c>
      <c r="BP60" s="207" t="s">
        <v>115</v>
      </c>
      <c r="BQ60" s="56"/>
      <c r="BR60" s="92"/>
      <c r="BS60" s="85" t="s">
        <v>0</v>
      </c>
      <c r="BT60" s="92"/>
      <c r="BU60" s="212" t="s">
        <v>115</v>
      </c>
      <c r="BV60" s="211" t="s">
        <v>115</v>
      </c>
      <c r="BW60" s="56"/>
      <c r="BX60" s="92"/>
      <c r="BY60" s="85" t="s">
        <v>0</v>
      </c>
      <c r="BZ60" s="92"/>
      <c r="CA60" s="216" t="s">
        <v>115</v>
      </c>
      <c r="CB60" s="213" t="s">
        <v>115</v>
      </c>
      <c r="CC60" s="56"/>
      <c r="CD60" s="92"/>
      <c r="CE60" s="85" t="s">
        <v>0</v>
      </c>
      <c r="CF60" s="92"/>
      <c r="CG60" s="220" t="s">
        <v>115</v>
      </c>
      <c r="CH60" s="217" t="s">
        <v>115</v>
      </c>
      <c r="CI60" s="56"/>
      <c r="CJ60" s="92"/>
      <c r="CK60" s="85" t="s">
        <v>0</v>
      </c>
      <c r="CL60" s="92"/>
      <c r="CM60" s="225" t="s">
        <v>115</v>
      </c>
      <c r="CN60" s="222" t="s">
        <v>115</v>
      </c>
      <c r="CO60" s="56"/>
      <c r="CP60" s="92"/>
      <c r="CQ60" s="85" t="s">
        <v>0</v>
      </c>
      <c r="CR60" s="92"/>
      <c r="CS60" s="231" t="s">
        <v>115</v>
      </c>
      <c r="CT60" s="228" t="s">
        <v>115</v>
      </c>
      <c r="CU60" s="56"/>
      <c r="CV60" s="92"/>
      <c r="CW60" s="85" t="s">
        <v>0</v>
      </c>
      <c r="CX60" s="92"/>
      <c r="CY60" s="235" t="s">
        <v>115</v>
      </c>
      <c r="CZ60" s="234" t="s">
        <v>115</v>
      </c>
      <c r="DA60" s="56"/>
      <c r="DB60" s="92"/>
      <c r="DC60" s="85" t="s">
        <v>0</v>
      </c>
      <c r="DD60" s="92"/>
      <c r="DE60" s="240" t="s">
        <v>115</v>
      </c>
      <c r="DF60" s="237" t="s">
        <v>115</v>
      </c>
      <c r="DG60" s="56"/>
      <c r="DH60" s="92"/>
      <c r="DI60" s="85" t="s">
        <v>0</v>
      </c>
      <c r="DJ60" s="92"/>
      <c r="DK60" s="244" t="s">
        <v>115</v>
      </c>
      <c r="DL60" s="241" t="s">
        <v>115</v>
      </c>
      <c r="DM60" s="56"/>
      <c r="DN60" s="92"/>
      <c r="DO60" s="85" t="s">
        <v>0</v>
      </c>
      <c r="DP60" s="92"/>
      <c r="DQ60" s="248" t="s">
        <v>115</v>
      </c>
      <c r="DR60" s="245" t="s">
        <v>115</v>
      </c>
      <c r="DS60" s="56"/>
      <c r="DT60" s="92"/>
      <c r="DU60" s="85" t="s">
        <v>0</v>
      </c>
      <c r="DV60" s="92"/>
      <c r="DW60" s="252" t="s">
        <v>115</v>
      </c>
      <c r="DX60" s="249" t="s">
        <v>115</v>
      </c>
      <c r="DY60" s="56"/>
      <c r="DZ60" s="92"/>
      <c r="EA60" s="85" t="s">
        <v>0</v>
      </c>
      <c r="EB60" s="92"/>
      <c r="EC60" s="257" t="s">
        <v>115</v>
      </c>
      <c r="ED60" s="254" t="s">
        <v>115</v>
      </c>
      <c r="EE60" s="56"/>
      <c r="EF60" s="92"/>
      <c r="EG60" s="85" t="s">
        <v>0</v>
      </c>
      <c r="EH60" s="92"/>
      <c r="EI60" s="267" t="s">
        <v>115</v>
      </c>
      <c r="EJ60" s="264" t="s">
        <v>115</v>
      </c>
      <c r="EK60" s="56"/>
      <c r="EL60" s="92"/>
      <c r="EM60" s="85" t="s">
        <v>0</v>
      </c>
      <c r="EN60" s="92"/>
      <c r="EO60" s="273" t="s">
        <v>115</v>
      </c>
      <c r="EP60" s="270" t="s">
        <v>115</v>
      </c>
      <c r="EQ60" s="56"/>
      <c r="ER60" s="92"/>
      <c r="ES60" s="85" t="s">
        <v>0</v>
      </c>
      <c r="ET60" s="92"/>
      <c r="EU60" s="277" t="s">
        <v>115</v>
      </c>
      <c r="EV60" s="274" t="s">
        <v>115</v>
      </c>
      <c r="EW60" s="56"/>
      <c r="EX60" s="92"/>
      <c r="EY60" s="85" t="s">
        <v>0</v>
      </c>
      <c r="EZ60" s="92"/>
      <c r="FA60" s="283" t="s">
        <v>115</v>
      </c>
      <c r="FB60" s="280" t="s">
        <v>115</v>
      </c>
      <c r="FC60" s="56"/>
      <c r="FD60" s="92"/>
      <c r="FE60" s="85" t="s">
        <v>0</v>
      </c>
      <c r="FF60" s="92"/>
      <c r="FG60" s="288" t="s">
        <v>115</v>
      </c>
      <c r="FH60" s="285" t="s">
        <v>115</v>
      </c>
      <c r="FI60" s="56"/>
      <c r="FJ60" s="92"/>
      <c r="FK60" s="85" t="s">
        <v>0</v>
      </c>
      <c r="FL60" s="92"/>
      <c r="FM60" s="357" t="s">
        <v>115</v>
      </c>
      <c r="FN60" s="354" t="s">
        <v>115</v>
      </c>
      <c r="FO60" s="56"/>
      <c r="FP60" s="92"/>
      <c r="FQ60" s="85" t="s">
        <v>0</v>
      </c>
      <c r="FR60" s="92"/>
      <c r="FS60" s="292" t="s">
        <v>115</v>
      </c>
      <c r="FT60" s="289" t="s">
        <v>115</v>
      </c>
      <c r="FU60" s="56"/>
      <c r="FV60" s="92"/>
      <c r="FW60" s="85" t="s">
        <v>0</v>
      </c>
      <c r="FX60" s="92"/>
      <c r="FY60" s="296" t="s">
        <v>115</v>
      </c>
      <c r="FZ60" s="293" t="s">
        <v>115</v>
      </c>
      <c r="GA60" s="56"/>
      <c r="GB60" s="92"/>
      <c r="GC60" s="85" t="s">
        <v>0</v>
      </c>
      <c r="GD60" s="92"/>
      <c r="GE60" s="300" t="s">
        <v>115</v>
      </c>
      <c r="GF60" s="297" t="s">
        <v>115</v>
      </c>
      <c r="GG60" s="56"/>
      <c r="GH60" s="92"/>
      <c r="GI60" s="85" t="s">
        <v>0</v>
      </c>
      <c r="GJ60" s="92"/>
      <c r="GK60" s="304" t="s">
        <v>115</v>
      </c>
      <c r="GL60" s="301" t="s">
        <v>115</v>
      </c>
      <c r="GM60" s="56"/>
      <c r="GN60" s="92"/>
      <c r="GO60" s="85" t="s">
        <v>0</v>
      </c>
      <c r="GP60" s="92"/>
      <c r="GQ60" s="316" t="s">
        <v>115</v>
      </c>
      <c r="GR60" s="313" t="s">
        <v>115</v>
      </c>
      <c r="GS60" s="56"/>
      <c r="GT60" s="92"/>
      <c r="GU60" s="323" t="s">
        <v>0</v>
      </c>
      <c r="GV60" s="92"/>
      <c r="GW60" s="323" t="s">
        <v>115</v>
      </c>
      <c r="GX60" s="320" t="s">
        <v>115</v>
      </c>
      <c r="GY60" s="56"/>
      <c r="GZ60" s="92"/>
      <c r="HA60" s="85" t="s">
        <v>0</v>
      </c>
      <c r="HB60" s="92"/>
      <c r="HC60" s="329" t="s">
        <v>115</v>
      </c>
      <c r="HD60" s="326" t="s">
        <v>115</v>
      </c>
      <c r="HE60" s="56"/>
      <c r="HF60" s="92"/>
      <c r="HG60" s="85" t="s">
        <v>0</v>
      </c>
      <c r="HH60" s="92"/>
      <c r="HI60" s="333" t="s">
        <v>115</v>
      </c>
      <c r="HJ60" s="330" t="s">
        <v>115</v>
      </c>
      <c r="HK60" s="56"/>
      <c r="HL60" s="92"/>
      <c r="HM60" s="85" t="s">
        <v>0</v>
      </c>
      <c r="HN60" s="92"/>
      <c r="HO60" s="338" t="s">
        <v>115</v>
      </c>
      <c r="HP60" s="335" t="s">
        <v>115</v>
      </c>
      <c r="HQ60" s="56"/>
      <c r="HR60" s="92"/>
      <c r="HS60" s="85" t="s">
        <v>0</v>
      </c>
      <c r="HT60" s="92"/>
      <c r="HU60" s="345" t="s">
        <v>115</v>
      </c>
      <c r="HV60" s="344" t="s">
        <v>115</v>
      </c>
      <c r="HW60" s="56"/>
      <c r="HX60" s="92"/>
      <c r="HY60" s="85" t="s">
        <v>0</v>
      </c>
      <c r="HZ60" s="92"/>
      <c r="IA60" s="349" t="s">
        <v>115</v>
      </c>
      <c r="IB60" s="346" t="s">
        <v>115</v>
      </c>
      <c r="IC60" s="56"/>
      <c r="ID60" s="92"/>
      <c r="IE60" s="85" t="s">
        <v>0</v>
      </c>
      <c r="IF60" s="92"/>
      <c r="IG60" s="353" t="s">
        <v>115</v>
      </c>
      <c r="IH60" s="350" t="s">
        <v>115</v>
      </c>
      <c r="II60" s="56"/>
      <c r="IJ60" s="92"/>
      <c r="IK60" s="85"/>
      <c r="IL60" s="92"/>
      <c r="IM60" s="85"/>
      <c r="IN60" s="84"/>
      <c r="IO60" s="56"/>
      <c r="IP60" s="92"/>
      <c r="IQ60" s="85" t="s">
        <v>0</v>
      </c>
      <c r="IR60" s="92"/>
      <c r="IS60" s="361" t="s">
        <v>115</v>
      </c>
      <c r="IT60" s="358" t="s">
        <v>115</v>
      </c>
      <c r="IU60" s="56"/>
      <c r="IV60" s="92"/>
      <c r="IW60" s="85" t="s">
        <v>0</v>
      </c>
      <c r="IX60" s="92"/>
      <c r="IY60" s="365" t="s">
        <v>115</v>
      </c>
      <c r="IZ60" s="364" t="s">
        <v>115</v>
      </c>
      <c r="JA60" s="56"/>
      <c r="JB60" s="92"/>
      <c r="JC60" s="85" t="s">
        <v>0</v>
      </c>
      <c r="JD60" s="92"/>
      <c r="JE60" s="85"/>
      <c r="JF60" s="84"/>
      <c r="JG60" s="56"/>
      <c r="JH60" s="92"/>
      <c r="JI60" s="85" t="s">
        <v>0</v>
      </c>
      <c r="JJ60" s="92"/>
      <c r="JK60" s="85"/>
      <c r="JL60" s="84"/>
      <c r="JM60" s="56"/>
      <c r="JN60" s="92"/>
      <c r="JO60" s="85" t="s">
        <v>0</v>
      </c>
      <c r="JP60" s="92"/>
      <c r="JQ60" s="85"/>
      <c r="JR60" s="84"/>
      <c r="JS60" s="56"/>
      <c r="JT60" s="92"/>
      <c r="JU60" s="85" t="s">
        <v>0</v>
      </c>
      <c r="JV60" s="92"/>
      <c r="JW60" s="85"/>
      <c r="JX60" s="84"/>
      <c r="JY60" s="56"/>
      <c r="JZ60" s="92"/>
      <c r="KA60" s="85" t="s">
        <v>0</v>
      </c>
      <c r="KB60" s="92"/>
      <c r="KC60" s="85"/>
      <c r="KD60" s="84"/>
      <c r="KE60" s="56"/>
      <c r="KF60" s="92"/>
      <c r="KG60" s="85" t="s">
        <v>0</v>
      </c>
      <c r="KH60" s="92"/>
      <c r="KI60" s="85"/>
      <c r="KJ60" s="84"/>
      <c r="KK60" s="56"/>
      <c r="KL60" s="92"/>
      <c r="KM60" s="85" t="s">
        <v>0</v>
      </c>
      <c r="KN60" s="92"/>
      <c r="KO60" s="85"/>
      <c r="KP60" s="84"/>
      <c r="KQ60" s="56"/>
      <c r="KR60" s="92"/>
      <c r="KS60" s="85" t="s">
        <v>0</v>
      </c>
      <c r="KT60" s="92"/>
      <c r="KU60" s="85"/>
      <c r="KV60" s="84"/>
      <c r="KW60" s="56"/>
      <c r="KX60" s="92"/>
      <c r="KY60" s="85" t="s">
        <v>0</v>
      </c>
      <c r="KZ60" s="92"/>
      <c r="LA60" s="85"/>
      <c r="LB60" s="84"/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85"/>
      <c r="LN60" s="84"/>
      <c r="LO60" s="56"/>
      <c r="LP60" s="92"/>
      <c r="LQ60" s="85" t="s">
        <v>0</v>
      </c>
      <c r="LR60" s="92"/>
      <c r="LS60" s="85"/>
      <c r="LT60" s="84"/>
      <c r="LU60" s="56"/>
      <c r="LV60" s="92"/>
      <c r="LW60" s="85" t="s">
        <v>0</v>
      </c>
      <c r="LX60" s="92"/>
      <c r="LY60" s="85"/>
      <c r="LZ60" s="84"/>
      <c r="MA60" s="56"/>
      <c r="MB60" s="92"/>
      <c r="MC60" s="85" t="s">
        <v>0</v>
      </c>
      <c r="MD60" s="92"/>
      <c r="ME60" s="85"/>
      <c r="MF60" s="84"/>
      <c r="MG60" s="56"/>
      <c r="MH60" s="92"/>
      <c r="MI60" s="85" t="s">
        <v>0</v>
      </c>
      <c r="MJ60" s="92"/>
      <c r="MK60" s="85"/>
      <c r="ML60" s="84"/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 x14ac:dyDescent="0.2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4" t="s">
        <v>115</v>
      </c>
      <c r="AX61" s="193" t="s">
        <v>115</v>
      </c>
      <c r="AY61" s="56"/>
      <c r="AZ61" s="92"/>
      <c r="BA61" s="85" t="s">
        <v>0</v>
      </c>
      <c r="BB61" s="92"/>
      <c r="BC61" s="199" t="s">
        <v>115</v>
      </c>
      <c r="BD61" s="196" t="s">
        <v>115</v>
      </c>
      <c r="BE61" s="56"/>
      <c r="BF61" s="92"/>
      <c r="BG61" s="85" t="s">
        <v>0</v>
      </c>
      <c r="BH61" s="92"/>
      <c r="BI61" s="204" t="s">
        <v>115</v>
      </c>
      <c r="BJ61" s="201" t="s">
        <v>115</v>
      </c>
      <c r="BK61" s="56"/>
      <c r="BL61" s="92"/>
      <c r="BM61" s="85" t="s">
        <v>0</v>
      </c>
      <c r="BN61" s="92"/>
      <c r="BO61" s="210" t="s">
        <v>115</v>
      </c>
      <c r="BP61" s="207" t="s">
        <v>115</v>
      </c>
      <c r="BQ61" s="56"/>
      <c r="BR61" s="92"/>
      <c r="BS61" s="85" t="s">
        <v>0</v>
      </c>
      <c r="BT61" s="92"/>
      <c r="BU61" s="212" t="s">
        <v>115</v>
      </c>
      <c r="BV61" s="211" t="s">
        <v>115</v>
      </c>
      <c r="BW61" s="56"/>
      <c r="BX61" s="92"/>
      <c r="BY61" s="85" t="s">
        <v>0</v>
      </c>
      <c r="BZ61" s="92"/>
      <c r="CA61" s="216" t="s">
        <v>115</v>
      </c>
      <c r="CB61" s="213" t="s">
        <v>115</v>
      </c>
      <c r="CC61" s="56"/>
      <c r="CD61" s="92"/>
      <c r="CE61" s="85" t="s">
        <v>0</v>
      </c>
      <c r="CF61" s="92"/>
      <c r="CG61" s="220" t="s">
        <v>115</v>
      </c>
      <c r="CH61" s="217" t="s">
        <v>115</v>
      </c>
      <c r="CI61" s="56"/>
      <c r="CJ61" s="92"/>
      <c r="CK61" s="85" t="s">
        <v>0</v>
      </c>
      <c r="CL61" s="92"/>
      <c r="CM61" s="225" t="s">
        <v>115</v>
      </c>
      <c r="CN61" s="222" t="s">
        <v>115</v>
      </c>
      <c r="CO61" s="56"/>
      <c r="CP61" s="92"/>
      <c r="CQ61" s="85" t="s">
        <v>0</v>
      </c>
      <c r="CR61" s="92"/>
      <c r="CS61" s="231" t="s">
        <v>115</v>
      </c>
      <c r="CT61" s="228" t="s">
        <v>115</v>
      </c>
      <c r="CU61" s="56"/>
      <c r="CV61" s="92"/>
      <c r="CW61" s="85" t="s">
        <v>0</v>
      </c>
      <c r="CX61" s="92"/>
      <c r="CY61" s="235" t="s">
        <v>115</v>
      </c>
      <c r="CZ61" s="234" t="s">
        <v>115</v>
      </c>
      <c r="DA61" s="56"/>
      <c r="DB61" s="92"/>
      <c r="DC61" s="85" t="s">
        <v>0</v>
      </c>
      <c r="DD61" s="92"/>
      <c r="DE61" s="240" t="s">
        <v>115</v>
      </c>
      <c r="DF61" s="237" t="s">
        <v>115</v>
      </c>
      <c r="DG61" s="56"/>
      <c r="DH61" s="92"/>
      <c r="DI61" s="85" t="s">
        <v>0</v>
      </c>
      <c r="DJ61" s="92"/>
      <c r="DK61" s="244" t="s">
        <v>115</v>
      </c>
      <c r="DL61" s="241" t="s">
        <v>115</v>
      </c>
      <c r="DM61" s="56"/>
      <c r="DN61" s="92"/>
      <c r="DO61" s="85" t="s">
        <v>0</v>
      </c>
      <c r="DP61" s="92"/>
      <c r="DQ61" s="248" t="s">
        <v>115</v>
      </c>
      <c r="DR61" s="245" t="s">
        <v>115</v>
      </c>
      <c r="DS61" s="56"/>
      <c r="DT61" s="92"/>
      <c r="DU61" s="85" t="s">
        <v>0</v>
      </c>
      <c r="DV61" s="92"/>
      <c r="DW61" s="252" t="s">
        <v>115</v>
      </c>
      <c r="DX61" s="249" t="s">
        <v>115</v>
      </c>
      <c r="DY61" s="56"/>
      <c r="DZ61" s="92"/>
      <c r="EA61" s="85" t="s">
        <v>0</v>
      </c>
      <c r="EB61" s="92"/>
      <c r="EC61" s="257" t="s">
        <v>115</v>
      </c>
      <c r="ED61" s="254" t="s">
        <v>115</v>
      </c>
      <c r="EE61" s="56"/>
      <c r="EF61" s="92"/>
      <c r="EG61" s="85" t="s">
        <v>0</v>
      </c>
      <c r="EH61" s="92"/>
      <c r="EI61" s="267" t="s">
        <v>115</v>
      </c>
      <c r="EJ61" s="264" t="s">
        <v>115</v>
      </c>
      <c r="EK61" s="56"/>
      <c r="EL61" s="92"/>
      <c r="EM61" s="85" t="s">
        <v>0</v>
      </c>
      <c r="EN61" s="92"/>
      <c r="EO61" s="273" t="s">
        <v>115</v>
      </c>
      <c r="EP61" s="270" t="s">
        <v>115</v>
      </c>
      <c r="EQ61" s="56"/>
      <c r="ER61" s="92"/>
      <c r="ES61" s="85" t="s">
        <v>0</v>
      </c>
      <c r="ET61" s="92"/>
      <c r="EU61" s="277" t="s">
        <v>115</v>
      </c>
      <c r="EV61" s="274" t="s">
        <v>115</v>
      </c>
      <c r="EW61" s="56"/>
      <c r="EX61" s="92"/>
      <c r="EY61" s="85" t="s">
        <v>0</v>
      </c>
      <c r="EZ61" s="92"/>
      <c r="FA61" s="283" t="s">
        <v>115</v>
      </c>
      <c r="FB61" s="280" t="s">
        <v>115</v>
      </c>
      <c r="FC61" s="56"/>
      <c r="FD61" s="92"/>
      <c r="FE61" s="85" t="s">
        <v>0</v>
      </c>
      <c r="FF61" s="92"/>
      <c r="FG61" s="288" t="s">
        <v>115</v>
      </c>
      <c r="FH61" s="285" t="s">
        <v>115</v>
      </c>
      <c r="FI61" s="56"/>
      <c r="FJ61" s="92"/>
      <c r="FK61" s="85" t="s">
        <v>0</v>
      </c>
      <c r="FL61" s="92"/>
      <c r="FM61" s="357" t="s">
        <v>115</v>
      </c>
      <c r="FN61" s="354" t="s">
        <v>115</v>
      </c>
      <c r="FO61" s="56"/>
      <c r="FP61" s="92"/>
      <c r="FQ61" s="85" t="s">
        <v>0</v>
      </c>
      <c r="FR61" s="92"/>
      <c r="FS61" s="292" t="s">
        <v>115</v>
      </c>
      <c r="FT61" s="289" t="s">
        <v>115</v>
      </c>
      <c r="FU61" s="56"/>
      <c r="FV61" s="92"/>
      <c r="FW61" s="85" t="s">
        <v>0</v>
      </c>
      <c r="FX61" s="92"/>
      <c r="FY61" s="296" t="s">
        <v>115</v>
      </c>
      <c r="FZ61" s="293" t="s">
        <v>115</v>
      </c>
      <c r="GA61" s="56"/>
      <c r="GB61" s="92"/>
      <c r="GC61" s="85" t="s">
        <v>0</v>
      </c>
      <c r="GD61" s="92"/>
      <c r="GE61" s="300" t="s">
        <v>115</v>
      </c>
      <c r="GF61" s="297" t="s">
        <v>115</v>
      </c>
      <c r="GG61" s="56"/>
      <c r="GH61" s="92"/>
      <c r="GI61" s="85" t="s">
        <v>0</v>
      </c>
      <c r="GJ61" s="92"/>
      <c r="GK61" s="304" t="s">
        <v>115</v>
      </c>
      <c r="GL61" s="301" t="s">
        <v>115</v>
      </c>
      <c r="GM61" s="56"/>
      <c r="GN61" s="92"/>
      <c r="GO61" s="85" t="s">
        <v>0</v>
      </c>
      <c r="GP61" s="92"/>
      <c r="GQ61" s="316" t="s">
        <v>115</v>
      </c>
      <c r="GR61" s="313" t="s">
        <v>115</v>
      </c>
      <c r="GS61" s="56"/>
      <c r="GT61" s="92"/>
      <c r="GU61" s="323" t="s">
        <v>0</v>
      </c>
      <c r="GV61" s="92"/>
      <c r="GW61" s="323" t="s">
        <v>115</v>
      </c>
      <c r="GX61" s="320" t="s">
        <v>115</v>
      </c>
      <c r="GY61" s="56"/>
      <c r="GZ61" s="92"/>
      <c r="HA61" s="85" t="s">
        <v>0</v>
      </c>
      <c r="HB61" s="92"/>
      <c r="HC61" s="329" t="s">
        <v>115</v>
      </c>
      <c r="HD61" s="326" t="s">
        <v>115</v>
      </c>
      <c r="HE61" s="56"/>
      <c r="HF61" s="92"/>
      <c r="HG61" s="85" t="s">
        <v>0</v>
      </c>
      <c r="HH61" s="92"/>
      <c r="HI61" s="333" t="s">
        <v>115</v>
      </c>
      <c r="HJ61" s="330" t="s">
        <v>115</v>
      </c>
      <c r="HK61" s="56"/>
      <c r="HL61" s="92"/>
      <c r="HM61" s="85" t="s">
        <v>0</v>
      </c>
      <c r="HN61" s="92"/>
      <c r="HO61" s="338" t="s">
        <v>115</v>
      </c>
      <c r="HP61" s="335" t="s">
        <v>115</v>
      </c>
      <c r="HQ61" s="56"/>
      <c r="HR61" s="92"/>
      <c r="HS61" s="85" t="s">
        <v>0</v>
      </c>
      <c r="HT61" s="92"/>
      <c r="HU61" s="345" t="s">
        <v>115</v>
      </c>
      <c r="HV61" s="344" t="s">
        <v>115</v>
      </c>
      <c r="HW61" s="56"/>
      <c r="HX61" s="92"/>
      <c r="HY61" s="85" t="s">
        <v>0</v>
      </c>
      <c r="HZ61" s="92"/>
      <c r="IA61" s="349" t="s">
        <v>115</v>
      </c>
      <c r="IB61" s="346" t="s">
        <v>115</v>
      </c>
      <c r="IC61" s="56"/>
      <c r="ID61" s="92"/>
      <c r="IE61" s="85" t="s">
        <v>0</v>
      </c>
      <c r="IF61" s="92"/>
      <c r="IG61" s="353" t="s">
        <v>115</v>
      </c>
      <c r="IH61" s="350" t="s">
        <v>115</v>
      </c>
      <c r="II61" s="56"/>
      <c r="IJ61" s="92"/>
      <c r="IK61" s="85"/>
      <c r="IL61" s="92"/>
      <c r="IM61" s="85"/>
      <c r="IN61" s="84"/>
      <c r="IO61" s="56"/>
      <c r="IP61" s="92"/>
      <c r="IQ61" s="85" t="s">
        <v>0</v>
      </c>
      <c r="IR61" s="92"/>
      <c r="IS61" s="361" t="s">
        <v>115</v>
      </c>
      <c r="IT61" s="358" t="s">
        <v>115</v>
      </c>
      <c r="IU61" s="56"/>
      <c r="IV61" s="92"/>
      <c r="IW61" s="85" t="s">
        <v>0</v>
      </c>
      <c r="IX61" s="92"/>
      <c r="IY61" s="365" t="s">
        <v>115</v>
      </c>
      <c r="IZ61" s="364" t="s">
        <v>115</v>
      </c>
      <c r="JA61" s="56"/>
      <c r="JB61" s="92"/>
      <c r="JC61" s="85" t="s">
        <v>0</v>
      </c>
      <c r="JD61" s="92"/>
      <c r="JE61" s="85"/>
      <c r="JF61" s="84"/>
      <c r="JG61" s="56"/>
      <c r="JH61" s="92"/>
      <c r="JI61" s="85" t="s">
        <v>0</v>
      </c>
      <c r="JJ61" s="92"/>
      <c r="JK61" s="85"/>
      <c r="JL61" s="84"/>
      <c r="JM61" s="56"/>
      <c r="JN61" s="92"/>
      <c r="JO61" s="85" t="s">
        <v>0</v>
      </c>
      <c r="JP61" s="92"/>
      <c r="JQ61" s="85"/>
      <c r="JR61" s="84"/>
      <c r="JS61" s="56"/>
      <c r="JT61" s="92"/>
      <c r="JU61" s="85" t="s">
        <v>0</v>
      </c>
      <c r="JV61" s="92"/>
      <c r="JW61" s="85"/>
      <c r="JX61" s="84"/>
      <c r="JY61" s="56"/>
      <c r="JZ61" s="92"/>
      <c r="KA61" s="85" t="s">
        <v>0</v>
      </c>
      <c r="KB61" s="92"/>
      <c r="KC61" s="85"/>
      <c r="KD61" s="84"/>
      <c r="KE61" s="56"/>
      <c r="KF61" s="92"/>
      <c r="KG61" s="85" t="s">
        <v>0</v>
      </c>
      <c r="KH61" s="92"/>
      <c r="KI61" s="85"/>
      <c r="KJ61" s="84"/>
      <c r="KK61" s="56"/>
      <c r="KL61" s="92"/>
      <c r="KM61" s="85" t="s">
        <v>0</v>
      </c>
      <c r="KN61" s="92"/>
      <c r="KO61" s="85"/>
      <c r="KP61" s="84"/>
      <c r="KQ61" s="56"/>
      <c r="KR61" s="92"/>
      <c r="KS61" s="85" t="s">
        <v>0</v>
      </c>
      <c r="KT61" s="92"/>
      <c r="KU61" s="85"/>
      <c r="KV61" s="84"/>
      <c r="KW61" s="56"/>
      <c r="KX61" s="92"/>
      <c r="KY61" s="85" t="s">
        <v>0</v>
      </c>
      <c r="KZ61" s="92"/>
      <c r="LA61" s="85"/>
      <c r="LB61" s="84"/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85"/>
      <c r="LN61" s="84"/>
      <c r="LO61" s="56"/>
      <c r="LP61" s="92"/>
      <c r="LQ61" s="85" t="s">
        <v>0</v>
      </c>
      <c r="LR61" s="92"/>
      <c r="LS61" s="85"/>
      <c r="LT61" s="84"/>
      <c r="LU61" s="56"/>
      <c r="LV61" s="92"/>
      <c r="LW61" s="85" t="s">
        <v>0</v>
      </c>
      <c r="LX61" s="92"/>
      <c r="LY61" s="85"/>
      <c r="LZ61" s="84"/>
      <c r="MA61" s="56"/>
      <c r="MB61" s="92"/>
      <c r="MC61" s="85" t="s">
        <v>0</v>
      </c>
      <c r="MD61" s="92"/>
      <c r="ME61" s="85"/>
      <c r="MF61" s="84"/>
      <c r="MG61" s="56"/>
      <c r="MH61" s="92"/>
      <c r="MI61" s="85" t="s">
        <v>0</v>
      </c>
      <c r="MJ61" s="92"/>
      <c r="MK61" s="85"/>
      <c r="ML61" s="84"/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 x14ac:dyDescent="0.2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4" t="s">
        <v>115</v>
      </c>
      <c r="AX62" s="193" t="s">
        <v>115</v>
      </c>
      <c r="AY62" s="56"/>
      <c r="AZ62" s="92"/>
      <c r="BA62" s="85" t="s">
        <v>0</v>
      </c>
      <c r="BB62" s="92"/>
      <c r="BC62" s="199" t="s">
        <v>115</v>
      </c>
      <c r="BD62" s="196" t="s">
        <v>115</v>
      </c>
      <c r="BE62" s="56"/>
      <c r="BF62" s="92"/>
      <c r="BG62" s="85" t="s">
        <v>0</v>
      </c>
      <c r="BH62" s="92"/>
      <c r="BI62" s="204" t="s">
        <v>115</v>
      </c>
      <c r="BJ62" s="201" t="s">
        <v>115</v>
      </c>
      <c r="BK62" s="56"/>
      <c r="BL62" s="92"/>
      <c r="BM62" s="85" t="s">
        <v>0</v>
      </c>
      <c r="BN62" s="92"/>
      <c r="BO62" s="210" t="s">
        <v>115</v>
      </c>
      <c r="BP62" s="207" t="s">
        <v>115</v>
      </c>
      <c r="BQ62" s="56"/>
      <c r="BR62" s="92"/>
      <c r="BS62" s="85" t="s">
        <v>0</v>
      </c>
      <c r="BT62" s="92"/>
      <c r="BU62" s="212" t="s">
        <v>115</v>
      </c>
      <c r="BV62" s="211" t="s">
        <v>115</v>
      </c>
      <c r="BW62" s="56"/>
      <c r="BX62" s="92"/>
      <c r="BY62" s="85" t="s">
        <v>0</v>
      </c>
      <c r="BZ62" s="92"/>
      <c r="CA62" s="216" t="s">
        <v>115</v>
      </c>
      <c r="CB62" s="213" t="s">
        <v>115</v>
      </c>
      <c r="CC62" s="56"/>
      <c r="CD62" s="92"/>
      <c r="CE62" s="85" t="s">
        <v>0</v>
      </c>
      <c r="CF62" s="92"/>
      <c r="CG62" s="220" t="s">
        <v>115</v>
      </c>
      <c r="CH62" s="217" t="s">
        <v>115</v>
      </c>
      <c r="CI62" s="56"/>
      <c r="CJ62" s="92"/>
      <c r="CK62" s="85" t="s">
        <v>0</v>
      </c>
      <c r="CL62" s="92"/>
      <c r="CM62" s="225" t="s">
        <v>115</v>
      </c>
      <c r="CN62" s="222" t="s">
        <v>115</v>
      </c>
      <c r="CO62" s="56"/>
      <c r="CP62" s="92"/>
      <c r="CQ62" s="85" t="s">
        <v>0</v>
      </c>
      <c r="CR62" s="92"/>
      <c r="CS62" s="231" t="s">
        <v>115</v>
      </c>
      <c r="CT62" s="228" t="s">
        <v>115</v>
      </c>
      <c r="CU62" s="56"/>
      <c r="CV62" s="92"/>
      <c r="CW62" s="85" t="s">
        <v>0</v>
      </c>
      <c r="CX62" s="92"/>
      <c r="CY62" s="235" t="s">
        <v>115</v>
      </c>
      <c r="CZ62" s="234" t="s">
        <v>115</v>
      </c>
      <c r="DA62" s="56"/>
      <c r="DB62" s="92"/>
      <c r="DC62" s="85" t="s">
        <v>0</v>
      </c>
      <c r="DD62" s="92"/>
      <c r="DE62" s="240" t="s">
        <v>115</v>
      </c>
      <c r="DF62" s="237" t="s">
        <v>115</v>
      </c>
      <c r="DG62" s="56"/>
      <c r="DH62" s="92"/>
      <c r="DI62" s="85" t="s">
        <v>0</v>
      </c>
      <c r="DJ62" s="92"/>
      <c r="DK62" s="244" t="s">
        <v>115</v>
      </c>
      <c r="DL62" s="241" t="s">
        <v>115</v>
      </c>
      <c r="DM62" s="56"/>
      <c r="DN62" s="92"/>
      <c r="DO62" s="85" t="s">
        <v>0</v>
      </c>
      <c r="DP62" s="92"/>
      <c r="DQ62" s="248" t="s">
        <v>115</v>
      </c>
      <c r="DR62" s="245" t="s">
        <v>115</v>
      </c>
      <c r="DS62" s="56"/>
      <c r="DT62" s="92"/>
      <c r="DU62" s="85" t="s">
        <v>0</v>
      </c>
      <c r="DV62" s="92"/>
      <c r="DW62" s="252" t="s">
        <v>115</v>
      </c>
      <c r="DX62" s="249" t="s">
        <v>115</v>
      </c>
      <c r="DY62" s="56"/>
      <c r="DZ62" s="92"/>
      <c r="EA62" s="85" t="s">
        <v>0</v>
      </c>
      <c r="EB62" s="92"/>
      <c r="EC62" s="257" t="s">
        <v>115</v>
      </c>
      <c r="ED62" s="254" t="s">
        <v>115</v>
      </c>
      <c r="EE62" s="56"/>
      <c r="EF62" s="92"/>
      <c r="EG62" s="85" t="s">
        <v>0</v>
      </c>
      <c r="EH62" s="92"/>
      <c r="EI62" s="267" t="s">
        <v>115</v>
      </c>
      <c r="EJ62" s="264" t="s">
        <v>115</v>
      </c>
      <c r="EK62" s="56"/>
      <c r="EL62" s="92"/>
      <c r="EM62" s="85" t="s">
        <v>0</v>
      </c>
      <c r="EN62" s="92"/>
      <c r="EO62" s="273" t="s">
        <v>115</v>
      </c>
      <c r="EP62" s="270" t="s">
        <v>115</v>
      </c>
      <c r="EQ62" s="56"/>
      <c r="ER62" s="92"/>
      <c r="ES62" s="85" t="s">
        <v>0</v>
      </c>
      <c r="ET62" s="92"/>
      <c r="EU62" s="277" t="s">
        <v>115</v>
      </c>
      <c r="EV62" s="274" t="s">
        <v>115</v>
      </c>
      <c r="EW62" s="56"/>
      <c r="EX62" s="92"/>
      <c r="EY62" s="85" t="s">
        <v>0</v>
      </c>
      <c r="EZ62" s="92"/>
      <c r="FA62" s="283" t="s">
        <v>115</v>
      </c>
      <c r="FB62" s="280" t="s">
        <v>115</v>
      </c>
      <c r="FC62" s="56"/>
      <c r="FD62" s="92"/>
      <c r="FE62" s="85" t="s">
        <v>0</v>
      </c>
      <c r="FF62" s="92"/>
      <c r="FG62" s="288" t="s">
        <v>115</v>
      </c>
      <c r="FH62" s="285" t="s">
        <v>115</v>
      </c>
      <c r="FI62" s="56"/>
      <c r="FJ62" s="92"/>
      <c r="FK62" s="85" t="s">
        <v>0</v>
      </c>
      <c r="FL62" s="92"/>
      <c r="FM62" s="357" t="s">
        <v>115</v>
      </c>
      <c r="FN62" s="354" t="s">
        <v>115</v>
      </c>
      <c r="FO62" s="56"/>
      <c r="FP62" s="92"/>
      <c r="FQ62" s="85" t="s">
        <v>0</v>
      </c>
      <c r="FR62" s="92"/>
      <c r="FS62" s="292" t="s">
        <v>115</v>
      </c>
      <c r="FT62" s="289" t="s">
        <v>115</v>
      </c>
      <c r="FU62" s="56"/>
      <c r="FV62" s="92"/>
      <c r="FW62" s="85" t="s">
        <v>0</v>
      </c>
      <c r="FX62" s="92"/>
      <c r="FY62" s="296" t="s">
        <v>115</v>
      </c>
      <c r="FZ62" s="293" t="s">
        <v>115</v>
      </c>
      <c r="GA62" s="56"/>
      <c r="GB62" s="92"/>
      <c r="GC62" s="85" t="s">
        <v>0</v>
      </c>
      <c r="GD62" s="92"/>
      <c r="GE62" s="300" t="s">
        <v>115</v>
      </c>
      <c r="GF62" s="297" t="s">
        <v>115</v>
      </c>
      <c r="GG62" s="56"/>
      <c r="GH62" s="92"/>
      <c r="GI62" s="85" t="s">
        <v>0</v>
      </c>
      <c r="GJ62" s="92"/>
      <c r="GK62" s="304" t="s">
        <v>115</v>
      </c>
      <c r="GL62" s="301" t="s">
        <v>115</v>
      </c>
      <c r="GM62" s="56"/>
      <c r="GN62" s="92"/>
      <c r="GO62" s="85" t="s">
        <v>0</v>
      </c>
      <c r="GP62" s="92"/>
      <c r="GQ62" s="316" t="s">
        <v>115</v>
      </c>
      <c r="GR62" s="313" t="s">
        <v>115</v>
      </c>
      <c r="GS62" s="56"/>
      <c r="GT62" s="92"/>
      <c r="GU62" s="323" t="s">
        <v>0</v>
      </c>
      <c r="GV62" s="92"/>
      <c r="GW62" s="323" t="s">
        <v>115</v>
      </c>
      <c r="GX62" s="320" t="s">
        <v>115</v>
      </c>
      <c r="GY62" s="56"/>
      <c r="GZ62" s="92"/>
      <c r="HA62" s="85" t="s">
        <v>0</v>
      </c>
      <c r="HB62" s="92"/>
      <c r="HC62" s="329" t="s">
        <v>115</v>
      </c>
      <c r="HD62" s="326" t="s">
        <v>115</v>
      </c>
      <c r="HE62" s="56"/>
      <c r="HF62" s="92"/>
      <c r="HG62" s="85" t="s">
        <v>0</v>
      </c>
      <c r="HH62" s="92"/>
      <c r="HI62" s="333" t="s">
        <v>115</v>
      </c>
      <c r="HJ62" s="330" t="s">
        <v>115</v>
      </c>
      <c r="HK62" s="56"/>
      <c r="HL62" s="92"/>
      <c r="HM62" s="85" t="s">
        <v>0</v>
      </c>
      <c r="HN62" s="92"/>
      <c r="HO62" s="338" t="s">
        <v>115</v>
      </c>
      <c r="HP62" s="335" t="s">
        <v>115</v>
      </c>
      <c r="HQ62" s="56"/>
      <c r="HR62" s="92"/>
      <c r="HS62" s="85" t="s">
        <v>0</v>
      </c>
      <c r="HT62" s="92"/>
      <c r="HU62" s="345" t="s">
        <v>115</v>
      </c>
      <c r="HV62" s="344" t="s">
        <v>115</v>
      </c>
      <c r="HW62" s="56"/>
      <c r="HX62" s="92"/>
      <c r="HY62" s="85" t="s">
        <v>0</v>
      </c>
      <c r="HZ62" s="92"/>
      <c r="IA62" s="349" t="s">
        <v>115</v>
      </c>
      <c r="IB62" s="346" t="s">
        <v>115</v>
      </c>
      <c r="IC62" s="56"/>
      <c r="ID62" s="92"/>
      <c r="IE62" s="85" t="s">
        <v>0</v>
      </c>
      <c r="IF62" s="92"/>
      <c r="IG62" s="353" t="s">
        <v>115</v>
      </c>
      <c r="IH62" s="350" t="s">
        <v>115</v>
      </c>
      <c r="II62" s="56"/>
      <c r="IJ62" s="92"/>
      <c r="IK62" s="85"/>
      <c r="IL62" s="92"/>
      <c r="IM62" s="85"/>
      <c r="IN62" s="84"/>
      <c r="IO62" s="56"/>
      <c r="IP62" s="92"/>
      <c r="IQ62" s="85" t="s">
        <v>0</v>
      </c>
      <c r="IR62" s="92"/>
      <c r="IS62" s="361" t="s">
        <v>115</v>
      </c>
      <c r="IT62" s="358" t="s">
        <v>115</v>
      </c>
      <c r="IU62" s="56"/>
      <c r="IV62" s="92"/>
      <c r="IW62" s="85" t="s">
        <v>0</v>
      </c>
      <c r="IX62" s="92"/>
      <c r="IY62" s="365" t="s">
        <v>115</v>
      </c>
      <c r="IZ62" s="364" t="s">
        <v>115</v>
      </c>
      <c r="JA62" s="56"/>
      <c r="JB62" s="92"/>
      <c r="JC62" s="85" t="s">
        <v>0</v>
      </c>
      <c r="JD62" s="92"/>
      <c r="JE62" s="85"/>
      <c r="JF62" s="84"/>
      <c r="JG62" s="56"/>
      <c r="JH62" s="92"/>
      <c r="JI62" s="85" t="s">
        <v>0</v>
      </c>
      <c r="JJ62" s="92"/>
      <c r="JK62" s="85"/>
      <c r="JL62" s="84"/>
      <c r="JM62" s="56"/>
      <c r="JN62" s="92"/>
      <c r="JO62" s="85" t="s">
        <v>0</v>
      </c>
      <c r="JP62" s="92"/>
      <c r="JQ62" s="85"/>
      <c r="JR62" s="84"/>
      <c r="JS62" s="56"/>
      <c r="JT62" s="92"/>
      <c r="JU62" s="85" t="s">
        <v>0</v>
      </c>
      <c r="JV62" s="92"/>
      <c r="JW62" s="85"/>
      <c r="JX62" s="84"/>
      <c r="JY62" s="56"/>
      <c r="JZ62" s="92"/>
      <c r="KA62" s="85" t="s">
        <v>0</v>
      </c>
      <c r="KB62" s="92"/>
      <c r="KC62" s="85"/>
      <c r="KD62" s="84"/>
      <c r="KE62" s="56"/>
      <c r="KF62" s="92"/>
      <c r="KG62" s="85" t="s">
        <v>0</v>
      </c>
      <c r="KH62" s="92"/>
      <c r="KI62" s="85"/>
      <c r="KJ62" s="84"/>
      <c r="KK62" s="56"/>
      <c r="KL62" s="92"/>
      <c r="KM62" s="85" t="s">
        <v>0</v>
      </c>
      <c r="KN62" s="92"/>
      <c r="KO62" s="85"/>
      <c r="KP62" s="84"/>
      <c r="KQ62" s="56"/>
      <c r="KR62" s="92"/>
      <c r="KS62" s="85" t="s">
        <v>0</v>
      </c>
      <c r="KT62" s="92"/>
      <c r="KU62" s="85"/>
      <c r="KV62" s="84"/>
      <c r="KW62" s="56"/>
      <c r="KX62" s="92"/>
      <c r="KY62" s="85" t="s">
        <v>0</v>
      </c>
      <c r="KZ62" s="92"/>
      <c r="LA62" s="85"/>
      <c r="LB62" s="84"/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85"/>
      <c r="LN62" s="84"/>
      <c r="LO62" s="56"/>
      <c r="LP62" s="92"/>
      <c r="LQ62" s="85" t="s">
        <v>0</v>
      </c>
      <c r="LR62" s="92"/>
      <c r="LS62" s="85"/>
      <c r="LT62" s="84"/>
      <c r="LU62" s="56"/>
      <c r="LV62" s="92"/>
      <c r="LW62" s="85" t="s">
        <v>0</v>
      </c>
      <c r="LX62" s="92"/>
      <c r="LY62" s="85"/>
      <c r="LZ62" s="84"/>
      <c r="MA62" s="56"/>
      <c r="MB62" s="92"/>
      <c r="MC62" s="85" t="s">
        <v>0</v>
      </c>
      <c r="MD62" s="92"/>
      <c r="ME62" s="85"/>
      <c r="MF62" s="84"/>
      <c r="MG62" s="56"/>
      <c r="MH62" s="92"/>
      <c r="MI62" s="85" t="s">
        <v>0</v>
      </c>
      <c r="MJ62" s="92"/>
      <c r="MK62" s="85"/>
      <c r="ML62" s="84"/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 x14ac:dyDescent="0.2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345</v>
      </c>
      <c r="AS63" s="56"/>
      <c r="AT63" s="92"/>
      <c r="AU63" s="85" t="s">
        <v>0</v>
      </c>
      <c r="AV63" s="92"/>
      <c r="AW63" s="194" t="s">
        <v>115</v>
      </c>
      <c r="AX63" s="193" t="s">
        <v>115</v>
      </c>
      <c r="AY63" s="56"/>
      <c r="AZ63" s="92">
        <v>1</v>
      </c>
      <c r="BA63" s="85" t="s">
        <v>0</v>
      </c>
      <c r="BB63" s="92">
        <v>2</v>
      </c>
      <c r="BC63" s="199" t="s">
        <v>2</v>
      </c>
      <c r="BD63" s="196" t="s">
        <v>1</v>
      </c>
      <c r="BE63" s="56"/>
      <c r="BF63" s="92"/>
      <c r="BG63" s="85" t="s">
        <v>0</v>
      </c>
      <c r="BH63" s="92"/>
      <c r="BI63" s="204" t="s">
        <v>115</v>
      </c>
      <c r="BJ63" s="201" t="s">
        <v>115</v>
      </c>
      <c r="BK63" s="56"/>
      <c r="BL63" s="92">
        <v>0</v>
      </c>
      <c r="BM63" s="85" t="s">
        <v>0</v>
      </c>
      <c r="BN63" s="92">
        <v>4</v>
      </c>
      <c r="BO63" s="210" t="s">
        <v>2</v>
      </c>
      <c r="BP63" s="207" t="s">
        <v>354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345</v>
      </c>
      <c r="CH63" s="84" t="s">
        <v>361</v>
      </c>
      <c r="CI63" s="56"/>
      <c r="CJ63" s="92">
        <v>3</v>
      </c>
      <c r="CK63" s="85" t="s">
        <v>0</v>
      </c>
      <c r="CL63" s="92">
        <v>0</v>
      </c>
      <c r="CM63" s="225" t="s">
        <v>2</v>
      </c>
      <c r="CN63" s="222" t="s">
        <v>2</v>
      </c>
      <c r="CO63" s="56"/>
      <c r="CP63" s="92"/>
      <c r="CQ63" s="85" t="s">
        <v>0</v>
      </c>
      <c r="CR63" s="92"/>
      <c r="CS63" s="231" t="s">
        <v>115</v>
      </c>
      <c r="CT63" s="228" t="s">
        <v>115</v>
      </c>
      <c r="CU63" s="56"/>
      <c r="CV63" s="92"/>
      <c r="CW63" s="85" t="s">
        <v>0</v>
      </c>
      <c r="CX63" s="92"/>
      <c r="CY63" s="235" t="s">
        <v>115</v>
      </c>
      <c r="CZ63" s="234" t="s">
        <v>115</v>
      </c>
      <c r="DA63" s="56"/>
      <c r="DB63" s="92"/>
      <c r="DC63" s="85" t="s">
        <v>0</v>
      </c>
      <c r="DD63" s="92"/>
      <c r="DE63" s="240" t="s">
        <v>115</v>
      </c>
      <c r="DF63" s="237" t="s">
        <v>115</v>
      </c>
      <c r="DG63" s="56"/>
      <c r="DH63" s="92"/>
      <c r="DI63" s="85" t="s">
        <v>0</v>
      </c>
      <c r="DJ63" s="92"/>
      <c r="DK63" s="244" t="s">
        <v>115</v>
      </c>
      <c r="DL63" s="241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2" t="s">
        <v>115</v>
      </c>
      <c r="DX63" s="249" t="s">
        <v>115</v>
      </c>
      <c r="DY63" s="56"/>
      <c r="DZ63" s="92"/>
      <c r="EA63" s="85" t="s">
        <v>0</v>
      </c>
      <c r="EB63" s="92"/>
      <c r="EC63" s="257" t="s">
        <v>115</v>
      </c>
      <c r="ED63" s="254" t="s">
        <v>115</v>
      </c>
      <c r="EE63" s="56"/>
      <c r="EF63" s="92"/>
      <c r="EG63" s="85" t="s">
        <v>0</v>
      </c>
      <c r="EH63" s="92"/>
      <c r="EI63" s="267" t="s">
        <v>115</v>
      </c>
      <c r="EJ63" s="264" t="s">
        <v>115</v>
      </c>
      <c r="EK63" s="56"/>
      <c r="EL63" s="92"/>
      <c r="EM63" s="85" t="s">
        <v>0</v>
      </c>
      <c r="EN63" s="92"/>
      <c r="EO63" s="273" t="s">
        <v>115</v>
      </c>
      <c r="EP63" s="270" t="s">
        <v>115</v>
      </c>
      <c r="EQ63" s="56"/>
      <c r="ER63" s="92"/>
      <c r="ES63" s="85" t="s">
        <v>0</v>
      </c>
      <c r="ET63" s="92"/>
      <c r="EU63" s="277" t="s">
        <v>115</v>
      </c>
      <c r="EV63" s="274" t="s">
        <v>115</v>
      </c>
      <c r="EW63" s="56"/>
      <c r="EX63" s="92"/>
      <c r="EY63" s="85" t="s">
        <v>0</v>
      </c>
      <c r="EZ63" s="92"/>
      <c r="FA63" s="283" t="s">
        <v>115</v>
      </c>
      <c r="FB63" s="280" t="s">
        <v>115</v>
      </c>
      <c r="FC63" s="56"/>
      <c r="FD63" s="92"/>
      <c r="FE63" s="85" t="s">
        <v>0</v>
      </c>
      <c r="FF63" s="92"/>
      <c r="FG63" s="288" t="s">
        <v>115</v>
      </c>
      <c r="FH63" s="285" t="s">
        <v>115</v>
      </c>
      <c r="FI63" s="56"/>
      <c r="FJ63" s="92"/>
      <c r="FK63" s="85" t="s">
        <v>0</v>
      </c>
      <c r="FL63" s="92"/>
      <c r="FM63" s="357" t="s">
        <v>115</v>
      </c>
      <c r="FN63" s="354" t="s">
        <v>115</v>
      </c>
      <c r="FO63" s="56"/>
      <c r="FP63" s="92"/>
      <c r="FQ63" s="85" t="s">
        <v>0</v>
      </c>
      <c r="FR63" s="92"/>
      <c r="FS63" s="292" t="s">
        <v>115</v>
      </c>
      <c r="FT63" s="289" t="s">
        <v>115</v>
      </c>
      <c r="FU63" s="56"/>
      <c r="FV63" s="92"/>
      <c r="FW63" s="85" t="s">
        <v>0</v>
      </c>
      <c r="FX63" s="92"/>
      <c r="FY63" s="296" t="s">
        <v>115</v>
      </c>
      <c r="FZ63" s="293" t="s">
        <v>115</v>
      </c>
      <c r="GA63" s="56"/>
      <c r="GB63" s="92"/>
      <c r="GC63" s="85" t="s">
        <v>0</v>
      </c>
      <c r="GD63" s="92"/>
      <c r="GE63" s="300" t="s">
        <v>115</v>
      </c>
      <c r="GF63" s="297" t="s">
        <v>115</v>
      </c>
      <c r="GG63" s="56"/>
      <c r="GH63" s="92"/>
      <c r="GI63" s="85" t="s">
        <v>0</v>
      </c>
      <c r="GJ63" s="92"/>
      <c r="GK63" s="304" t="s">
        <v>115</v>
      </c>
      <c r="GL63" s="301" t="s">
        <v>115</v>
      </c>
      <c r="GM63" s="56"/>
      <c r="GN63" s="92"/>
      <c r="GO63" s="85" t="s">
        <v>0</v>
      </c>
      <c r="GP63" s="92"/>
      <c r="GQ63" s="316" t="s">
        <v>115</v>
      </c>
      <c r="GR63" s="313" t="s">
        <v>115</v>
      </c>
      <c r="GS63" s="56"/>
      <c r="GT63" s="92"/>
      <c r="GU63" s="323" t="s">
        <v>0</v>
      </c>
      <c r="GV63" s="92"/>
      <c r="GW63" s="323" t="s">
        <v>115</v>
      </c>
      <c r="GX63" s="320" t="s">
        <v>115</v>
      </c>
      <c r="GY63" s="56"/>
      <c r="GZ63" s="92"/>
      <c r="HA63" s="85" t="s">
        <v>0</v>
      </c>
      <c r="HB63" s="92"/>
      <c r="HC63" s="329" t="s">
        <v>115</v>
      </c>
      <c r="HD63" s="326" t="s">
        <v>115</v>
      </c>
      <c r="HE63" s="56"/>
      <c r="HF63" s="92"/>
      <c r="HG63" s="85" t="s">
        <v>0</v>
      </c>
      <c r="HH63" s="92"/>
      <c r="HI63" s="333" t="s">
        <v>115</v>
      </c>
      <c r="HJ63" s="330" t="s">
        <v>115</v>
      </c>
      <c r="HK63" s="56"/>
      <c r="HL63" s="92"/>
      <c r="HM63" s="85" t="s">
        <v>0</v>
      </c>
      <c r="HN63" s="92"/>
      <c r="HO63" s="338" t="s">
        <v>115</v>
      </c>
      <c r="HP63" s="335" t="s">
        <v>115</v>
      </c>
      <c r="HQ63" s="56"/>
      <c r="HR63" s="92"/>
      <c r="HS63" s="85" t="s">
        <v>0</v>
      </c>
      <c r="HT63" s="92"/>
      <c r="HU63" s="345" t="s">
        <v>115</v>
      </c>
      <c r="HV63" s="344" t="s">
        <v>115</v>
      </c>
      <c r="HW63" s="56"/>
      <c r="HX63" s="92"/>
      <c r="HY63" s="85" t="s">
        <v>0</v>
      </c>
      <c r="HZ63" s="92"/>
      <c r="IA63" s="349" t="s">
        <v>115</v>
      </c>
      <c r="IB63" s="346" t="s">
        <v>115</v>
      </c>
      <c r="IC63" s="56"/>
      <c r="ID63" s="92"/>
      <c r="IE63" s="85" t="s">
        <v>0</v>
      </c>
      <c r="IF63" s="92"/>
      <c r="IG63" s="353" t="s">
        <v>115</v>
      </c>
      <c r="IH63" s="350" t="s">
        <v>115</v>
      </c>
      <c r="II63" s="56"/>
      <c r="IJ63" s="92"/>
      <c r="IK63" s="85"/>
      <c r="IL63" s="92"/>
      <c r="IM63" s="85"/>
      <c r="IN63" s="84"/>
      <c r="IO63" s="56"/>
      <c r="IP63" s="92"/>
      <c r="IQ63" s="85" t="s">
        <v>0</v>
      </c>
      <c r="IR63" s="92"/>
      <c r="IS63" s="361" t="s">
        <v>115</v>
      </c>
      <c r="IT63" s="358" t="s">
        <v>115</v>
      </c>
      <c r="IU63" s="56"/>
      <c r="IV63" s="92"/>
      <c r="IW63" s="85" t="s">
        <v>0</v>
      </c>
      <c r="IX63" s="92"/>
      <c r="IY63" s="365" t="s">
        <v>115</v>
      </c>
      <c r="IZ63" s="364" t="s">
        <v>115</v>
      </c>
      <c r="JA63" s="56"/>
      <c r="JB63" s="92"/>
      <c r="JC63" s="85" t="s">
        <v>0</v>
      </c>
      <c r="JD63" s="92"/>
      <c r="JE63" s="85"/>
      <c r="JF63" s="84"/>
      <c r="JG63" s="56"/>
      <c r="JH63" s="92"/>
      <c r="JI63" s="85" t="s">
        <v>0</v>
      </c>
      <c r="JJ63" s="92"/>
      <c r="JK63" s="85"/>
      <c r="JL63" s="84"/>
      <c r="JM63" s="56"/>
      <c r="JN63" s="92"/>
      <c r="JO63" s="85" t="s">
        <v>0</v>
      </c>
      <c r="JP63" s="92"/>
      <c r="JQ63" s="85"/>
      <c r="JR63" s="84"/>
      <c r="JS63" s="56"/>
      <c r="JT63" s="92"/>
      <c r="JU63" s="85" t="s">
        <v>0</v>
      </c>
      <c r="JV63" s="92"/>
      <c r="JW63" s="85"/>
      <c r="JX63" s="84"/>
      <c r="JY63" s="56"/>
      <c r="JZ63" s="92"/>
      <c r="KA63" s="85" t="s">
        <v>0</v>
      </c>
      <c r="KB63" s="92"/>
      <c r="KC63" s="85"/>
      <c r="KD63" s="84"/>
      <c r="KE63" s="56"/>
      <c r="KF63" s="92"/>
      <c r="KG63" s="85" t="s">
        <v>0</v>
      </c>
      <c r="KH63" s="92"/>
      <c r="KI63" s="85"/>
      <c r="KJ63" s="84"/>
      <c r="KK63" s="56"/>
      <c r="KL63" s="92"/>
      <c r="KM63" s="85" t="s">
        <v>0</v>
      </c>
      <c r="KN63" s="92"/>
      <c r="KO63" s="85"/>
      <c r="KP63" s="84"/>
      <c r="KQ63" s="56"/>
      <c r="KR63" s="92"/>
      <c r="KS63" s="85" t="s">
        <v>0</v>
      </c>
      <c r="KT63" s="92"/>
      <c r="KU63" s="85"/>
      <c r="KV63" s="84"/>
      <c r="KW63" s="56"/>
      <c r="KX63" s="92"/>
      <c r="KY63" s="85" t="s">
        <v>0</v>
      </c>
      <c r="KZ63" s="92"/>
      <c r="LA63" s="85"/>
      <c r="LB63" s="84"/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85"/>
      <c r="LN63" s="84"/>
      <c r="LO63" s="56"/>
      <c r="LP63" s="92"/>
      <c r="LQ63" s="85" t="s">
        <v>0</v>
      </c>
      <c r="LR63" s="92"/>
      <c r="LS63" s="85"/>
      <c r="LT63" s="84"/>
      <c r="LU63" s="56"/>
      <c r="LV63" s="92"/>
      <c r="LW63" s="85" t="s">
        <v>0</v>
      </c>
      <c r="LX63" s="92"/>
      <c r="LY63" s="85"/>
      <c r="LZ63" s="84"/>
      <c r="MA63" s="56"/>
      <c r="MB63" s="92"/>
      <c r="MC63" s="85" t="s">
        <v>0</v>
      </c>
      <c r="MD63" s="92"/>
      <c r="ME63" s="85"/>
      <c r="MF63" s="84"/>
      <c r="MG63" s="56"/>
      <c r="MH63" s="92"/>
      <c r="MI63" s="85" t="s">
        <v>0</v>
      </c>
      <c r="MJ63" s="92"/>
      <c r="MK63" s="85"/>
      <c r="ML63" s="84"/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 x14ac:dyDescent="0.2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4" t="s">
        <v>115</v>
      </c>
      <c r="AX64" s="193" t="s">
        <v>115</v>
      </c>
      <c r="AY64" s="56"/>
      <c r="AZ64" s="92"/>
      <c r="BA64" s="85" t="s">
        <v>0</v>
      </c>
      <c r="BB64" s="92"/>
      <c r="BC64" s="199" t="s">
        <v>115</v>
      </c>
      <c r="BD64" s="196" t="s">
        <v>115</v>
      </c>
      <c r="BE64" s="56"/>
      <c r="BF64" s="92"/>
      <c r="BG64" s="85" t="s">
        <v>0</v>
      </c>
      <c r="BH64" s="92"/>
      <c r="BI64" s="204" t="s">
        <v>115</v>
      </c>
      <c r="BJ64" s="201" t="s">
        <v>115</v>
      </c>
      <c r="BK64" s="56"/>
      <c r="BL64" s="92"/>
      <c r="BM64" s="85" t="s">
        <v>0</v>
      </c>
      <c r="BN64" s="92"/>
      <c r="BO64" s="210" t="s">
        <v>115</v>
      </c>
      <c r="BP64" s="207" t="s">
        <v>115</v>
      </c>
      <c r="BQ64" s="56"/>
      <c r="BR64" s="92"/>
      <c r="BS64" s="85" t="s">
        <v>0</v>
      </c>
      <c r="BT64" s="92"/>
      <c r="BU64" s="212" t="s">
        <v>115</v>
      </c>
      <c r="BV64" s="211" t="s">
        <v>115</v>
      </c>
      <c r="BW64" s="56"/>
      <c r="BX64" s="92"/>
      <c r="BY64" s="85" t="s">
        <v>0</v>
      </c>
      <c r="BZ64" s="92"/>
      <c r="CA64" s="216" t="s">
        <v>115</v>
      </c>
      <c r="CB64" s="213" t="s">
        <v>115</v>
      </c>
      <c r="CC64" s="56"/>
      <c r="CD64" s="92"/>
      <c r="CE64" s="85" t="s">
        <v>0</v>
      </c>
      <c r="CF64" s="92"/>
      <c r="CG64" s="220" t="s">
        <v>115</v>
      </c>
      <c r="CH64" s="217" t="s">
        <v>115</v>
      </c>
      <c r="CI64" s="56"/>
      <c r="CJ64" s="92"/>
      <c r="CK64" s="85" t="s">
        <v>0</v>
      </c>
      <c r="CL64" s="92"/>
      <c r="CM64" s="225" t="s">
        <v>115</v>
      </c>
      <c r="CN64" s="222" t="s">
        <v>115</v>
      </c>
      <c r="CO64" s="56"/>
      <c r="CP64" s="92"/>
      <c r="CQ64" s="85" t="s">
        <v>0</v>
      </c>
      <c r="CR64" s="92"/>
      <c r="CS64" s="231" t="s">
        <v>115</v>
      </c>
      <c r="CT64" s="228" t="s">
        <v>115</v>
      </c>
      <c r="CU64" s="56"/>
      <c r="CV64" s="92"/>
      <c r="CW64" s="85" t="s">
        <v>0</v>
      </c>
      <c r="CX64" s="92"/>
      <c r="CY64" s="235" t="s">
        <v>115</v>
      </c>
      <c r="CZ64" s="234" t="s">
        <v>115</v>
      </c>
      <c r="DA64" s="56"/>
      <c r="DB64" s="92"/>
      <c r="DC64" s="85" t="s">
        <v>0</v>
      </c>
      <c r="DD64" s="92"/>
      <c r="DE64" s="240" t="s">
        <v>115</v>
      </c>
      <c r="DF64" s="237" t="s">
        <v>115</v>
      </c>
      <c r="DG64" s="56"/>
      <c r="DH64" s="92"/>
      <c r="DI64" s="85" t="s">
        <v>0</v>
      </c>
      <c r="DJ64" s="92"/>
      <c r="DK64" s="244" t="s">
        <v>115</v>
      </c>
      <c r="DL64" s="241" t="s">
        <v>115</v>
      </c>
      <c r="DM64" s="56"/>
      <c r="DN64" s="92"/>
      <c r="DO64" s="85" t="s">
        <v>0</v>
      </c>
      <c r="DP64" s="92"/>
      <c r="DQ64" s="248" t="s">
        <v>115</v>
      </c>
      <c r="DR64" s="245" t="s">
        <v>115</v>
      </c>
      <c r="DS64" s="56"/>
      <c r="DT64" s="92"/>
      <c r="DU64" s="85" t="s">
        <v>0</v>
      </c>
      <c r="DV64" s="92"/>
      <c r="DW64" s="252" t="s">
        <v>115</v>
      </c>
      <c r="DX64" s="249" t="s">
        <v>115</v>
      </c>
      <c r="DY64" s="56"/>
      <c r="DZ64" s="92"/>
      <c r="EA64" s="85" t="s">
        <v>0</v>
      </c>
      <c r="EB64" s="92"/>
      <c r="EC64" s="257" t="s">
        <v>115</v>
      </c>
      <c r="ED64" s="254" t="s">
        <v>115</v>
      </c>
      <c r="EE64" s="56"/>
      <c r="EF64" s="92"/>
      <c r="EG64" s="85" t="s">
        <v>0</v>
      </c>
      <c r="EH64" s="92"/>
      <c r="EI64" s="267" t="s">
        <v>115</v>
      </c>
      <c r="EJ64" s="264" t="s">
        <v>115</v>
      </c>
      <c r="EK64" s="56"/>
      <c r="EL64" s="92"/>
      <c r="EM64" s="85" t="s">
        <v>0</v>
      </c>
      <c r="EN64" s="92"/>
      <c r="EO64" s="273" t="s">
        <v>115</v>
      </c>
      <c r="EP64" s="270" t="s">
        <v>115</v>
      </c>
      <c r="EQ64" s="56"/>
      <c r="ER64" s="92"/>
      <c r="ES64" s="85" t="s">
        <v>0</v>
      </c>
      <c r="ET64" s="92"/>
      <c r="EU64" s="277" t="s">
        <v>115</v>
      </c>
      <c r="EV64" s="274" t="s">
        <v>115</v>
      </c>
      <c r="EW64" s="56"/>
      <c r="EX64" s="92"/>
      <c r="EY64" s="85" t="s">
        <v>0</v>
      </c>
      <c r="EZ64" s="92"/>
      <c r="FA64" s="283" t="s">
        <v>115</v>
      </c>
      <c r="FB64" s="280" t="s">
        <v>115</v>
      </c>
      <c r="FC64" s="56"/>
      <c r="FD64" s="92"/>
      <c r="FE64" s="85" t="s">
        <v>0</v>
      </c>
      <c r="FF64" s="92"/>
      <c r="FG64" s="288" t="s">
        <v>115</v>
      </c>
      <c r="FH64" s="285" t="s">
        <v>115</v>
      </c>
      <c r="FI64" s="56"/>
      <c r="FJ64" s="92"/>
      <c r="FK64" s="85" t="s">
        <v>0</v>
      </c>
      <c r="FL64" s="92"/>
      <c r="FM64" s="357" t="s">
        <v>115</v>
      </c>
      <c r="FN64" s="354" t="s">
        <v>115</v>
      </c>
      <c r="FO64" s="56"/>
      <c r="FP64" s="92"/>
      <c r="FQ64" s="85" t="s">
        <v>0</v>
      </c>
      <c r="FR64" s="92"/>
      <c r="FS64" s="292" t="s">
        <v>115</v>
      </c>
      <c r="FT64" s="289" t="s">
        <v>115</v>
      </c>
      <c r="FU64" s="56"/>
      <c r="FV64" s="92"/>
      <c r="FW64" s="85" t="s">
        <v>0</v>
      </c>
      <c r="FX64" s="92"/>
      <c r="FY64" s="296" t="s">
        <v>115</v>
      </c>
      <c r="FZ64" s="293" t="s">
        <v>115</v>
      </c>
      <c r="GA64" s="56"/>
      <c r="GB64" s="92"/>
      <c r="GC64" s="85" t="s">
        <v>0</v>
      </c>
      <c r="GD64" s="92"/>
      <c r="GE64" s="300" t="s">
        <v>115</v>
      </c>
      <c r="GF64" s="297" t="s">
        <v>115</v>
      </c>
      <c r="GG64" s="56"/>
      <c r="GH64" s="92"/>
      <c r="GI64" s="85" t="s">
        <v>0</v>
      </c>
      <c r="GJ64" s="92"/>
      <c r="GK64" s="304" t="s">
        <v>115</v>
      </c>
      <c r="GL64" s="301" t="s">
        <v>115</v>
      </c>
      <c r="GM64" s="56"/>
      <c r="GN64" s="92"/>
      <c r="GO64" s="85" t="s">
        <v>0</v>
      </c>
      <c r="GP64" s="92"/>
      <c r="GQ64" s="316" t="s">
        <v>115</v>
      </c>
      <c r="GR64" s="313" t="s">
        <v>115</v>
      </c>
      <c r="GS64" s="56"/>
      <c r="GT64" s="92"/>
      <c r="GU64" s="323" t="s">
        <v>0</v>
      </c>
      <c r="GV64" s="92"/>
      <c r="GW64" s="323" t="s">
        <v>115</v>
      </c>
      <c r="GX64" s="320" t="s">
        <v>115</v>
      </c>
      <c r="GY64" s="56"/>
      <c r="GZ64" s="92"/>
      <c r="HA64" s="85" t="s">
        <v>0</v>
      </c>
      <c r="HB64" s="92"/>
      <c r="HC64" s="329" t="s">
        <v>115</v>
      </c>
      <c r="HD64" s="326" t="s">
        <v>115</v>
      </c>
      <c r="HE64" s="56"/>
      <c r="HF64" s="92"/>
      <c r="HG64" s="85" t="s">
        <v>0</v>
      </c>
      <c r="HH64" s="92"/>
      <c r="HI64" s="333" t="s">
        <v>115</v>
      </c>
      <c r="HJ64" s="330" t="s">
        <v>115</v>
      </c>
      <c r="HK64" s="56"/>
      <c r="HL64" s="92"/>
      <c r="HM64" s="85" t="s">
        <v>0</v>
      </c>
      <c r="HN64" s="92"/>
      <c r="HO64" s="338" t="s">
        <v>115</v>
      </c>
      <c r="HP64" s="335" t="s">
        <v>115</v>
      </c>
      <c r="HQ64" s="56"/>
      <c r="HR64" s="92"/>
      <c r="HS64" s="85" t="s">
        <v>0</v>
      </c>
      <c r="HT64" s="92"/>
      <c r="HU64" s="345" t="s">
        <v>115</v>
      </c>
      <c r="HV64" s="344" t="s">
        <v>115</v>
      </c>
      <c r="HW64" s="56"/>
      <c r="HX64" s="92"/>
      <c r="HY64" s="85" t="s">
        <v>0</v>
      </c>
      <c r="HZ64" s="92"/>
      <c r="IA64" s="349" t="s">
        <v>115</v>
      </c>
      <c r="IB64" s="346" t="s">
        <v>115</v>
      </c>
      <c r="IC64" s="56"/>
      <c r="ID64" s="92"/>
      <c r="IE64" s="85" t="s">
        <v>0</v>
      </c>
      <c r="IF64" s="92"/>
      <c r="IG64" s="353" t="s">
        <v>115</v>
      </c>
      <c r="IH64" s="350" t="s">
        <v>115</v>
      </c>
      <c r="II64" s="56"/>
      <c r="IJ64" s="92"/>
      <c r="IK64" s="85"/>
      <c r="IL64" s="92"/>
      <c r="IM64" s="85"/>
      <c r="IN64" s="84"/>
      <c r="IO64" s="56"/>
      <c r="IP64" s="92"/>
      <c r="IQ64" s="85" t="s">
        <v>0</v>
      </c>
      <c r="IR64" s="92"/>
      <c r="IS64" s="361" t="s">
        <v>115</v>
      </c>
      <c r="IT64" s="358" t="s">
        <v>115</v>
      </c>
      <c r="IU64" s="56"/>
      <c r="IV64" s="92"/>
      <c r="IW64" s="85" t="s">
        <v>0</v>
      </c>
      <c r="IX64" s="92"/>
      <c r="IY64" s="365" t="s">
        <v>115</v>
      </c>
      <c r="IZ64" s="364" t="s">
        <v>115</v>
      </c>
      <c r="JA64" s="56"/>
      <c r="JB64" s="92"/>
      <c r="JC64" s="85" t="s">
        <v>0</v>
      </c>
      <c r="JD64" s="92"/>
      <c r="JE64" s="85"/>
      <c r="JF64" s="84"/>
      <c r="JG64" s="56"/>
      <c r="JH64" s="92"/>
      <c r="JI64" s="85" t="s">
        <v>0</v>
      </c>
      <c r="JJ64" s="92"/>
      <c r="JK64" s="85"/>
      <c r="JL64" s="84"/>
      <c r="JM64" s="56"/>
      <c r="JN64" s="92"/>
      <c r="JO64" s="85" t="s">
        <v>0</v>
      </c>
      <c r="JP64" s="92"/>
      <c r="JQ64" s="85"/>
      <c r="JR64" s="84"/>
      <c r="JS64" s="56"/>
      <c r="JT64" s="92"/>
      <c r="JU64" s="85" t="s">
        <v>0</v>
      </c>
      <c r="JV64" s="92"/>
      <c r="JW64" s="85"/>
      <c r="JX64" s="84"/>
      <c r="JY64" s="56"/>
      <c r="JZ64" s="92"/>
      <c r="KA64" s="85" t="s">
        <v>0</v>
      </c>
      <c r="KB64" s="92"/>
      <c r="KC64" s="85"/>
      <c r="KD64" s="84"/>
      <c r="KE64" s="56"/>
      <c r="KF64" s="92"/>
      <c r="KG64" s="85" t="s">
        <v>0</v>
      </c>
      <c r="KH64" s="92"/>
      <c r="KI64" s="85"/>
      <c r="KJ64" s="84"/>
      <c r="KK64" s="56"/>
      <c r="KL64" s="92"/>
      <c r="KM64" s="85" t="s">
        <v>0</v>
      </c>
      <c r="KN64" s="92"/>
      <c r="KO64" s="85"/>
      <c r="KP64" s="84"/>
      <c r="KQ64" s="56"/>
      <c r="KR64" s="92"/>
      <c r="KS64" s="85" t="s">
        <v>0</v>
      </c>
      <c r="KT64" s="92"/>
      <c r="KU64" s="85"/>
      <c r="KV64" s="84"/>
      <c r="KW64" s="56"/>
      <c r="KX64" s="92"/>
      <c r="KY64" s="85" t="s">
        <v>0</v>
      </c>
      <c r="KZ64" s="92"/>
      <c r="LA64" s="85"/>
      <c r="LB64" s="84"/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85"/>
      <c r="LN64" s="84"/>
      <c r="LO64" s="56"/>
      <c r="LP64" s="92"/>
      <c r="LQ64" s="85" t="s">
        <v>0</v>
      </c>
      <c r="LR64" s="92"/>
      <c r="LS64" s="85"/>
      <c r="LT64" s="84"/>
      <c r="LU64" s="56"/>
      <c r="LV64" s="92"/>
      <c r="LW64" s="85" t="s">
        <v>0</v>
      </c>
      <c r="LX64" s="92"/>
      <c r="LY64" s="85"/>
      <c r="LZ64" s="84"/>
      <c r="MA64" s="56"/>
      <c r="MB64" s="92"/>
      <c r="MC64" s="85" t="s">
        <v>0</v>
      </c>
      <c r="MD64" s="92"/>
      <c r="ME64" s="85"/>
      <c r="MF64" s="84"/>
      <c r="MG64" s="56"/>
      <c r="MH64" s="92"/>
      <c r="MI64" s="85" t="s">
        <v>0</v>
      </c>
      <c r="MJ64" s="92"/>
      <c r="MK64" s="85"/>
      <c r="ML64" s="84"/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 x14ac:dyDescent="0.2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4" t="s">
        <v>115</v>
      </c>
      <c r="AX65" s="193" t="s">
        <v>115</v>
      </c>
      <c r="AY65" s="56"/>
      <c r="AZ65" s="92"/>
      <c r="BA65" s="85" t="s">
        <v>0</v>
      </c>
      <c r="BB65" s="92"/>
      <c r="BC65" s="199" t="s">
        <v>115</v>
      </c>
      <c r="BD65" s="196" t="s">
        <v>115</v>
      </c>
      <c r="BE65" s="56"/>
      <c r="BF65" s="92"/>
      <c r="BG65" s="85" t="s">
        <v>0</v>
      </c>
      <c r="BH65" s="92"/>
      <c r="BI65" s="204" t="s">
        <v>115</v>
      </c>
      <c r="BJ65" s="201" t="s">
        <v>115</v>
      </c>
      <c r="BK65" s="56"/>
      <c r="BL65" s="92"/>
      <c r="BM65" s="85" t="s">
        <v>0</v>
      </c>
      <c r="BN65" s="92"/>
      <c r="BO65" s="210" t="s">
        <v>115</v>
      </c>
      <c r="BP65" s="207" t="s">
        <v>115</v>
      </c>
      <c r="BQ65" s="56"/>
      <c r="BR65" s="92"/>
      <c r="BS65" s="85" t="s">
        <v>0</v>
      </c>
      <c r="BT65" s="92"/>
      <c r="BU65" s="212" t="s">
        <v>115</v>
      </c>
      <c r="BV65" s="211" t="s">
        <v>115</v>
      </c>
      <c r="BW65" s="56"/>
      <c r="BX65" s="92"/>
      <c r="BY65" s="85" t="s">
        <v>0</v>
      </c>
      <c r="BZ65" s="92"/>
      <c r="CA65" s="216" t="s">
        <v>115</v>
      </c>
      <c r="CB65" s="213" t="s">
        <v>115</v>
      </c>
      <c r="CC65" s="56"/>
      <c r="CD65" s="92"/>
      <c r="CE65" s="85" t="s">
        <v>0</v>
      </c>
      <c r="CF65" s="92"/>
      <c r="CG65" s="220" t="s">
        <v>115</v>
      </c>
      <c r="CH65" s="217" t="s">
        <v>115</v>
      </c>
      <c r="CI65" s="56"/>
      <c r="CJ65" s="92"/>
      <c r="CK65" s="85" t="s">
        <v>0</v>
      </c>
      <c r="CL65" s="92"/>
      <c r="CM65" s="225" t="s">
        <v>115</v>
      </c>
      <c r="CN65" s="222" t="s">
        <v>115</v>
      </c>
      <c r="CO65" s="56"/>
      <c r="CP65" s="92"/>
      <c r="CQ65" s="85" t="s">
        <v>0</v>
      </c>
      <c r="CR65" s="92"/>
      <c r="CS65" s="231" t="s">
        <v>115</v>
      </c>
      <c r="CT65" s="228" t="s">
        <v>115</v>
      </c>
      <c r="CU65" s="56"/>
      <c r="CV65" s="92"/>
      <c r="CW65" s="85" t="s">
        <v>0</v>
      </c>
      <c r="CX65" s="92"/>
      <c r="CY65" s="235" t="s">
        <v>115</v>
      </c>
      <c r="CZ65" s="234" t="s">
        <v>115</v>
      </c>
      <c r="DA65" s="56"/>
      <c r="DB65" s="92"/>
      <c r="DC65" s="85" t="s">
        <v>0</v>
      </c>
      <c r="DD65" s="92"/>
      <c r="DE65" s="240" t="s">
        <v>115</v>
      </c>
      <c r="DF65" s="237" t="s">
        <v>115</v>
      </c>
      <c r="DG65" s="56"/>
      <c r="DH65" s="92"/>
      <c r="DI65" s="85" t="s">
        <v>0</v>
      </c>
      <c r="DJ65" s="92"/>
      <c r="DK65" s="244" t="s">
        <v>115</v>
      </c>
      <c r="DL65" s="241" t="s">
        <v>115</v>
      </c>
      <c r="DM65" s="56"/>
      <c r="DN65" s="92"/>
      <c r="DO65" s="85" t="s">
        <v>0</v>
      </c>
      <c r="DP65" s="92"/>
      <c r="DQ65" s="248" t="s">
        <v>115</v>
      </c>
      <c r="DR65" s="245" t="s">
        <v>115</v>
      </c>
      <c r="DS65" s="56"/>
      <c r="DT65" s="92"/>
      <c r="DU65" s="85" t="s">
        <v>0</v>
      </c>
      <c r="DV65" s="92"/>
      <c r="DW65" s="252" t="s">
        <v>115</v>
      </c>
      <c r="DX65" s="249" t="s">
        <v>115</v>
      </c>
      <c r="DY65" s="56"/>
      <c r="DZ65" s="92"/>
      <c r="EA65" s="85" t="s">
        <v>0</v>
      </c>
      <c r="EB65" s="92"/>
      <c r="EC65" s="257" t="s">
        <v>115</v>
      </c>
      <c r="ED65" s="254" t="s">
        <v>115</v>
      </c>
      <c r="EE65" s="56"/>
      <c r="EF65" s="92"/>
      <c r="EG65" s="85" t="s">
        <v>0</v>
      </c>
      <c r="EH65" s="92"/>
      <c r="EI65" s="267" t="s">
        <v>115</v>
      </c>
      <c r="EJ65" s="264" t="s">
        <v>115</v>
      </c>
      <c r="EK65" s="56"/>
      <c r="EL65" s="92"/>
      <c r="EM65" s="85" t="s">
        <v>0</v>
      </c>
      <c r="EN65" s="92"/>
      <c r="EO65" s="273" t="s">
        <v>115</v>
      </c>
      <c r="EP65" s="270" t="s">
        <v>115</v>
      </c>
      <c r="EQ65" s="56"/>
      <c r="ER65" s="92"/>
      <c r="ES65" s="85" t="s">
        <v>0</v>
      </c>
      <c r="ET65" s="92"/>
      <c r="EU65" s="277" t="s">
        <v>115</v>
      </c>
      <c r="EV65" s="274" t="s">
        <v>115</v>
      </c>
      <c r="EW65" s="56"/>
      <c r="EX65" s="92"/>
      <c r="EY65" s="85" t="s">
        <v>0</v>
      </c>
      <c r="EZ65" s="92"/>
      <c r="FA65" s="283" t="s">
        <v>115</v>
      </c>
      <c r="FB65" s="280" t="s">
        <v>115</v>
      </c>
      <c r="FC65" s="56"/>
      <c r="FD65" s="92"/>
      <c r="FE65" s="85" t="s">
        <v>0</v>
      </c>
      <c r="FF65" s="92"/>
      <c r="FG65" s="288" t="s">
        <v>115</v>
      </c>
      <c r="FH65" s="285" t="s">
        <v>115</v>
      </c>
      <c r="FI65" s="56"/>
      <c r="FJ65" s="92"/>
      <c r="FK65" s="85" t="s">
        <v>0</v>
      </c>
      <c r="FL65" s="92"/>
      <c r="FM65" s="357" t="s">
        <v>115</v>
      </c>
      <c r="FN65" s="354" t="s">
        <v>115</v>
      </c>
      <c r="FO65" s="56"/>
      <c r="FP65" s="92"/>
      <c r="FQ65" s="85" t="s">
        <v>0</v>
      </c>
      <c r="FR65" s="92"/>
      <c r="FS65" s="292" t="s">
        <v>115</v>
      </c>
      <c r="FT65" s="289" t="s">
        <v>115</v>
      </c>
      <c r="FU65" s="56"/>
      <c r="FV65" s="92"/>
      <c r="FW65" s="85" t="s">
        <v>0</v>
      </c>
      <c r="FX65" s="92"/>
      <c r="FY65" s="296" t="s">
        <v>115</v>
      </c>
      <c r="FZ65" s="293" t="s">
        <v>115</v>
      </c>
      <c r="GA65" s="56"/>
      <c r="GB65" s="92"/>
      <c r="GC65" s="85" t="s">
        <v>0</v>
      </c>
      <c r="GD65" s="92"/>
      <c r="GE65" s="300" t="s">
        <v>115</v>
      </c>
      <c r="GF65" s="297" t="s">
        <v>115</v>
      </c>
      <c r="GG65" s="56"/>
      <c r="GH65" s="92"/>
      <c r="GI65" s="85" t="s">
        <v>0</v>
      </c>
      <c r="GJ65" s="92"/>
      <c r="GK65" s="304" t="s">
        <v>115</v>
      </c>
      <c r="GL65" s="301" t="s">
        <v>115</v>
      </c>
      <c r="GM65" s="56"/>
      <c r="GN65" s="92"/>
      <c r="GO65" s="85" t="s">
        <v>0</v>
      </c>
      <c r="GP65" s="92"/>
      <c r="GQ65" s="316" t="s">
        <v>115</v>
      </c>
      <c r="GR65" s="313" t="s">
        <v>115</v>
      </c>
      <c r="GS65" s="56"/>
      <c r="GT65" s="92"/>
      <c r="GU65" s="323" t="s">
        <v>0</v>
      </c>
      <c r="GV65" s="92"/>
      <c r="GW65" s="323" t="s">
        <v>115</v>
      </c>
      <c r="GX65" s="320" t="s">
        <v>115</v>
      </c>
      <c r="GY65" s="56"/>
      <c r="GZ65" s="92"/>
      <c r="HA65" s="85" t="s">
        <v>0</v>
      </c>
      <c r="HB65" s="92"/>
      <c r="HC65" s="329" t="s">
        <v>115</v>
      </c>
      <c r="HD65" s="326" t="s">
        <v>115</v>
      </c>
      <c r="HE65" s="56"/>
      <c r="HF65" s="92"/>
      <c r="HG65" s="85" t="s">
        <v>0</v>
      </c>
      <c r="HH65" s="92"/>
      <c r="HI65" s="333" t="s">
        <v>115</v>
      </c>
      <c r="HJ65" s="330" t="s">
        <v>115</v>
      </c>
      <c r="HK65" s="56"/>
      <c r="HL65" s="92"/>
      <c r="HM65" s="85" t="s">
        <v>0</v>
      </c>
      <c r="HN65" s="92"/>
      <c r="HO65" s="338" t="s">
        <v>115</v>
      </c>
      <c r="HP65" s="335" t="s">
        <v>115</v>
      </c>
      <c r="HQ65" s="56"/>
      <c r="HR65" s="92"/>
      <c r="HS65" s="85" t="s">
        <v>0</v>
      </c>
      <c r="HT65" s="92"/>
      <c r="HU65" s="345" t="s">
        <v>115</v>
      </c>
      <c r="HV65" s="344" t="s">
        <v>115</v>
      </c>
      <c r="HW65" s="56"/>
      <c r="HX65" s="92"/>
      <c r="HY65" s="85" t="s">
        <v>0</v>
      </c>
      <c r="HZ65" s="92"/>
      <c r="IA65" s="349" t="s">
        <v>115</v>
      </c>
      <c r="IB65" s="346" t="s">
        <v>115</v>
      </c>
      <c r="IC65" s="56"/>
      <c r="ID65" s="92"/>
      <c r="IE65" s="85" t="s">
        <v>0</v>
      </c>
      <c r="IF65" s="92"/>
      <c r="IG65" s="353" t="s">
        <v>115</v>
      </c>
      <c r="IH65" s="350" t="s">
        <v>115</v>
      </c>
      <c r="II65" s="56"/>
      <c r="IJ65" s="92"/>
      <c r="IK65" s="85"/>
      <c r="IL65" s="92"/>
      <c r="IM65" s="85"/>
      <c r="IN65" s="84"/>
      <c r="IO65" s="56"/>
      <c r="IP65" s="92"/>
      <c r="IQ65" s="85" t="s">
        <v>0</v>
      </c>
      <c r="IR65" s="92"/>
      <c r="IS65" s="361" t="s">
        <v>115</v>
      </c>
      <c r="IT65" s="358" t="s">
        <v>115</v>
      </c>
      <c r="IU65" s="56"/>
      <c r="IV65" s="92"/>
      <c r="IW65" s="85" t="s">
        <v>0</v>
      </c>
      <c r="IX65" s="92"/>
      <c r="IY65" s="365" t="s">
        <v>115</v>
      </c>
      <c r="IZ65" s="364" t="s">
        <v>115</v>
      </c>
      <c r="JA65" s="56"/>
      <c r="JB65" s="92"/>
      <c r="JC65" s="85" t="s">
        <v>0</v>
      </c>
      <c r="JD65" s="92"/>
      <c r="JE65" s="85"/>
      <c r="JF65" s="84"/>
      <c r="JG65" s="56"/>
      <c r="JH65" s="92"/>
      <c r="JI65" s="85" t="s">
        <v>0</v>
      </c>
      <c r="JJ65" s="92"/>
      <c r="JK65" s="85"/>
      <c r="JL65" s="84"/>
      <c r="JM65" s="56"/>
      <c r="JN65" s="92"/>
      <c r="JO65" s="85" t="s">
        <v>0</v>
      </c>
      <c r="JP65" s="92"/>
      <c r="JQ65" s="85"/>
      <c r="JR65" s="84"/>
      <c r="JS65" s="56"/>
      <c r="JT65" s="92"/>
      <c r="JU65" s="85" t="s">
        <v>0</v>
      </c>
      <c r="JV65" s="92"/>
      <c r="JW65" s="85"/>
      <c r="JX65" s="84"/>
      <c r="JY65" s="56"/>
      <c r="JZ65" s="92"/>
      <c r="KA65" s="85" t="s">
        <v>0</v>
      </c>
      <c r="KB65" s="92"/>
      <c r="KC65" s="85"/>
      <c r="KD65" s="84"/>
      <c r="KE65" s="56"/>
      <c r="KF65" s="92"/>
      <c r="KG65" s="85" t="s">
        <v>0</v>
      </c>
      <c r="KH65" s="92"/>
      <c r="KI65" s="85"/>
      <c r="KJ65" s="84"/>
      <c r="KK65" s="56"/>
      <c r="KL65" s="92"/>
      <c r="KM65" s="85" t="s">
        <v>0</v>
      </c>
      <c r="KN65" s="92"/>
      <c r="KO65" s="85"/>
      <c r="KP65" s="84"/>
      <c r="KQ65" s="56"/>
      <c r="KR65" s="92"/>
      <c r="KS65" s="85" t="s">
        <v>0</v>
      </c>
      <c r="KT65" s="92"/>
      <c r="KU65" s="85"/>
      <c r="KV65" s="84"/>
      <c r="KW65" s="56"/>
      <c r="KX65" s="92"/>
      <c r="KY65" s="85" t="s">
        <v>0</v>
      </c>
      <c r="KZ65" s="92"/>
      <c r="LA65" s="85"/>
      <c r="LB65" s="84"/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85"/>
      <c r="LN65" s="84"/>
      <c r="LO65" s="56"/>
      <c r="LP65" s="92"/>
      <c r="LQ65" s="85" t="s">
        <v>0</v>
      </c>
      <c r="LR65" s="92"/>
      <c r="LS65" s="85"/>
      <c r="LT65" s="84"/>
      <c r="LU65" s="56"/>
      <c r="LV65" s="92"/>
      <c r="LW65" s="85" t="s">
        <v>0</v>
      </c>
      <c r="LX65" s="92"/>
      <c r="LY65" s="85"/>
      <c r="LZ65" s="84"/>
      <c r="MA65" s="56"/>
      <c r="MB65" s="92"/>
      <c r="MC65" s="85" t="s">
        <v>0</v>
      </c>
      <c r="MD65" s="92"/>
      <c r="ME65" s="85"/>
      <c r="MF65" s="84"/>
      <c r="MG65" s="56"/>
      <c r="MH65" s="92"/>
      <c r="MI65" s="85" t="s">
        <v>0</v>
      </c>
      <c r="MJ65" s="92"/>
      <c r="MK65" s="85"/>
      <c r="ML65" s="84"/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 x14ac:dyDescent="0.2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354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4" t="s">
        <v>2</v>
      </c>
      <c r="AX66" s="193" t="s">
        <v>3</v>
      </c>
      <c r="AY66" s="56"/>
      <c r="AZ66" s="92">
        <v>0</v>
      </c>
      <c r="BA66" s="85" t="s">
        <v>0</v>
      </c>
      <c r="BB66" s="92">
        <v>4</v>
      </c>
      <c r="BC66" s="199" t="s">
        <v>116</v>
      </c>
      <c r="BD66" s="196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10" t="s">
        <v>2</v>
      </c>
      <c r="BP66" s="207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345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5" t="s">
        <v>2</v>
      </c>
      <c r="CN66" s="222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40" t="s">
        <v>2</v>
      </c>
      <c r="DF66" s="237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7" t="s">
        <v>2</v>
      </c>
      <c r="ED66" s="254" t="s">
        <v>116</v>
      </c>
      <c r="EE66" s="56"/>
      <c r="EF66" s="92">
        <v>1</v>
      </c>
      <c r="EG66" s="85" t="s">
        <v>0</v>
      </c>
      <c r="EH66" s="92">
        <v>1</v>
      </c>
      <c r="EI66" s="267" t="s">
        <v>124</v>
      </c>
      <c r="EJ66" s="264" t="s">
        <v>345</v>
      </c>
      <c r="EK66" s="56"/>
      <c r="EL66" s="92">
        <v>5</v>
      </c>
      <c r="EM66" s="85" t="s">
        <v>0</v>
      </c>
      <c r="EN66" s="92">
        <v>0</v>
      </c>
      <c r="EO66" s="273" t="s">
        <v>2</v>
      </c>
      <c r="EP66" s="270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8" t="s">
        <v>1</v>
      </c>
      <c r="FH66" s="285" t="s">
        <v>379</v>
      </c>
      <c r="FI66" s="56"/>
      <c r="FJ66" s="92">
        <v>5</v>
      </c>
      <c r="FK66" s="85" t="s">
        <v>0</v>
      </c>
      <c r="FL66" s="92">
        <v>0</v>
      </c>
      <c r="FM66" s="85" t="s">
        <v>2</v>
      </c>
      <c r="FN66" s="84" t="s">
        <v>116</v>
      </c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354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23" t="s">
        <v>0</v>
      </c>
      <c r="GV66" s="92">
        <v>3</v>
      </c>
      <c r="GW66" s="323" t="s">
        <v>3</v>
      </c>
      <c r="GX66" s="320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344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>
        <v>0</v>
      </c>
      <c r="HS66" s="85" t="s">
        <v>0</v>
      </c>
      <c r="HT66" s="92">
        <v>5</v>
      </c>
      <c r="HU66" s="345" t="s">
        <v>2</v>
      </c>
      <c r="HV66" s="344" t="s">
        <v>2</v>
      </c>
      <c r="HW66" s="56"/>
      <c r="HX66" s="92">
        <v>0</v>
      </c>
      <c r="HY66" s="85" t="s">
        <v>0</v>
      </c>
      <c r="HZ66" s="92">
        <v>2</v>
      </c>
      <c r="IA66" s="85" t="s">
        <v>2</v>
      </c>
      <c r="IB66" s="84" t="s">
        <v>116</v>
      </c>
      <c r="IC66" s="56"/>
      <c r="ID66" s="92">
        <v>7</v>
      </c>
      <c r="IE66" s="85" t="s">
        <v>0</v>
      </c>
      <c r="IF66" s="92">
        <v>0</v>
      </c>
      <c r="IG66" s="85" t="s">
        <v>378</v>
      </c>
      <c r="IH66" s="84" t="s">
        <v>2</v>
      </c>
      <c r="II66" s="56"/>
      <c r="IJ66" s="92"/>
      <c r="IK66" s="85"/>
      <c r="IL66" s="92"/>
      <c r="IM66" s="323"/>
      <c r="IN66" s="320"/>
      <c r="IO66" s="56"/>
      <c r="IP66" s="92">
        <v>1</v>
      </c>
      <c r="IQ66" s="85" t="s">
        <v>0</v>
      </c>
      <c r="IR66" s="92">
        <v>4</v>
      </c>
      <c r="IS66" s="85" t="s">
        <v>378</v>
      </c>
      <c r="IT66" s="84" t="s">
        <v>117</v>
      </c>
      <c r="IU66" s="56"/>
      <c r="IV66" s="92">
        <v>4</v>
      </c>
      <c r="IW66" s="85" t="s">
        <v>0</v>
      </c>
      <c r="IX66" s="92">
        <v>0</v>
      </c>
      <c r="IY66" s="85" t="s">
        <v>3</v>
      </c>
      <c r="IZ66" s="84" t="s">
        <v>345</v>
      </c>
      <c r="JA66" s="56"/>
      <c r="JB66" s="92"/>
      <c r="JC66" s="85" t="s">
        <v>0</v>
      </c>
      <c r="JD66" s="92"/>
      <c r="JE66" s="85"/>
      <c r="JF66" s="84"/>
      <c r="JG66" s="56"/>
      <c r="JH66" s="92"/>
      <c r="JI66" s="85" t="s">
        <v>0</v>
      </c>
      <c r="JJ66" s="92"/>
      <c r="JK66" s="85"/>
      <c r="JL66" s="84"/>
      <c r="JM66" s="56"/>
      <c r="JN66" s="92"/>
      <c r="JO66" s="85" t="s">
        <v>0</v>
      </c>
      <c r="JP66" s="92"/>
      <c r="JQ66" s="85"/>
      <c r="JR66" s="84"/>
      <c r="JS66" s="56"/>
      <c r="JT66" s="92"/>
      <c r="JU66" s="85" t="s">
        <v>0</v>
      </c>
      <c r="JV66" s="92"/>
      <c r="JW66" s="85"/>
      <c r="JX66" s="84"/>
      <c r="JY66" s="56"/>
      <c r="JZ66" s="92"/>
      <c r="KA66" s="85" t="s">
        <v>0</v>
      </c>
      <c r="KB66" s="92"/>
      <c r="KC66" s="85"/>
      <c r="KD66" s="84"/>
      <c r="KE66" s="56"/>
      <c r="KF66" s="92"/>
      <c r="KG66" s="85" t="s">
        <v>0</v>
      </c>
      <c r="KH66" s="92"/>
      <c r="KI66" s="85"/>
      <c r="KJ66" s="84"/>
      <c r="KK66" s="56"/>
      <c r="KL66" s="92"/>
      <c r="KM66" s="85" t="s">
        <v>0</v>
      </c>
      <c r="KN66" s="92"/>
      <c r="KO66" s="85"/>
      <c r="KP66" s="84"/>
      <c r="KQ66" s="56"/>
      <c r="KR66" s="92"/>
      <c r="KS66" s="85" t="s">
        <v>0</v>
      </c>
      <c r="KT66" s="92"/>
      <c r="KU66" s="85"/>
      <c r="KV66" s="84"/>
      <c r="KW66" s="56"/>
      <c r="KX66" s="92"/>
      <c r="KY66" s="85" t="s">
        <v>0</v>
      </c>
      <c r="KZ66" s="92"/>
      <c r="LA66" s="85"/>
      <c r="LB66" s="84"/>
      <c r="LC66" s="56"/>
      <c r="LD66" s="92"/>
      <c r="LE66" s="85" t="s">
        <v>0</v>
      </c>
      <c r="LF66" s="92"/>
      <c r="LG66" s="85"/>
      <c r="LH66" s="84"/>
      <c r="LI66" s="56"/>
      <c r="LJ66" s="92"/>
      <c r="LK66" s="85" t="s">
        <v>0</v>
      </c>
      <c r="LL66" s="92"/>
      <c r="LM66" s="85"/>
      <c r="LN66" s="84"/>
      <c r="LO66" s="56"/>
      <c r="LP66" s="92"/>
      <c r="LQ66" s="85" t="s">
        <v>0</v>
      </c>
      <c r="LR66" s="92"/>
      <c r="LS66" s="85"/>
      <c r="LT66" s="84"/>
      <c r="LU66" s="56"/>
      <c r="LV66" s="92"/>
      <c r="LW66" s="85" t="s">
        <v>0</v>
      </c>
      <c r="LX66" s="92"/>
      <c r="LY66" s="85"/>
      <c r="LZ66" s="84"/>
      <c r="MA66" s="56"/>
      <c r="MB66" s="92"/>
      <c r="MC66" s="85" t="s">
        <v>0</v>
      </c>
      <c r="MD66" s="92"/>
      <c r="ME66" s="85"/>
      <c r="MF66" s="84"/>
      <c r="MG66" s="56"/>
      <c r="MH66" s="92"/>
      <c r="MI66" s="85" t="s">
        <v>0</v>
      </c>
      <c r="MJ66" s="92"/>
      <c r="MK66" s="85"/>
      <c r="ML66" s="84"/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 x14ac:dyDescent="0.2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4" t="s">
        <v>115</v>
      </c>
      <c r="AX67" s="193" t="s">
        <v>115</v>
      </c>
      <c r="AY67" s="56"/>
      <c r="AZ67" s="92"/>
      <c r="BA67" s="85" t="s">
        <v>0</v>
      </c>
      <c r="BB67" s="92"/>
      <c r="BC67" s="199" t="s">
        <v>115</v>
      </c>
      <c r="BD67" s="196" t="s">
        <v>115</v>
      </c>
      <c r="BE67" s="56"/>
      <c r="BF67" s="92"/>
      <c r="BG67" s="85" t="s">
        <v>0</v>
      </c>
      <c r="BH67" s="92"/>
      <c r="BI67" s="204" t="s">
        <v>115</v>
      </c>
      <c r="BJ67" s="201" t="s">
        <v>115</v>
      </c>
      <c r="BK67" s="56"/>
      <c r="BL67" s="92"/>
      <c r="BM67" s="85" t="s">
        <v>0</v>
      </c>
      <c r="BN67" s="92"/>
      <c r="BO67" s="210" t="s">
        <v>115</v>
      </c>
      <c r="BP67" s="207" t="s">
        <v>115</v>
      </c>
      <c r="BQ67" s="56"/>
      <c r="BR67" s="92"/>
      <c r="BS67" s="85" t="s">
        <v>0</v>
      </c>
      <c r="BT67" s="92"/>
      <c r="BU67" s="212" t="s">
        <v>115</v>
      </c>
      <c r="BV67" s="211" t="s">
        <v>115</v>
      </c>
      <c r="BW67" s="56"/>
      <c r="BX67" s="92"/>
      <c r="BY67" s="85" t="s">
        <v>0</v>
      </c>
      <c r="BZ67" s="92"/>
      <c r="CA67" s="216" t="s">
        <v>115</v>
      </c>
      <c r="CB67" s="213" t="s">
        <v>115</v>
      </c>
      <c r="CC67" s="56"/>
      <c r="CD67" s="92"/>
      <c r="CE67" s="85" t="s">
        <v>0</v>
      </c>
      <c r="CF67" s="92"/>
      <c r="CG67" s="220" t="s">
        <v>115</v>
      </c>
      <c r="CH67" s="217" t="s">
        <v>115</v>
      </c>
      <c r="CI67" s="56"/>
      <c r="CJ67" s="92"/>
      <c r="CK67" s="85" t="s">
        <v>0</v>
      </c>
      <c r="CL67" s="92"/>
      <c r="CM67" s="225" t="s">
        <v>115</v>
      </c>
      <c r="CN67" s="222" t="s">
        <v>115</v>
      </c>
      <c r="CO67" s="56"/>
      <c r="CP67" s="92"/>
      <c r="CQ67" s="85" t="s">
        <v>0</v>
      </c>
      <c r="CR67" s="92"/>
      <c r="CS67" s="231" t="s">
        <v>115</v>
      </c>
      <c r="CT67" s="228" t="s">
        <v>115</v>
      </c>
      <c r="CU67" s="56"/>
      <c r="CV67" s="92"/>
      <c r="CW67" s="85" t="s">
        <v>0</v>
      </c>
      <c r="CX67" s="92"/>
      <c r="CY67" s="235" t="s">
        <v>115</v>
      </c>
      <c r="CZ67" s="234" t="s">
        <v>115</v>
      </c>
      <c r="DA67" s="56"/>
      <c r="DB67" s="92"/>
      <c r="DC67" s="85" t="s">
        <v>0</v>
      </c>
      <c r="DD67" s="92"/>
      <c r="DE67" s="240" t="s">
        <v>115</v>
      </c>
      <c r="DF67" s="237" t="s">
        <v>115</v>
      </c>
      <c r="DG67" s="56"/>
      <c r="DH67" s="92"/>
      <c r="DI67" s="85" t="s">
        <v>0</v>
      </c>
      <c r="DJ67" s="92"/>
      <c r="DK67" s="244" t="s">
        <v>115</v>
      </c>
      <c r="DL67" s="241" t="s">
        <v>115</v>
      </c>
      <c r="DM67" s="56"/>
      <c r="DN67" s="92"/>
      <c r="DO67" s="85" t="s">
        <v>0</v>
      </c>
      <c r="DP67" s="92"/>
      <c r="DQ67" s="248" t="s">
        <v>115</v>
      </c>
      <c r="DR67" s="245" t="s">
        <v>115</v>
      </c>
      <c r="DS67" s="56"/>
      <c r="DT67" s="92"/>
      <c r="DU67" s="85" t="s">
        <v>0</v>
      </c>
      <c r="DV67" s="92"/>
      <c r="DW67" s="252" t="s">
        <v>115</v>
      </c>
      <c r="DX67" s="249" t="s">
        <v>115</v>
      </c>
      <c r="DY67" s="56"/>
      <c r="DZ67" s="92"/>
      <c r="EA67" s="85" t="s">
        <v>0</v>
      </c>
      <c r="EB67" s="92"/>
      <c r="EC67" s="257" t="s">
        <v>115</v>
      </c>
      <c r="ED67" s="254" t="s">
        <v>115</v>
      </c>
      <c r="EE67" s="56"/>
      <c r="EF67" s="92"/>
      <c r="EG67" s="85" t="s">
        <v>0</v>
      </c>
      <c r="EH67" s="92"/>
      <c r="EI67" s="267" t="s">
        <v>115</v>
      </c>
      <c r="EJ67" s="264" t="s">
        <v>115</v>
      </c>
      <c r="EK67" s="56"/>
      <c r="EL67" s="92"/>
      <c r="EM67" s="85" t="s">
        <v>0</v>
      </c>
      <c r="EN67" s="92"/>
      <c r="EO67" s="273" t="s">
        <v>115</v>
      </c>
      <c r="EP67" s="270" t="s">
        <v>115</v>
      </c>
      <c r="EQ67" s="56"/>
      <c r="ER67" s="92"/>
      <c r="ES67" s="85" t="s">
        <v>0</v>
      </c>
      <c r="ET67" s="92"/>
      <c r="EU67" s="277" t="s">
        <v>115</v>
      </c>
      <c r="EV67" s="274" t="s">
        <v>115</v>
      </c>
      <c r="EW67" s="56"/>
      <c r="EX67" s="92"/>
      <c r="EY67" s="85" t="s">
        <v>0</v>
      </c>
      <c r="EZ67" s="92"/>
      <c r="FA67" s="283" t="s">
        <v>115</v>
      </c>
      <c r="FB67" s="280" t="s">
        <v>115</v>
      </c>
      <c r="FC67" s="56"/>
      <c r="FD67" s="92"/>
      <c r="FE67" s="85" t="s">
        <v>0</v>
      </c>
      <c r="FF67" s="92"/>
      <c r="FG67" s="288" t="s">
        <v>115</v>
      </c>
      <c r="FH67" s="285" t="s">
        <v>115</v>
      </c>
      <c r="FI67" s="56"/>
      <c r="FJ67" s="92"/>
      <c r="FK67" s="85" t="s">
        <v>0</v>
      </c>
      <c r="FL67" s="92"/>
      <c r="FM67" s="357" t="s">
        <v>115</v>
      </c>
      <c r="FN67" s="354" t="s">
        <v>115</v>
      </c>
      <c r="FO67" s="56"/>
      <c r="FP67" s="92"/>
      <c r="FQ67" s="85" t="s">
        <v>0</v>
      </c>
      <c r="FR67" s="92"/>
      <c r="FS67" s="292" t="s">
        <v>115</v>
      </c>
      <c r="FT67" s="289" t="s">
        <v>115</v>
      </c>
      <c r="FU67" s="56"/>
      <c r="FV67" s="92"/>
      <c r="FW67" s="85" t="s">
        <v>0</v>
      </c>
      <c r="FX67" s="92"/>
      <c r="FY67" s="296" t="s">
        <v>115</v>
      </c>
      <c r="FZ67" s="293" t="s">
        <v>115</v>
      </c>
      <c r="GA67" s="56"/>
      <c r="GB67" s="92"/>
      <c r="GC67" s="85" t="s">
        <v>0</v>
      </c>
      <c r="GD67" s="92"/>
      <c r="GE67" s="300" t="s">
        <v>115</v>
      </c>
      <c r="GF67" s="297" t="s">
        <v>115</v>
      </c>
      <c r="GG67" s="56"/>
      <c r="GH67" s="92"/>
      <c r="GI67" s="85" t="s">
        <v>0</v>
      </c>
      <c r="GJ67" s="92"/>
      <c r="GK67" s="304" t="s">
        <v>115</v>
      </c>
      <c r="GL67" s="301" t="s">
        <v>115</v>
      </c>
      <c r="GM67" s="56"/>
      <c r="GN67" s="92"/>
      <c r="GO67" s="85" t="s">
        <v>0</v>
      </c>
      <c r="GP67" s="92"/>
      <c r="GQ67" s="316" t="s">
        <v>115</v>
      </c>
      <c r="GR67" s="313" t="s">
        <v>115</v>
      </c>
      <c r="GS67" s="56"/>
      <c r="GT67" s="92"/>
      <c r="GU67" s="323" t="s">
        <v>0</v>
      </c>
      <c r="GV67" s="92"/>
      <c r="GW67" s="323" t="s">
        <v>115</v>
      </c>
      <c r="GX67" s="320" t="s">
        <v>115</v>
      </c>
      <c r="GY67" s="56"/>
      <c r="GZ67" s="92"/>
      <c r="HA67" s="85" t="s">
        <v>0</v>
      </c>
      <c r="HB67" s="92"/>
      <c r="HC67" s="329" t="s">
        <v>115</v>
      </c>
      <c r="HD67" s="326" t="s">
        <v>115</v>
      </c>
      <c r="HE67" s="56"/>
      <c r="HF67" s="92"/>
      <c r="HG67" s="85" t="s">
        <v>0</v>
      </c>
      <c r="HH67" s="92"/>
      <c r="HI67" s="333" t="s">
        <v>115</v>
      </c>
      <c r="HJ67" s="330" t="s">
        <v>115</v>
      </c>
      <c r="HK67" s="56"/>
      <c r="HL67" s="92"/>
      <c r="HM67" s="85" t="s">
        <v>0</v>
      </c>
      <c r="HN67" s="92"/>
      <c r="HO67" s="338" t="s">
        <v>115</v>
      </c>
      <c r="HP67" s="335" t="s">
        <v>115</v>
      </c>
      <c r="HQ67" s="56"/>
      <c r="HR67" s="92"/>
      <c r="HS67" s="85" t="s">
        <v>0</v>
      </c>
      <c r="HT67" s="92"/>
      <c r="HU67" s="345" t="s">
        <v>115</v>
      </c>
      <c r="HV67" s="344" t="s">
        <v>115</v>
      </c>
      <c r="HW67" s="56"/>
      <c r="HX67" s="92"/>
      <c r="HY67" s="85" t="s">
        <v>0</v>
      </c>
      <c r="HZ67" s="92"/>
      <c r="IA67" s="349" t="s">
        <v>115</v>
      </c>
      <c r="IB67" s="346" t="s">
        <v>115</v>
      </c>
      <c r="IC67" s="56"/>
      <c r="ID67" s="92"/>
      <c r="IE67" s="85" t="s">
        <v>0</v>
      </c>
      <c r="IF67" s="92"/>
      <c r="IG67" s="353" t="s">
        <v>115</v>
      </c>
      <c r="IH67" s="350" t="s">
        <v>115</v>
      </c>
      <c r="II67" s="56"/>
      <c r="IJ67" s="92"/>
      <c r="IK67" s="85"/>
      <c r="IL67" s="92"/>
      <c r="IM67" s="85"/>
      <c r="IN67" s="84"/>
      <c r="IO67" s="56"/>
      <c r="IP67" s="92"/>
      <c r="IQ67" s="85" t="s">
        <v>0</v>
      </c>
      <c r="IR67" s="92"/>
      <c r="IS67" s="361" t="s">
        <v>115</v>
      </c>
      <c r="IT67" s="358" t="s">
        <v>115</v>
      </c>
      <c r="IU67" s="56"/>
      <c r="IV67" s="92"/>
      <c r="IW67" s="85" t="s">
        <v>0</v>
      </c>
      <c r="IX67" s="92"/>
      <c r="IY67" s="365" t="s">
        <v>115</v>
      </c>
      <c r="IZ67" s="364" t="s">
        <v>115</v>
      </c>
      <c r="JA67" s="56"/>
      <c r="JB67" s="92"/>
      <c r="JC67" s="85" t="s">
        <v>0</v>
      </c>
      <c r="JD67" s="92"/>
      <c r="JE67" s="85"/>
      <c r="JF67" s="84"/>
      <c r="JG67" s="56"/>
      <c r="JH67" s="92"/>
      <c r="JI67" s="85" t="s">
        <v>0</v>
      </c>
      <c r="JJ67" s="92"/>
      <c r="JK67" s="85"/>
      <c r="JL67" s="84"/>
      <c r="JM67" s="56"/>
      <c r="JN67" s="92"/>
      <c r="JO67" s="85" t="s">
        <v>0</v>
      </c>
      <c r="JP67" s="92"/>
      <c r="JQ67" s="85"/>
      <c r="JR67" s="84"/>
      <c r="JS67" s="56"/>
      <c r="JT67" s="92"/>
      <c r="JU67" s="85" t="s">
        <v>0</v>
      </c>
      <c r="JV67" s="92"/>
      <c r="JW67" s="85"/>
      <c r="JX67" s="84"/>
      <c r="JY67" s="56"/>
      <c r="JZ67" s="92"/>
      <c r="KA67" s="85" t="s">
        <v>0</v>
      </c>
      <c r="KB67" s="92"/>
      <c r="KC67" s="85"/>
      <c r="KD67" s="84"/>
      <c r="KE67" s="56"/>
      <c r="KF67" s="92"/>
      <c r="KG67" s="85" t="s">
        <v>0</v>
      </c>
      <c r="KH67" s="92"/>
      <c r="KI67" s="85"/>
      <c r="KJ67" s="84"/>
      <c r="KK67" s="56"/>
      <c r="KL67" s="92"/>
      <c r="KM67" s="85" t="s">
        <v>0</v>
      </c>
      <c r="KN67" s="92"/>
      <c r="KO67" s="85"/>
      <c r="KP67" s="84"/>
      <c r="KQ67" s="56"/>
      <c r="KR67" s="92"/>
      <c r="KS67" s="85" t="s">
        <v>0</v>
      </c>
      <c r="KT67" s="92"/>
      <c r="KU67" s="85"/>
      <c r="KV67" s="84"/>
      <c r="KW67" s="56"/>
      <c r="KX67" s="92"/>
      <c r="KY67" s="85" t="s">
        <v>0</v>
      </c>
      <c r="KZ67" s="92"/>
      <c r="LA67" s="85"/>
      <c r="LB67" s="84"/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85"/>
      <c r="LN67" s="84"/>
      <c r="LO67" s="56"/>
      <c r="LP67" s="92"/>
      <c r="LQ67" s="85" t="s">
        <v>0</v>
      </c>
      <c r="LR67" s="92"/>
      <c r="LS67" s="85"/>
      <c r="LT67" s="84"/>
      <c r="LU67" s="56"/>
      <c r="LV67" s="92"/>
      <c r="LW67" s="85" t="s">
        <v>0</v>
      </c>
      <c r="LX67" s="92"/>
      <c r="LY67" s="85"/>
      <c r="LZ67" s="84"/>
      <c r="MA67" s="56"/>
      <c r="MB67" s="92"/>
      <c r="MC67" s="85" t="s">
        <v>0</v>
      </c>
      <c r="MD67" s="92"/>
      <c r="ME67" s="85"/>
      <c r="MF67" s="84"/>
      <c r="MG67" s="56"/>
      <c r="MH67" s="92"/>
      <c r="MI67" s="85" t="s">
        <v>0</v>
      </c>
      <c r="MJ67" s="92"/>
      <c r="MK67" s="85"/>
      <c r="ML67" s="84"/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 x14ac:dyDescent="0.2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354</v>
      </c>
      <c r="AS68" s="56"/>
      <c r="AT68" s="92">
        <v>0</v>
      </c>
      <c r="AU68" s="85" t="s">
        <v>0</v>
      </c>
      <c r="AV68" s="92">
        <v>2</v>
      </c>
      <c r="AW68" s="194" t="s">
        <v>2</v>
      </c>
      <c r="AX68" s="193" t="s">
        <v>277</v>
      </c>
      <c r="AY68" s="56"/>
      <c r="AZ68" s="92">
        <v>1</v>
      </c>
      <c r="BA68" s="85" t="s">
        <v>0</v>
      </c>
      <c r="BB68" s="92">
        <v>5</v>
      </c>
      <c r="BC68" s="199" t="s">
        <v>116</v>
      </c>
      <c r="BD68" s="196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358</v>
      </c>
      <c r="BK68" s="56"/>
      <c r="BL68" s="92">
        <v>0</v>
      </c>
      <c r="BM68" s="85" t="s">
        <v>0</v>
      </c>
      <c r="BN68" s="92">
        <v>4</v>
      </c>
      <c r="BO68" s="210" t="s">
        <v>3</v>
      </c>
      <c r="BP68" s="207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366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5" t="s">
        <v>116</v>
      </c>
      <c r="CN68" s="222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373</v>
      </c>
      <c r="DA68" s="56"/>
      <c r="DB68" s="92">
        <v>3</v>
      </c>
      <c r="DC68" s="85" t="s">
        <v>0</v>
      </c>
      <c r="DD68" s="92">
        <v>1</v>
      </c>
      <c r="DE68" s="240" t="s">
        <v>2</v>
      </c>
      <c r="DF68" s="237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7" t="s">
        <v>2</v>
      </c>
      <c r="ED68" s="254" t="s">
        <v>2</v>
      </c>
      <c r="EE68" s="56"/>
      <c r="EF68" s="92">
        <v>1</v>
      </c>
      <c r="EG68" s="85" t="s">
        <v>0</v>
      </c>
      <c r="EH68" s="92">
        <v>3</v>
      </c>
      <c r="EI68" s="267" t="s">
        <v>116</v>
      </c>
      <c r="EJ68" s="264" t="s">
        <v>124</v>
      </c>
      <c r="EK68" s="56"/>
      <c r="EL68" s="92">
        <v>2</v>
      </c>
      <c r="EM68" s="85" t="s">
        <v>0</v>
      </c>
      <c r="EN68" s="92">
        <v>1</v>
      </c>
      <c r="EO68" s="273" t="s">
        <v>2</v>
      </c>
      <c r="EP68" s="270" t="s">
        <v>344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8" t="s">
        <v>115</v>
      </c>
      <c r="FH68" s="285" t="s">
        <v>115</v>
      </c>
      <c r="FI68" s="56"/>
      <c r="FJ68" s="92">
        <v>3</v>
      </c>
      <c r="FK68" s="85" t="s">
        <v>0</v>
      </c>
      <c r="FL68" s="92">
        <v>1</v>
      </c>
      <c r="FM68" s="85" t="s">
        <v>2</v>
      </c>
      <c r="FN68" s="84" t="s">
        <v>119</v>
      </c>
      <c r="FO68" s="56"/>
      <c r="FP68" s="92">
        <v>1</v>
      </c>
      <c r="FQ68" s="85" t="s">
        <v>0</v>
      </c>
      <c r="FR68" s="92">
        <v>4</v>
      </c>
      <c r="FS68" s="85" t="s">
        <v>389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377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354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23" t="s">
        <v>0</v>
      </c>
      <c r="GV68" s="92">
        <v>2</v>
      </c>
      <c r="GW68" s="323" t="s">
        <v>122</v>
      </c>
      <c r="GX68" s="320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344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>
        <v>0</v>
      </c>
      <c r="HS68" s="85" t="s">
        <v>0</v>
      </c>
      <c r="HT68" s="92">
        <v>4</v>
      </c>
      <c r="HU68" s="345" t="s">
        <v>2</v>
      </c>
      <c r="HV68" s="344" t="s">
        <v>117</v>
      </c>
      <c r="HW68" s="56"/>
      <c r="HX68" s="92">
        <v>1</v>
      </c>
      <c r="HY68" s="85" t="s">
        <v>0</v>
      </c>
      <c r="HZ68" s="92">
        <v>2</v>
      </c>
      <c r="IA68" s="85" t="s">
        <v>2</v>
      </c>
      <c r="IB68" s="84" t="s">
        <v>117</v>
      </c>
      <c r="IC68" s="56"/>
      <c r="ID68" s="92">
        <v>3</v>
      </c>
      <c r="IE68" s="85" t="s">
        <v>0</v>
      </c>
      <c r="IF68" s="92">
        <v>0</v>
      </c>
      <c r="IG68" s="85" t="s">
        <v>378</v>
      </c>
      <c r="IH68" s="84" t="s">
        <v>2</v>
      </c>
      <c r="II68" s="56"/>
      <c r="IJ68" s="92"/>
      <c r="IK68" s="85"/>
      <c r="IL68" s="92"/>
      <c r="IM68" s="323"/>
      <c r="IN68" s="320"/>
      <c r="IO68" s="56"/>
      <c r="IP68" s="92">
        <v>1</v>
      </c>
      <c r="IQ68" s="85" t="s">
        <v>0</v>
      </c>
      <c r="IR68" s="92">
        <v>3</v>
      </c>
      <c r="IS68" s="85" t="s">
        <v>2</v>
      </c>
      <c r="IT68" s="84" t="s">
        <v>277</v>
      </c>
      <c r="IU68" s="56"/>
      <c r="IV68" s="92"/>
      <c r="IW68" s="85" t="s">
        <v>0</v>
      </c>
      <c r="IX68" s="92"/>
      <c r="IY68" s="365" t="s">
        <v>115</v>
      </c>
      <c r="IZ68" s="364" t="s">
        <v>115</v>
      </c>
      <c r="JA68" s="56"/>
      <c r="JB68" s="92"/>
      <c r="JC68" s="85" t="s">
        <v>0</v>
      </c>
      <c r="JD68" s="92"/>
      <c r="JE68" s="85"/>
      <c r="JF68" s="84"/>
      <c r="JG68" s="56"/>
      <c r="JH68" s="92"/>
      <c r="JI68" s="85" t="s">
        <v>0</v>
      </c>
      <c r="JJ68" s="92"/>
      <c r="JK68" s="85"/>
      <c r="JL68" s="84"/>
      <c r="JM68" s="56"/>
      <c r="JN68" s="92"/>
      <c r="JO68" s="85" t="s">
        <v>0</v>
      </c>
      <c r="JP68" s="92"/>
      <c r="JQ68" s="85"/>
      <c r="JR68" s="84"/>
      <c r="JS68" s="56"/>
      <c r="JT68" s="92"/>
      <c r="JU68" s="85" t="s">
        <v>0</v>
      </c>
      <c r="JV68" s="92"/>
      <c r="JW68" s="85"/>
      <c r="JX68" s="84"/>
      <c r="JY68" s="56"/>
      <c r="JZ68" s="92"/>
      <c r="KA68" s="85" t="s">
        <v>0</v>
      </c>
      <c r="KB68" s="92"/>
      <c r="KC68" s="85"/>
      <c r="KD68" s="84"/>
      <c r="KE68" s="56"/>
      <c r="KF68" s="92"/>
      <c r="KG68" s="85" t="s">
        <v>0</v>
      </c>
      <c r="KH68" s="92"/>
      <c r="KI68" s="85"/>
      <c r="KJ68" s="84"/>
      <c r="KK68" s="56"/>
      <c r="KL68" s="92"/>
      <c r="KM68" s="85" t="s">
        <v>0</v>
      </c>
      <c r="KN68" s="92"/>
      <c r="KO68" s="85"/>
      <c r="KP68" s="84"/>
      <c r="KQ68" s="56"/>
      <c r="KR68" s="92"/>
      <c r="KS68" s="85" t="s">
        <v>0</v>
      </c>
      <c r="KT68" s="92"/>
      <c r="KU68" s="85"/>
      <c r="KV68" s="84"/>
      <c r="KW68" s="56"/>
      <c r="KX68" s="92"/>
      <c r="KY68" s="85" t="s">
        <v>0</v>
      </c>
      <c r="KZ68" s="92"/>
      <c r="LA68" s="85"/>
      <c r="LB68" s="84"/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85"/>
      <c r="LN68" s="84"/>
      <c r="LO68" s="56"/>
      <c r="LP68" s="92"/>
      <c r="LQ68" s="85" t="s">
        <v>0</v>
      </c>
      <c r="LR68" s="92"/>
      <c r="LS68" s="85"/>
      <c r="LT68" s="84"/>
      <c r="LU68" s="56"/>
      <c r="LV68" s="92"/>
      <c r="LW68" s="85" t="s">
        <v>0</v>
      </c>
      <c r="LX68" s="92"/>
      <c r="LY68" s="85"/>
      <c r="LZ68" s="84"/>
      <c r="MA68" s="56"/>
      <c r="MB68" s="92"/>
      <c r="MC68" s="85" t="s">
        <v>0</v>
      </c>
      <c r="MD68" s="92"/>
      <c r="ME68" s="85"/>
      <c r="MF68" s="84"/>
      <c r="MG68" s="56"/>
      <c r="MH68" s="92"/>
      <c r="MI68" s="85" t="s">
        <v>0</v>
      </c>
      <c r="MJ68" s="92"/>
      <c r="MK68" s="85"/>
      <c r="ML68" s="84"/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 x14ac:dyDescent="0.2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4" t="s">
        <v>115</v>
      </c>
      <c r="AX69" s="193" t="s">
        <v>115</v>
      </c>
      <c r="AY69" s="56"/>
      <c r="AZ69" s="92">
        <v>1</v>
      </c>
      <c r="BA69" s="85" t="s">
        <v>0</v>
      </c>
      <c r="BB69" s="92">
        <v>3</v>
      </c>
      <c r="BC69" s="199" t="s">
        <v>2</v>
      </c>
      <c r="BD69" s="196" t="s">
        <v>1</v>
      </c>
      <c r="BE69" s="56"/>
      <c r="BF69" s="92"/>
      <c r="BG69" s="85" t="s">
        <v>0</v>
      </c>
      <c r="BH69" s="92"/>
      <c r="BI69" s="204" t="s">
        <v>115</v>
      </c>
      <c r="BJ69" s="201" t="s">
        <v>115</v>
      </c>
      <c r="BK69" s="56"/>
      <c r="BL69" s="92"/>
      <c r="BM69" s="85" t="s">
        <v>0</v>
      </c>
      <c r="BN69" s="92"/>
      <c r="BO69" s="210" t="s">
        <v>115</v>
      </c>
      <c r="BP69" s="207" t="s">
        <v>115</v>
      </c>
      <c r="BQ69" s="56"/>
      <c r="BR69" s="92"/>
      <c r="BS69" s="85" t="s">
        <v>0</v>
      </c>
      <c r="BT69" s="92"/>
      <c r="BU69" s="212" t="s">
        <v>115</v>
      </c>
      <c r="BV69" s="211" t="s">
        <v>115</v>
      </c>
      <c r="BW69" s="56"/>
      <c r="BX69" s="92"/>
      <c r="BY69" s="85" t="s">
        <v>0</v>
      </c>
      <c r="BZ69" s="92"/>
      <c r="CA69" s="216" t="s">
        <v>115</v>
      </c>
      <c r="CB69" s="213" t="s">
        <v>115</v>
      </c>
      <c r="CC69" s="56"/>
      <c r="CD69" s="92"/>
      <c r="CE69" s="85" t="s">
        <v>0</v>
      </c>
      <c r="CF69" s="92"/>
      <c r="CG69" s="220" t="s">
        <v>115</v>
      </c>
      <c r="CH69" s="217" t="s">
        <v>115</v>
      </c>
      <c r="CI69" s="56"/>
      <c r="CJ69" s="92"/>
      <c r="CK69" s="85" t="s">
        <v>0</v>
      </c>
      <c r="CL69" s="92"/>
      <c r="CM69" s="225" t="s">
        <v>115</v>
      </c>
      <c r="CN69" s="222" t="s">
        <v>115</v>
      </c>
      <c r="CO69" s="56"/>
      <c r="CP69" s="92"/>
      <c r="CQ69" s="85" t="s">
        <v>0</v>
      </c>
      <c r="CR69" s="92"/>
      <c r="CS69" s="231" t="s">
        <v>115</v>
      </c>
      <c r="CT69" s="228" t="s">
        <v>115</v>
      </c>
      <c r="CU69" s="56"/>
      <c r="CV69" s="92"/>
      <c r="CW69" s="85" t="s">
        <v>0</v>
      </c>
      <c r="CX69" s="92"/>
      <c r="CY69" s="235" t="s">
        <v>115</v>
      </c>
      <c r="CZ69" s="234" t="s">
        <v>115</v>
      </c>
      <c r="DA69" s="56"/>
      <c r="DB69" s="92"/>
      <c r="DC69" s="85" t="s">
        <v>0</v>
      </c>
      <c r="DD69" s="92"/>
      <c r="DE69" s="240" t="s">
        <v>115</v>
      </c>
      <c r="DF69" s="237" t="s">
        <v>115</v>
      </c>
      <c r="DG69" s="56"/>
      <c r="DH69" s="92"/>
      <c r="DI69" s="85" t="s">
        <v>0</v>
      </c>
      <c r="DJ69" s="92"/>
      <c r="DK69" s="244" t="s">
        <v>115</v>
      </c>
      <c r="DL69" s="241" t="s">
        <v>115</v>
      </c>
      <c r="DM69" s="56"/>
      <c r="DN69" s="92"/>
      <c r="DO69" s="85" t="s">
        <v>0</v>
      </c>
      <c r="DP69" s="92"/>
      <c r="DQ69" s="248" t="s">
        <v>115</v>
      </c>
      <c r="DR69" s="245" t="s">
        <v>115</v>
      </c>
      <c r="DS69" s="56"/>
      <c r="DT69" s="92"/>
      <c r="DU69" s="85" t="s">
        <v>0</v>
      </c>
      <c r="DV69" s="92"/>
      <c r="DW69" s="252" t="s">
        <v>115</v>
      </c>
      <c r="DX69" s="249" t="s">
        <v>115</v>
      </c>
      <c r="DY69" s="56"/>
      <c r="DZ69" s="92"/>
      <c r="EA69" s="85" t="s">
        <v>0</v>
      </c>
      <c r="EB69" s="92"/>
      <c r="EC69" s="257" t="s">
        <v>115</v>
      </c>
      <c r="ED69" s="254" t="s">
        <v>115</v>
      </c>
      <c r="EE69" s="56"/>
      <c r="EF69" s="92"/>
      <c r="EG69" s="85" t="s">
        <v>0</v>
      </c>
      <c r="EH69" s="92"/>
      <c r="EI69" s="267" t="s">
        <v>115</v>
      </c>
      <c r="EJ69" s="264" t="s">
        <v>115</v>
      </c>
      <c r="EK69" s="56"/>
      <c r="EL69" s="92"/>
      <c r="EM69" s="85" t="s">
        <v>0</v>
      </c>
      <c r="EN69" s="92"/>
      <c r="EO69" s="273" t="s">
        <v>115</v>
      </c>
      <c r="EP69" s="270" t="s">
        <v>115</v>
      </c>
      <c r="EQ69" s="56"/>
      <c r="ER69" s="92"/>
      <c r="ES69" s="85" t="s">
        <v>0</v>
      </c>
      <c r="ET69" s="92"/>
      <c r="EU69" s="277" t="s">
        <v>115</v>
      </c>
      <c r="EV69" s="274" t="s">
        <v>115</v>
      </c>
      <c r="EW69" s="56"/>
      <c r="EX69" s="92"/>
      <c r="EY69" s="85" t="s">
        <v>0</v>
      </c>
      <c r="EZ69" s="92"/>
      <c r="FA69" s="283" t="s">
        <v>115</v>
      </c>
      <c r="FB69" s="280" t="s">
        <v>115</v>
      </c>
      <c r="FC69" s="56"/>
      <c r="FD69" s="92"/>
      <c r="FE69" s="85" t="s">
        <v>0</v>
      </c>
      <c r="FF69" s="92"/>
      <c r="FG69" s="288" t="s">
        <v>115</v>
      </c>
      <c r="FH69" s="285" t="s">
        <v>115</v>
      </c>
      <c r="FI69" s="56"/>
      <c r="FJ69" s="92"/>
      <c r="FK69" s="85" t="s">
        <v>0</v>
      </c>
      <c r="FL69" s="92"/>
      <c r="FM69" s="357" t="s">
        <v>115</v>
      </c>
      <c r="FN69" s="354" t="s">
        <v>115</v>
      </c>
      <c r="FO69" s="56"/>
      <c r="FP69" s="92"/>
      <c r="FQ69" s="85" t="s">
        <v>0</v>
      </c>
      <c r="FR69" s="92"/>
      <c r="FS69" s="292" t="s">
        <v>115</v>
      </c>
      <c r="FT69" s="289" t="s">
        <v>115</v>
      </c>
      <c r="FU69" s="56"/>
      <c r="FV69" s="92"/>
      <c r="FW69" s="85" t="s">
        <v>0</v>
      </c>
      <c r="FX69" s="92"/>
      <c r="FY69" s="296" t="s">
        <v>115</v>
      </c>
      <c r="FZ69" s="293" t="s">
        <v>115</v>
      </c>
      <c r="GA69" s="56"/>
      <c r="GB69" s="92"/>
      <c r="GC69" s="85" t="s">
        <v>0</v>
      </c>
      <c r="GD69" s="92"/>
      <c r="GE69" s="300" t="s">
        <v>115</v>
      </c>
      <c r="GF69" s="297" t="s">
        <v>115</v>
      </c>
      <c r="GG69" s="56"/>
      <c r="GH69" s="92"/>
      <c r="GI69" s="85" t="s">
        <v>0</v>
      </c>
      <c r="GJ69" s="92"/>
      <c r="GK69" s="304" t="s">
        <v>115</v>
      </c>
      <c r="GL69" s="301" t="s">
        <v>115</v>
      </c>
      <c r="GM69" s="56"/>
      <c r="GN69" s="92"/>
      <c r="GO69" s="85" t="s">
        <v>0</v>
      </c>
      <c r="GP69" s="92"/>
      <c r="GQ69" s="316" t="s">
        <v>115</v>
      </c>
      <c r="GR69" s="313" t="s">
        <v>115</v>
      </c>
      <c r="GS69" s="56"/>
      <c r="GT69" s="92"/>
      <c r="GU69" s="323" t="s">
        <v>0</v>
      </c>
      <c r="GV69" s="92"/>
      <c r="GW69" s="323" t="s">
        <v>115</v>
      </c>
      <c r="GX69" s="320" t="s">
        <v>115</v>
      </c>
      <c r="GY69" s="56"/>
      <c r="GZ69" s="92"/>
      <c r="HA69" s="85" t="s">
        <v>0</v>
      </c>
      <c r="HB69" s="92"/>
      <c r="HC69" s="329" t="s">
        <v>115</v>
      </c>
      <c r="HD69" s="326" t="s">
        <v>115</v>
      </c>
      <c r="HE69" s="56"/>
      <c r="HF69" s="92"/>
      <c r="HG69" s="85" t="s">
        <v>0</v>
      </c>
      <c r="HH69" s="92"/>
      <c r="HI69" s="333" t="s">
        <v>115</v>
      </c>
      <c r="HJ69" s="330" t="s">
        <v>115</v>
      </c>
      <c r="HK69" s="56"/>
      <c r="HL69" s="92"/>
      <c r="HM69" s="85" t="s">
        <v>0</v>
      </c>
      <c r="HN69" s="92"/>
      <c r="HO69" s="338" t="s">
        <v>115</v>
      </c>
      <c r="HP69" s="335" t="s">
        <v>115</v>
      </c>
      <c r="HQ69" s="56"/>
      <c r="HR69" s="92"/>
      <c r="HS69" s="85" t="s">
        <v>0</v>
      </c>
      <c r="HT69" s="92"/>
      <c r="HU69" s="345" t="s">
        <v>115</v>
      </c>
      <c r="HV69" s="344" t="s">
        <v>115</v>
      </c>
      <c r="HW69" s="56"/>
      <c r="HX69" s="92"/>
      <c r="HY69" s="85" t="s">
        <v>0</v>
      </c>
      <c r="HZ69" s="92"/>
      <c r="IA69" s="349" t="s">
        <v>115</v>
      </c>
      <c r="IB69" s="346" t="s">
        <v>115</v>
      </c>
      <c r="IC69" s="56"/>
      <c r="ID69" s="92"/>
      <c r="IE69" s="85" t="s">
        <v>0</v>
      </c>
      <c r="IF69" s="92"/>
      <c r="IG69" s="353" t="s">
        <v>115</v>
      </c>
      <c r="IH69" s="350" t="s">
        <v>115</v>
      </c>
      <c r="II69" s="56"/>
      <c r="IJ69" s="92"/>
      <c r="IK69" s="85"/>
      <c r="IL69" s="92"/>
      <c r="IM69" s="85"/>
      <c r="IN69" s="84"/>
      <c r="IO69" s="56"/>
      <c r="IP69" s="92"/>
      <c r="IQ69" s="85" t="s">
        <v>0</v>
      </c>
      <c r="IR69" s="92"/>
      <c r="IS69" s="361" t="s">
        <v>115</v>
      </c>
      <c r="IT69" s="358" t="s">
        <v>115</v>
      </c>
      <c r="IU69" s="56"/>
      <c r="IV69" s="92"/>
      <c r="IW69" s="85" t="s">
        <v>0</v>
      </c>
      <c r="IX69" s="92"/>
      <c r="IY69" s="365" t="s">
        <v>115</v>
      </c>
      <c r="IZ69" s="364" t="s">
        <v>115</v>
      </c>
      <c r="JA69" s="56"/>
      <c r="JB69" s="92"/>
      <c r="JC69" s="85" t="s">
        <v>0</v>
      </c>
      <c r="JD69" s="92"/>
      <c r="JE69" s="85"/>
      <c r="JF69" s="84"/>
      <c r="JG69" s="56"/>
      <c r="JH69" s="92"/>
      <c r="JI69" s="85" t="s">
        <v>0</v>
      </c>
      <c r="JJ69" s="92"/>
      <c r="JK69" s="85"/>
      <c r="JL69" s="84"/>
      <c r="JM69" s="56"/>
      <c r="JN69" s="92"/>
      <c r="JO69" s="85" t="s">
        <v>0</v>
      </c>
      <c r="JP69" s="92"/>
      <c r="JQ69" s="85"/>
      <c r="JR69" s="84"/>
      <c r="JS69" s="56"/>
      <c r="JT69" s="92"/>
      <c r="JU69" s="85" t="s">
        <v>0</v>
      </c>
      <c r="JV69" s="92"/>
      <c r="JW69" s="85"/>
      <c r="JX69" s="84"/>
      <c r="JY69" s="56"/>
      <c r="JZ69" s="92"/>
      <c r="KA69" s="85" t="s">
        <v>0</v>
      </c>
      <c r="KB69" s="92"/>
      <c r="KC69" s="85"/>
      <c r="KD69" s="84"/>
      <c r="KE69" s="56"/>
      <c r="KF69" s="92"/>
      <c r="KG69" s="85" t="s">
        <v>0</v>
      </c>
      <c r="KH69" s="92"/>
      <c r="KI69" s="85"/>
      <c r="KJ69" s="84"/>
      <c r="KK69" s="56"/>
      <c r="KL69" s="92"/>
      <c r="KM69" s="85" t="s">
        <v>0</v>
      </c>
      <c r="KN69" s="92"/>
      <c r="KO69" s="85"/>
      <c r="KP69" s="84"/>
      <c r="KQ69" s="56"/>
      <c r="KR69" s="92"/>
      <c r="KS69" s="85" t="s">
        <v>0</v>
      </c>
      <c r="KT69" s="92"/>
      <c r="KU69" s="85"/>
      <c r="KV69" s="84"/>
      <c r="KW69" s="56"/>
      <c r="KX69" s="92"/>
      <c r="KY69" s="85" t="s">
        <v>0</v>
      </c>
      <c r="KZ69" s="92"/>
      <c r="LA69" s="85"/>
      <c r="LB69" s="84"/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85"/>
      <c r="LN69" s="84"/>
      <c r="LO69" s="56"/>
      <c r="LP69" s="92"/>
      <c r="LQ69" s="85" t="s">
        <v>0</v>
      </c>
      <c r="LR69" s="92"/>
      <c r="LS69" s="85"/>
      <c r="LT69" s="84"/>
      <c r="LU69" s="56"/>
      <c r="LV69" s="92"/>
      <c r="LW69" s="85" t="s">
        <v>0</v>
      </c>
      <c r="LX69" s="92"/>
      <c r="LY69" s="85"/>
      <c r="LZ69" s="84"/>
      <c r="MA69" s="56"/>
      <c r="MB69" s="92"/>
      <c r="MC69" s="85" t="s">
        <v>0</v>
      </c>
      <c r="MD69" s="92"/>
      <c r="ME69" s="85"/>
      <c r="MF69" s="84"/>
      <c r="MG69" s="56"/>
      <c r="MH69" s="92"/>
      <c r="MI69" s="85" t="s">
        <v>0</v>
      </c>
      <c r="MJ69" s="92"/>
      <c r="MK69" s="85"/>
      <c r="ML69" s="84"/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 x14ac:dyDescent="0.2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345</v>
      </c>
      <c r="AS70" s="56"/>
      <c r="AT70" s="92">
        <v>1</v>
      </c>
      <c r="AU70" s="85" t="s">
        <v>0</v>
      </c>
      <c r="AV70" s="92">
        <v>3</v>
      </c>
      <c r="AW70" s="194" t="s">
        <v>2</v>
      </c>
      <c r="AX70" s="193" t="s">
        <v>117</v>
      </c>
      <c r="AY70" s="56"/>
      <c r="AZ70" s="92">
        <v>1</v>
      </c>
      <c r="BA70" s="85" t="s">
        <v>0</v>
      </c>
      <c r="BB70" s="92">
        <v>4</v>
      </c>
      <c r="BC70" s="199" t="s">
        <v>2</v>
      </c>
      <c r="BD70" s="196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344</v>
      </c>
      <c r="BK70" s="56"/>
      <c r="BL70" s="92">
        <v>1</v>
      </c>
      <c r="BM70" s="85" t="s">
        <v>0</v>
      </c>
      <c r="BN70" s="92">
        <v>2</v>
      </c>
      <c r="BO70" s="210" t="s">
        <v>2</v>
      </c>
      <c r="BP70" s="207" t="s">
        <v>354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354</v>
      </c>
      <c r="CI70" s="56"/>
      <c r="CJ70" s="92"/>
      <c r="CK70" s="85" t="s">
        <v>0</v>
      </c>
      <c r="CL70" s="92"/>
      <c r="CM70" s="225" t="s">
        <v>115</v>
      </c>
      <c r="CN70" s="222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40" t="s">
        <v>2</v>
      </c>
      <c r="DF70" s="237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7" t="s">
        <v>2</v>
      </c>
      <c r="ED70" s="254" t="s">
        <v>117</v>
      </c>
      <c r="EE70" s="56"/>
      <c r="EF70" s="92">
        <v>1</v>
      </c>
      <c r="EG70" s="85" t="s">
        <v>0</v>
      </c>
      <c r="EH70" s="92">
        <v>2</v>
      </c>
      <c r="EI70" s="267" t="s">
        <v>122</v>
      </c>
      <c r="EJ70" s="264" t="s">
        <v>4</v>
      </c>
      <c r="EK70" s="56"/>
      <c r="EL70" s="92">
        <v>3</v>
      </c>
      <c r="EM70" s="85" t="s">
        <v>0</v>
      </c>
      <c r="EN70" s="92">
        <v>0</v>
      </c>
      <c r="EO70" s="273" t="s">
        <v>2</v>
      </c>
      <c r="EP70" s="270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8" t="s">
        <v>122</v>
      </c>
      <c r="FH70" s="285" t="s">
        <v>4</v>
      </c>
      <c r="FI70" s="56"/>
      <c r="FJ70" s="92">
        <v>3</v>
      </c>
      <c r="FK70" s="85" t="s">
        <v>0</v>
      </c>
      <c r="FL70" s="92">
        <v>1</v>
      </c>
      <c r="FM70" s="85" t="s">
        <v>2</v>
      </c>
      <c r="FN70" s="84" t="s">
        <v>117</v>
      </c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354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354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354</v>
      </c>
      <c r="GS70" s="56"/>
      <c r="GT70" s="92">
        <v>1</v>
      </c>
      <c r="GU70" s="323" t="s">
        <v>0</v>
      </c>
      <c r="GV70" s="92">
        <v>2</v>
      </c>
      <c r="GW70" s="323" t="s">
        <v>3</v>
      </c>
      <c r="GX70" s="320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354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>
        <v>0</v>
      </c>
      <c r="HS70" s="85" t="s">
        <v>0</v>
      </c>
      <c r="HT70" s="92">
        <v>2</v>
      </c>
      <c r="HU70" s="345" t="s">
        <v>2</v>
      </c>
      <c r="HV70" s="344" t="s">
        <v>117</v>
      </c>
      <c r="HW70" s="56"/>
      <c r="HX70" s="92">
        <v>0</v>
      </c>
      <c r="HY70" s="85" t="s">
        <v>0</v>
      </c>
      <c r="HZ70" s="92">
        <v>2</v>
      </c>
      <c r="IA70" s="85" t="s">
        <v>3</v>
      </c>
      <c r="IB70" s="84" t="s">
        <v>117</v>
      </c>
      <c r="IC70" s="56"/>
      <c r="ID70" s="92">
        <v>3</v>
      </c>
      <c r="IE70" s="85" t="s">
        <v>0</v>
      </c>
      <c r="IF70" s="92">
        <v>0</v>
      </c>
      <c r="IG70" s="85" t="s">
        <v>2</v>
      </c>
      <c r="IH70" s="84" t="s">
        <v>117</v>
      </c>
      <c r="II70" s="56"/>
      <c r="IJ70" s="92"/>
      <c r="IK70" s="85"/>
      <c r="IL70" s="92"/>
      <c r="IM70" s="323"/>
      <c r="IN70" s="320"/>
      <c r="IO70" s="56"/>
      <c r="IP70" s="92">
        <v>0</v>
      </c>
      <c r="IQ70" s="85" t="s">
        <v>0</v>
      </c>
      <c r="IR70" s="92">
        <v>2</v>
      </c>
      <c r="IS70" s="85" t="s">
        <v>2</v>
      </c>
      <c r="IT70" s="84" t="s">
        <v>117</v>
      </c>
      <c r="IU70" s="56"/>
      <c r="IV70" s="92">
        <v>3</v>
      </c>
      <c r="IW70" s="85" t="s">
        <v>0</v>
      </c>
      <c r="IX70" s="92">
        <v>1</v>
      </c>
      <c r="IY70" s="85" t="s">
        <v>122</v>
      </c>
      <c r="IZ70" s="84" t="s">
        <v>4</v>
      </c>
      <c r="JA70" s="56"/>
      <c r="JB70" s="92"/>
      <c r="JC70" s="85" t="s">
        <v>0</v>
      </c>
      <c r="JD70" s="92"/>
      <c r="JE70" s="85"/>
      <c r="JF70" s="84"/>
      <c r="JG70" s="56"/>
      <c r="JH70" s="92"/>
      <c r="JI70" s="85" t="s">
        <v>0</v>
      </c>
      <c r="JJ70" s="92"/>
      <c r="JK70" s="85"/>
      <c r="JL70" s="84"/>
      <c r="JM70" s="56"/>
      <c r="JN70" s="92"/>
      <c r="JO70" s="85" t="s">
        <v>0</v>
      </c>
      <c r="JP70" s="92"/>
      <c r="JQ70" s="85"/>
      <c r="JR70" s="84"/>
      <c r="JS70" s="56"/>
      <c r="JT70" s="92"/>
      <c r="JU70" s="85" t="s">
        <v>0</v>
      </c>
      <c r="JV70" s="92"/>
      <c r="JW70" s="85"/>
      <c r="JX70" s="84"/>
      <c r="JY70" s="56"/>
      <c r="JZ70" s="92"/>
      <c r="KA70" s="85" t="s">
        <v>0</v>
      </c>
      <c r="KB70" s="92"/>
      <c r="KC70" s="85"/>
      <c r="KD70" s="84"/>
      <c r="KE70" s="56"/>
      <c r="KF70" s="92"/>
      <c r="KG70" s="85" t="s">
        <v>0</v>
      </c>
      <c r="KH70" s="92"/>
      <c r="KI70" s="85"/>
      <c r="KJ70" s="84"/>
      <c r="KK70" s="56"/>
      <c r="KL70" s="92"/>
      <c r="KM70" s="85" t="s">
        <v>0</v>
      </c>
      <c r="KN70" s="92"/>
      <c r="KO70" s="85"/>
      <c r="KP70" s="84"/>
      <c r="KQ70" s="56"/>
      <c r="KR70" s="92"/>
      <c r="KS70" s="85" t="s">
        <v>0</v>
      </c>
      <c r="KT70" s="92"/>
      <c r="KU70" s="85"/>
      <c r="KV70" s="84"/>
      <c r="KW70" s="56"/>
      <c r="KX70" s="92"/>
      <c r="KY70" s="85" t="s">
        <v>0</v>
      </c>
      <c r="KZ70" s="92"/>
      <c r="LA70" s="85"/>
      <c r="LB70" s="84"/>
      <c r="LC70" s="56"/>
      <c r="LD70" s="92"/>
      <c r="LE70" s="85" t="s">
        <v>0</v>
      </c>
      <c r="LF70" s="92"/>
      <c r="LG70" s="85"/>
      <c r="LH70" s="84"/>
      <c r="LI70" s="56"/>
      <c r="LJ70" s="92"/>
      <c r="LK70" s="85" t="s">
        <v>0</v>
      </c>
      <c r="LL70" s="92"/>
      <c r="LM70" s="85"/>
      <c r="LN70" s="84"/>
      <c r="LO70" s="56"/>
      <c r="LP70" s="92"/>
      <c r="LQ70" s="85" t="s">
        <v>0</v>
      </c>
      <c r="LR70" s="92"/>
      <c r="LS70" s="85"/>
      <c r="LT70" s="84"/>
      <c r="LU70" s="56"/>
      <c r="LV70" s="92"/>
      <c r="LW70" s="85" t="s">
        <v>0</v>
      </c>
      <c r="LX70" s="92"/>
      <c r="LY70" s="85"/>
      <c r="LZ70" s="84"/>
      <c r="MA70" s="56"/>
      <c r="MB70" s="92"/>
      <c r="MC70" s="85" t="s">
        <v>0</v>
      </c>
      <c r="MD70" s="92"/>
      <c r="ME70" s="85"/>
      <c r="MF70" s="84"/>
      <c r="MG70" s="56"/>
      <c r="MH70" s="92"/>
      <c r="MI70" s="85" t="s">
        <v>0</v>
      </c>
      <c r="MJ70" s="92"/>
      <c r="MK70" s="85"/>
      <c r="ML70" s="84"/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 x14ac:dyDescent="0.2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345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4" t="s">
        <v>2</v>
      </c>
      <c r="AX71" s="193" t="s">
        <v>116</v>
      </c>
      <c r="AY71" s="56"/>
      <c r="AZ71" s="92">
        <v>1</v>
      </c>
      <c r="BA71" s="85" t="s">
        <v>0</v>
      </c>
      <c r="BB71" s="92">
        <v>2</v>
      </c>
      <c r="BC71" s="199" t="s">
        <v>2</v>
      </c>
      <c r="BD71" s="196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10" t="s">
        <v>2</v>
      </c>
      <c r="BP71" s="207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5" t="s">
        <v>2</v>
      </c>
      <c r="CN71" s="222" t="s">
        <v>344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344</v>
      </c>
      <c r="DA71" s="56"/>
      <c r="DB71" s="92">
        <v>4</v>
      </c>
      <c r="DC71" s="85" t="s">
        <v>0</v>
      </c>
      <c r="DD71" s="92">
        <v>2</v>
      </c>
      <c r="DE71" s="240" t="s">
        <v>2</v>
      </c>
      <c r="DF71" s="237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379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7" t="s">
        <v>116</v>
      </c>
      <c r="ED71" s="254" t="s">
        <v>117</v>
      </c>
      <c r="EE71" s="56"/>
      <c r="EF71" s="92">
        <v>3</v>
      </c>
      <c r="EG71" s="85" t="s">
        <v>0</v>
      </c>
      <c r="EH71" s="92">
        <v>2</v>
      </c>
      <c r="EI71" s="267" t="s">
        <v>345</v>
      </c>
      <c r="EJ71" s="264" t="s">
        <v>4</v>
      </c>
      <c r="EK71" s="56"/>
      <c r="EL71" s="92">
        <v>3</v>
      </c>
      <c r="EM71" s="85" t="s">
        <v>0</v>
      </c>
      <c r="EN71" s="92">
        <v>1</v>
      </c>
      <c r="EO71" s="273" t="s">
        <v>116</v>
      </c>
      <c r="EP71" s="270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8" t="s">
        <v>122</v>
      </c>
      <c r="FH71" s="285" t="s">
        <v>379</v>
      </c>
      <c r="FI71" s="56"/>
      <c r="FJ71" s="92">
        <v>4</v>
      </c>
      <c r="FK71" s="85" t="s">
        <v>0</v>
      </c>
      <c r="FL71" s="92">
        <v>1</v>
      </c>
      <c r="FM71" s="85" t="s">
        <v>2</v>
      </c>
      <c r="FN71" s="84" t="s">
        <v>117</v>
      </c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354</v>
      </c>
      <c r="GF71" s="84" t="s">
        <v>344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23" t="s">
        <v>0</v>
      </c>
      <c r="GV71" s="92">
        <v>2</v>
      </c>
      <c r="GW71" s="323" t="s">
        <v>3</v>
      </c>
      <c r="GX71" s="320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>
        <v>0</v>
      </c>
      <c r="HS71" s="85" t="s">
        <v>0</v>
      </c>
      <c r="HT71" s="92">
        <v>2</v>
      </c>
      <c r="HU71" s="345" t="s">
        <v>2</v>
      </c>
      <c r="HV71" s="344" t="s">
        <v>117</v>
      </c>
      <c r="HW71" s="56"/>
      <c r="HX71" s="92">
        <v>1</v>
      </c>
      <c r="HY71" s="85" t="s">
        <v>0</v>
      </c>
      <c r="HZ71" s="92">
        <v>3</v>
      </c>
      <c r="IA71" s="85" t="s">
        <v>2</v>
      </c>
      <c r="IB71" s="84" t="s">
        <v>117</v>
      </c>
      <c r="IC71" s="56"/>
      <c r="ID71" s="92">
        <v>4</v>
      </c>
      <c r="IE71" s="85" t="s">
        <v>0</v>
      </c>
      <c r="IF71" s="92">
        <v>1</v>
      </c>
      <c r="IG71" s="85" t="s">
        <v>378</v>
      </c>
      <c r="IH71" s="84" t="s">
        <v>378</v>
      </c>
      <c r="II71" s="56"/>
      <c r="IJ71" s="92"/>
      <c r="IK71" s="85"/>
      <c r="IL71" s="92"/>
      <c r="IM71" s="323"/>
      <c r="IN71" s="320"/>
      <c r="IO71" s="56"/>
      <c r="IP71" s="92">
        <v>1</v>
      </c>
      <c r="IQ71" s="85" t="s">
        <v>0</v>
      </c>
      <c r="IR71" s="92">
        <v>3</v>
      </c>
      <c r="IS71" s="85" t="s">
        <v>2</v>
      </c>
      <c r="IT71" s="84" t="s">
        <v>117</v>
      </c>
      <c r="IU71" s="56"/>
      <c r="IV71" s="92">
        <v>4</v>
      </c>
      <c r="IW71" s="85" t="s">
        <v>0</v>
      </c>
      <c r="IX71" s="92">
        <v>1</v>
      </c>
      <c r="IY71" s="85" t="s">
        <v>122</v>
      </c>
      <c r="IZ71" s="84" t="s">
        <v>4</v>
      </c>
      <c r="JA71" s="56"/>
      <c r="JB71" s="92"/>
      <c r="JC71" s="85" t="s">
        <v>0</v>
      </c>
      <c r="JD71" s="92"/>
      <c r="JE71" s="85"/>
      <c r="JF71" s="84"/>
      <c r="JG71" s="56"/>
      <c r="JH71" s="92"/>
      <c r="JI71" s="85" t="s">
        <v>0</v>
      </c>
      <c r="JJ71" s="92"/>
      <c r="JK71" s="85"/>
      <c r="JL71" s="84"/>
      <c r="JM71" s="56"/>
      <c r="JN71" s="92"/>
      <c r="JO71" s="85" t="s">
        <v>0</v>
      </c>
      <c r="JP71" s="92"/>
      <c r="JQ71" s="85"/>
      <c r="JR71" s="84"/>
      <c r="JS71" s="56"/>
      <c r="JT71" s="92"/>
      <c r="JU71" s="85" t="s">
        <v>0</v>
      </c>
      <c r="JV71" s="92"/>
      <c r="JW71" s="85"/>
      <c r="JX71" s="84"/>
      <c r="JY71" s="56"/>
      <c r="JZ71" s="92"/>
      <c r="KA71" s="85" t="s">
        <v>0</v>
      </c>
      <c r="KB71" s="92"/>
      <c r="KC71" s="85"/>
      <c r="KD71" s="84"/>
      <c r="KE71" s="56"/>
      <c r="KF71" s="92"/>
      <c r="KG71" s="85" t="s">
        <v>0</v>
      </c>
      <c r="KH71" s="92"/>
      <c r="KI71" s="85"/>
      <c r="KJ71" s="84"/>
      <c r="KK71" s="56"/>
      <c r="KL71" s="92"/>
      <c r="KM71" s="85" t="s">
        <v>0</v>
      </c>
      <c r="KN71" s="92"/>
      <c r="KO71" s="85"/>
      <c r="KP71" s="84"/>
      <c r="KQ71" s="56"/>
      <c r="KR71" s="92"/>
      <c r="KS71" s="85" t="s">
        <v>0</v>
      </c>
      <c r="KT71" s="92"/>
      <c r="KU71" s="85"/>
      <c r="KV71" s="84"/>
      <c r="KW71" s="56"/>
      <c r="KX71" s="92"/>
      <c r="KY71" s="85" t="s">
        <v>0</v>
      </c>
      <c r="KZ71" s="92"/>
      <c r="LA71" s="85"/>
      <c r="LB71" s="84"/>
      <c r="LC71" s="56"/>
      <c r="LD71" s="92"/>
      <c r="LE71" s="85" t="s">
        <v>0</v>
      </c>
      <c r="LF71" s="92"/>
      <c r="LG71" s="85"/>
      <c r="LH71" s="84"/>
      <c r="LI71" s="56"/>
      <c r="LJ71" s="92"/>
      <c r="LK71" s="85" t="s">
        <v>0</v>
      </c>
      <c r="LL71" s="92"/>
      <c r="LM71" s="85"/>
      <c r="LN71" s="84"/>
      <c r="LO71" s="56"/>
      <c r="LP71" s="92"/>
      <c r="LQ71" s="85" t="s">
        <v>0</v>
      </c>
      <c r="LR71" s="92"/>
      <c r="LS71" s="85"/>
      <c r="LT71" s="84"/>
      <c r="LU71" s="56"/>
      <c r="LV71" s="92"/>
      <c r="LW71" s="85" t="s">
        <v>0</v>
      </c>
      <c r="LX71" s="92"/>
      <c r="LY71" s="85"/>
      <c r="LZ71" s="84"/>
      <c r="MA71" s="56"/>
      <c r="MB71" s="92"/>
      <c r="MC71" s="85" t="s">
        <v>0</v>
      </c>
      <c r="MD71" s="92"/>
      <c r="ME71" s="85"/>
      <c r="MF71" s="84"/>
      <c r="MG71" s="56"/>
      <c r="MH71" s="92"/>
      <c r="MI71" s="85" t="s">
        <v>0</v>
      </c>
      <c r="MJ71" s="92"/>
      <c r="MK71" s="85"/>
      <c r="ML71" s="84"/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 x14ac:dyDescent="0.2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4" t="s">
        <v>2</v>
      </c>
      <c r="AX72" s="193" t="s">
        <v>344</v>
      </c>
      <c r="AY72" s="56"/>
      <c r="AZ72" s="92">
        <v>1</v>
      </c>
      <c r="BA72" s="85" t="s">
        <v>0</v>
      </c>
      <c r="BB72" s="92">
        <v>2</v>
      </c>
      <c r="BC72" s="199" t="s">
        <v>116</v>
      </c>
      <c r="BD72" s="196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10" t="s">
        <v>2</v>
      </c>
      <c r="BP72" s="207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345</v>
      </c>
      <c r="CI72" s="56"/>
      <c r="CJ72" s="92">
        <v>2</v>
      </c>
      <c r="CK72" s="85" t="s">
        <v>0</v>
      </c>
      <c r="CL72" s="92">
        <v>1</v>
      </c>
      <c r="CM72" s="225" t="s">
        <v>2</v>
      </c>
      <c r="CN72" s="222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344</v>
      </c>
      <c r="DA72" s="56"/>
      <c r="DB72" s="92">
        <v>2</v>
      </c>
      <c r="DC72" s="85" t="s">
        <v>0</v>
      </c>
      <c r="DD72" s="92">
        <v>1</v>
      </c>
      <c r="DE72" s="240" t="s">
        <v>2</v>
      </c>
      <c r="DF72" s="237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7" t="s">
        <v>2</v>
      </c>
      <c r="ED72" s="254" t="s">
        <v>117</v>
      </c>
      <c r="EE72" s="56"/>
      <c r="EF72" s="92">
        <v>1</v>
      </c>
      <c r="EG72" s="85" t="s">
        <v>0</v>
      </c>
      <c r="EH72" s="92">
        <v>2</v>
      </c>
      <c r="EI72" s="267" t="s">
        <v>122</v>
      </c>
      <c r="EJ72" s="264" t="s">
        <v>4</v>
      </c>
      <c r="EK72" s="56"/>
      <c r="EL72" s="92">
        <v>2</v>
      </c>
      <c r="EM72" s="85" t="s">
        <v>0</v>
      </c>
      <c r="EN72" s="92">
        <v>1</v>
      </c>
      <c r="EO72" s="273" t="s">
        <v>2</v>
      </c>
      <c r="EP72" s="270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8" t="s">
        <v>122</v>
      </c>
      <c r="FH72" s="285" t="s">
        <v>4</v>
      </c>
      <c r="FI72" s="56"/>
      <c r="FJ72" s="92">
        <v>2</v>
      </c>
      <c r="FK72" s="85" t="s">
        <v>0</v>
      </c>
      <c r="FL72" s="92">
        <v>1</v>
      </c>
      <c r="FM72" s="85" t="s">
        <v>2</v>
      </c>
      <c r="FN72" s="84" t="s">
        <v>117</v>
      </c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354</v>
      </c>
      <c r="GF72" s="84" t="s">
        <v>344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354</v>
      </c>
      <c r="GS72" s="56"/>
      <c r="GT72" s="92">
        <v>1</v>
      </c>
      <c r="GU72" s="323" t="s">
        <v>0</v>
      </c>
      <c r="GV72" s="92">
        <v>2</v>
      </c>
      <c r="GW72" s="323" t="s">
        <v>3</v>
      </c>
      <c r="GX72" s="320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344</v>
      </c>
      <c r="HQ72" s="56"/>
      <c r="HR72" s="92">
        <v>1</v>
      </c>
      <c r="HS72" s="85" t="s">
        <v>0</v>
      </c>
      <c r="HT72" s="92">
        <v>2</v>
      </c>
      <c r="HU72" s="345" t="s">
        <v>2</v>
      </c>
      <c r="HV72" s="344" t="s">
        <v>117</v>
      </c>
      <c r="HW72" s="56"/>
      <c r="HX72" s="92">
        <v>1</v>
      </c>
      <c r="HY72" s="85" t="s">
        <v>0</v>
      </c>
      <c r="HZ72" s="92">
        <v>2</v>
      </c>
      <c r="IA72" s="85" t="s">
        <v>2</v>
      </c>
      <c r="IB72" s="84" t="s">
        <v>117</v>
      </c>
      <c r="IC72" s="56"/>
      <c r="ID72" s="92">
        <v>2</v>
      </c>
      <c r="IE72" s="85" t="s">
        <v>0</v>
      </c>
      <c r="IF72" s="92">
        <v>1</v>
      </c>
      <c r="IG72" s="85" t="s">
        <v>2</v>
      </c>
      <c r="IH72" s="84" t="s">
        <v>117</v>
      </c>
      <c r="II72" s="56"/>
      <c r="IJ72" s="92"/>
      <c r="IK72" s="85"/>
      <c r="IL72" s="92"/>
      <c r="IM72" s="323"/>
      <c r="IN72" s="320"/>
      <c r="IO72" s="56"/>
      <c r="IP72" s="92">
        <v>1</v>
      </c>
      <c r="IQ72" s="85" t="s">
        <v>0</v>
      </c>
      <c r="IR72" s="92">
        <v>2</v>
      </c>
      <c r="IS72" s="85" t="s">
        <v>2</v>
      </c>
      <c r="IT72" s="84" t="s">
        <v>117</v>
      </c>
      <c r="IU72" s="56"/>
      <c r="IV72" s="92">
        <v>2</v>
      </c>
      <c r="IW72" s="85" t="s">
        <v>0</v>
      </c>
      <c r="IX72" s="92">
        <v>1</v>
      </c>
      <c r="IY72" s="85" t="s">
        <v>122</v>
      </c>
      <c r="IZ72" s="84" t="s">
        <v>4</v>
      </c>
      <c r="JA72" s="56"/>
      <c r="JB72" s="92"/>
      <c r="JC72" s="85" t="s">
        <v>0</v>
      </c>
      <c r="JD72" s="92"/>
      <c r="JE72" s="85"/>
      <c r="JF72" s="84"/>
      <c r="JG72" s="56"/>
      <c r="JH72" s="92"/>
      <c r="JI72" s="85" t="s">
        <v>0</v>
      </c>
      <c r="JJ72" s="92"/>
      <c r="JK72" s="85"/>
      <c r="JL72" s="84"/>
      <c r="JM72" s="56"/>
      <c r="JN72" s="92"/>
      <c r="JO72" s="85" t="s">
        <v>0</v>
      </c>
      <c r="JP72" s="92"/>
      <c r="JQ72" s="85"/>
      <c r="JR72" s="84"/>
      <c r="JS72" s="56"/>
      <c r="JT72" s="92"/>
      <c r="JU72" s="85" t="s">
        <v>0</v>
      </c>
      <c r="JV72" s="92"/>
      <c r="JW72" s="85"/>
      <c r="JX72" s="84"/>
      <c r="JY72" s="56"/>
      <c r="JZ72" s="92"/>
      <c r="KA72" s="85" t="s">
        <v>0</v>
      </c>
      <c r="KB72" s="92"/>
      <c r="KC72" s="85"/>
      <c r="KD72" s="84"/>
      <c r="KE72" s="56"/>
      <c r="KF72" s="92"/>
      <c r="KG72" s="85" t="s">
        <v>0</v>
      </c>
      <c r="KH72" s="92"/>
      <c r="KI72" s="85"/>
      <c r="KJ72" s="84"/>
      <c r="KK72" s="56"/>
      <c r="KL72" s="92"/>
      <c r="KM72" s="85" t="s">
        <v>0</v>
      </c>
      <c r="KN72" s="92"/>
      <c r="KO72" s="85"/>
      <c r="KP72" s="84"/>
      <c r="KQ72" s="56"/>
      <c r="KR72" s="92"/>
      <c r="KS72" s="85" t="s">
        <v>0</v>
      </c>
      <c r="KT72" s="92"/>
      <c r="KU72" s="85"/>
      <c r="KV72" s="84"/>
      <c r="KW72" s="56"/>
      <c r="KX72" s="92"/>
      <c r="KY72" s="85" t="s">
        <v>0</v>
      </c>
      <c r="KZ72" s="92"/>
      <c r="LA72" s="85"/>
      <c r="LB72" s="84"/>
      <c r="LC72" s="56"/>
      <c r="LD72" s="92"/>
      <c r="LE72" s="85" t="s">
        <v>0</v>
      </c>
      <c r="LF72" s="92"/>
      <c r="LG72" s="85"/>
      <c r="LH72" s="84"/>
      <c r="LI72" s="56"/>
      <c r="LJ72" s="92"/>
      <c r="LK72" s="85" t="s">
        <v>0</v>
      </c>
      <c r="LL72" s="92"/>
      <c r="LM72" s="85"/>
      <c r="LN72" s="84"/>
      <c r="LO72" s="56"/>
      <c r="LP72" s="92"/>
      <c r="LQ72" s="85" t="s">
        <v>0</v>
      </c>
      <c r="LR72" s="92"/>
      <c r="LS72" s="85"/>
      <c r="LT72" s="84"/>
      <c r="LU72" s="56"/>
      <c r="LV72" s="92"/>
      <c r="LW72" s="85" t="s">
        <v>0</v>
      </c>
      <c r="LX72" s="92"/>
      <c r="LY72" s="85"/>
      <c r="LZ72" s="84"/>
      <c r="MA72" s="56"/>
      <c r="MB72" s="92"/>
      <c r="MC72" s="85" t="s">
        <v>0</v>
      </c>
      <c r="MD72" s="92"/>
      <c r="ME72" s="85"/>
      <c r="MF72" s="84"/>
      <c r="MG72" s="56"/>
      <c r="MH72" s="92"/>
      <c r="MI72" s="85" t="s">
        <v>0</v>
      </c>
      <c r="MJ72" s="92"/>
      <c r="MK72" s="85"/>
      <c r="ML72" s="84"/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 x14ac:dyDescent="0.2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4" t="s">
        <v>115</v>
      </c>
      <c r="AX73" s="193" t="s">
        <v>115</v>
      </c>
      <c r="AY73" s="56"/>
      <c r="AZ73" s="92">
        <v>0</v>
      </c>
      <c r="BA73" s="85" t="s">
        <v>0</v>
      </c>
      <c r="BB73" s="92">
        <v>2</v>
      </c>
      <c r="BC73" s="199" t="s">
        <v>2</v>
      </c>
      <c r="BD73" s="196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10" t="s">
        <v>2</v>
      </c>
      <c r="BP73" s="207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6" t="s">
        <v>115</v>
      </c>
      <c r="CB73" s="213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5" t="s">
        <v>2</v>
      </c>
      <c r="CN73" s="222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40" t="s">
        <v>2</v>
      </c>
      <c r="DF73" s="237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8" t="s">
        <v>115</v>
      </c>
      <c r="DR73" s="245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7" t="s">
        <v>115</v>
      </c>
      <c r="ED73" s="254" t="s">
        <v>115</v>
      </c>
      <c r="EE73" s="56"/>
      <c r="EF73" s="92">
        <v>1</v>
      </c>
      <c r="EG73" s="85" t="s">
        <v>0</v>
      </c>
      <c r="EH73" s="92">
        <v>1</v>
      </c>
      <c r="EI73" s="267" t="s">
        <v>345</v>
      </c>
      <c r="EJ73" s="264" t="s">
        <v>2</v>
      </c>
      <c r="EK73" s="56"/>
      <c r="EL73" s="92"/>
      <c r="EM73" s="85" t="s">
        <v>0</v>
      </c>
      <c r="EN73" s="92"/>
      <c r="EO73" s="273" t="s">
        <v>115</v>
      </c>
      <c r="EP73" s="270" t="s">
        <v>115</v>
      </c>
      <c r="EQ73" s="56"/>
      <c r="ER73" s="92"/>
      <c r="ES73" s="85" t="s">
        <v>0</v>
      </c>
      <c r="ET73" s="92"/>
      <c r="EU73" s="277" t="s">
        <v>115</v>
      </c>
      <c r="EV73" s="274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8" t="s">
        <v>115</v>
      </c>
      <c r="FH73" s="285" t="s">
        <v>115</v>
      </c>
      <c r="FI73" s="56"/>
      <c r="FJ73" s="92"/>
      <c r="FK73" s="85" t="s">
        <v>0</v>
      </c>
      <c r="FL73" s="92"/>
      <c r="FM73" s="357" t="s">
        <v>115</v>
      </c>
      <c r="FN73" s="354" t="s">
        <v>115</v>
      </c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6" t="s">
        <v>115</v>
      </c>
      <c r="FZ73" s="293" t="s">
        <v>115</v>
      </c>
      <c r="GA73" s="56"/>
      <c r="GB73" s="92"/>
      <c r="GC73" s="85" t="s">
        <v>0</v>
      </c>
      <c r="GD73" s="92"/>
      <c r="GE73" s="300" t="s">
        <v>115</v>
      </c>
      <c r="GF73" s="297" t="s">
        <v>115</v>
      </c>
      <c r="GG73" s="56"/>
      <c r="GH73" s="92"/>
      <c r="GI73" s="85" t="s">
        <v>0</v>
      </c>
      <c r="GJ73" s="92"/>
      <c r="GK73" s="304" t="s">
        <v>115</v>
      </c>
      <c r="GL73" s="301" t="s">
        <v>115</v>
      </c>
      <c r="GM73" s="56"/>
      <c r="GN73" s="92"/>
      <c r="GO73" s="85" t="s">
        <v>0</v>
      </c>
      <c r="GP73" s="92"/>
      <c r="GQ73" s="316" t="s">
        <v>115</v>
      </c>
      <c r="GR73" s="313" t="s">
        <v>115</v>
      </c>
      <c r="GS73" s="56"/>
      <c r="GT73" s="92"/>
      <c r="GU73" s="323" t="s">
        <v>0</v>
      </c>
      <c r="GV73" s="92"/>
      <c r="GW73" s="323" t="s">
        <v>115</v>
      </c>
      <c r="GX73" s="320" t="s">
        <v>115</v>
      </c>
      <c r="GY73" s="56"/>
      <c r="GZ73" s="92"/>
      <c r="HA73" s="85" t="s">
        <v>0</v>
      </c>
      <c r="HB73" s="92"/>
      <c r="HC73" s="329" t="s">
        <v>115</v>
      </c>
      <c r="HD73" s="326" t="s">
        <v>115</v>
      </c>
      <c r="HE73" s="56"/>
      <c r="HF73" s="92"/>
      <c r="HG73" s="85" t="s">
        <v>0</v>
      </c>
      <c r="HH73" s="92"/>
      <c r="HI73" s="333" t="s">
        <v>115</v>
      </c>
      <c r="HJ73" s="330" t="s">
        <v>115</v>
      </c>
      <c r="HK73" s="56"/>
      <c r="HL73" s="92"/>
      <c r="HM73" s="85" t="s">
        <v>0</v>
      </c>
      <c r="HN73" s="92"/>
      <c r="HO73" s="338" t="s">
        <v>115</v>
      </c>
      <c r="HP73" s="335" t="s">
        <v>115</v>
      </c>
      <c r="HQ73" s="56"/>
      <c r="HR73" s="92"/>
      <c r="HS73" s="85" t="s">
        <v>0</v>
      </c>
      <c r="HT73" s="92"/>
      <c r="HU73" s="345" t="s">
        <v>115</v>
      </c>
      <c r="HV73" s="344" t="s">
        <v>115</v>
      </c>
      <c r="HW73" s="56"/>
      <c r="HX73" s="92"/>
      <c r="HY73" s="85" t="s">
        <v>0</v>
      </c>
      <c r="HZ73" s="92"/>
      <c r="IA73" s="349" t="s">
        <v>115</v>
      </c>
      <c r="IB73" s="346" t="s">
        <v>115</v>
      </c>
      <c r="IC73" s="56"/>
      <c r="ID73" s="92"/>
      <c r="IE73" s="85" t="s">
        <v>0</v>
      </c>
      <c r="IF73" s="92"/>
      <c r="IG73" s="353" t="s">
        <v>115</v>
      </c>
      <c r="IH73" s="350" t="s">
        <v>115</v>
      </c>
      <c r="II73" s="56"/>
      <c r="IJ73" s="92"/>
      <c r="IK73" s="85"/>
      <c r="IL73" s="92"/>
      <c r="IM73" s="85"/>
      <c r="IN73" s="84"/>
      <c r="IO73" s="56"/>
      <c r="IP73" s="92"/>
      <c r="IQ73" s="85" t="s">
        <v>0</v>
      </c>
      <c r="IR73" s="92"/>
      <c r="IS73" s="361" t="s">
        <v>115</v>
      </c>
      <c r="IT73" s="358" t="s">
        <v>115</v>
      </c>
      <c r="IU73" s="56"/>
      <c r="IV73" s="92"/>
      <c r="IW73" s="85" t="s">
        <v>0</v>
      </c>
      <c r="IX73" s="92"/>
      <c r="IY73" s="365" t="s">
        <v>115</v>
      </c>
      <c r="IZ73" s="364" t="s">
        <v>115</v>
      </c>
      <c r="JA73" s="56"/>
      <c r="JB73" s="92"/>
      <c r="JC73" s="85" t="s">
        <v>0</v>
      </c>
      <c r="JD73" s="92"/>
      <c r="JE73" s="85"/>
      <c r="JF73" s="84"/>
      <c r="JG73" s="56"/>
      <c r="JH73" s="92"/>
      <c r="JI73" s="85" t="s">
        <v>0</v>
      </c>
      <c r="JJ73" s="92"/>
      <c r="JK73" s="85"/>
      <c r="JL73" s="84"/>
      <c r="JM73" s="56"/>
      <c r="JN73" s="92"/>
      <c r="JO73" s="85" t="s">
        <v>0</v>
      </c>
      <c r="JP73" s="92"/>
      <c r="JQ73" s="85"/>
      <c r="JR73" s="84"/>
      <c r="JS73" s="56"/>
      <c r="JT73" s="92"/>
      <c r="JU73" s="85" t="s">
        <v>0</v>
      </c>
      <c r="JV73" s="92"/>
      <c r="JW73" s="85"/>
      <c r="JX73" s="84"/>
      <c r="JY73" s="56"/>
      <c r="JZ73" s="92"/>
      <c r="KA73" s="85" t="s">
        <v>0</v>
      </c>
      <c r="KB73" s="92"/>
      <c r="KC73" s="85"/>
      <c r="KD73" s="84"/>
      <c r="KE73" s="56"/>
      <c r="KF73" s="92"/>
      <c r="KG73" s="85" t="s">
        <v>0</v>
      </c>
      <c r="KH73" s="92"/>
      <c r="KI73" s="85"/>
      <c r="KJ73" s="84"/>
      <c r="KK73" s="56"/>
      <c r="KL73" s="92"/>
      <c r="KM73" s="85" t="s">
        <v>0</v>
      </c>
      <c r="KN73" s="92"/>
      <c r="KO73" s="85"/>
      <c r="KP73" s="84"/>
      <c r="KQ73" s="56"/>
      <c r="KR73" s="92"/>
      <c r="KS73" s="85" t="s">
        <v>0</v>
      </c>
      <c r="KT73" s="92"/>
      <c r="KU73" s="85"/>
      <c r="KV73" s="84"/>
      <c r="KW73" s="56"/>
      <c r="KX73" s="92"/>
      <c r="KY73" s="85" t="s">
        <v>0</v>
      </c>
      <c r="KZ73" s="92"/>
      <c r="LA73" s="85"/>
      <c r="LB73" s="84"/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85"/>
      <c r="LN73" s="84"/>
      <c r="LO73" s="56"/>
      <c r="LP73" s="92"/>
      <c r="LQ73" s="85" t="s">
        <v>0</v>
      </c>
      <c r="LR73" s="92"/>
      <c r="LS73" s="85"/>
      <c r="LT73" s="84"/>
      <c r="LU73" s="56"/>
      <c r="LV73" s="92"/>
      <c r="LW73" s="85" t="s">
        <v>0</v>
      </c>
      <c r="LX73" s="92"/>
      <c r="LY73" s="85"/>
      <c r="LZ73" s="84"/>
      <c r="MA73" s="56"/>
      <c r="MB73" s="92"/>
      <c r="MC73" s="85" t="s">
        <v>0</v>
      </c>
      <c r="MD73" s="92"/>
      <c r="ME73" s="85"/>
      <c r="MF73" s="84"/>
      <c r="MG73" s="56"/>
      <c r="MH73" s="92"/>
      <c r="MI73" s="85" t="s">
        <v>0</v>
      </c>
      <c r="MJ73" s="92"/>
      <c r="MK73" s="85"/>
      <c r="ML73" s="84"/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 x14ac:dyDescent="0.2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345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4" t="s">
        <v>2</v>
      </c>
      <c r="AX74" s="193" t="s">
        <v>116</v>
      </c>
      <c r="AY74" s="56"/>
      <c r="AZ74" s="92">
        <v>1</v>
      </c>
      <c r="BA74" s="85" t="s">
        <v>0</v>
      </c>
      <c r="BB74" s="92">
        <v>3</v>
      </c>
      <c r="BC74" s="199" t="s">
        <v>3</v>
      </c>
      <c r="BD74" s="196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359</v>
      </c>
      <c r="BK74" s="56"/>
      <c r="BL74" s="92">
        <v>2</v>
      </c>
      <c r="BM74" s="85" t="s">
        <v>0</v>
      </c>
      <c r="BN74" s="92">
        <v>3</v>
      </c>
      <c r="BO74" s="210" t="s">
        <v>364</v>
      </c>
      <c r="BP74" s="207" t="s">
        <v>277</v>
      </c>
      <c r="BQ74" s="56"/>
      <c r="BR74" s="92">
        <v>1</v>
      </c>
      <c r="BS74" s="85" t="s">
        <v>0</v>
      </c>
      <c r="BT74" s="92">
        <v>2</v>
      </c>
      <c r="BU74" s="212" t="s">
        <v>116</v>
      </c>
      <c r="BV74" s="211" t="s">
        <v>2</v>
      </c>
      <c r="BW74" s="56"/>
      <c r="BX74" s="92"/>
      <c r="BY74" s="85" t="s">
        <v>0</v>
      </c>
      <c r="BZ74" s="92"/>
      <c r="CA74" s="216" t="s">
        <v>115</v>
      </c>
      <c r="CB74" s="213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345</v>
      </c>
      <c r="CI74" s="56"/>
      <c r="CJ74" s="92">
        <v>3</v>
      </c>
      <c r="CK74" s="85" t="s">
        <v>0</v>
      </c>
      <c r="CL74" s="92">
        <v>0</v>
      </c>
      <c r="CM74" s="225" t="s">
        <v>2</v>
      </c>
      <c r="CN74" s="222" t="s">
        <v>3</v>
      </c>
      <c r="CO74" s="56"/>
      <c r="CP74" s="92"/>
      <c r="CQ74" s="85" t="s">
        <v>0</v>
      </c>
      <c r="CR74" s="92"/>
      <c r="CS74" s="231" t="s">
        <v>115</v>
      </c>
      <c r="CT74" s="228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40" t="s">
        <v>115</v>
      </c>
      <c r="DF74" s="237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7" t="s">
        <v>115</v>
      </c>
      <c r="ED74" s="254" t="s">
        <v>115</v>
      </c>
      <c r="EE74" s="56"/>
      <c r="EF74" s="92"/>
      <c r="EG74" s="85" t="s">
        <v>0</v>
      </c>
      <c r="EH74" s="92"/>
      <c r="EI74" s="267" t="s">
        <v>115</v>
      </c>
      <c r="EJ74" s="264" t="s">
        <v>115</v>
      </c>
      <c r="EK74" s="56"/>
      <c r="EL74" s="92"/>
      <c r="EM74" s="85" t="s">
        <v>0</v>
      </c>
      <c r="EN74" s="92"/>
      <c r="EO74" s="273" t="s">
        <v>115</v>
      </c>
      <c r="EP74" s="270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344</v>
      </c>
      <c r="EW74" s="56"/>
      <c r="EX74" s="92"/>
      <c r="EY74" s="85" t="s">
        <v>0</v>
      </c>
      <c r="EZ74" s="92"/>
      <c r="FA74" s="283" t="s">
        <v>115</v>
      </c>
      <c r="FB74" s="280" t="s">
        <v>115</v>
      </c>
      <c r="FC74" s="56"/>
      <c r="FD74" s="92"/>
      <c r="FE74" s="85" t="s">
        <v>0</v>
      </c>
      <c r="FF74" s="92"/>
      <c r="FG74" s="288" t="s">
        <v>115</v>
      </c>
      <c r="FH74" s="285" t="s">
        <v>115</v>
      </c>
      <c r="FI74" s="56"/>
      <c r="FJ74" s="92">
        <v>3</v>
      </c>
      <c r="FK74" s="85" t="s">
        <v>0</v>
      </c>
      <c r="FL74" s="92">
        <v>0</v>
      </c>
      <c r="FM74" s="85" t="s">
        <v>116</v>
      </c>
      <c r="FN74" s="84" t="s">
        <v>344</v>
      </c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6" t="s">
        <v>115</v>
      </c>
      <c r="FZ74" s="293" t="s">
        <v>115</v>
      </c>
      <c r="GA74" s="56"/>
      <c r="GB74" s="92"/>
      <c r="GC74" s="85" t="s">
        <v>0</v>
      </c>
      <c r="GD74" s="92"/>
      <c r="GE74" s="300" t="s">
        <v>115</v>
      </c>
      <c r="GF74" s="297" t="s">
        <v>115</v>
      </c>
      <c r="GG74" s="56"/>
      <c r="GH74" s="92"/>
      <c r="GI74" s="85" t="s">
        <v>0</v>
      </c>
      <c r="GJ74" s="92"/>
      <c r="GK74" s="304" t="s">
        <v>115</v>
      </c>
      <c r="GL74" s="301" t="s">
        <v>115</v>
      </c>
      <c r="GM74" s="56"/>
      <c r="GN74" s="92"/>
      <c r="GO74" s="85" t="s">
        <v>0</v>
      </c>
      <c r="GP74" s="92"/>
      <c r="GQ74" s="316" t="s">
        <v>115</v>
      </c>
      <c r="GR74" s="313" t="s">
        <v>115</v>
      </c>
      <c r="GS74" s="56"/>
      <c r="GT74" s="92">
        <v>2</v>
      </c>
      <c r="GU74" s="323" t="s">
        <v>0</v>
      </c>
      <c r="GV74" s="92">
        <v>1</v>
      </c>
      <c r="GW74" s="323" t="s">
        <v>400</v>
      </c>
      <c r="GX74" s="320" t="s">
        <v>122</v>
      </c>
      <c r="GY74" s="56"/>
      <c r="GZ74" s="92"/>
      <c r="HA74" s="85" t="s">
        <v>0</v>
      </c>
      <c r="HB74" s="92"/>
      <c r="HC74" s="329" t="s">
        <v>115</v>
      </c>
      <c r="HD74" s="326" t="s">
        <v>115</v>
      </c>
      <c r="HE74" s="56"/>
      <c r="HF74" s="92"/>
      <c r="HG74" s="85" t="s">
        <v>0</v>
      </c>
      <c r="HH74" s="92"/>
      <c r="HI74" s="333" t="s">
        <v>115</v>
      </c>
      <c r="HJ74" s="330" t="s">
        <v>115</v>
      </c>
      <c r="HK74" s="56"/>
      <c r="HL74" s="92"/>
      <c r="HM74" s="85" t="s">
        <v>0</v>
      </c>
      <c r="HN74" s="92"/>
      <c r="HO74" s="338" t="s">
        <v>115</v>
      </c>
      <c r="HP74" s="335" t="s">
        <v>115</v>
      </c>
      <c r="HQ74" s="56"/>
      <c r="HR74" s="92"/>
      <c r="HS74" s="85" t="s">
        <v>0</v>
      </c>
      <c r="HT74" s="92"/>
      <c r="HU74" s="345" t="s">
        <v>115</v>
      </c>
      <c r="HV74" s="344" t="s">
        <v>115</v>
      </c>
      <c r="HW74" s="56"/>
      <c r="HX74" s="92"/>
      <c r="HY74" s="85" t="s">
        <v>0</v>
      </c>
      <c r="HZ74" s="92"/>
      <c r="IA74" s="349" t="s">
        <v>115</v>
      </c>
      <c r="IB74" s="346" t="s">
        <v>115</v>
      </c>
      <c r="IC74" s="56"/>
      <c r="ID74" s="92"/>
      <c r="IE74" s="85" t="s">
        <v>0</v>
      </c>
      <c r="IF74" s="92"/>
      <c r="IG74" s="353" t="s">
        <v>115</v>
      </c>
      <c r="IH74" s="350" t="s">
        <v>115</v>
      </c>
      <c r="II74" s="56"/>
      <c r="IJ74" s="92"/>
      <c r="IK74" s="85"/>
      <c r="IL74" s="92"/>
      <c r="IM74" s="323"/>
      <c r="IN74" s="320"/>
      <c r="IO74" s="56"/>
      <c r="IP74" s="92"/>
      <c r="IQ74" s="85" t="s">
        <v>0</v>
      </c>
      <c r="IR74" s="92"/>
      <c r="IS74" s="361" t="s">
        <v>115</v>
      </c>
      <c r="IT74" s="358" t="s">
        <v>115</v>
      </c>
      <c r="IU74" s="56"/>
      <c r="IV74" s="92"/>
      <c r="IW74" s="85" t="s">
        <v>0</v>
      </c>
      <c r="IX74" s="92"/>
      <c r="IY74" s="365" t="s">
        <v>115</v>
      </c>
      <c r="IZ74" s="364" t="s">
        <v>115</v>
      </c>
      <c r="JA74" s="56"/>
      <c r="JB74" s="92"/>
      <c r="JC74" s="85" t="s">
        <v>0</v>
      </c>
      <c r="JD74" s="92"/>
      <c r="JE74" s="85"/>
      <c r="JF74" s="84"/>
      <c r="JG74" s="56"/>
      <c r="JH74" s="92"/>
      <c r="JI74" s="85" t="s">
        <v>0</v>
      </c>
      <c r="JJ74" s="92"/>
      <c r="JK74" s="85"/>
      <c r="JL74" s="84"/>
      <c r="JM74" s="56"/>
      <c r="JN74" s="92"/>
      <c r="JO74" s="85" t="s">
        <v>0</v>
      </c>
      <c r="JP74" s="92"/>
      <c r="JQ74" s="85"/>
      <c r="JR74" s="84"/>
      <c r="JS74" s="56"/>
      <c r="JT74" s="92"/>
      <c r="JU74" s="85" t="s">
        <v>0</v>
      </c>
      <c r="JV74" s="92"/>
      <c r="JW74" s="85"/>
      <c r="JX74" s="84"/>
      <c r="JY74" s="56"/>
      <c r="JZ74" s="92"/>
      <c r="KA74" s="85" t="s">
        <v>0</v>
      </c>
      <c r="KB74" s="92"/>
      <c r="KC74" s="85"/>
      <c r="KD74" s="84"/>
      <c r="KE74" s="56"/>
      <c r="KF74" s="92"/>
      <c r="KG74" s="85" t="s">
        <v>0</v>
      </c>
      <c r="KH74" s="92"/>
      <c r="KI74" s="85"/>
      <c r="KJ74" s="84"/>
      <c r="KK74" s="56"/>
      <c r="KL74" s="92"/>
      <c r="KM74" s="85" t="s">
        <v>0</v>
      </c>
      <c r="KN74" s="92"/>
      <c r="KO74" s="85"/>
      <c r="KP74" s="84"/>
      <c r="KQ74" s="56"/>
      <c r="KR74" s="92"/>
      <c r="KS74" s="85" t="s">
        <v>0</v>
      </c>
      <c r="KT74" s="92"/>
      <c r="KU74" s="85"/>
      <c r="KV74" s="84"/>
      <c r="KW74" s="56"/>
      <c r="KX74" s="92"/>
      <c r="KY74" s="85" t="s">
        <v>0</v>
      </c>
      <c r="KZ74" s="92"/>
      <c r="LA74" s="85"/>
      <c r="LB74" s="84"/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85"/>
      <c r="LN74" s="84"/>
      <c r="LO74" s="56"/>
      <c r="LP74" s="92"/>
      <c r="LQ74" s="85" t="s">
        <v>0</v>
      </c>
      <c r="LR74" s="92"/>
      <c r="LS74" s="85"/>
      <c r="LT74" s="84"/>
      <c r="LU74" s="56"/>
      <c r="LV74" s="92"/>
      <c r="LW74" s="85" t="s">
        <v>0</v>
      </c>
      <c r="LX74" s="92"/>
      <c r="LY74" s="85"/>
      <c r="LZ74" s="84"/>
      <c r="MA74" s="56"/>
      <c r="MB74" s="92"/>
      <c r="MC74" s="85" t="s">
        <v>0</v>
      </c>
      <c r="MD74" s="92"/>
      <c r="ME74" s="85"/>
      <c r="MF74" s="84"/>
      <c r="MG74" s="56"/>
      <c r="MH74" s="92"/>
      <c r="MI74" s="85" t="s">
        <v>0</v>
      </c>
      <c r="MJ74" s="92"/>
      <c r="MK74" s="85"/>
      <c r="ML74" s="84"/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 x14ac:dyDescent="0.2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4" t="s">
        <v>116</v>
      </c>
      <c r="AX75" s="193" t="s">
        <v>117</v>
      </c>
      <c r="AY75" s="56"/>
      <c r="AZ75" s="92">
        <v>1</v>
      </c>
      <c r="BA75" s="85" t="s">
        <v>0</v>
      </c>
      <c r="BB75" s="92">
        <v>3</v>
      </c>
      <c r="BC75" s="199" t="s">
        <v>3</v>
      </c>
      <c r="BD75" s="196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10" t="s">
        <v>116</v>
      </c>
      <c r="BP75" s="207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5" t="s">
        <v>3</v>
      </c>
      <c r="CN75" s="222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40" t="s">
        <v>2</v>
      </c>
      <c r="DF75" s="237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7" t="s">
        <v>2</v>
      </c>
      <c r="ED75" s="254" t="s">
        <v>117</v>
      </c>
      <c r="EE75" s="56"/>
      <c r="EF75" s="92">
        <v>1</v>
      </c>
      <c r="EG75" s="85" t="s">
        <v>0</v>
      </c>
      <c r="EH75" s="92">
        <v>3</v>
      </c>
      <c r="EI75" s="267" t="s">
        <v>124</v>
      </c>
      <c r="EJ75" s="264" t="s">
        <v>122</v>
      </c>
      <c r="EK75" s="56"/>
      <c r="EL75" s="92">
        <v>3</v>
      </c>
      <c r="EM75" s="85" t="s">
        <v>0</v>
      </c>
      <c r="EN75" s="92">
        <v>1</v>
      </c>
      <c r="EO75" s="273" t="s">
        <v>2</v>
      </c>
      <c r="EP75" s="270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8" t="s">
        <v>116</v>
      </c>
      <c r="FH75" s="285" t="s">
        <v>124</v>
      </c>
      <c r="FI75" s="56"/>
      <c r="FJ75" s="92">
        <v>3</v>
      </c>
      <c r="FK75" s="85" t="s">
        <v>0</v>
      </c>
      <c r="FL75" s="92">
        <v>2</v>
      </c>
      <c r="FM75" s="85" t="s">
        <v>2</v>
      </c>
      <c r="FN75" s="84" t="s">
        <v>117</v>
      </c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23" t="s">
        <v>0</v>
      </c>
      <c r="GV75" s="92">
        <v>2</v>
      </c>
      <c r="GW75" s="323" t="s">
        <v>120</v>
      </c>
      <c r="GX75" s="320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>
        <v>0</v>
      </c>
      <c r="HS75" s="85" t="s">
        <v>0</v>
      </c>
      <c r="HT75" s="92">
        <v>3</v>
      </c>
      <c r="HU75" s="345" t="s">
        <v>3</v>
      </c>
      <c r="HV75" s="344" t="s">
        <v>117</v>
      </c>
      <c r="HW75" s="56"/>
      <c r="HX75" s="92">
        <v>0</v>
      </c>
      <c r="HY75" s="85" t="s">
        <v>0</v>
      </c>
      <c r="HZ75" s="92">
        <v>2</v>
      </c>
      <c r="IA75" s="85" t="s">
        <v>116</v>
      </c>
      <c r="IB75" s="84" t="s">
        <v>117</v>
      </c>
      <c r="IC75" s="56"/>
      <c r="ID75" s="92">
        <v>3</v>
      </c>
      <c r="IE75" s="85" t="s">
        <v>0</v>
      </c>
      <c r="IF75" s="92">
        <v>1</v>
      </c>
      <c r="IG75" s="85" t="s">
        <v>2</v>
      </c>
      <c r="IH75" s="84" t="s">
        <v>117</v>
      </c>
      <c r="II75" s="56"/>
      <c r="IJ75" s="92"/>
      <c r="IK75" s="85"/>
      <c r="IL75" s="92"/>
      <c r="IM75" s="323"/>
      <c r="IN75" s="320"/>
      <c r="IO75" s="56"/>
      <c r="IP75" s="92">
        <v>2</v>
      </c>
      <c r="IQ75" s="85" t="s">
        <v>0</v>
      </c>
      <c r="IR75" s="92">
        <v>3</v>
      </c>
      <c r="IS75" s="85" t="s">
        <v>345</v>
      </c>
      <c r="IT75" s="84" t="s">
        <v>117</v>
      </c>
      <c r="IU75" s="56"/>
      <c r="IV75" s="92">
        <v>3</v>
      </c>
      <c r="IW75" s="85" t="s">
        <v>0</v>
      </c>
      <c r="IX75" s="92">
        <v>1</v>
      </c>
      <c r="IY75" s="85" t="s">
        <v>345</v>
      </c>
      <c r="IZ75" s="84" t="s">
        <v>354</v>
      </c>
      <c r="JA75" s="56"/>
      <c r="JB75" s="92"/>
      <c r="JC75" s="85" t="s">
        <v>0</v>
      </c>
      <c r="JD75" s="92"/>
      <c r="JE75" s="85"/>
      <c r="JF75" s="84"/>
      <c r="JG75" s="56"/>
      <c r="JH75" s="92"/>
      <c r="JI75" s="85" t="s">
        <v>0</v>
      </c>
      <c r="JJ75" s="92"/>
      <c r="JK75" s="85"/>
      <c r="JL75" s="84"/>
      <c r="JM75" s="56"/>
      <c r="JN75" s="92"/>
      <c r="JO75" s="85" t="s">
        <v>0</v>
      </c>
      <c r="JP75" s="92"/>
      <c r="JQ75" s="85"/>
      <c r="JR75" s="84"/>
      <c r="JS75" s="56"/>
      <c r="JT75" s="92"/>
      <c r="JU75" s="85" t="s">
        <v>0</v>
      </c>
      <c r="JV75" s="92"/>
      <c r="JW75" s="85"/>
      <c r="JX75" s="84"/>
      <c r="JY75" s="56"/>
      <c r="JZ75" s="92"/>
      <c r="KA75" s="85" t="s">
        <v>0</v>
      </c>
      <c r="KB75" s="92"/>
      <c r="KC75" s="85"/>
      <c r="KD75" s="84"/>
      <c r="KE75" s="56"/>
      <c r="KF75" s="92"/>
      <c r="KG75" s="85" t="s">
        <v>0</v>
      </c>
      <c r="KH75" s="92"/>
      <c r="KI75" s="85"/>
      <c r="KJ75" s="84"/>
      <c r="KK75" s="56"/>
      <c r="KL75" s="92"/>
      <c r="KM75" s="85" t="s">
        <v>0</v>
      </c>
      <c r="KN75" s="92"/>
      <c r="KO75" s="85"/>
      <c r="KP75" s="84"/>
      <c r="KQ75" s="56"/>
      <c r="KR75" s="92"/>
      <c r="KS75" s="85" t="s">
        <v>0</v>
      </c>
      <c r="KT75" s="92"/>
      <c r="KU75" s="85"/>
      <c r="KV75" s="84"/>
      <c r="KW75" s="56"/>
      <c r="KX75" s="92"/>
      <c r="KY75" s="85" t="s">
        <v>0</v>
      </c>
      <c r="KZ75" s="92"/>
      <c r="LA75" s="85"/>
      <c r="LB75" s="84"/>
      <c r="LC75" s="56"/>
      <c r="LD75" s="92"/>
      <c r="LE75" s="85" t="s">
        <v>0</v>
      </c>
      <c r="LF75" s="92"/>
      <c r="LG75" s="85"/>
      <c r="LH75" s="84"/>
      <c r="LI75" s="56"/>
      <c r="LJ75" s="92"/>
      <c r="LK75" s="85" t="s">
        <v>0</v>
      </c>
      <c r="LL75" s="92"/>
      <c r="LM75" s="85"/>
      <c r="LN75" s="84"/>
      <c r="LO75" s="56"/>
      <c r="LP75" s="92"/>
      <c r="LQ75" s="85" t="s">
        <v>0</v>
      </c>
      <c r="LR75" s="92"/>
      <c r="LS75" s="85"/>
      <c r="LT75" s="84"/>
      <c r="LU75" s="56"/>
      <c r="LV75" s="92"/>
      <c r="LW75" s="85" t="s">
        <v>0</v>
      </c>
      <c r="LX75" s="92"/>
      <c r="LY75" s="85"/>
      <c r="LZ75" s="84"/>
      <c r="MA75" s="56"/>
      <c r="MB75" s="92"/>
      <c r="MC75" s="85" t="s">
        <v>0</v>
      </c>
      <c r="MD75" s="92"/>
      <c r="ME75" s="85"/>
      <c r="MF75" s="84"/>
      <c r="MG75" s="56"/>
      <c r="MH75" s="92"/>
      <c r="MI75" s="85" t="s">
        <v>0</v>
      </c>
      <c r="MJ75" s="92"/>
      <c r="MK75" s="85"/>
      <c r="ML75" s="84"/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 x14ac:dyDescent="0.2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4" t="s">
        <v>2</v>
      </c>
      <c r="AX76" s="193" t="s">
        <v>116</v>
      </c>
      <c r="AY76" s="56"/>
      <c r="AZ76" s="92">
        <v>0</v>
      </c>
      <c r="BA76" s="85" t="s">
        <v>0</v>
      </c>
      <c r="BB76" s="92">
        <v>2</v>
      </c>
      <c r="BC76" s="199" t="s">
        <v>2</v>
      </c>
      <c r="BD76" s="196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10" t="s">
        <v>115</v>
      </c>
      <c r="BP76" s="207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6" t="s">
        <v>115</v>
      </c>
      <c r="CB76" s="213" t="s">
        <v>115</v>
      </c>
      <c r="CC76" s="56"/>
      <c r="CD76" s="92"/>
      <c r="CE76" s="85" t="s">
        <v>0</v>
      </c>
      <c r="CF76" s="92"/>
      <c r="CG76" s="220" t="s">
        <v>115</v>
      </c>
      <c r="CH76" s="217" t="s">
        <v>115</v>
      </c>
      <c r="CI76" s="56"/>
      <c r="CJ76" s="92"/>
      <c r="CK76" s="85" t="s">
        <v>0</v>
      </c>
      <c r="CL76" s="92"/>
      <c r="CM76" s="225" t="s">
        <v>115</v>
      </c>
      <c r="CN76" s="222" t="s">
        <v>115</v>
      </c>
      <c r="CO76" s="56"/>
      <c r="CP76" s="92"/>
      <c r="CQ76" s="85" t="s">
        <v>0</v>
      </c>
      <c r="CR76" s="92"/>
      <c r="CS76" s="231" t="s">
        <v>115</v>
      </c>
      <c r="CT76" s="228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40" t="s">
        <v>115</v>
      </c>
      <c r="DF76" s="237" t="s">
        <v>115</v>
      </c>
      <c r="DG76" s="56"/>
      <c r="DH76" s="92">
        <v>2</v>
      </c>
      <c r="DI76" s="85" t="s">
        <v>0</v>
      </c>
      <c r="DJ76" s="92">
        <v>1</v>
      </c>
      <c r="DK76" s="85" t="s">
        <v>345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2" t="s">
        <v>115</v>
      </c>
      <c r="DX76" s="249" t="s">
        <v>115</v>
      </c>
      <c r="DY76" s="56"/>
      <c r="DZ76" s="92">
        <v>1</v>
      </c>
      <c r="EA76" s="85" t="s">
        <v>0</v>
      </c>
      <c r="EB76" s="92">
        <v>1</v>
      </c>
      <c r="EC76" s="257" t="s">
        <v>2</v>
      </c>
      <c r="ED76" s="254" t="s">
        <v>117</v>
      </c>
      <c r="EE76" s="56"/>
      <c r="EF76" s="92"/>
      <c r="EG76" s="85" t="s">
        <v>0</v>
      </c>
      <c r="EH76" s="92"/>
      <c r="EI76" s="267" t="s">
        <v>115</v>
      </c>
      <c r="EJ76" s="264" t="s">
        <v>115</v>
      </c>
      <c r="EK76" s="56"/>
      <c r="EL76" s="92"/>
      <c r="EM76" s="85" t="s">
        <v>0</v>
      </c>
      <c r="EN76" s="92"/>
      <c r="EO76" s="273" t="s">
        <v>115</v>
      </c>
      <c r="EP76" s="270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3" t="s">
        <v>115</v>
      </c>
      <c r="FB76" s="280" t="s">
        <v>115</v>
      </c>
      <c r="FC76" s="56"/>
      <c r="FD76" s="92"/>
      <c r="FE76" s="85" t="s">
        <v>0</v>
      </c>
      <c r="FF76" s="92"/>
      <c r="FG76" s="288" t="s">
        <v>115</v>
      </c>
      <c r="FH76" s="285" t="s">
        <v>115</v>
      </c>
      <c r="FI76" s="56"/>
      <c r="FJ76" s="92"/>
      <c r="FK76" s="85" t="s">
        <v>0</v>
      </c>
      <c r="FL76" s="92"/>
      <c r="FM76" s="357" t="s">
        <v>115</v>
      </c>
      <c r="FN76" s="354" t="s">
        <v>115</v>
      </c>
      <c r="FO76" s="56"/>
      <c r="FP76" s="92"/>
      <c r="FQ76" s="85" t="s">
        <v>0</v>
      </c>
      <c r="FR76" s="92"/>
      <c r="FS76" s="292" t="s">
        <v>115</v>
      </c>
      <c r="FT76" s="289" t="s">
        <v>115</v>
      </c>
      <c r="FU76" s="56"/>
      <c r="FV76" s="92"/>
      <c r="FW76" s="85" t="s">
        <v>0</v>
      </c>
      <c r="FX76" s="92"/>
      <c r="FY76" s="296" t="s">
        <v>115</v>
      </c>
      <c r="FZ76" s="293" t="s">
        <v>115</v>
      </c>
      <c r="GA76" s="56"/>
      <c r="GB76" s="92"/>
      <c r="GC76" s="85" t="s">
        <v>0</v>
      </c>
      <c r="GD76" s="92"/>
      <c r="GE76" s="300" t="s">
        <v>115</v>
      </c>
      <c r="GF76" s="297" t="s">
        <v>115</v>
      </c>
      <c r="GG76" s="56"/>
      <c r="GH76" s="92"/>
      <c r="GI76" s="85" t="s">
        <v>0</v>
      </c>
      <c r="GJ76" s="92"/>
      <c r="GK76" s="304" t="s">
        <v>115</v>
      </c>
      <c r="GL76" s="301" t="s">
        <v>115</v>
      </c>
      <c r="GM76" s="56"/>
      <c r="GN76" s="92"/>
      <c r="GO76" s="85" t="s">
        <v>0</v>
      </c>
      <c r="GP76" s="92"/>
      <c r="GQ76" s="316" t="s">
        <v>115</v>
      </c>
      <c r="GR76" s="313" t="s">
        <v>115</v>
      </c>
      <c r="GS76" s="56"/>
      <c r="GT76" s="92"/>
      <c r="GU76" s="323" t="s">
        <v>0</v>
      </c>
      <c r="GV76" s="92"/>
      <c r="GW76" s="323" t="s">
        <v>115</v>
      </c>
      <c r="GX76" s="320" t="s">
        <v>115</v>
      </c>
      <c r="GY76" s="56"/>
      <c r="GZ76" s="92"/>
      <c r="HA76" s="85" t="s">
        <v>0</v>
      </c>
      <c r="HB76" s="92"/>
      <c r="HC76" s="329" t="s">
        <v>115</v>
      </c>
      <c r="HD76" s="326" t="s">
        <v>115</v>
      </c>
      <c r="HE76" s="56"/>
      <c r="HF76" s="92"/>
      <c r="HG76" s="85" t="s">
        <v>0</v>
      </c>
      <c r="HH76" s="92"/>
      <c r="HI76" s="333" t="s">
        <v>115</v>
      </c>
      <c r="HJ76" s="330" t="s">
        <v>115</v>
      </c>
      <c r="HK76" s="56"/>
      <c r="HL76" s="92"/>
      <c r="HM76" s="85" t="s">
        <v>0</v>
      </c>
      <c r="HN76" s="92"/>
      <c r="HO76" s="338" t="s">
        <v>115</v>
      </c>
      <c r="HP76" s="335" t="s">
        <v>115</v>
      </c>
      <c r="HQ76" s="56"/>
      <c r="HR76" s="92"/>
      <c r="HS76" s="85" t="s">
        <v>0</v>
      </c>
      <c r="HT76" s="92"/>
      <c r="HU76" s="345" t="s">
        <v>115</v>
      </c>
      <c r="HV76" s="344" t="s">
        <v>115</v>
      </c>
      <c r="HW76" s="56"/>
      <c r="HX76" s="92"/>
      <c r="HY76" s="85" t="s">
        <v>0</v>
      </c>
      <c r="HZ76" s="92"/>
      <c r="IA76" s="349" t="s">
        <v>115</v>
      </c>
      <c r="IB76" s="346" t="s">
        <v>115</v>
      </c>
      <c r="IC76" s="56"/>
      <c r="ID76" s="92"/>
      <c r="IE76" s="85" t="s">
        <v>0</v>
      </c>
      <c r="IF76" s="92"/>
      <c r="IG76" s="353" t="s">
        <v>115</v>
      </c>
      <c r="IH76" s="350" t="s">
        <v>115</v>
      </c>
      <c r="II76" s="56"/>
      <c r="IJ76" s="92"/>
      <c r="IK76" s="85"/>
      <c r="IL76" s="92"/>
      <c r="IM76" s="85"/>
      <c r="IN76" s="84"/>
      <c r="IO76" s="56"/>
      <c r="IP76" s="92"/>
      <c r="IQ76" s="85" t="s">
        <v>0</v>
      </c>
      <c r="IR76" s="92"/>
      <c r="IS76" s="361" t="s">
        <v>115</v>
      </c>
      <c r="IT76" s="358" t="s">
        <v>115</v>
      </c>
      <c r="IU76" s="56"/>
      <c r="IV76" s="92"/>
      <c r="IW76" s="85" t="s">
        <v>0</v>
      </c>
      <c r="IX76" s="92"/>
      <c r="IY76" s="365" t="s">
        <v>115</v>
      </c>
      <c r="IZ76" s="364" t="s">
        <v>115</v>
      </c>
      <c r="JA76" s="56"/>
      <c r="JB76" s="92"/>
      <c r="JC76" s="85" t="s">
        <v>0</v>
      </c>
      <c r="JD76" s="92"/>
      <c r="JE76" s="85"/>
      <c r="JF76" s="84"/>
      <c r="JG76" s="56"/>
      <c r="JH76" s="92"/>
      <c r="JI76" s="85" t="s">
        <v>0</v>
      </c>
      <c r="JJ76" s="92"/>
      <c r="JK76" s="85"/>
      <c r="JL76" s="84"/>
      <c r="JM76" s="56"/>
      <c r="JN76" s="92"/>
      <c r="JO76" s="85" t="s">
        <v>0</v>
      </c>
      <c r="JP76" s="92"/>
      <c r="JQ76" s="85"/>
      <c r="JR76" s="84"/>
      <c r="JS76" s="56"/>
      <c r="JT76" s="92"/>
      <c r="JU76" s="85" t="s">
        <v>0</v>
      </c>
      <c r="JV76" s="92"/>
      <c r="JW76" s="85"/>
      <c r="JX76" s="84"/>
      <c r="JY76" s="56"/>
      <c r="JZ76" s="92"/>
      <c r="KA76" s="85" t="s">
        <v>0</v>
      </c>
      <c r="KB76" s="92"/>
      <c r="KC76" s="85"/>
      <c r="KD76" s="84"/>
      <c r="KE76" s="56"/>
      <c r="KF76" s="92"/>
      <c r="KG76" s="85" t="s">
        <v>0</v>
      </c>
      <c r="KH76" s="92"/>
      <c r="KI76" s="85"/>
      <c r="KJ76" s="84"/>
      <c r="KK76" s="56"/>
      <c r="KL76" s="92"/>
      <c r="KM76" s="85" t="s">
        <v>0</v>
      </c>
      <c r="KN76" s="92"/>
      <c r="KO76" s="85"/>
      <c r="KP76" s="84"/>
      <c r="KQ76" s="56"/>
      <c r="KR76" s="92"/>
      <c r="KS76" s="85" t="s">
        <v>0</v>
      </c>
      <c r="KT76" s="92"/>
      <c r="KU76" s="85"/>
      <c r="KV76" s="84"/>
      <c r="KW76" s="56"/>
      <c r="KX76" s="92"/>
      <c r="KY76" s="85" t="s">
        <v>0</v>
      </c>
      <c r="KZ76" s="92"/>
      <c r="LA76" s="85"/>
      <c r="LB76" s="84"/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85"/>
      <c r="LN76" s="84"/>
      <c r="LO76" s="56"/>
      <c r="LP76" s="92"/>
      <c r="LQ76" s="85" t="s">
        <v>0</v>
      </c>
      <c r="LR76" s="92"/>
      <c r="LS76" s="85"/>
      <c r="LT76" s="84"/>
      <c r="LU76" s="56"/>
      <c r="LV76" s="92"/>
      <c r="LW76" s="85" t="s">
        <v>0</v>
      </c>
      <c r="LX76" s="92"/>
      <c r="LY76" s="85"/>
      <c r="LZ76" s="84"/>
      <c r="MA76" s="56"/>
      <c r="MB76" s="92"/>
      <c r="MC76" s="85" t="s">
        <v>0</v>
      </c>
      <c r="MD76" s="92"/>
      <c r="ME76" s="85"/>
      <c r="MF76" s="84"/>
      <c r="MG76" s="56"/>
      <c r="MH76" s="92"/>
      <c r="MI76" s="85" t="s">
        <v>0</v>
      </c>
      <c r="MJ76" s="92"/>
      <c r="MK76" s="85"/>
      <c r="ML76" s="84"/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 x14ac:dyDescent="0.2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4" t="s">
        <v>115</v>
      </c>
      <c r="AX77" s="193" t="s">
        <v>115</v>
      </c>
      <c r="AY77" s="56"/>
      <c r="AZ77" s="92">
        <v>1</v>
      </c>
      <c r="BA77" s="85" t="s">
        <v>0</v>
      </c>
      <c r="BB77" s="92">
        <v>2</v>
      </c>
      <c r="BC77" s="199" t="s">
        <v>2</v>
      </c>
      <c r="BD77" s="196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354</v>
      </c>
      <c r="BK77" s="56"/>
      <c r="BL77" s="92">
        <v>0</v>
      </c>
      <c r="BM77" s="85" t="s">
        <v>0</v>
      </c>
      <c r="BN77" s="92">
        <v>2</v>
      </c>
      <c r="BO77" s="210" t="s">
        <v>2</v>
      </c>
      <c r="BP77" s="207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354</v>
      </c>
      <c r="CC77" s="56"/>
      <c r="CD77" s="92">
        <v>0</v>
      </c>
      <c r="CE77" s="85" t="s">
        <v>0</v>
      </c>
      <c r="CF77" s="92">
        <v>3</v>
      </c>
      <c r="CG77" s="85" t="s">
        <v>345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5" t="s">
        <v>2</v>
      </c>
      <c r="CN77" s="222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40" t="s">
        <v>3</v>
      </c>
      <c r="DF77" s="237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7" t="s">
        <v>2</v>
      </c>
      <c r="ED77" s="254" t="s">
        <v>3</v>
      </c>
      <c r="EE77" s="56"/>
      <c r="EF77" s="92">
        <v>1</v>
      </c>
      <c r="EG77" s="85" t="s">
        <v>0</v>
      </c>
      <c r="EH77" s="92">
        <v>3</v>
      </c>
      <c r="EI77" s="267" t="s">
        <v>2</v>
      </c>
      <c r="EJ77" s="264" t="s">
        <v>117</v>
      </c>
      <c r="EK77" s="56"/>
      <c r="EL77" s="92">
        <v>2</v>
      </c>
      <c r="EM77" s="85" t="s">
        <v>0</v>
      </c>
      <c r="EN77" s="92">
        <v>1</v>
      </c>
      <c r="EO77" s="273" t="s">
        <v>3</v>
      </c>
      <c r="EP77" s="270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344</v>
      </c>
      <c r="FC77" s="56"/>
      <c r="FD77" s="92">
        <v>3</v>
      </c>
      <c r="FE77" s="85" t="s">
        <v>0</v>
      </c>
      <c r="FF77" s="92">
        <v>1</v>
      </c>
      <c r="FG77" s="288" t="s">
        <v>116</v>
      </c>
      <c r="FH77" s="285" t="s">
        <v>2</v>
      </c>
      <c r="FI77" s="56"/>
      <c r="FJ77" s="92">
        <v>2</v>
      </c>
      <c r="FK77" s="85" t="s">
        <v>0</v>
      </c>
      <c r="FL77" s="92">
        <v>0</v>
      </c>
      <c r="FM77" s="85" t="s">
        <v>378</v>
      </c>
      <c r="FN77" s="84" t="s">
        <v>344</v>
      </c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4" t="s">
        <v>115</v>
      </c>
      <c r="GL77" s="301" t="s">
        <v>115</v>
      </c>
      <c r="GM77" s="56"/>
      <c r="GN77" s="92"/>
      <c r="GO77" s="85" t="s">
        <v>0</v>
      </c>
      <c r="GP77" s="92"/>
      <c r="GQ77" s="316" t="s">
        <v>115</v>
      </c>
      <c r="GR77" s="313" t="s">
        <v>115</v>
      </c>
      <c r="GS77" s="56"/>
      <c r="GT77" s="92"/>
      <c r="GU77" s="323" t="s">
        <v>0</v>
      </c>
      <c r="GV77" s="92"/>
      <c r="GW77" s="323" t="s">
        <v>115</v>
      </c>
      <c r="GX77" s="320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344</v>
      </c>
      <c r="HE77" s="56"/>
      <c r="HF77" s="92">
        <v>3</v>
      </c>
      <c r="HG77" s="85" t="s">
        <v>0</v>
      </c>
      <c r="HH77" s="92">
        <v>1</v>
      </c>
      <c r="HI77" s="85" t="s">
        <v>354</v>
      </c>
      <c r="HJ77" s="84" t="s">
        <v>344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>
        <v>0</v>
      </c>
      <c r="HS77" s="85" t="s">
        <v>0</v>
      </c>
      <c r="HT77" s="92">
        <v>2</v>
      </c>
      <c r="HU77" s="345" t="s">
        <v>378</v>
      </c>
      <c r="HV77" s="344" t="s">
        <v>3</v>
      </c>
      <c r="HW77" s="56"/>
      <c r="HX77" s="92">
        <v>1</v>
      </c>
      <c r="HY77" s="85" t="s">
        <v>0</v>
      </c>
      <c r="HZ77" s="92">
        <v>1</v>
      </c>
      <c r="IA77" s="85" t="s">
        <v>378</v>
      </c>
      <c r="IB77" s="84" t="s">
        <v>344</v>
      </c>
      <c r="IC77" s="56"/>
      <c r="ID77" s="92">
        <v>3</v>
      </c>
      <c r="IE77" s="85" t="s">
        <v>0</v>
      </c>
      <c r="IF77" s="92">
        <v>0</v>
      </c>
      <c r="IG77" s="85" t="s">
        <v>378</v>
      </c>
      <c r="IH77" s="84" t="s">
        <v>281</v>
      </c>
      <c r="II77" s="56"/>
      <c r="IJ77" s="92"/>
      <c r="IK77" s="85"/>
      <c r="IL77" s="92"/>
      <c r="IM77" s="85"/>
      <c r="IN77" s="84"/>
      <c r="IO77" s="56"/>
      <c r="IP77" s="92">
        <v>1</v>
      </c>
      <c r="IQ77" s="85" t="s">
        <v>0</v>
      </c>
      <c r="IR77" s="92">
        <v>1</v>
      </c>
      <c r="IS77" s="85" t="s">
        <v>378</v>
      </c>
      <c r="IT77" s="84" t="s">
        <v>344</v>
      </c>
      <c r="IU77" s="56"/>
      <c r="IV77" s="92">
        <v>3</v>
      </c>
      <c r="IW77" s="85" t="s">
        <v>0</v>
      </c>
      <c r="IX77" s="92">
        <v>1</v>
      </c>
      <c r="IY77" s="85" t="s">
        <v>281</v>
      </c>
      <c r="IZ77" s="84" t="s">
        <v>4</v>
      </c>
      <c r="JA77" s="56"/>
      <c r="JB77" s="92"/>
      <c r="JC77" s="85" t="s">
        <v>0</v>
      </c>
      <c r="JD77" s="92"/>
      <c r="JE77" s="85"/>
      <c r="JF77" s="84"/>
      <c r="JG77" s="56"/>
      <c r="JH77" s="92"/>
      <c r="JI77" s="85" t="s">
        <v>0</v>
      </c>
      <c r="JJ77" s="92"/>
      <c r="JK77" s="85"/>
      <c r="JL77" s="84"/>
      <c r="JM77" s="56"/>
      <c r="JN77" s="92"/>
      <c r="JO77" s="85" t="s">
        <v>0</v>
      </c>
      <c r="JP77" s="92"/>
      <c r="JQ77" s="85"/>
      <c r="JR77" s="84"/>
      <c r="JS77" s="56"/>
      <c r="JT77" s="92"/>
      <c r="JU77" s="85" t="s">
        <v>0</v>
      </c>
      <c r="JV77" s="92"/>
      <c r="JW77" s="85"/>
      <c r="JX77" s="84"/>
      <c r="JY77" s="56"/>
      <c r="JZ77" s="92"/>
      <c r="KA77" s="85" t="s">
        <v>0</v>
      </c>
      <c r="KB77" s="92"/>
      <c r="KC77" s="85"/>
      <c r="KD77" s="84"/>
      <c r="KE77" s="56"/>
      <c r="KF77" s="92"/>
      <c r="KG77" s="85" t="s">
        <v>0</v>
      </c>
      <c r="KH77" s="92"/>
      <c r="KI77" s="85"/>
      <c r="KJ77" s="84"/>
      <c r="KK77" s="56"/>
      <c r="KL77" s="92"/>
      <c r="KM77" s="85" t="s">
        <v>0</v>
      </c>
      <c r="KN77" s="92"/>
      <c r="KO77" s="85"/>
      <c r="KP77" s="84"/>
      <c r="KQ77" s="56"/>
      <c r="KR77" s="92"/>
      <c r="KS77" s="85" t="s">
        <v>0</v>
      </c>
      <c r="KT77" s="92"/>
      <c r="KU77" s="85"/>
      <c r="KV77" s="84"/>
      <c r="KW77" s="56"/>
      <c r="KX77" s="92"/>
      <c r="KY77" s="85" t="s">
        <v>0</v>
      </c>
      <c r="KZ77" s="92"/>
      <c r="LA77" s="85"/>
      <c r="LB77" s="84"/>
      <c r="LC77" s="56"/>
      <c r="LD77" s="92"/>
      <c r="LE77" s="85" t="s">
        <v>0</v>
      </c>
      <c r="LF77" s="92"/>
      <c r="LG77" s="85"/>
      <c r="LH77" s="84"/>
      <c r="LI77" s="56"/>
      <c r="LJ77" s="92"/>
      <c r="LK77" s="85" t="s">
        <v>0</v>
      </c>
      <c r="LL77" s="92"/>
      <c r="LM77" s="85"/>
      <c r="LN77" s="84"/>
      <c r="LO77" s="56"/>
      <c r="LP77" s="92"/>
      <c r="LQ77" s="85" t="s">
        <v>0</v>
      </c>
      <c r="LR77" s="92"/>
      <c r="LS77" s="85"/>
      <c r="LT77" s="84"/>
      <c r="LU77" s="56"/>
      <c r="LV77" s="92"/>
      <c r="LW77" s="85" t="s">
        <v>0</v>
      </c>
      <c r="LX77" s="92"/>
      <c r="LY77" s="85"/>
      <c r="LZ77" s="84"/>
      <c r="MA77" s="56"/>
      <c r="MB77" s="92"/>
      <c r="MC77" s="85" t="s">
        <v>0</v>
      </c>
      <c r="MD77" s="92"/>
      <c r="ME77" s="85"/>
      <c r="MF77" s="84"/>
      <c r="MG77" s="56"/>
      <c r="MH77" s="92"/>
      <c r="MI77" s="85" t="s">
        <v>0</v>
      </c>
      <c r="MJ77" s="92"/>
      <c r="MK77" s="85"/>
      <c r="ML77" s="84"/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 x14ac:dyDescent="0.2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344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4" t="s">
        <v>2</v>
      </c>
      <c r="AX78" s="193" t="s">
        <v>344</v>
      </c>
      <c r="AY78" s="56"/>
      <c r="AZ78" s="92">
        <v>0</v>
      </c>
      <c r="BA78" s="85" t="s">
        <v>0</v>
      </c>
      <c r="BB78" s="92">
        <v>0</v>
      </c>
      <c r="BC78" s="199" t="s">
        <v>3</v>
      </c>
      <c r="BD78" s="196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10" t="s">
        <v>2</v>
      </c>
      <c r="BP78" s="207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344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5" t="s">
        <v>2</v>
      </c>
      <c r="CN78" s="222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40" t="s">
        <v>2</v>
      </c>
      <c r="DF78" s="237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7" t="s">
        <v>2</v>
      </c>
      <c r="ED78" s="254" t="s">
        <v>116</v>
      </c>
      <c r="EE78" s="56"/>
      <c r="EF78" s="92">
        <v>1</v>
      </c>
      <c r="EG78" s="85" t="s">
        <v>0</v>
      </c>
      <c r="EH78" s="92">
        <v>1</v>
      </c>
      <c r="EI78" s="267" t="s">
        <v>2</v>
      </c>
      <c r="EJ78" s="264" t="s">
        <v>4</v>
      </c>
      <c r="EK78" s="56"/>
      <c r="EL78" s="92">
        <v>4</v>
      </c>
      <c r="EM78" s="85" t="s">
        <v>0</v>
      </c>
      <c r="EN78" s="92">
        <v>0</v>
      </c>
      <c r="EO78" s="273" t="s">
        <v>2</v>
      </c>
      <c r="EP78" s="270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8" t="s">
        <v>389</v>
      </c>
      <c r="FH78" s="285" t="s">
        <v>1</v>
      </c>
      <c r="FI78" s="56"/>
      <c r="FJ78" s="92">
        <v>4</v>
      </c>
      <c r="FK78" s="85" t="s">
        <v>0</v>
      </c>
      <c r="FL78" s="92">
        <v>0</v>
      </c>
      <c r="FM78" s="85" t="s">
        <v>2</v>
      </c>
      <c r="FN78" s="84" t="s">
        <v>119</v>
      </c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23" t="s">
        <v>0</v>
      </c>
      <c r="GV78" s="92">
        <v>2</v>
      </c>
      <c r="GW78" s="323" t="s">
        <v>3</v>
      </c>
      <c r="GX78" s="320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33" t="s">
        <v>115</v>
      </c>
      <c r="HJ78" s="330" t="s">
        <v>115</v>
      </c>
      <c r="HK78" s="56"/>
      <c r="HL78" s="92"/>
      <c r="HM78" s="85" t="s">
        <v>0</v>
      </c>
      <c r="HN78" s="92"/>
      <c r="HO78" s="338" t="s">
        <v>115</v>
      </c>
      <c r="HP78" s="335" t="s">
        <v>115</v>
      </c>
      <c r="HQ78" s="56"/>
      <c r="HR78" s="92">
        <v>0</v>
      </c>
      <c r="HS78" s="85" t="s">
        <v>0</v>
      </c>
      <c r="HT78" s="92">
        <v>4</v>
      </c>
      <c r="HU78" s="345" t="s">
        <v>2</v>
      </c>
      <c r="HV78" s="344" t="s">
        <v>117</v>
      </c>
      <c r="HW78" s="56"/>
      <c r="HX78" s="92">
        <v>0</v>
      </c>
      <c r="HY78" s="85" t="s">
        <v>0</v>
      </c>
      <c r="HZ78" s="92">
        <v>4</v>
      </c>
      <c r="IA78" s="85" t="s">
        <v>2</v>
      </c>
      <c r="IB78" s="84" t="s">
        <v>117</v>
      </c>
      <c r="IC78" s="56"/>
      <c r="ID78" s="92">
        <v>4</v>
      </c>
      <c r="IE78" s="85" t="s">
        <v>0</v>
      </c>
      <c r="IF78" s="92">
        <v>0</v>
      </c>
      <c r="IG78" s="85" t="s">
        <v>2</v>
      </c>
      <c r="IH78" s="84" t="s">
        <v>117</v>
      </c>
      <c r="II78" s="56"/>
      <c r="IJ78" s="92"/>
      <c r="IK78" s="85"/>
      <c r="IL78" s="92"/>
      <c r="IM78" s="323"/>
      <c r="IN78" s="320"/>
      <c r="IO78" s="56"/>
      <c r="IP78" s="92">
        <v>0</v>
      </c>
      <c r="IQ78" s="85" t="s">
        <v>0</v>
      </c>
      <c r="IR78" s="92">
        <v>4</v>
      </c>
      <c r="IS78" s="85" t="s">
        <v>2</v>
      </c>
      <c r="IT78" s="84" t="s">
        <v>117</v>
      </c>
      <c r="IU78" s="56"/>
      <c r="IV78" s="92">
        <v>4</v>
      </c>
      <c r="IW78" s="85" t="s">
        <v>0</v>
      </c>
      <c r="IX78" s="92">
        <v>0</v>
      </c>
      <c r="IY78" s="365" t="s">
        <v>115</v>
      </c>
      <c r="IZ78" s="84" t="s">
        <v>4</v>
      </c>
      <c r="JA78" s="56"/>
      <c r="JB78" s="92"/>
      <c r="JC78" s="85" t="s">
        <v>0</v>
      </c>
      <c r="JD78" s="92"/>
      <c r="JE78" s="85"/>
      <c r="JF78" s="84"/>
      <c r="JG78" s="56"/>
      <c r="JH78" s="92"/>
      <c r="JI78" s="85" t="s">
        <v>0</v>
      </c>
      <c r="JJ78" s="92"/>
      <c r="JK78" s="85"/>
      <c r="JL78" s="84"/>
      <c r="JM78" s="56"/>
      <c r="JN78" s="92"/>
      <c r="JO78" s="85" t="s">
        <v>0</v>
      </c>
      <c r="JP78" s="92"/>
      <c r="JQ78" s="85"/>
      <c r="JR78" s="84"/>
      <c r="JS78" s="56"/>
      <c r="JT78" s="92"/>
      <c r="JU78" s="85" t="s">
        <v>0</v>
      </c>
      <c r="JV78" s="92"/>
      <c r="JW78" s="85"/>
      <c r="JX78" s="84"/>
      <c r="JY78" s="56"/>
      <c r="JZ78" s="92"/>
      <c r="KA78" s="85" t="s">
        <v>0</v>
      </c>
      <c r="KB78" s="92"/>
      <c r="KC78" s="85"/>
      <c r="KD78" s="84"/>
      <c r="KE78" s="56"/>
      <c r="KF78" s="92"/>
      <c r="KG78" s="85" t="s">
        <v>0</v>
      </c>
      <c r="KH78" s="92"/>
      <c r="KI78" s="85"/>
      <c r="KJ78" s="84"/>
      <c r="KK78" s="56"/>
      <c r="KL78" s="92"/>
      <c r="KM78" s="85" t="s">
        <v>0</v>
      </c>
      <c r="KN78" s="92"/>
      <c r="KO78" s="85"/>
      <c r="KP78" s="84"/>
      <c r="KQ78" s="56"/>
      <c r="KR78" s="92"/>
      <c r="KS78" s="85" t="s">
        <v>0</v>
      </c>
      <c r="KT78" s="92"/>
      <c r="KU78" s="85"/>
      <c r="KV78" s="84"/>
      <c r="KW78" s="56"/>
      <c r="KX78" s="92"/>
      <c r="KY78" s="85" t="s">
        <v>0</v>
      </c>
      <c r="KZ78" s="92"/>
      <c r="LA78" s="85"/>
      <c r="LB78" s="84"/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85"/>
      <c r="LN78" s="84"/>
      <c r="LO78" s="56"/>
      <c r="LP78" s="92"/>
      <c r="LQ78" s="85" t="s">
        <v>0</v>
      </c>
      <c r="LR78" s="92"/>
      <c r="LS78" s="85"/>
      <c r="LT78" s="84"/>
      <c r="LU78" s="56"/>
      <c r="LV78" s="92"/>
      <c r="LW78" s="85" t="s">
        <v>0</v>
      </c>
      <c r="LX78" s="92"/>
      <c r="LY78" s="85"/>
      <c r="LZ78" s="84"/>
      <c r="MA78" s="56"/>
      <c r="MB78" s="92"/>
      <c r="MC78" s="85" t="s">
        <v>0</v>
      </c>
      <c r="MD78" s="92"/>
      <c r="ME78" s="85"/>
      <c r="MF78" s="84"/>
      <c r="MG78" s="56"/>
      <c r="MH78" s="92"/>
      <c r="MI78" s="85" t="s">
        <v>0</v>
      </c>
      <c r="MJ78" s="92"/>
      <c r="MK78" s="85"/>
      <c r="ML78" s="84"/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 x14ac:dyDescent="0.2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354</v>
      </c>
      <c r="AS79" s="56"/>
      <c r="AT79" s="92">
        <v>0</v>
      </c>
      <c r="AU79" s="85" t="s">
        <v>0</v>
      </c>
      <c r="AV79" s="92">
        <v>4</v>
      </c>
      <c r="AW79" s="194" t="s">
        <v>116</v>
      </c>
      <c r="AX79" s="193" t="s">
        <v>117</v>
      </c>
      <c r="AY79" s="56"/>
      <c r="AZ79" s="92">
        <v>0</v>
      </c>
      <c r="BA79" s="85" t="s">
        <v>0</v>
      </c>
      <c r="BB79" s="92">
        <v>2</v>
      </c>
      <c r="BC79" s="199" t="s">
        <v>3</v>
      </c>
      <c r="BD79" s="196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344</v>
      </c>
      <c r="BK79" s="56"/>
      <c r="BL79" s="92">
        <v>1</v>
      </c>
      <c r="BM79" s="85" t="s">
        <v>0</v>
      </c>
      <c r="BN79" s="92">
        <v>2</v>
      </c>
      <c r="BO79" s="210" t="s">
        <v>3</v>
      </c>
      <c r="BP79" s="207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345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5" t="s">
        <v>116</v>
      </c>
      <c r="CN79" s="222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40" t="s">
        <v>116</v>
      </c>
      <c r="DF79" s="237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7" t="s">
        <v>116</v>
      </c>
      <c r="ED79" s="254" t="s">
        <v>117</v>
      </c>
      <c r="EE79" s="56"/>
      <c r="EF79" s="92">
        <v>1</v>
      </c>
      <c r="EG79" s="85" t="s">
        <v>0</v>
      </c>
      <c r="EH79" s="92">
        <v>1</v>
      </c>
      <c r="EI79" s="267" t="s">
        <v>122</v>
      </c>
      <c r="EJ79" s="264" t="s">
        <v>4</v>
      </c>
      <c r="EK79" s="56"/>
      <c r="EL79" s="92">
        <v>4</v>
      </c>
      <c r="EM79" s="85" t="s">
        <v>0</v>
      </c>
      <c r="EN79" s="92">
        <v>1</v>
      </c>
      <c r="EO79" s="273" t="s">
        <v>2</v>
      </c>
      <c r="EP79" s="270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3" t="s">
        <v>115</v>
      </c>
      <c r="FB79" s="280" t="s">
        <v>115</v>
      </c>
      <c r="FC79" s="56"/>
      <c r="FD79" s="92">
        <v>2</v>
      </c>
      <c r="FE79" s="85" t="s">
        <v>0</v>
      </c>
      <c r="FF79" s="92">
        <v>0</v>
      </c>
      <c r="FG79" s="288" t="s">
        <v>124</v>
      </c>
      <c r="FH79" s="285" t="s">
        <v>126</v>
      </c>
      <c r="FI79" s="56"/>
      <c r="FJ79" s="92"/>
      <c r="FK79" s="85" t="s">
        <v>0</v>
      </c>
      <c r="FL79" s="92"/>
      <c r="FM79" s="357" t="s">
        <v>115</v>
      </c>
      <c r="FN79" s="354" t="s">
        <v>115</v>
      </c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300" t="s">
        <v>115</v>
      </c>
      <c r="GF79" s="297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344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23" t="s">
        <v>0</v>
      </c>
      <c r="GV79" s="92">
        <v>2</v>
      </c>
      <c r="GW79" s="323" t="s">
        <v>3</v>
      </c>
      <c r="GX79" s="320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345" t="s">
        <v>115</v>
      </c>
      <c r="HV79" s="344" t="s">
        <v>115</v>
      </c>
      <c r="HW79" s="56"/>
      <c r="HX79" s="92">
        <v>0</v>
      </c>
      <c r="HY79" s="85" t="s">
        <v>0</v>
      </c>
      <c r="HZ79" s="92">
        <v>2</v>
      </c>
      <c r="IA79" s="85" t="s">
        <v>2</v>
      </c>
      <c r="IB79" s="84" t="s">
        <v>117</v>
      </c>
      <c r="IC79" s="56"/>
      <c r="ID79" s="92"/>
      <c r="IE79" s="85" t="s">
        <v>0</v>
      </c>
      <c r="IF79" s="92"/>
      <c r="IG79" s="353" t="s">
        <v>115</v>
      </c>
      <c r="IH79" s="350" t="s">
        <v>115</v>
      </c>
      <c r="II79" s="56"/>
      <c r="IJ79" s="92"/>
      <c r="IK79" s="85"/>
      <c r="IL79" s="92"/>
      <c r="IM79" s="323"/>
      <c r="IN79" s="320"/>
      <c r="IO79" s="56"/>
      <c r="IP79" s="92">
        <v>0</v>
      </c>
      <c r="IQ79" s="85" t="s">
        <v>0</v>
      </c>
      <c r="IR79" s="92">
        <v>2</v>
      </c>
      <c r="IS79" s="85" t="s">
        <v>2</v>
      </c>
      <c r="IT79" s="84" t="s">
        <v>117</v>
      </c>
      <c r="IU79" s="56"/>
      <c r="IV79" s="92"/>
      <c r="IW79" s="85" t="s">
        <v>0</v>
      </c>
      <c r="IX79" s="92"/>
      <c r="IY79" s="365" t="s">
        <v>115</v>
      </c>
      <c r="IZ79" s="364" t="s">
        <v>115</v>
      </c>
      <c r="JA79" s="56"/>
      <c r="JB79" s="92"/>
      <c r="JC79" s="85" t="s">
        <v>0</v>
      </c>
      <c r="JD79" s="92"/>
      <c r="JE79" s="85"/>
      <c r="JF79" s="84"/>
      <c r="JG79" s="56"/>
      <c r="JH79" s="92"/>
      <c r="JI79" s="85" t="s">
        <v>0</v>
      </c>
      <c r="JJ79" s="92"/>
      <c r="JK79" s="85"/>
      <c r="JL79" s="84"/>
      <c r="JM79" s="56"/>
      <c r="JN79" s="92"/>
      <c r="JO79" s="85" t="s">
        <v>0</v>
      </c>
      <c r="JP79" s="92"/>
      <c r="JQ79" s="85"/>
      <c r="JR79" s="84"/>
      <c r="JS79" s="56"/>
      <c r="JT79" s="92"/>
      <c r="JU79" s="85" t="s">
        <v>0</v>
      </c>
      <c r="JV79" s="92"/>
      <c r="JW79" s="85"/>
      <c r="JX79" s="84"/>
      <c r="JY79" s="56"/>
      <c r="JZ79" s="92"/>
      <c r="KA79" s="85" t="s">
        <v>0</v>
      </c>
      <c r="KB79" s="92"/>
      <c r="KC79" s="85"/>
      <c r="KD79" s="84"/>
      <c r="KE79" s="56"/>
      <c r="KF79" s="92"/>
      <c r="KG79" s="85" t="s">
        <v>0</v>
      </c>
      <c r="KH79" s="92"/>
      <c r="KI79" s="85"/>
      <c r="KJ79" s="84"/>
      <c r="KK79" s="56"/>
      <c r="KL79" s="92"/>
      <c r="KM79" s="85" t="s">
        <v>0</v>
      </c>
      <c r="KN79" s="92"/>
      <c r="KO79" s="85"/>
      <c r="KP79" s="84"/>
      <c r="KQ79" s="56"/>
      <c r="KR79" s="92"/>
      <c r="KS79" s="85" t="s">
        <v>0</v>
      </c>
      <c r="KT79" s="92"/>
      <c r="KU79" s="85"/>
      <c r="KV79" s="84"/>
      <c r="KW79" s="56"/>
      <c r="KX79" s="92"/>
      <c r="KY79" s="85" t="s">
        <v>0</v>
      </c>
      <c r="KZ79" s="92"/>
      <c r="LA79" s="85"/>
      <c r="LB79" s="84"/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85"/>
      <c r="LN79" s="84"/>
      <c r="LO79" s="56"/>
      <c r="LP79" s="92"/>
      <c r="LQ79" s="85" t="s">
        <v>0</v>
      </c>
      <c r="LR79" s="92"/>
      <c r="LS79" s="85"/>
      <c r="LT79" s="84"/>
      <c r="LU79" s="56"/>
      <c r="LV79" s="92"/>
      <c r="LW79" s="85" t="s">
        <v>0</v>
      </c>
      <c r="LX79" s="92"/>
      <c r="LY79" s="85"/>
      <c r="LZ79" s="84"/>
      <c r="MA79" s="56"/>
      <c r="MB79" s="92"/>
      <c r="MC79" s="85" t="s">
        <v>0</v>
      </c>
      <c r="MD79" s="92"/>
      <c r="ME79" s="85"/>
      <c r="MF79" s="84"/>
      <c r="MG79" s="56"/>
      <c r="MH79" s="92"/>
      <c r="MI79" s="85" t="s">
        <v>0</v>
      </c>
      <c r="MJ79" s="92"/>
      <c r="MK79" s="85"/>
      <c r="ML79" s="84"/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 x14ac:dyDescent="0.2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4" t="s">
        <v>115</v>
      </c>
      <c r="AX80" s="193" t="s">
        <v>115</v>
      </c>
      <c r="AY80" s="56"/>
      <c r="AZ80" s="92"/>
      <c r="BA80" s="85" t="s">
        <v>0</v>
      </c>
      <c r="BB80" s="92"/>
      <c r="BC80" s="199" t="s">
        <v>115</v>
      </c>
      <c r="BD80" s="196" t="s">
        <v>115</v>
      </c>
      <c r="BE80" s="56"/>
      <c r="BF80" s="92"/>
      <c r="BG80" s="85" t="s">
        <v>0</v>
      </c>
      <c r="BH80" s="92"/>
      <c r="BI80" s="204" t="s">
        <v>115</v>
      </c>
      <c r="BJ80" s="201" t="s">
        <v>115</v>
      </c>
      <c r="BK80" s="56"/>
      <c r="BL80" s="92"/>
      <c r="BM80" s="85" t="s">
        <v>0</v>
      </c>
      <c r="BN80" s="92"/>
      <c r="BO80" s="210" t="s">
        <v>115</v>
      </c>
      <c r="BP80" s="207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6" t="s">
        <v>115</v>
      </c>
      <c r="CB80" s="213" t="s">
        <v>115</v>
      </c>
      <c r="CC80" s="56"/>
      <c r="CD80" s="92"/>
      <c r="CE80" s="85" t="s">
        <v>0</v>
      </c>
      <c r="CF80" s="92"/>
      <c r="CG80" s="220" t="s">
        <v>115</v>
      </c>
      <c r="CH80" s="217" t="s">
        <v>115</v>
      </c>
      <c r="CI80" s="56"/>
      <c r="CJ80" s="92"/>
      <c r="CK80" s="85" t="s">
        <v>0</v>
      </c>
      <c r="CL80" s="92"/>
      <c r="CM80" s="225" t="s">
        <v>115</v>
      </c>
      <c r="CN80" s="222" t="s">
        <v>115</v>
      </c>
      <c r="CO80" s="56"/>
      <c r="CP80" s="92"/>
      <c r="CQ80" s="85" t="s">
        <v>0</v>
      </c>
      <c r="CR80" s="92"/>
      <c r="CS80" s="231" t="s">
        <v>115</v>
      </c>
      <c r="CT80" s="228" t="s">
        <v>115</v>
      </c>
      <c r="CU80" s="56"/>
      <c r="CV80" s="92"/>
      <c r="CW80" s="85" t="s">
        <v>0</v>
      </c>
      <c r="CX80" s="92"/>
      <c r="CY80" s="235" t="s">
        <v>115</v>
      </c>
      <c r="CZ80" s="234" t="s">
        <v>115</v>
      </c>
      <c r="DA80" s="56"/>
      <c r="DB80" s="92"/>
      <c r="DC80" s="85" t="s">
        <v>0</v>
      </c>
      <c r="DD80" s="92"/>
      <c r="DE80" s="240" t="s">
        <v>115</v>
      </c>
      <c r="DF80" s="237" t="s">
        <v>115</v>
      </c>
      <c r="DG80" s="56"/>
      <c r="DH80" s="92"/>
      <c r="DI80" s="85" t="s">
        <v>0</v>
      </c>
      <c r="DJ80" s="92"/>
      <c r="DK80" s="244" t="s">
        <v>115</v>
      </c>
      <c r="DL80" s="241" t="s">
        <v>115</v>
      </c>
      <c r="DM80" s="56"/>
      <c r="DN80" s="92"/>
      <c r="DO80" s="85" t="s">
        <v>0</v>
      </c>
      <c r="DP80" s="92"/>
      <c r="DQ80" s="248" t="s">
        <v>115</v>
      </c>
      <c r="DR80" s="245" t="s">
        <v>115</v>
      </c>
      <c r="DS80" s="56"/>
      <c r="DT80" s="92"/>
      <c r="DU80" s="85" t="s">
        <v>0</v>
      </c>
      <c r="DV80" s="92"/>
      <c r="DW80" s="252" t="s">
        <v>115</v>
      </c>
      <c r="DX80" s="249" t="s">
        <v>115</v>
      </c>
      <c r="DY80" s="56"/>
      <c r="DZ80" s="92"/>
      <c r="EA80" s="85" t="s">
        <v>0</v>
      </c>
      <c r="EB80" s="92"/>
      <c r="EC80" s="257" t="s">
        <v>115</v>
      </c>
      <c r="ED80" s="254" t="s">
        <v>115</v>
      </c>
      <c r="EE80" s="56"/>
      <c r="EF80" s="92"/>
      <c r="EG80" s="85" t="s">
        <v>0</v>
      </c>
      <c r="EH80" s="92"/>
      <c r="EI80" s="267" t="s">
        <v>115</v>
      </c>
      <c r="EJ80" s="264" t="s">
        <v>115</v>
      </c>
      <c r="EK80" s="56"/>
      <c r="EL80" s="92"/>
      <c r="EM80" s="85" t="s">
        <v>0</v>
      </c>
      <c r="EN80" s="92"/>
      <c r="EO80" s="273" t="s">
        <v>115</v>
      </c>
      <c r="EP80" s="270" t="s">
        <v>115</v>
      </c>
      <c r="EQ80" s="56"/>
      <c r="ER80" s="92"/>
      <c r="ES80" s="85" t="s">
        <v>0</v>
      </c>
      <c r="ET80" s="92"/>
      <c r="EU80" s="277" t="s">
        <v>115</v>
      </c>
      <c r="EV80" s="274" t="s">
        <v>115</v>
      </c>
      <c r="EW80" s="56"/>
      <c r="EX80" s="92"/>
      <c r="EY80" s="85" t="s">
        <v>0</v>
      </c>
      <c r="EZ80" s="92"/>
      <c r="FA80" s="283" t="s">
        <v>115</v>
      </c>
      <c r="FB80" s="280" t="s">
        <v>115</v>
      </c>
      <c r="FC80" s="56"/>
      <c r="FD80" s="92"/>
      <c r="FE80" s="85" t="s">
        <v>0</v>
      </c>
      <c r="FF80" s="92"/>
      <c r="FG80" s="288" t="s">
        <v>115</v>
      </c>
      <c r="FH80" s="285" t="s">
        <v>115</v>
      </c>
      <c r="FI80" s="56"/>
      <c r="FJ80" s="92"/>
      <c r="FK80" s="85" t="s">
        <v>0</v>
      </c>
      <c r="FL80" s="92"/>
      <c r="FM80" s="357" t="s">
        <v>115</v>
      </c>
      <c r="FN80" s="354" t="s">
        <v>115</v>
      </c>
      <c r="FO80" s="56"/>
      <c r="FP80" s="92"/>
      <c r="FQ80" s="85" t="s">
        <v>0</v>
      </c>
      <c r="FR80" s="92"/>
      <c r="FS80" s="292" t="s">
        <v>115</v>
      </c>
      <c r="FT80" s="289" t="s">
        <v>115</v>
      </c>
      <c r="FU80" s="56"/>
      <c r="FV80" s="92"/>
      <c r="FW80" s="85" t="s">
        <v>0</v>
      </c>
      <c r="FX80" s="92"/>
      <c r="FY80" s="296" t="s">
        <v>115</v>
      </c>
      <c r="FZ80" s="293" t="s">
        <v>115</v>
      </c>
      <c r="GA80" s="56"/>
      <c r="GB80" s="92"/>
      <c r="GC80" s="85" t="s">
        <v>0</v>
      </c>
      <c r="GD80" s="92"/>
      <c r="GE80" s="300" t="s">
        <v>115</v>
      </c>
      <c r="GF80" s="297" t="s">
        <v>115</v>
      </c>
      <c r="GG80" s="56"/>
      <c r="GH80" s="92"/>
      <c r="GI80" s="85" t="s">
        <v>0</v>
      </c>
      <c r="GJ80" s="92"/>
      <c r="GK80" s="304" t="s">
        <v>115</v>
      </c>
      <c r="GL80" s="301" t="s">
        <v>115</v>
      </c>
      <c r="GM80" s="56"/>
      <c r="GN80" s="92"/>
      <c r="GO80" s="85" t="s">
        <v>0</v>
      </c>
      <c r="GP80" s="92"/>
      <c r="GQ80" s="316" t="s">
        <v>115</v>
      </c>
      <c r="GR80" s="313" t="s">
        <v>115</v>
      </c>
      <c r="GS80" s="56"/>
      <c r="GT80" s="92"/>
      <c r="GU80" s="323" t="s">
        <v>0</v>
      </c>
      <c r="GV80" s="92"/>
      <c r="GW80" s="323" t="s">
        <v>115</v>
      </c>
      <c r="GX80" s="320" t="s">
        <v>115</v>
      </c>
      <c r="GY80" s="56"/>
      <c r="GZ80" s="92"/>
      <c r="HA80" s="85" t="s">
        <v>0</v>
      </c>
      <c r="HB80" s="92"/>
      <c r="HC80" s="329" t="s">
        <v>115</v>
      </c>
      <c r="HD80" s="326" t="s">
        <v>115</v>
      </c>
      <c r="HE80" s="56"/>
      <c r="HF80" s="92"/>
      <c r="HG80" s="85" t="s">
        <v>0</v>
      </c>
      <c r="HH80" s="92"/>
      <c r="HI80" s="333" t="s">
        <v>115</v>
      </c>
      <c r="HJ80" s="330" t="s">
        <v>115</v>
      </c>
      <c r="HK80" s="56"/>
      <c r="HL80" s="92"/>
      <c r="HM80" s="85" t="s">
        <v>0</v>
      </c>
      <c r="HN80" s="92"/>
      <c r="HO80" s="338" t="s">
        <v>115</v>
      </c>
      <c r="HP80" s="335" t="s">
        <v>115</v>
      </c>
      <c r="HQ80" s="56"/>
      <c r="HR80" s="92"/>
      <c r="HS80" s="85" t="s">
        <v>0</v>
      </c>
      <c r="HT80" s="92"/>
      <c r="HU80" s="345" t="s">
        <v>115</v>
      </c>
      <c r="HV80" s="344" t="s">
        <v>115</v>
      </c>
      <c r="HW80" s="56"/>
      <c r="HX80" s="92"/>
      <c r="HY80" s="85" t="s">
        <v>0</v>
      </c>
      <c r="HZ80" s="92"/>
      <c r="IA80" s="349" t="s">
        <v>115</v>
      </c>
      <c r="IB80" s="346" t="s">
        <v>115</v>
      </c>
      <c r="IC80" s="56"/>
      <c r="ID80" s="92"/>
      <c r="IE80" s="85" t="s">
        <v>0</v>
      </c>
      <c r="IF80" s="92"/>
      <c r="IG80" s="353" t="s">
        <v>115</v>
      </c>
      <c r="IH80" s="350" t="s">
        <v>115</v>
      </c>
      <c r="II80" s="56"/>
      <c r="IJ80" s="92"/>
      <c r="IK80" s="85"/>
      <c r="IL80" s="92"/>
      <c r="IM80" s="85"/>
      <c r="IN80" s="84"/>
      <c r="IO80" s="56"/>
      <c r="IP80" s="92"/>
      <c r="IQ80" s="85" t="s">
        <v>0</v>
      </c>
      <c r="IR80" s="92"/>
      <c r="IS80" s="361" t="s">
        <v>115</v>
      </c>
      <c r="IT80" s="358" t="s">
        <v>115</v>
      </c>
      <c r="IU80" s="56"/>
      <c r="IV80" s="92"/>
      <c r="IW80" s="85" t="s">
        <v>0</v>
      </c>
      <c r="IX80" s="92"/>
      <c r="IY80" s="365" t="s">
        <v>115</v>
      </c>
      <c r="IZ80" s="364" t="s">
        <v>115</v>
      </c>
      <c r="JA80" s="56"/>
      <c r="JB80" s="92"/>
      <c r="JC80" s="85" t="s">
        <v>0</v>
      </c>
      <c r="JD80" s="92"/>
      <c r="JE80" s="85"/>
      <c r="JF80" s="84"/>
      <c r="JG80" s="56"/>
      <c r="JH80" s="92"/>
      <c r="JI80" s="85" t="s">
        <v>0</v>
      </c>
      <c r="JJ80" s="92"/>
      <c r="JK80" s="85"/>
      <c r="JL80" s="84"/>
      <c r="JM80" s="56"/>
      <c r="JN80" s="92"/>
      <c r="JO80" s="85" t="s">
        <v>0</v>
      </c>
      <c r="JP80" s="92"/>
      <c r="JQ80" s="85"/>
      <c r="JR80" s="84"/>
      <c r="JS80" s="56"/>
      <c r="JT80" s="92"/>
      <c r="JU80" s="85" t="s">
        <v>0</v>
      </c>
      <c r="JV80" s="92"/>
      <c r="JW80" s="85"/>
      <c r="JX80" s="84"/>
      <c r="JY80" s="56"/>
      <c r="JZ80" s="92"/>
      <c r="KA80" s="85" t="s">
        <v>0</v>
      </c>
      <c r="KB80" s="92"/>
      <c r="KC80" s="85"/>
      <c r="KD80" s="84"/>
      <c r="KE80" s="56"/>
      <c r="KF80" s="92"/>
      <c r="KG80" s="85" t="s">
        <v>0</v>
      </c>
      <c r="KH80" s="92"/>
      <c r="KI80" s="85"/>
      <c r="KJ80" s="84"/>
      <c r="KK80" s="56"/>
      <c r="KL80" s="92"/>
      <c r="KM80" s="85" t="s">
        <v>0</v>
      </c>
      <c r="KN80" s="92"/>
      <c r="KO80" s="85"/>
      <c r="KP80" s="84"/>
      <c r="KQ80" s="56"/>
      <c r="KR80" s="92"/>
      <c r="KS80" s="85" t="s">
        <v>0</v>
      </c>
      <c r="KT80" s="92"/>
      <c r="KU80" s="85"/>
      <c r="KV80" s="84"/>
      <c r="KW80" s="56"/>
      <c r="KX80" s="92"/>
      <c r="KY80" s="85" t="s">
        <v>0</v>
      </c>
      <c r="KZ80" s="92"/>
      <c r="LA80" s="85"/>
      <c r="LB80" s="84"/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85"/>
      <c r="LN80" s="84"/>
      <c r="LO80" s="56"/>
      <c r="LP80" s="92"/>
      <c r="LQ80" s="85" t="s">
        <v>0</v>
      </c>
      <c r="LR80" s="92"/>
      <c r="LS80" s="85"/>
      <c r="LT80" s="84"/>
      <c r="LU80" s="56"/>
      <c r="LV80" s="92"/>
      <c r="LW80" s="85" t="s">
        <v>0</v>
      </c>
      <c r="LX80" s="92"/>
      <c r="LY80" s="85"/>
      <c r="LZ80" s="84"/>
      <c r="MA80" s="56"/>
      <c r="MB80" s="92"/>
      <c r="MC80" s="85" t="s">
        <v>0</v>
      </c>
      <c r="MD80" s="92"/>
      <c r="ME80" s="85"/>
      <c r="MF80" s="84"/>
      <c r="MG80" s="56"/>
      <c r="MH80" s="92"/>
      <c r="MI80" s="85" t="s">
        <v>0</v>
      </c>
      <c r="MJ80" s="92"/>
      <c r="MK80" s="85"/>
      <c r="ML80" s="84"/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 x14ac:dyDescent="0.2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4" t="s">
        <v>2</v>
      </c>
      <c r="AX81" s="193" t="s">
        <v>117</v>
      </c>
      <c r="AY81" s="56"/>
      <c r="AZ81" s="92">
        <v>0</v>
      </c>
      <c r="BA81" s="85" t="s">
        <v>0</v>
      </c>
      <c r="BB81" s="92">
        <v>2</v>
      </c>
      <c r="BC81" s="199" t="s">
        <v>2</v>
      </c>
      <c r="BD81" s="196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10" t="s">
        <v>2</v>
      </c>
      <c r="BP81" s="207" t="s">
        <v>117</v>
      </c>
      <c r="BQ81" s="56"/>
      <c r="BR81" s="92"/>
      <c r="BS81" s="85" t="s">
        <v>0</v>
      </c>
      <c r="BT81" s="92"/>
      <c r="BU81" s="212" t="s">
        <v>115</v>
      </c>
      <c r="BV81" s="211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5" t="s">
        <v>2</v>
      </c>
      <c r="CN81" s="222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40" t="s">
        <v>2</v>
      </c>
      <c r="DF81" s="237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344</v>
      </c>
      <c r="DY81" s="56"/>
      <c r="DZ81" s="92">
        <v>0</v>
      </c>
      <c r="EA81" s="85" t="s">
        <v>0</v>
      </c>
      <c r="EB81" s="92">
        <v>3</v>
      </c>
      <c r="EC81" s="257" t="s">
        <v>2</v>
      </c>
      <c r="ED81" s="254" t="s">
        <v>117</v>
      </c>
      <c r="EE81" s="56"/>
      <c r="EF81" s="92">
        <v>1</v>
      </c>
      <c r="EG81" s="85" t="s">
        <v>0</v>
      </c>
      <c r="EH81" s="92">
        <v>2</v>
      </c>
      <c r="EI81" s="267" t="s">
        <v>345</v>
      </c>
      <c r="EJ81" s="264" t="s">
        <v>4</v>
      </c>
      <c r="EK81" s="56"/>
      <c r="EL81" s="92">
        <v>2</v>
      </c>
      <c r="EM81" s="85" t="s">
        <v>0</v>
      </c>
      <c r="EN81" s="92">
        <v>0</v>
      </c>
      <c r="EO81" s="273" t="s">
        <v>2</v>
      </c>
      <c r="EP81" s="270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8" t="s">
        <v>3</v>
      </c>
      <c r="FH81" s="285" t="s">
        <v>4</v>
      </c>
      <c r="FI81" s="56"/>
      <c r="FJ81" s="92">
        <v>2</v>
      </c>
      <c r="FK81" s="85" t="s">
        <v>0</v>
      </c>
      <c r="FL81" s="92">
        <v>0</v>
      </c>
      <c r="FM81" s="357" t="s">
        <v>2</v>
      </c>
      <c r="FN81" s="354" t="s">
        <v>117</v>
      </c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344</v>
      </c>
      <c r="FU81" s="56"/>
      <c r="FV81" s="92"/>
      <c r="FW81" s="85" t="s">
        <v>0</v>
      </c>
      <c r="FX81" s="92"/>
      <c r="FY81" s="296" t="s">
        <v>115</v>
      </c>
      <c r="FZ81" s="293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354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344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23" t="s">
        <v>0</v>
      </c>
      <c r="GV81" s="92">
        <v>2</v>
      </c>
      <c r="GW81" s="323" t="s">
        <v>3</v>
      </c>
      <c r="GX81" s="320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344</v>
      </c>
      <c r="HQ81" s="56"/>
      <c r="HR81" s="92">
        <v>0</v>
      </c>
      <c r="HS81" s="85" t="s">
        <v>0</v>
      </c>
      <c r="HT81" s="92">
        <v>3</v>
      </c>
      <c r="HU81" s="345" t="s">
        <v>2</v>
      </c>
      <c r="HV81" s="344" t="s">
        <v>117</v>
      </c>
      <c r="HW81" s="56"/>
      <c r="HX81" s="92">
        <v>1</v>
      </c>
      <c r="HY81" s="85" t="s">
        <v>0</v>
      </c>
      <c r="HZ81" s="92">
        <v>2</v>
      </c>
      <c r="IA81" s="85" t="s">
        <v>2</v>
      </c>
      <c r="IB81" s="84" t="s">
        <v>116</v>
      </c>
      <c r="IC81" s="56"/>
      <c r="ID81" s="92">
        <v>3</v>
      </c>
      <c r="IE81" s="85" t="s">
        <v>0</v>
      </c>
      <c r="IF81" s="92">
        <v>0</v>
      </c>
      <c r="IG81" s="85" t="s">
        <v>2</v>
      </c>
      <c r="IH81" s="84" t="s">
        <v>344</v>
      </c>
      <c r="II81" s="56"/>
      <c r="IJ81" s="92"/>
      <c r="IK81" s="85"/>
      <c r="IL81" s="92"/>
      <c r="IM81" s="323"/>
      <c r="IN81" s="320"/>
      <c r="IO81" s="56"/>
      <c r="IP81" s="92">
        <v>1</v>
      </c>
      <c r="IQ81" s="85" t="s">
        <v>0</v>
      </c>
      <c r="IR81" s="92">
        <v>2</v>
      </c>
      <c r="IS81" s="85" t="s">
        <v>116</v>
      </c>
      <c r="IT81" s="84" t="s">
        <v>2</v>
      </c>
      <c r="IU81" s="56"/>
      <c r="IV81" s="92">
        <v>3</v>
      </c>
      <c r="IW81" s="85" t="s">
        <v>0</v>
      </c>
      <c r="IX81" s="92">
        <v>0</v>
      </c>
      <c r="IY81" s="85" t="s">
        <v>3</v>
      </c>
      <c r="IZ81" s="84" t="s">
        <v>354</v>
      </c>
      <c r="JA81" s="56"/>
      <c r="JB81" s="92"/>
      <c r="JC81" s="85" t="s">
        <v>0</v>
      </c>
      <c r="JD81" s="92"/>
      <c r="JE81" s="85"/>
      <c r="JF81" s="84"/>
      <c r="JG81" s="56"/>
      <c r="JH81" s="92"/>
      <c r="JI81" s="85" t="s">
        <v>0</v>
      </c>
      <c r="JJ81" s="92"/>
      <c r="JK81" s="85"/>
      <c r="JL81" s="84"/>
      <c r="JM81" s="56"/>
      <c r="JN81" s="92"/>
      <c r="JO81" s="85" t="s">
        <v>0</v>
      </c>
      <c r="JP81" s="92"/>
      <c r="JQ81" s="85"/>
      <c r="JR81" s="84"/>
      <c r="JS81" s="56"/>
      <c r="JT81" s="92"/>
      <c r="JU81" s="85" t="s">
        <v>0</v>
      </c>
      <c r="JV81" s="92"/>
      <c r="JW81" s="85"/>
      <c r="JX81" s="84"/>
      <c r="JY81" s="56"/>
      <c r="JZ81" s="92"/>
      <c r="KA81" s="85" t="s">
        <v>0</v>
      </c>
      <c r="KB81" s="92"/>
      <c r="KC81" s="85"/>
      <c r="KD81" s="84"/>
      <c r="KE81" s="56"/>
      <c r="KF81" s="92"/>
      <c r="KG81" s="85" t="s">
        <v>0</v>
      </c>
      <c r="KH81" s="92"/>
      <c r="KI81" s="85"/>
      <c r="KJ81" s="84"/>
      <c r="KK81" s="56"/>
      <c r="KL81" s="92"/>
      <c r="KM81" s="85" t="s">
        <v>0</v>
      </c>
      <c r="KN81" s="92"/>
      <c r="KO81" s="85"/>
      <c r="KP81" s="84"/>
      <c r="KQ81" s="56"/>
      <c r="KR81" s="92"/>
      <c r="KS81" s="85" t="s">
        <v>0</v>
      </c>
      <c r="KT81" s="92"/>
      <c r="KU81" s="85"/>
      <c r="KV81" s="84"/>
      <c r="KW81" s="56"/>
      <c r="KX81" s="92"/>
      <c r="KY81" s="85" t="s">
        <v>0</v>
      </c>
      <c r="KZ81" s="92"/>
      <c r="LA81" s="85"/>
      <c r="LB81" s="84"/>
      <c r="LC81" s="56"/>
      <c r="LD81" s="92"/>
      <c r="LE81" s="85" t="s">
        <v>0</v>
      </c>
      <c r="LF81" s="92"/>
      <c r="LG81" s="85"/>
      <c r="LH81" s="84"/>
      <c r="LI81" s="56"/>
      <c r="LJ81" s="92"/>
      <c r="LK81" s="85" t="s">
        <v>0</v>
      </c>
      <c r="LL81" s="92"/>
      <c r="LM81" s="85"/>
      <c r="LN81" s="84"/>
      <c r="LO81" s="56"/>
      <c r="LP81" s="92"/>
      <c r="LQ81" s="85" t="s">
        <v>0</v>
      </c>
      <c r="LR81" s="92"/>
      <c r="LS81" s="85"/>
      <c r="LT81" s="84"/>
      <c r="LU81" s="56"/>
      <c r="LV81" s="92"/>
      <c r="LW81" s="85" t="s">
        <v>0</v>
      </c>
      <c r="LX81" s="92"/>
      <c r="LY81" s="85"/>
      <c r="LZ81" s="84"/>
      <c r="MA81" s="56"/>
      <c r="MB81" s="92"/>
      <c r="MC81" s="85" t="s">
        <v>0</v>
      </c>
      <c r="MD81" s="92"/>
      <c r="ME81" s="85"/>
      <c r="MF81" s="84"/>
      <c r="MG81" s="56"/>
      <c r="MH81" s="92"/>
      <c r="MI81" s="85" t="s">
        <v>0</v>
      </c>
      <c r="MJ81" s="92"/>
      <c r="MK81" s="85"/>
      <c r="ML81" s="84"/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 x14ac:dyDescent="0.2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345</v>
      </c>
      <c r="AR82" s="141" t="s">
        <v>354</v>
      </c>
      <c r="AS82" s="56"/>
      <c r="AT82" s="92">
        <v>0</v>
      </c>
      <c r="AU82" s="85" t="s">
        <v>0</v>
      </c>
      <c r="AV82" s="92">
        <v>2</v>
      </c>
      <c r="AW82" s="194" t="s">
        <v>125</v>
      </c>
      <c r="AX82" s="193" t="s">
        <v>344</v>
      </c>
      <c r="AY82" s="56"/>
      <c r="AZ82" s="92">
        <v>1</v>
      </c>
      <c r="BA82" s="85" t="s">
        <v>0</v>
      </c>
      <c r="BB82" s="92">
        <v>3</v>
      </c>
      <c r="BC82" s="199" t="s">
        <v>2</v>
      </c>
      <c r="BD82" s="196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10" t="s">
        <v>2</v>
      </c>
      <c r="BP82" s="207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345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5" t="s">
        <v>2</v>
      </c>
      <c r="CN82" s="222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40" t="s">
        <v>2</v>
      </c>
      <c r="DF82" s="237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7" t="s">
        <v>116</v>
      </c>
      <c r="ED82" s="254" t="s">
        <v>344</v>
      </c>
      <c r="EE82" s="56"/>
      <c r="EF82" s="92">
        <v>2</v>
      </c>
      <c r="EG82" s="85" t="s">
        <v>0</v>
      </c>
      <c r="EH82" s="92">
        <v>2</v>
      </c>
      <c r="EI82" s="267" t="s">
        <v>124</v>
      </c>
      <c r="EJ82" s="264" t="s">
        <v>4</v>
      </c>
      <c r="EK82" s="56"/>
      <c r="EL82" s="92">
        <v>3</v>
      </c>
      <c r="EM82" s="85" t="s">
        <v>0</v>
      </c>
      <c r="EN82" s="92">
        <v>0</v>
      </c>
      <c r="EO82" s="273" t="s">
        <v>2</v>
      </c>
      <c r="EP82" s="270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8" t="s">
        <v>3</v>
      </c>
      <c r="FH82" s="285" t="s">
        <v>124</v>
      </c>
      <c r="FI82" s="56"/>
      <c r="FJ82" s="92">
        <v>4</v>
      </c>
      <c r="FK82" s="85" t="s">
        <v>0</v>
      </c>
      <c r="FL82" s="92">
        <v>1</v>
      </c>
      <c r="FM82" s="85" t="s">
        <v>2</v>
      </c>
      <c r="FN82" s="84" t="s">
        <v>378</v>
      </c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344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344</v>
      </c>
      <c r="GS82" s="56"/>
      <c r="GT82" s="92">
        <v>0</v>
      </c>
      <c r="GU82" s="323" t="s">
        <v>0</v>
      </c>
      <c r="GV82" s="92">
        <v>1</v>
      </c>
      <c r="GW82" s="323" t="s">
        <v>125</v>
      </c>
      <c r="GX82" s="320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>
        <v>1</v>
      </c>
      <c r="HS82" s="85" t="s">
        <v>0</v>
      </c>
      <c r="HT82" s="92">
        <v>3</v>
      </c>
      <c r="HU82" s="345" t="s">
        <v>3</v>
      </c>
      <c r="HV82" s="344" t="s">
        <v>117</v>
      </c>
      <c r="HW82" s="56"/>
      <c r="HX82" s="92">
        <v>1</v>
      </c>
      <c r="HY82" s="85" t="s">
        <v>0</v>
      </c>
      <c r="HZ82" s="92">
        <v>2</v>
      </c>
      <c r="IA82" s="85" t="s">
        <v>3</v>
      </c>
      <c r="IB82" s="84" t="s">
        <v>2</v>
      </c>
      <c r="IC82" s="56"/>
      <c r="ID82" s="92">
        <v>4</v>
      </c>
      <c r="IE82" s="85" t="s">
        <v>0</v>
      </c>
      <c r="IF82" s="92">
        <v>0</v>
      </c>
      <c r="IG82" s="85" t="s">
        <v>2</v>
      </c>
      <c r="IH82" s="84" t="s">
        <v>277</v>
      </c>
      <c r="II82" s="56"/>
      <c r="IJ82" s="92"/>
      <c r="IK82" s="85"/>
      <c r="IL82" s="92"/>
      <c r="IM82" s="323"/>
      <c r="IN82" s="320"/>
      <c r="IO82" s="56"/>
      <c r="IP82" s="92">
        <v>0</v>
      </c>
      <c r="IQ82" s="85" t="s">
        <v>0</v>
      </c>
      <c r="IR82" s="92">
        <v>2</v>
      </c>
      <c r="IS82" s="85" t="s">
        <v>2</v>
      </c>
      <c r="IT82" s="84" t="s">
        <v>116</v>
      </c>
      <c r="IU82" s="56"/>
      <c r="IV82" s="92">
        <v>3</v>
      </c>
      <c r="IW82" s="85" t="s">
        <v>0</v>
      </c>
      <c r="IX82" s="92">
        <v>0</v>
      </c>
      <c r="IY82" s="85" t="s">
        <v>3</v>
      </c>
      <c r="IZ82" s="84" t="s">
        <v>281</v>
      </c>
      <c r="JA82" s="56"/>
      <c r="JB82" s="92"/>
      <c r="JC82" s="85" t="s">
        <v>0</v>
      </c>
      <c r="JD82" s="92"/>
      <c r="JE82" s="85"/>
      <c r="JF82" s="84"/>
      <c r="JG82" s="56"/>
      <c r="JH82" s="92"/>
      <c r="JI82" s="85" t="s">
        <v>0</v>
      </c>
      <c r="JJ82" s="92"/>
      <c r="JK82" s="85"/>
      <c r="JL82" s="84"/>
      <c r="JM82" s="56"/>
      <c r="JN82" s="92"/>
      <c r="JO82" s="85" t="s">
        <v>0</v>
      </c>
      <c r="JP82" s="92"/>
      <c r="JQ82" s="85"/>
      <c r="JR82" s="84"/>
      <c r="JS82" s="56"/>
      <c r="JT82" s="92"/>
      <c r="JU82" s="85" t="s">
        <v>0</v>
      </c>
      <c r="JV82" s="92"/>
      <c r="JW82" s="85"/>
      <c r="JX82" s="84"/>
      <c r="JY82" s="56"/>
      <c r="JZ82" s="92"/>
      <c r="KA82" s="85" t="s">
        <v>0</v>
      </c>
      <c r="KB82" s="92"/>
      <c r="KC82" s="85"/>
      <c r="KD82" s="84"/>
      <c r="KE82" s="56"/>
      <c r="KF82" s="92"/>
      <c r="KG82" s="85" t="s">
        <v>0</v>
      </c>
      <c r="KH82" s="92"/>
      <c r="KI82" s="85"/>
      <c r="KJ82" s="84"/>
      <c r="KK82" s="56"/>
      <c r="KL82" s="92"/>
      <c r="KM82" s="85" t="s">
        <v>0</v>
      </c>
      <c r="KN82" s="92"/>
      <c r="KO82" s="85"/>
      <c r="KP82" s="84"/>
      <c r="KQ82" s="56"/>
      <c r="KR82" s="92"/>
      <c r="KS82" s="85" t="s">
        <v>0</v>
      </c>
      <c r="KT82" s="92"/>
      <c r="KU82" s="85"/>
      <c r="KV82" s="84"/>
      <c r="KW82" s="56"/>
      <c r="KX82" s="92"/>
      <c r="KY82" s="85" t="s">
        <v>0</v>
      </c>
      <c r="KZ82" s="92"/>
      <c r="LA82" s="85"/>
      <c r="LB82" s="84"/>
      <c r="LC82" s="56"/>
      <c r="LD82" s="92"/>
      <c r="LE82" s="85" t="s">
        <v>0</v>
      </c>
      <c r="LF82" s="92"/>
      <c r="LG82" s="85"/>
      <c r="LH82" s="84"/>
      <c r="LI82" s="56"/>
      <c r="LJ82" s="92"/>
      <c r="LK82" s="85" t="s">
        <v>0</v>
      </c>
      <c r="LL82" s="92"/>
      <c r="LM82" s="85"/>
      <c r="LN82" s="84"/>
      <c r="LO82" s="56"/>
      <c r="LP82" s="92"/>
      <c r="LQ82" s="85" t="s">
        <v>0</v>
      </c>
      <c r="LR82" s="92"/>
      <c r="LS82" s="85"/>
      <c r="LT82" s="84"/>
      <c r="LU82" s="56"/>
      <c r="LV82" s="92"/>
      <c r="LW82" s="85" t="s">
        <v>0</v>
      </c>
      <c r="LX82" s="92"/>
      <c r="LY82" s="85"/>
      <c r="LZ82" s="84"/>
      <c r="MA82" s="56"/>
      <c r="MB82" s="92"/>
      <c r="MC82" s="85" t="s">
        <v>0</v>
      </c>
      <c r="MD82" s="92"/>
      <c r="ME82" s="85"/>
      <c r="MF82" s="84"/>
      <c r="MG82" s="56"/>
      <c r="MH82" s="92"/>
      <c r="MI82" s="85" t="s">
        <v>0</v>
      </c>
      <c r="MJ82" s="92"/>
      <c r="MK82" s="85"/>
      <c r="ML82" s="84"/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 x14ac:dyDescent="0.2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4" t="s">
        <v>115</v>
      </c>
      <c r="AX83" s="193" t="s">
        <v>115</v>
      </c>
      <c r="AY83" s="56"/>
      <c r="AZ83" s="92"/>
      <c r="BA83" s="85" t="s">
        <v>0</v>
      </c>
      <c r="BB83" s="92"/>
      <c r="BC83" s="199" t="s">
        <v>115</v>
      </c>
      <c r="BD83" s="196" t="s">
        <v>115</v>
      </c>
      <c r="BE83" s="56"/>
      <c r="BF83" s="92"/>
      <c r="BG83" s="85" t="s">
        <v>0</v>
      </c>
      <c r="BH83" s="92"/>
      <c r="BI83" s="204" t="s">
        <v>115</v>
      </c>
      <c r="BJ83" s="201" t="s">
        <v>115</v>
      </c>
      <c r="BK83" s="56"/>
      <c r="BL83" s="92"/>
      <c r="BM83" s="85" t="s">
        <v>0</v>
      </c>
      <c r="BN83" s="92"/>
      <c r="BO83" s="210" t="s">
        <v>115</v>
      </c>
      <c r="BP83" s="207" t="s">
        <v>115</v>
      </c>
      <c r="BQ83" s="56"/>
      <c r="BR83" s="92"/>
      <c r="BS83" s="85" t="s">
        <v>0</v>
      </c>
      <c r="BT83" s="92"/>
      <c r="BU83" s="212" t="s">
        <v>115</v>
      </c>
      <c r="BV83" s="211" t="s">
        <v>115</v>
      </c>
      <c r="BW83" s="56"/>
      <c r="BX83" s="92"/>
      <c r="BY83" s="85" t="s">
        <v>0</v>
      </c>
      <c r="BZ83" s="92"/>
      <c r="CA83" s="216" t="s">
        <v>115</v>
      </c>
      <c r="CB83" s="213" t="s">
        <v>115</v>
      </c>
      <c r="CC83" s="56"/>
      <c r="CD83" s="92"/>
      <c r="CE83" s="85" t="s">
        <v>0</v>
      </c>
      <c r="CF83" s="92"/>
      <c r="CG83" s="220" t="s">
        <v>115</v>
      </c>
      <c r="CH83" s="217" t="s">
        <v>115</v>
      </c>
      <c r="CI83" s="56"/>
      <c r="CJ83" s="92"/>
      <c r="CK83" s="85" t="s">
        <v>0</v>
      </c>
      <c r="CL83" s="92"/>
      <c r="CM83" s="225" t="s">
        <v>115</v>
      </c>
      <c r="CN83" s="222" t="s">
        <v>115</v>
      </c>
      <c r="CO83" s="56"/>
      <c r="CP83" s="92"/>
      <c r="CQ83" s="85" t="s">
        <v>0</v>
      </c>
      <c r="CR83" s="92"/>
      <c r="CS83" s="231" t="s">
        <v>115</v>
      </c>
      <c r="CT83" s="228" t="s">
        <v>115</v>
      </c>
      <c r="CU83" s="56"/>
      <c r="CV83" s="92"/>
      <c r="CW83" s="85" t="s">
        <v>0</v>
      </c>
      <c r="CX83" s="92"/>
      <c r="CY83" s="235" t="s">
        <v>115</v>
      </c>
      <c r="CZ83" s="234" t="s">
        <v>115</v>
      </c>
      <c r="DA83" s="56"/>
      <c r="DB83" s="92"/>
      <c r="DC83" s="85" t="s">
        <v>0</v>
      </c>
      <c r="DD83" s="92"/>
      <c r="DE83" s="240" t="s">
        <v>115</v>
      </c>
      <c r="DF83" s="237" t="s">
        <v>115</v>
      </c>
      <c r="DG83" s="56"/>
      <c r="DH83" s="92"/>
      <c r="DI83" s="85" t="s">
        <v>0</v>
      </c>
      <c r="DJ83" s="92"/>
      <c r="DK83" s="244" t="s">
        <v>115</v>
      </c>
      <c r="DL83" s="241" t="s">
        <v>115</v>
      </c>
      <c r="DM83" s="56"/>
      <c r="DN83" s="92"/>
      <c r="DO83" s="85" t="s">
        <v>0</v>
      </c>
      <c r="DP83" s="92"/>
      <c r="DQ83" s="248" t="s">
        <v>115</v>
      </c>
      <c r="DR83" s="245" t="s">
        <v>115</v>
      </c>
      <c r="DS83" s="56"/>
      <c r="DT83" s="92"/>
      <c r="DU83" s="85" t="s">
        <v>0</v>
      </c>
      <c r="DV83" s="92"/>
      <c r="DW83" s="252" t="s">
        <v>115</v>
      </c>
      <c r="DX83" s="249" t="s">
        <v>115</v>
      </c>
      <c r="DY83" s="56"/>
      <c r="DZ83" s="92"/>
      <c r="EA83" s="85" t="s">
        <v>0</v>
      </c>
      <c r="EB83" s="92"/>
      <c r="EC83" s="257" t="s">
        <v>115</v>
      </c>
      <c r="ED83" s="254" t="s">
        <v>115</v>
      </c>
      <c r="EE83" s="56"/>
      <c r="EF83" s="92"/>
      <c r="EG83" s="85" t="s">
        <v>0</v>
      </c>
      <c r="EH83" s="92"/>
      <c r="EI83" s="267" t="s">
        <v>115</v>
      </c>
      <c r="EJ83" s="264" t="s">
        <v>115</v>
      </c>
      <c r="EK83" s="56"/>
      <c r="EL83" s="92"/>
      <c r="EM83" s="85" t="s">
        <v>0</v>
      </c>
      <c r="EN83" s="92"/>
      <c r="EO83" s="273" t="s">
        <v>115</v>
      </c>
      <c r="EP83" s="270" t="s">
        <v>115</v>
      </c>
      <c r="EQ83" s="56"/>
      <c r="ER83" s="92"/>
      <c r="ES83" s="85" t="s">
        <v>0</v>
      </c>
      <c r="ET83" s="92"/>
      <c r="EU83" s="277" t="s">
        <v>115</v>
      </c>
      <c r="EV83" s="274" t="s">
        <v>115</v>
      </c>
      <c r="EW83" s="56"/>
      <c r="EX83" s="92"/>
      <c r="EY83" s="85" t="s">
        <v>0</v>
      </c>
      <c r="EZ83" s="92"/>
      <c r="FA83" s="283" t="s">
        <v>115</v>
      </c>
      <c r="FB83" s="280" t="s">
        <v>115</v>
      </c>
      <c r="FC83" s="56"/>
      <c r="FD83" s="92"/>
      <c r="FE83" s="85" t="s">
        <v>0</v>
      </c>
      <c r="FF83" s="92"/>
      <c r="FG83" s="288" t="s">
        <v>115</v>
      </c>
      <c r="FH83" s="285" t="s">
        <v>115</v>
      </c>
      <c r="FI83" s="56"/>
      <c r="FJ83" s="92"/>
      <c r="FK83" s="85" t="s">
        <v>0</v>
      </c>
      <c r="FL83" s="92"/>
      <c r="FM83" s="357" t="s">
        <v>115</v>
      </c>
      <c r="FN83" s="354" t="s">
        <v>115</v>
      </c>
      <c r="FO83" s="56"/>
      <c r="FP83" s="92"/>
      <c r="FQ83" s="85" t="s">
        <v>0</v>
      </c>
      <c r="FR83" s="92"/>
      <c r="FS83" s="292" t="s">
        <v>115</v>
      </c>
      <c r="FT83" s="289" t="s">
        <v>115</v>
      </c>
      <c r="FU83" s="56"/>
      <c r="FV83" s="92"/>
      <c r="FW83" s="85" t="s">
        <v>0</v>
      </c>
      <c r="FX83" s="92"/>
      <c r="FY83" s="296" t="s">
        <v>115</v>
      </c>
      <c r="FZ83" s="293" t="s">
        <v>115</v>
      </c>
      <c r="GA83" s="56"/>
      <c r="GB83" s="92"/>
      <c r="GC83" s="85" t="s">
        <v>0</v>
      </c>
      <c r="GD83" s="92"/>
      <c r="GE83" s="300" t="s">
        <v>115</v>
      </c>
      <c r="GF83" s="297" t="s">
        <v>115</v>
      </c>
      <c r="GG83" s="56"/>
      <c r="GH83" s="92"/>
      <c r="GI83" s="85" t="s">
        <v>0</v>
      </c>
      <c r="GJ83" s="92"/>
      <c r="GK83" s="304" t="s">
        <v>115</v>
      </c>
      <c r="GL83" s="301" t="s">
        <v>115</v>
      </c>
      <c r="GM83" s="56"/>
      <c r="GN83" s="92"/>
      <c r="GO83" s="85" t="s">
        <v>0</v>
      </c>
      <c r="GP83" s="92"/>
      <c r="GQ83" s="316" t="s">
        <v>115</v>
      </c>
      <c r="GR83" s="313" t="s">
        <v>115</v>
      </c>
      <c r="GS83" s="56"/>
      <c r="GT83" s="92"/>
      <c r="GU83" s="323" t="s">
        <v>0</v>
      </c>
      <c r="GV83" s="92"/>
      <c r="GW83" s="323" t="s">
        <v>115</v>
      </c>
      <c r="GX83" s="320" t="s">
        <v>115</v>
      </c>
      <c r="GY83" s="56"/>
      <c r="GZ83" s="92"/>
      <c r="HA83" s="85" t="s">
        <v>0</v>
      </c>
      <c r="HB83" s="92"/>
      <c r="HC83" s="329" t="s">
        <v>115</v>
      </c>
      <c r="HD83" s="326" t="s">
        <v>115</v>
      </c>
      <c r="HE83" s="56"/>
      <c r="HF83" s="92"/>
      <c r="HG83" s="85" t="s">
        <v>0</v>
      </c>
      <c r="HH83" s="92"/>
      <c r="HI83" s="333" t="s">
        <v>115</v>
      </c>
      <c r="HJ83" s="330" t="s">
        <v>115</v>
      </c>
      <c r="HK83" s="56"/>
      <c r="HL83" s="92"/>
      <c r="HM83" s="85" t="s">
        <v>0</v>
      </c>
      <c r="HN83" s="92"/>
      <c r="HO83" s="338" t="s">
        <v>115</v>
      </c>
      <c r="HP83" s="335" t="s">
        <v>115</v>
      </c>
      <c r="HQ83" s="56"/>
      <c r="HR83" s="92"/>
      <c r="HS83" s="85" t="s">
        <v>0</v>
      </c>
      <c r="HT83" s="92"/>
      <c r="HU83" s="345" t="s">
        <v>115</v>
      </c>
      <c r="HV83" s="344" t="s">
        <v>115</v>
      </c>
      <c r="HW83" s="56"/>
      <c r="HX83" s="92"/>
      <c r="HY83" s="85" t="s">
        <v>0</v>
      </c>
      <c r="HZ83" s="92"/>
      <c r="IA83" s="349" t="s">
        <v>115</v>
      </c>
      <c r="IB83" s="346" t="s">
        <v>115</v>
      </c>
      <c r="IC83" s="56"/>
      <c r="ID83" s="92"/>
      <c r="IE83" s="85" t="s">
        <v>0</v>
      </c>
      <c r="IF83" s="92"/>
      <c r="IG83" s="353" t="s">
        <v>115</v>
      </c>
      <c r="IH83" s="350" t="s">
        <v>115</v>
      </c>
      <c r="II83" s="56"/>
      <c r="IJ83" s="92"/>
      <c r="IK83" s="85"/>
      <c r="IL83" s="92"/>
      <c r="IM83" s="85"/>
      <c r="IN83" s="84"/>
      <c r="IO83" s="56"/>
      <c r="IP83" s="92"/>
      <c r="IQ83" s="85" t="s">
        <v>0</v>
      </c>
      <c r="IR83" s="92"/>
      <c r="IS83" s="361" t="s">
        <v>115</v>
      </c>
      <c r="IT83" s="358" t="s">
        <v>115</v>
      </c>
      <c r="IU83" s="56"/>
      <c r="IV83" s="92"/>
      <c r="IW83" s="85" t="s">
        <v>0</v>
      </c>
      <c r="IX83" s="92"/>
      <c r="IY83" s="365" t="s">
        <v>115</v>
      </c>
      <c r="IZ83" s="364" t="s">
        <v>115</v>
      </c>
      <c r="JA83" s="56"/>
      <c r="JB83" s="92"/>
      <c r="JC83" s="85" t="s">
        <v>0</v>
      </c>
      <c r="JD83" s="92"/>
      <c r="JE83" s="85"/>
      <c r="JF83" s="84"/>
      <c r="JG83" s="56"/>
      <c r="JH83" s="92"/>
      <c r="JI83" s="85" t="s">
        <v>0</v>
      </c>
      <c r="JJ83" s="92"/>
      <c r="JK83" s="85"/>
      <c r="JL83" s="84"/>
      <c r="JM83" s="56"/>
      <c r="JN83" s="92"/>
      <c r="JO83" s="85" t="s">
        <v>0</v>
      </c>
      <c r="JP83" s="92"/>
      <c r="JQ83" s="85"/>
      <c r="JR83" s="84"/>
      <c r="JS83" s="56"/>
      <c r="JT83" s="92"/>
      <c r="JU83" s="85" t="s">
        <v>0</v>
      </c>
      <c r="JV83" s="92"/>
      <c r="JW83" s="85"/>
      <c r="JX83" s="84"/>
      <c r="JY83" s="56"/>
      <c r="JZ83" s="92"/>
      <c r="KA83" s="85" t="s">
        <v>0</v>
      </c>
      <c r="KB83" s="92"/>
      <c r="KC83" s="85"/>
      <c r="KD83" s="84"/>
      <c r="KE83" s="56"/>
      <c r="KF83" s="92"/>
      <c r="KG83" s="85" t="s">
        <v>0</v>
      </c>
      <c r="KH83" s="92"/>
      <c r="KI83" s="85"/>
      <c r="KJ83" s="84"/>
      <c r="KK83" s="56"/>
      <c r="KL83" s="92"/>
      <c r="KM83" s="85" t="s">
        <v>0</v>
      </c>
      <c r="KN83" s="92"/>
      <c r="KO83" s="85"/>
      <c r="KP83" s="84"/>
      <c r="KQ83" s="56"/>
      <c r="KR83" s="92"/>
      <c r="KS83" s="85" t="s">
        <v>0</v>
      </c>
      <c r="KT83" s="92"/>
      <c r="KU83" s="85"/>
      <c r="KV83" s="84"/>
      <c r="KW83" s="56"/>
      <c r="KX83" s="92"/>
      <c r="KY83" s="85" t="s">
        <v>0</v>
      </c>
      <c r="KZ83" s="92"/>
      <c r="LA83" s="85"/>
      <c r="LB83" s="84"/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85"/>
      <c r="LN83" s="84"/>
      <c r="LO83" s="56"/>
      <c r="LP83" s="92"/>
      <c r="LQ83" s="85" t="s">
        <v>0</v>
      </c>
      <c r="LR83" s="92"/>
      <c r="LS83" s="85"/>
      <c r="LT83" s="84"/>
      <c r="LU83" s="56"/>
      <c r="LV83" s="92"/>
      <c r="LW83" s="85" t="s">
        <v>0</v>
      </c>
      <c r="LX83" s="92"/>
      <c r="LY83" s="85"/>
      <c r="LZ83" s="84"/>
      <c r="MA83" s="56"/>
      <c r="MB83" s="92"/>
      <c r="MC83" s="85" t="s">
        <v>0</v>
      </c>
      <c r="MD83" s="92"/>
      <c r="ME83" s="85"/>
      <c r="MF83" s="84"/>
      <c r="MG83" s="56"/>
      <c r="MH83" s="92"/>
      <c r="MI83" s="85" t="s">
        <v>0</v>
      </c>
      <c r="MJ83" s="92"/>
      <c r="MK83" s="85"/>
      <c r="ML83" s="84"/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 x14ac:dyDescent="0.2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345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4" t="s">
        <v>2</v>
      </c>
      <c r="AX84" s="193" t="s">
        <v>117</v>
      </c>
      <c r="AY84" s="56"/>
      <c r="AZ84" s="92">
        <v>1</v>
      </c>
      <c r="BA84" s="85" t="s">
        <v>0</v>
      </c>
      <c r="BB84" s="92">
        <v>2</v>
      </c>
      <c r="BC84" s="199" t="s">
        <v>2</v>
      </c>
      <c r="BD84" s="196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344</v>
      </c>
      <c r="BK84" s="56"/>
      <c r="BL84" s="92">
        <v>1</v>
      </c>
      <c r="BM84" s="85" t="s">
        <v>0</v>
      </c>
      <c r="BN84" s="92">
        <v>3</v>
      </c>
      <c r="BO84" s="210" t="s">
        <v>2</v>
      </c>
      <c r="BP84" s="207" t="s">
        <v>344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345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5" t="s">
        <v>2</v>
      </c>
      <c r="CN84" s="222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40" t="s">
        <v>116</v>
      </c>
      <c r="DF84" s="237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344</v>
      </c>
      <c r="DY84" s="56"/>
      <c r="DZ84" s="92">
        <v>0</v>
      </c>
      <c r="EA84" s="85" t="s">
        <v>0</v>
      </c>
      <c r="EB84" s="92">
        <v>3</v>
      </c>
      <c r="EC84" s="257" t="s">
        <v>116</v>
      </c>
      <c r="ED84" s="254" t="s">
        <v>344</v>
      </c>
      <c r="EE84" s="56"/>
      <c r="EF84" s="92">
        <v>1</v>
      </c>
      <c r="EG84" s="85" t="s">
        <v>0</v>
      </c>
      <c r="EH84" s="92">
        <v>1</v>
      </c>
      <c r="EI84" s="267" t="s">
        <v>122</v>
      </c>
      <c r="EJ84" s="264" t="s">
        <v>4</v>
      </c>
      <c r="EK84" s="56"/>
      <c r="EL84" s="92">
        <v>3</v>
      </c>
      <c r="EM84" s="85" t="s">
        <v>0</v>
      </c>
      <c r="EN84" s="92">
        <v>0</v>
      </c>
      <c r="EO84" s="273" t="s">
        <v>116</v>
      </c>
      <c r="EP84" s="270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8" t="s">
        <v>122</v>
      </c>
      <c r="FH84" s="285" t="s">
        <v>379</v>
      </c>
      <c r="FI84" s="56"/>
      <c r="FJ84" s="92">
        <v>1</v>
      </c>
      <c r="FK84" s="85" t="s">
        <v>0</v>
      </c>
      <c r="FL84" s="92">
        <v>0</v>
      </c>
      <c r="FM84" s="85" t="s">
        <v>2</v>
      </c>
      <c r="FN84" s="84" t="s">
        <v>119</v>
      </c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393</v>
      </c>
      <c r="FZ84" s="84" t="s">
        <v>394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354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23" t="s">
        <v>0</v>
      </c>
      <c r="GV84" s="92">
        <v>2</v>
      </c>
      <c r="GW84" s="323" t="s">
        <v>122</v>
      </c>
      <c r="GX84" s="320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>
        <v>0</v>
      </c>
      <c r="HS84" s="85" t="s">
        <v>0</v>
      </c>
      <c r="HT84" s="92">
        <v>2</v>
      </c>
      <c r="HU84" s="345" t="s">
        <v>2</v>
      </c>
      <c r="HV84" s="344" t="s">
        <v>344</v>
      </c>
      <c r="HW84" s="56"/>
      <c r="HX84" s="92">
        <v>1</v>
      </c>
      <c r="HY84" s="85" t="s">
        <v>0</v>
      </c>
      <c r="HZ84" s="92">
        <v>3</v>
      </c>
      <c r="IA84" s="85" t="s">
        <v>2</v>
      </c>
      <c r="IB84" s="84" t="s">
        <v>119</v>
      </c>
      <c r="IC84" s="56"/>
      <c r="ID84" s="92">
        <v>2</v>
      </c>
      <c r="IE84" s="85" t="s">
        <v>0</v>
      </c>
      <c r="IF84" s="92">
        <v>0</v>
      </c>
      <c r="IG84" s="85" t="s">
        <v>2</v>
      </c>
      <c r="IH84" s="84" t="s">
        <v>344</v>
      </c>
      <c r="II84" s="56"/>
      <c r="IJ84" s="92"/>
      <c r="IK84" s="85"/>
      <c r="IL84" s="92"/>
      <c r="IM84" s="323"/>
      <c r="IN84" s="320"/>
      <c r="IO84" s="56"/>
      <c r="IP84" s="92">
        <v>0</v>
      </c>
      <c r="IQ84" s="85" t="s">
        <v>0</v>
      </c>
      <c r="IR84" s="92">
        <v>2</v>
      </c>
      <c r="IS84" s="85" t="s">
        <v>2</v>
      </c>
      <c r="IT84" s="84" t="s">
        <v>378</v>
      </c>
      <c r="IU84" s="56"/>
      <c r="IV84" s="92">
        <v>2</v>
      </c>
      <c r="IW84" s="85" t="s">
        <v>0</v>
      </c>
      <c r="IX84" s="92">
        <v>1</v>
      </c>
      <c r="IY84" s="85" t="s">
        <v>122</v>
      </c>
      <c r="IZ84" s="84" t="s">
        <v>4</v>
      </c>
      <c r="JA84" s="56"/>
      <c r="JB84" s="92"/>
      <c r="JC84" s="85" t="s">
        <v>0</v>
      </c>
      <c r="JD84" s="92"/>
      <c r="JE84" s="85"/>
      <c r="JF84" s="84"/>
      <c r="JG84" s="56"/>
      <c r="JH84" s="92"/>
      <c r="JI84" s="85" t="s">
        <v>0</v>
      </c>
      <c r="JJ84" s="92"/>
      <c r="JK84" s="85"/>
      <c r="JL84" s="84"/>
      <c r="JM84" s="56"/>
      <c r="JN84" s="92"/>
      <c r="JO84" s="85" t="s">
        <v>0</v>
      </c>
      <c r="JP84" s="92"/>
      <c r="JQ84" s="85"/>
      <c r="JR84" s="84"/>
      <c r="JS84" s="56"/>
      <c r="JT84" s="92"/>
      <c r="JU84" s="85" t="s">
        <v>0</v>
      </c>
      <c r="JV84" s="92"/>
      <c r="JW84" s="85"/>
      <c r="JX84" s="84"/>
      <c r="JY84" s="56"/>
      <c r="JZ84" s="92"/>
      <c r="KA84" s="85" t="s">
        <v>0</v>
      </c>
      <c r="KB84" s="92"/>
      <c r="KC84" s="85"/>
      <c r="KD84" s="84"/>
      <c r="KE84" s="56"/>
      <c r="KF84" s="92"/>
      <c r="KG84" s="85" t="s">
        <v>0</v>
      </c>
      <c r="KH84" s="92"/>
      <c r="KI84" s="85"/>
      <c r="KJ84" s="84"/>
      <c r="KK84" s="56"/>
      <c r="KL84" s="92"/>
      <c r="KM84" s="85" t="s">
        <v>0</v>
      </c>
      <c r="KN84" s="92"/>
      <c r="KO84" s="85"/>
      <c r="KP84" s="84"/>
      <c r="KQ84" s="56"/>
      <c r="KR84" s="92"/>
      <c r="KS84" s="85" t="s">
        <v>0</v>
      </c>
      <c r="KT84" s="92"/>
      <c r="KU84" s="85"/>
      <c r="KV84" s="84"/>
      <c r="KW84" s="56"/>
      <c r="KX84" s="92"/>
      <c r="KY84" s="85" t="s">
        <v>0</v>
      </c>
      <c r="KZ84" s="92"/>
      <c r="LA84" s="85"/>
      <c r="LB84" s="84"/>
      <c r="LC84" s="56"/>
      <c r="LD84" s="92"/>
      <c r="LE84" s="85" t="s">
        <v>0</v>
      </c>
      <c r="LF84" s="92"/>
      <c r="LG84" s="85"/>
      <c r="LH84" s="84"/>
      <c r="LI84" s="56"/>
      <c r="LJ84" s="92"/>
      <c r="LK84" s="85" t="s">
        <v>0</v>
      </c>
      <c r="LL84" s="92"/>
      <c r="LM84" s="85"/>
      <c r="LN84" s="84"/>
      <c r="LO84" s="56"/>
      <c r="LP84" s="92"/>
      <c r="LQ84" s="85" t="s">
        <v>0</v>
      </c>
      <c r="LR84" s="92"/>
      <c r="LS84" s="85"/>
      <c r="LT84" s="84"/>
      <c r="LU84" s="56"/>
      <c r="LV84" s="92"/>
      <c r="LW84" s="85" t="s">
        <v>0</v>
      </c>
      <c r="LX84" s="92"/>
      <c r="LY84" s="85"/>
      <c r="LZ84" s="84"/>
      <c r="MA84" s="56"/>
      <c r="MB84" s="92"/>
      <c r="MC84" s="85" t="s">
        <v>0</v>
      </c>
      <c r="MD84" s="92"/>
      <c r="ME84" s="85"/>
      <c r="MF84" s="84"/>
      <c r="MG84" s="56"/>
      <c r="MH84" s="92"/>
      <c r="MI84" s="85" t="s">
        <v>0</v>
      </c>
      <c r="MJ84" s="92"/>
      <c r="MK84" s="85"/>
      <c r="ML84" s="84"/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 x14ac:dyDescent="0.2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344</v>
      </c>
      <c r="AM85" s="56"/>
      <c r="AN85" s="92">
        <v>1</v>
      </c>
      <c r="AO85" s="85" t="s">
        <v>0</v>
      </c>
      <c r="AP85" s="92">
        <v>3</v>
      </c>
      <c r="AQ85" s="142" t="s">
        <v>354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4" t="s">
        <v>116</v>
      </c>
      <c r="AX85" s="193" t="s">
        <v>2</v>
      </c>
      <c r="AY85" s="56"/>
      <c r="AZ85" s="92">
        <v>2</v>
      </c>
      <c r="BA85" s="85" t="s">
        <v>0</v>
      </c>
      <c r="BB85" s="92">
        <v>2</v>
      </c>
      <c r="BC85" s="199" t="s">
        <v>116</v>
      </c>
      <c r="BD85" s="196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354</v>
      </c>
      <c r="BK85" s="56"/>
      <c r="BL85" s="92">
        <v>1</v>
      </c>
      <c r="BM85" s="85" t="s">
        <v>0</v>
      </c>
      <c r="BN85" s="92">
        <v>3</v>
      </c>
      <c r="BO85" s="210" t="s">
        <v>2</v>
      </c>
      <c r="BP85" s="207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5" t="s">
        <v>2</v>
      </c>
      <c r="CN85" s="222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40" t="s">
        <v>2</v>
      </c>
      <c r="DF85" s="237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344</v>
      </c>
      <c r="DY85" s="56"/>
      <c r="DZ85" s="92">
        <v>1</v>
      </c>
      <c r="EA85" s="85" t="s">
        <v>0</v>
      </c>
      <c r="EB85" s="92">
        <v>3</v>
      </c>
      <c r="EC85" s="257" t="s">
        <v>2</v>
      </c>
      <c r="ED85" s="254" t="s">
        <v>117</v>
      </c>
      <c r="EE85" s="56"/>
      <c r="EF85" s="92">
        <v>3</v>
      </c>
      <c r="EG85" s="85" t="s">
        <v>0</v>
      </c>
      <c r="EH85" s="92">
        <v>2</v>
      </c>
      <c r="EI85" s="267" t="s">
        <v>345</v>
      </c>
      <c r="EJ85" s="264" t="s">
        <v>4</v>
      </c>
      <c r="EK85" s="56"/>
      <c r="EL85" s="92">
        <v>3</v>
      </c>
      <c r="EM85" s="85" t="s">
        <v>0</v>
      </c>
      <c r="EN85" s="92">
        <v>1</v>
      </c>
      <c r="EO85" s="273" t="s">
        <v>2</v>
      </c>
      <c r="EP85" s="270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8" t="s">
        <v>3</v>
      </c>
      <c r="FH85" s="285" t="s">
        <v>4</v>
      </c>
      <c r="FI85" s="56"/>
      <c r="FJ85" s="92">
        <v>4</v>
      </c>
      <c r="FK85" s="85" t="s">
        <v>0</v>
      </c>
      <c r="FL85" s="92">
        <v>2</v>
      </c>
      <c r="FM85" s="85" t="s">
        <v>2</v>
      </c>
      <c r="FN85" s="84" t="s">
        <v>117</v>
      </c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394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354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354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23" t="s">
        <v>0</v>
      </c>
      <c r="GV85" s="92">
        <v>2</v>
      </c>
      <c r="GW85" s="323" t="s">
        <v>3</v>
      </c>
      <c r="GX85" s="320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344</v>
      </c>
      <c r="HQ85" s="56"/>
      <c r="HR85" s="92">
        <v>1</v>
      </c>
      <c r="HS85" s="85" t="s">
        <v>0</v>
      </c>
      <c r="HT85" s="92">
        <v>3</v>
      </c>
      <c r="HU85" s="345" t="s">
        <v>3</v>
      </c>
      <c r="HV85" s="344" t="s">
        <v>117</v>
      </c>
      <c r="HW85" s="56"/>
      <c r="HX85" s="92"/>
      <c r="HY85" s="85" t="s">
        <v>0</v>
      </c>
      <c r="HZ85" s="92"/>
      <c r="IA85" s="349" t="s">
        <v>115</v>
      </c>
      <c r="IB85" s="346" t="s">
        <v>115</v>
      </c>
      <c r="IC85" s="56"/>
      <c r="ID85" s="92">
        <v>3</v>
      </c>
      <c r="IE85" s="85" t="s">
        <v>0</v>
      </c>
      <c r="IF85" s="92">
        <v>0</v>
      </c>
      <c r="IG85" s="85" t="s">
        <v>378</v>
      </c>
      <c r="IH85" s="84" t="s">
        <v>117</v>
      </c>
      <c r="II85" s="56"/>
      <c r="IJ85" s="92"/>
      <c r="IK85" s="85"/>
      <c r="IL85" s="92"/>
      <c r="IM85" s="323"/>
      <c r="IN85" s="320"/>
      <c r="IO85" s="56"/>
      <c r="IP85" s="92">
        <v>1</v>
      </c>
      <c r="IQ85" s="85" t="s">
        <v>0</v>
      </c>
      <c r="IR85" s="92">
        <v>2</v>
      </c>
      <c r="IS85" s="85" t="s">
        <v>2</v>
      </c>
      <c r="IT85" s="84" t="s">
        <v>344</v>
      </c>
      <c r="IU85" s="56"/>
      <c r="IV85" s="92">
        <v>3</v>
      </c>
      <c r="IW85" s="85" t="s">
        <v>0</v>
      </c>
      <c r="IX85" s="92">
        <v>0</v>
      </c>
      <c r="IY85" s="85" t="s">
        <v>2</v>
      </c>
      <c r="IZ85" s="84" t="s">
        <v>344</v>
      </c>
      <c r="JA85" s="56"/>
      <c r="JB85" s="92"/>
      <c r="JC85" s="85" t="s">
        <v>0</v>
      </c>
      <c r="JD85" s="92"/>
      <c r="JE85" s="85"/>
      <c r="JF85" s="84"/>
      <c r="JG85" s="56"/>
      <c r="JH85" s="92"/>
      <c r="JI85" s="85" t="s">
        <v>0</v>
      </c>
      <c r="JJ85" s="92"/>
      <c r="JK85" s="85"/>
      <c r="JL85" s="84"/>
      <c r="JM85" s="56"/>
      <c r="JN85" s="92"/>
      <c r="JO85" s="85" t="s">
        <v>0</v>
      </c>
      <c r="JP85" s="92"/>
      <c r="JQ85" s="85"/>
      <c r="JR85" s="84"/>
      <c r="JS85" s="56"/>
      <c r="JT85" s="92"/>
      <c r="JU85" s="85" t="s">
        <v>0</v>
      </c>
      <c r="JV85" s="92"/>
      <c r="JW85" s="85"/>
      <c r="JX85" s="84"/>
      <c r="JY85" s="56"/>
      <c r="JZ85" s="92"/>
      <c r="KA85" s="85" t="s">
        <v>0</v>
      </c>
      <c r="KB85" s="92"/>
      <c r="KC85" s="85"/>
      <c r="KD85" s="84"/>
      <c r="KE85" s="56"/>
      <c r="KF85" s="92"/>
      <c r="KG85" s="85" t="s">
        <v>0</v>
      </c>
      <c r="KH85" s="92"/>
      <c r="KI85" s="85"/>
      <c r="KJ85" s="84"/>
      <c r="KK85" s="56"/>
      <c r="KL85" s="92"/>
      <c r="KM85" s="85" t="s">
        <v>0</v>
      </c>
      <c r="KN85" s="92"/>
      <c r="KO85" s="85"/>
      <c r="KP85" s="84"/>
      <c r="KQ85" s="56"/>
      <c r="KR85" s="92"/>
      <c r="KS85" s="85" t="s">
        <v>0</v>
      </c>
      <c r="KT85" s="92"/>
      <c r="KU85" s="85"/>
      <c r="KV85" s="84"/>
      <c r="KW85" s="56"/>
      <c r="KX85" s="92"/>
      <c r="KY85" s="85" t="s">
        <v>0</v>
      </c>
      <c r="KZ85" s="92"/>
      <c r="LA85" s="85"/>
      <c r="LB85" s="84"/>
      <c r="LC85" s="56"/>
      <c r="LD85" s="92"/>
      <c r="LE85" s="85" t="s">
        <v>0</v>
      </c>
      <c r="LF85" s="92"/>
      <c r="LG85" s="85"/>
      <c r="LH85" s="84"/>
      <c r="LI85" s="56"/>
      <c r="LJ85" s="92"/>
      <c r="LK85" s="85" t="s">
        <v>0</v>
      </c>
      <c r="LL85" s="92"/>
      <c r="LM85" s="85"/>
      <c r="LN85" s="84"/>
      <c r="LO85" s="56"/>
      <c r="LP85" s="92"/>
      <c r="LQ85" s="85" t="s">
        <v>0</v>
      </c>
      <c r="LR85" s="92"/>
      <c r="LS85" s="85"/>
      <c r="LT85" s="84"/>
      <c r="LU85" s="56"/>
      <c r="LV85" s="92"/>
      <c r="LW85" s="85" t="s">
        <v>0</v>
      </c>
      <c r="LX85" s="92"/>
      <c r="LY85" s="85"/>
      <c r="LZ85" s="84"/>
      <c r="MA85" s="56"/>
      <c r="MB85" s="92"/>
      <c r="MC85" s="85" t="s">
        <v>0</v>
      </c>
      <c r="MD85" s="92"/>
      <c r="ME85" s="85"/>
      <c r="MF85" s="84"/>
      <c r="MG85" s="56"/>
      <c r="MH85" s="92"/>
      <c r="MI85" s="85" t="s">
        <v>0</v>
      </c>
      <c r="MJ85" s="92"/>
      <c r="MK85" s="85"/>
      <c r="ML85" s="84"/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 x14ac:dyDescent="0.2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4" t="s">
        <v>2</v>
      </c>
      <c r="AX86" s="193" t="s">
        <v>116</v>
      </c>
      <c r="AY86" s="56"/>
      <c r="AZ86" s="92">
        <v>2</v>
      </c>
      <c r="BA86" s="85" t="s">
        <v>0</v>
      </c>
      <c r="BB86" s="92">
        <v>2</v>
      </c>
      <c r="BC86" s="199" t="s">
        <v>3</v>
      </c>
      <c r="BD86" s="196" t="s">
        <v>357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10" t="s">
        <v>116</v>
      </c>
      <c r="BP86" s="207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370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5" t="s">
        <v>2</v>
      </c>
      <c r="CN86" s="222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40" t="s">
        <v>375</v>
      </c>
      <c r="DF86" s="237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7" t="s">
        <v>2</v>
      </c>
      <c r="ED86" s="254" t="s">
        <v>119</v>
      </c>
      <c r="EE86" s="56"/>
      <c r="EF86" s="92">
        <v>2</v>
      </c>
      <c r="EG86" s="85" t="s">
        <v>0</v>
      </c>
      <c r="EH86" s="92">
        <v>2</v>
      </c>
      <c r="EI86" s="267" t="s">
        <v>3</v>
      </c>
      <c r="EJ86" s="264" t="s">
        <v>122</v>
      </c>
      <c r="EK86" s="56"/>
      <c r="EL86" s="92">
        <v>3</v>
      </c>
      <c r="EM86" s="85" t="s">
        <v>0</v>
      </c>
      <c r="EN86" s="92">
        <v>0</v>
      </c>
      <c r="EO86" s="273" t="s">
        <v>116</v>
      </c>
      <c r="EP86" s="270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344</v>
      </c>
      <c r="FC86" s="56"/>
      <c r="FD86" s="92">
        <v>3</v>
      </c>
      <c r="FE86" s="85" t="s">
        <v>0</v>
      </c>
      <c r="FF86" s="92">
        <v>2</v>
      </c>
      <c r="FG86" s="288" t="s">
        <v>122</v>
      </c>
      <c r="FH86" s="285" t="s">
        <v>1</v>
      </c>
      <c r="FI86" s="56"/>
      <c r="FJ86" s="92">
        <v>2</v>
      </c>
      <c r="FK86" s="85" t="s">
        <v>0</v>
      </c>
      <c r="FL86" s="92">
        <v>0</v>
      </c>
      <c r="FM86" s="85" t="s">
        <v>116</v>
      </c>
      <c r="FN86" s="84" t="s">
        <v>2</v>
      </c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6" t="s">
        <v>115</v>
      </c>
      <c r="FZ86" s="293" t="s">
        <v>115</v>
      </c>
      <c r="GA86" s="56"/>
      <c r="GB86" s="92"/>
      <c r="GC86" s="85" t="s">
        <v>0</v>
      </c>
      <c r="GD86" s="92"/>
      <c r="GE86" s="300" t="s">
        <v>115</v>
      </c>
      <c r="GF86" s="297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23" t="s">
        <v>0</v>
      </c>
      <c r="GV86" s="92">
        <v>2</v>
      </c>
      <c r="GW86" s="323" t="s">
        <v>1</v>
      </c>
      <c r="GX86" s="320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40" t="s">
        <v>2</v>
      </c>
      <c r="HP86" s="339" t="s">
        <v>117</v>
      </c>
      <c r="HQ86" s="56"/>
      <c r="HR86" s="92">
        <v>1</v>
      </c>
      <c r="HS86" s="85" t="s">
        <v>0</v>
      </c>
      <c r="HT86" s="92">
        <v>3</v>
      </c>
      <c r="HU86" s="345" t="s">
        <v>2</v>
      </c>
      <c r="HV86" s="344" t="s">
        <v>117</v>
      </c>
      <c r="HW86" s="56"/>
      <c r="HX86" s="92">
        <v>1</v>
      </c>
      <c r="HY86" s="85" t="s">
        <v>0</v>
      </c>
      <c r="HZ86" s="92">
        <v>2</v>
      </c>
      <c r="IA86" s="85" t="s">
        <v>2</v>
      </c>
      <c r="IB86" s="84" t="s">
        <v>123</v>
      </c>
      <c r="IC86" s="56"/>
      <c r="ID86" s="92">
        <v>5</v>
      </c>
      <c r="IE86" s="85" t="s">
        <v>0</v>
      </c>
      <c r="IF86" s="92">
        <v>0</v>
      </c>
      <c r="IG86" s="85" t="s">
        <v>378</v>
      </c>
      <c r="IH86" s="84" t="s">
        <v>116</v>
      </c>
      <c r="II86" s="56"/>
      <c r="IJ86" s="92"/>
      <c r="IK86" s="85"/>
      <c r="IL86" s="92"/>
      <c r="IM86" s="323"/>
      <c r="IN86" s="320"/>
      <c r="IO86" s="56"/>
      <c r="IP86" s="92"/>
      <c r="IQ86" s="85" t="s">
        <v>0</v>
      </c>
      <c r="IR86" s="92"/>
      <c r="IS86" s="361" t="s">
        <v>115</v>
      </c>
      <c r="IT86" s="358" t="s">
        <v>115</v>
      </c>
      <c r="IU86" s="56"/>
      <c r="IV86" s="92">
        <v>3</v>
      </c>
      <c r="IW86" s="85" t="s">
        <v>0</v>
      </c>
      <c r="IX86" s="92">
        <v>1</v>
      </c>
      <c r="IY86" s="85" t="s">
        <v>122</v>
      </c>
      <c r="IZ86" s="84" t="s">
        <v>354</v>
      </c>
      <c r="JA86" s="56"/>
      <c r="JB86" s="92"/>
      <c r="JC86" s="85" t="s">
        <v>0</v>
      </c>
      <c r="JD86" s="92"/>
      <c r="JE86" s="85"/>
      <c r="JF86" s="84"/>
      <c r="JG86" s="56"/>
      <c r="JH86" s="92"/>
      <c r="JI86" s="85" t="s">
        <v>0</v>
      </c>
      <c r="JJ86" s="92"/>
      <c r="JK86" s="85"/>
      <c r="JL86" s="84"/>
      <c r="JM86" s="56"/>
      <c r="JN86" s="92"/>
      <c r="JO86" s="85" t="s">
        <v>0</v>
      </c>
      <c r="JP86" s="92"/>
      <c r="JQ86" s="85"/>
      <c r="JR86" s="84"/>
      <c r="JS86" s="56"/>
      <c r="JT86" s="92"/>
      <c r="JU86" s="85" t="s">
        <v>0</v>
      </c>
      <c r="JV86" s="92"/>
      <c r="JW86" s="85"/>
      <c r="JX86" s="84"/>
      <c r="JY86" s="56"/>
      <c r="JZ86" s="92"/>
      <c r="KA86" s="85" t="s">
        <v>0</v>
      </c>
      <c r="KB86" s="92"/>
      <c r="KC86" s="85"/>
      <c r="KD86" s="84"/>
      <c r="KE86" s="56"/>
      <c r="KF86" s="92"/>
      <c r="KG86" s="85" t="s">
        <v>0</v>
      </c>
      <c r="KH86" s="92"/>
      <c r="KI86" s="85"/>
      <c r="KJ86" s="84"/>
      <c r="KK86" s="56"/>
      <c r="KL86" s="92"/>
      <c r="KM86" s="85" t="s">
        <v>0</v>
      </c>
      <c r="KN86" s="92"/>
      <c r="KO86" s="85"/>
      <c r="KP86" s="84"/>
      <c r="KQ86" s="56"/>
      <c r="KR86" s="92"/>
      <c r="KS86" s="85" t="s">
        <v>0</v>
      </c>
      <c r="KT86" s="92"/>
      <c r="KU86" s="85"/>
      <c r="KV86" s="84"/>
      <c r="KW86" s="56"/>
      <c r="KX86" s="92"/>
      <c r="KY86" s="85" t="s">
        <v>0</v>
      </c>
      <c r="KZ86" s="92"/>
      <c r="LA86" s="85"/>
      <c r="LB86" s="84"/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85"/>
      <c r="LN86" s="84"/>
      <c r="LO86" s="56"/>
      <c r="LP86" s="92"/>
      <c r="LQ86" s="85" t="s">
        <v>0</v>
      </c>
      <c r="LR86" s="92"/>
      <c r="LS86" s="85"/>
      <c r="LT86" s="84"/>
      <c r="LU86" s="56"/>
      <c r="LV86" s="92"/>
      <c r="LW86" s="85" t="s">
        <v>0</v>
      </c>
      <c r="LX86" s="92"/>
      <c r="LY86" s="85"/>
      <c r="LZ86" s="84"/>
      <c r="MA86" s="56"/>
      <c r="MB86" s="92"/>
      <c r="MC86" s="85" t="s">
        <v>0</v>
      </c>
      <c r="MD86" s="92"/>
      <c r="ME86" s="85"/>
      <c r="MF86" s="84"/>
      <c r="MG86" s="56"/>
      <c r="MH86" s="92"/>
      <c r="MI86" s="85" t="s">
        <v>0</v>
      </c>
      <c r="MJ86" s="92"/>
      <c r="MK86" s="85"/>
      <c r="ML86" s="84"/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 x14ac:dyDescent="0.2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4" t="s">
        <v>115</v>
      </c>
      <c r="AX87" s="193" t="s">
        <v>115</v>
      </c>
      <c r="AY87" s="56"/>
      <c r="AZ87" s="92"/>
      <c r="BA87" s="85" t="s">
        <v>0</v>
      </c>
      <c r="BB87" s="92"/>
      <c r="BC87" s="199" t="s">
        <v>115</v>
      </c>
      <c r="BD87" s="196" t="s">
        <v>115</v>
      </c>
      <c r="BE87" s="56"/>
      <c r="BF87" s="92"/>
      <c r="BG87" s="85" t="s">
        <v>0</v>
      </c>
      <c r="BH87" s="92"/>
      <c r="BI87" s="204" t="s">
        <v>115</v>
      </c>
      <c r="BJ87" s="201" t="s">
        <v>115</v>
      </c>
      <c r="BK87" s="56"/>
      <c r="BL87" s="92"/>
      <c r="BM87" s="85" t="s">
        <v>0</v>
      </c>
      <c r="BN87" s="92"/>
      <c r="BO87" s="210" t="s">
        <v>115</v>
      </c>
      <c r="BP87" s="207" t="s">
        <v>115</v>
      </c>
      <c r="BQ87" s="56"/>
      <c r="BR87" s="92"/>
      <c r="BS87" s="85" t="s">
        <v>0</v>
      </c>
      <c r="BT87" s="92"/>
      <c r="BU87" s="212" t="s">
        <v>115</v>
      </c>
      <c r="BV87" s="211" t="s">
        <v>115</v>
      </c>
      <c r="BW87" s="56"/>
      <c r="BX87" s="92"/>
      <c r="BY87" s="85" t="s">
        <v>0</v>
      </c>
      <c r="BZ87" s="92"/>
      <c r="CA87" s="216" t="s">
        <v>115</v>
      </c>
      <c r="CB87" s="213" t="s">
        <v>115</v>
      </c>
      <c r="CC87" s="56"/>
      <c r="CD87" s="92"/>
      <c r="CE87" s="85" t="s">
        <v>0</v>
      </c>
      <c r="CF87" s="92"/>
      <c r="CG87" s="220" t="s">
        <v>115</v>
      </c>
      <c r="CH87" s="217" t="s">
        <v>115</v>
      </c>
      <c r="CI87" s="56"/>
      <c r="CJ87" s="92"/>
      <c r="CK87" s="85" t="s">
        <v>0</v>
      </c>
      <c r="CL87" s="92"/>
      <c r="CM87" s="225" t="s">
        <v>115</v>
      </c>
      <c r="CN87" s="222" t="s">
        <v>115</v>
      </c>
      <c r="CO87" s="56"/>
      <c r="CP87" s="92"/>
      <c r="CQ87" s="85" t="s">
        <v>0</v>
      </c>
      <c r="CR87" s="92"/>
      <c r="CS87" s="231" t="s">
        <v>115</v>
      </c>
      <c r="CT87" s="228" t="s">
        <v>115</v>
      </c>
      <c r="CU87" s="56"/>
      <c r="CV87" s="92"/>
      <c r="CW87" s="85" t="s">
        <v>0</v>
      </c>
      <c r="CX87" s="92"/>
      <c r="CY87" s="235" t="s">
        <v>115</v>
      </c>
      <c r="CZ87" s="234" t="s">
        <v>115</v>
      </c>
      <c r="DA87" s="56"/>
      <c r="DB87" s="92"/>
      <c r="DC87" s="85" t="s">
        <v>0</v>
      </c>
      <c r="DD87" s="92"/>
      <c r="DE87" s="240" t="s">
        <v>115</v>
      </c>
      <c r="DF87" s="237" t="s">
        <v>115</v>
      </c>
      <c r="DG87" s="56"/>
      <c r="DH87" s="92"/>
      <c r="DI87" s="85" t="s">
        <v>0</v>
      </c>
      <c r="DJ87" s="92"/>
      <c r="DK87" s="244" t="s">
        <v>115</v>
      </c>
      <c r="DL87" s="241" t="s">
        <v>115</v>
      </c>
      <c r="DM87" s="56"/>
      <c r="DN87" s="92"/>
      <c r="DO87" s="85" t="s">
        <v>0</v>
      </c>
      <c r="DP87" s="92"/>
      <c r="DQ87" s="248" t="s">
        <v>115</v>
      </c>
      <c r="DR87" s="245" t="s">
        <v>115</v>
      </c>
      <c r="DS87" s="56"/>
      <c r="DT87" s="92"/>
      <c r="DU87" s="85" t="s">
        <v>0</v>
      </c>
      <c r="DV87" s="92"/>
      <c r="DW87" s="252" t="s">
        <v>115</v>
      </c>
      <c r="DX87" s="249" t="s">
        <v>115</v>
      </c>
      <c r="DY87" s="56"/>
      <c r="DZ87" s="92"/>
      <c r="EA87" s="85" t="s">
        <v>0</v>
      </c>
      <c r="EB87" s="92"/>
      <c r="EC87" s="257" t="s">
        <v>115</v>
      </c>
      <c r="ED87" s="254" t="s">
        <v>115</v>
      </c>
      <c r="EE87" s="56"/>
      <c r="EF87" s="92"/>
      <c r="EG87" s="85" t="s">
        <v>0</v>
      </c>
      <c r="EH87" s="92"/>
      <c r="EI87" s="267" t="s">
        <v>115</v>
      </c>
      <c r="EJ87" s="264" t="s">
        <v>115</v>
      </c>
      <c r="EK87" s="56"/>
      <c r="EL87" s="92"/>
      <c r="EM87" s="85" t="s">
        <v>0</v>
      </c>
      <c r="EN87" s="92"/>
      <c r="EO87" s="273" t="s">
        <v>115</v>
      </c>
      <c r="EP87" s="270" t="s">
        <v>115</v>
      </c>
      <c r="EQ87" s="56"/>
      <c r="ER87" s="92"/>
      <c r="ES87" s="85" t="s">
        <v>0</v>
      </c>
      <c r="ET87" s="92"/>
      <c r="EU87" s="277" t="s">
        <v>115</v>
      </c>
      <c r="EV87" s="274" t="s">
        <v>115</v>
      </c>
      <c r="EW87" s="56"/>
      <c r="EX87" s="92"/>
      <c r="EY87" s="85" t="s">
        <v>0</v>
      </c>
      <c r="EZ87" s="92"/>
      <c r="FA87" s="283" t="s">
        <v>115</v>
      </c>
      <c r="FB87" s="280" t="s">
        <v>115</v>
      </c>
      <c r="FC87" s="56"/>
      <c r="FD87" s="92"/>
      <c r="FE87" s="85" t="s">
        <v>0</v>
      </c>
      <c r="FF87" s="92"/>
      <c r="FG87" s="288" t="s">
        <v>115</v>
      </c>
      <c r="FH87" s="285" t="s">
        <v>115</v>
      </c>
      <c r="FI87" s="56"/>
      <c r="FJ87" s="92"/>
      <c r="FK87" s="85" t="s">
        <v>0</v>
      </c>
      <c r="FL87" s="92"/>
      <c r="FM87" s="357" t="s">
        <v>115</v>
      </c>
      <c r="FN87" s="354" t="s">
        <v>115</v>
      </c>
      <c r="FO87" s="56"/>
      <c r="FP87" s="92"/>
      <c r="FQ87" s="85" t="s">
        <v>0</v>
      </c>
      <c r="FR87" s="92"/>
      <c r="FS87" s="292" t="s">
        <v>115</v>
      </c>
      <c r="FT87" s="289" t="s">
        <v>115</v>
      </c>
      <c r="FU87" s="56"/>
      <c r="FV87" s="92"/>
      <c r="FW87" s="85" t="s">
        <v>0</v>
      </c>
      <c r="FX87" s="92"/>
      <c r="FY87" s="296" t="s">
        <v>115</v>
      </c>
      <c r="FZ87" s="293" t="s">
        <v>115</v>
      </c>
      <c r="GA87" s="56"/>
      <c r="GB87" s="92"/>
      <c r="GC87" s="85" t="s">
        <v>0</v>
      </c>
      <c r="GD87" s="92"/>
      <c r="GE87" s="300" t="s">
        <v>115</v>
      </c>
      <c r="GF87" s="297" t="s">
        <v>115</v>
      </c>
      <c r="GG87" s="56"/>
      <c r="GH87" s="92"/>
      <c r="GI87" s="85" t="s">
        <v>0</v>
      </c>
      <c r="GJ87" s="92"/>
      <c r="GK87" s="304" t="s">
        <v>115</v>
      </c>
      <c r="GL87" s="301" t="s">
        <v>115</v>
      </c>
      <c r="GM87" s="56"/>
      <c r="GN87" s="92"/>
      <c r="GO87" s="85" t="s">
        <v>0</v>
      </c>
      <c r="GP87" s="92"/>
      <c r="GQ87" s="316" t="s">
        <v>115</v>
      </c>
      <c r="GR87" s="313" t="s">
        <v>115</v>
      </c>
      <c r="GS87" s="56"/>
      <c r="GT87" s="92"/>
      <c r="GU87" s="323" t="s">
        <v>0</v>
      </c>
      <c r="GV87" s="92"/>
      <c r="GW87" s="323" t="s">
        <v>115</v>
      </c>
      <c r="GX87" s="320" t="s">
        <v>115</v>
      </c>
      <c r="GY87" s="56"/>
      <c r="GZ87" s="92"/>
      <c r="HA87" s="85" t="s">
        <v>0</v>
      </c>
      <c r="HB87" s="92"/>
      <c r="HC87" s="329" t="s">
        <v>115</v>
      </c>
      <c r="HD87" s="326" t="s">
        <v>115</v>
      </c>
      <c r="HE87" s="56"/>
      <c r="HF87" s="92"/>
      <c r="HG87" s="85" t="s">
        <v>0</v>
      </c>
      <c r="HH87" s="92"/>
      <c r="HI87" s="333" t="s">
        <v>115</v>
      </c>
      <c r="HJ87" s="330" t="s">
        <v>115</v>
      </c>
      <c r="HK87" s="56"/>
      <c r="HL87" s="92"/>
      <c r="HM87" s="85" t="s">
        <v>0</v>
      </c>
      <c r="HN87" s="92"/>
      <c r="HO87" s="338" t="s">
        <v>115</v>
      </c>
      <c r="HP87" s="335" t="s">
        <v>115</v>
      </c>
      <c r="HQ87" s="56"/>
      <c r="HR87" s="92"/>
      <c r="HS87" s="85" t="s">
        <v>0</v>
      </c>
      <c r="HT87" s="92"/>
      <c r="HU87" s="345" t="s">
        <v>115</v>
      </c>
      <c r="HV87" s="344" t="s">
        <v>115</v>
      </c>
      <c r="HW87" s="56"/>
      <c r="HX87" s="92"/>
      <c r="HY87" s="85" t="s">
        <v>0</v>
      </c>
      <c r="HZ87" s="92"/>
      <c r="IA87" s="349" t="s">
        <v>115</v>
      </c>
      <c r="IB87" s="346" t="s">
        <v>115</v>
      </c>
      <c r="IC87" s="56"/>
      <c r="ID87" s="92"/>
      <c r="IE87" s="85" t="s">
        <v>0</v>
      </c>
      <c r="IF87" s="92"/>
      <c r="IG87" s="353" t="s">
        <v>115</v>
      </c>
      <c r="IH87" s="350" t="s">
        <v>115</v>
      </c>
      <c r="II87" s="56"/>
      <c r="IJ87" s="92"/>
      <c r="IK87" s="85"/>
      <c r="IL87" s="92"/>
      <c r="IM87" s="85"/>
      <c r="IN87" s="84"/>
      <c r="IO87" s="56"/>
      <c r="IP87" s="92"/>
      <c r="IQ87" s="85" t="s">
        <v>0</v>
      </c>
      <c r="IR87" s="92"/>
      <c r="IS87" s="361" t="s">
        <v>115</v>
      </c>
      <c r="IT87" s="358" t="s">
        <v>115</v>
      </c>
      <c r="IU87" s="56"/>
      <c r="IV87" s="92"/>
      <c r="IW87" s="85" t="s">
        <v>0</v>
      </c>
      <c r="IX87" s="92"/>
      <c r="IY87" s="365" t="s">
        <v>115</v>
      </c>
      <c r="IZ87" s="364" t="s">
        <v>115</v>
      </c>
      <c r="JA87" s="56"/>
      <c r="JB87" s="92"/>
      <c r="JC87" s="85" t="s">
        <v>0</v>
      </c>
      <c r="JD87" s="92"/>
      <c r="JE87" s="85"/>
      <c r="JF87" s="84"/>
      <c r="JG87" s="56"/>
      <c r="JH87" s="92"/>
      <c r="JI87" s="85" t="s">
        <v>0</v>
      </c>
      <c r="JJ87" s="92"/>
      <c r="JK87" s="85"/>
      <c r="JL87" s="84"/>
      <c r="JM87" s="56"/>
      <c r="JN87" s="92"/>
      <c r="JO87" s="85" t="s">
        <v>0</v>
      </c>
      <c r="JP87" s="92"/>
      <c r="JQ87" s="85"/>
      <c r="JR87" s="84"/>
      <c r="JS87" s="56"/>
      <c r="JT87" s="92"/>
      <c r="JU87" s="85" t="s">
        <v>0</v>
      </c>
      <c r="JV87" s="92"/>
      <c r="JW87" s="85"/>
      <c r="JX87" s="84"/>
      <c r="JY87" s="56"/>
      <c r="JZ87" s="92"/>
      <c r="KA87" s="85" t="s">
        <v>0</v>
      </c>
      <c r="KB87" s="92"/>
      <c r="KC87" s="85"/>
      <c r="KD87" s="84"/>
      <c r="KE87" s="56"/>
      <c r="KF87" s="92"/>
      <c r="KG87" s="85" t="s">
        <v>0</v>
      </c>
      <c r="KH87" s="92"/>
      <c r="KI87" s="85"/>
      <c r="KJ87" s="84"/>
      <c r="KK87" s="56"/>
      <c r="KL87" s="92"/>
      <c r="KM87" s="85" t="s">
        <v>0</v>
      </c>
      <c r="KN87" s="92"/>
      <c r="KO87" s="85"/>
      <c r="KP87" s="84"/>
      <c r="KQ87" s="56"/>
      <c r="KR87" s="92"/>
      <c r="KS87" s="85" t="s">
        <v>0</v>
      </c>
      <c r="KT87" s="92"/>
      <c r="KU87" s="85"/>
      <c r="KV87" s="84"/>
      <c r="KW87" s="56"/>
      <c r="KX87" s="92"/>
      <c r="KY87" s="85" t="s">
        <v>0</v>
      </c>
      <c r="KZ87" s="92"/>
      <c r="LA87" s="85"/>
      <c r="LB87" s="84"/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85"/>
      <c r="LN87" s="84"/>
      <c r="LO87" s="56"/>
      <c r="LP87" s="92"/>
      <c r="LQ87" s="85" t="s">
        <v>0</v>
      </c>
      <c r="LR87" s="92"/>
      <c r="LS87" s="85"/>
      <c r="LT87" s="84"/>
      <c r="LU87" s="56"/>
      <c r="LV87" s="92"/>
      <c r="LW87" s="85" t="s">
        <v>0</v>
      </c>
      <c r="LX87" s="92"/>
      <c r="LY87" s="85"/>
      <c r="LZ87" s="84"/>
      <c r="MA87" s="56"/>
      <c r="MB87" s="92"/>
      <c r="MC87" s="85" t="s">
        <v>0</v>
      </c>
      <c r="MD87" s="92"/>
      <c r="ME87" s="85"/>
      <c r="MF87" s="84"/>
      <c r="MG87" s="56"/>
      <c r="MH87" s="92"/>
      <c r="MI87" s="85" t="s">
        <v>0</v>
      </c>
      <c r="MJ87" s="92"/>
      <c r="MK87" s="85"/>
      <c r="ML87" s="84"/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 x14ac:dyDescent="0.2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4" t="s">
        <v>115</v>
      </c>
      <c r="AX88" s="193" t="s">
        <v>115</v>
      </c>
      <c r="AY88" s="56"/>
      <c r="AZ88" s="92"/>
      <c r="BA88" s="85" t="s">
        <v>0</v>
      </c>
      <c r="BB88" s="92"/>
      <c r="BC88" s="199" t="s">
        <v>115</v>
      </c>
      <c r="BD88" s="196" t="s">
        <v>115</v>
      </c>
      <c r="BE88" s="56"/>
      <c r="BF88" s="92"/>
      <c r="BG88" s="85" t="s">
        <v>0</v>
      </c>
      <c r="BH88" s="92"/>
      <c r="BI88" s="204" t="s">
        <v>115</v>
      </c>
      <c r="BJ88" s="201" t="s">
        <v>115</v>
      </c>
      <c r="BK88" s="56"/>
      <c r="BL88" s="92"/>
      <c r="BM88" s="85" t="s">
        <v>0</v>
      </c>
      <c r="BN88" s="92"/>
      <c r="BO88" s="210" t="s">
        <v>115</v>
      </c>
      <c r="BP88" s="207" t="s">
        <v>115</v>
      </c>
      <c r="BQ88" s="56"/>
      <c r="BR88" s="92"/>
      <c r="BS88" s="85" t="s">
        <v>0</v>
      </c>
      <c r="BT88" s="92"/>
      <c r="BU88" s="212" t="s">
        <v>115</v>
      </c>
      <c r="BV88" s="211" t="s">
        <v>115</v>
      </c>
      <c r="BW88" s="56"/>
      <c r="BX88" s="92"/>
      <c r="BY88" s="85" t="s">
        <v>0</v>
      </c>
      <c r="BZ88" s="92"/>
      <c r="CA88" s="216" t="s">
        <v>115</v>
      </c>
      <c r="CB88" s="213" t="s">
        <v>115</v>
      </c>
      <c r="CC88" s="56"/>
      <c r="CD88" s="92"/>
      <c r="CE88" s="85" t="s">
        <v>0</v>
      </c>
      <c r="CF88" s="92"/>
      <c r="CG88" s="220" t="s">
        <v>115</v>
      </c>
      <c r="CH88" s="217" t="s">
        <v>115</v>
      </c>
      <c r="CI88" s="56"/>
      <c r="CJ88" s="92"/>
      <c r="CK88" s="85" t="s">
        <v>0</v>
      </c>
      <c r="CL88" s="92"/>
      <c r="CM88" s="225" t="s">
        <v>115</v>
      </c>
      <c r="CN88" s="222" t="s">
        <v>115</v>
      </c>
      <c r="CO88" s="56"/>
      <c r="CP88" s="92"/>
      <c r="CQ88" s="85" t="s">
        <v>0</v>
      </c>
      <c r="CR88" s="92"/>
      <c r="CS88" s="231" t="s">
        <v>115</v>
      </c>
      <c r="CT88" s="228" t="s">
        <v>115</v>
      </c>
      <c r="CU88" s="56"/>
      <c r="CV88" s="92"/>
      <c r="CW88" s="85" t="s">
        <v>0</v>
      </c>
      <c r="CX88" s="92"/>
      <c r="CY88" s="235" t="s">
        <v>115</v>
      </c>
      <c r="CZ88" s="234" t="s">
        <v>115</v>
      </c>
      <c r="DA88" s="56"/>
      <c r="DB88" s="92"/>
      <c r="DC88" s="85" t="s">
        <v>0</v>
      </c>
      <c r="DD88" s="92"/>
      <c r="DE88" s="240" t="s">
        <v>115</v>
      </c>
      <c r="DF88" s="237" t="s">
        <v>115</v>
      </c>
      <c r="DG88" s="56"/>
      <c r="DH88" s="92"/>
      <c r="DI88" s="85" t="s">
        <v>0</v>
      </c>
      <c r="DJ88" s="92"/>
      <c r="DK88" s="244" t="s">
        <v>115</v>
      </c>
      <c r="DL88" s="241" t="s">
        <v>115</v>
      </c>
      <c r="DM88" s="56"/>
      <c r="DN88" s="92"/>
      <c r="DO88" s="85" t="s">
        <v>0</v>
      </c>
      <c r="DP88" s="92"/>
      <c r="DQ88" s="248" t="s">
        <v>115</v>
      </c>
      <c r="DR88" s="245" t="s">
        <v>115</v>
      </c>
      <c r="DS88" s="56"/>
      <c r="DT88" s="92"/>
      <c r="DU88" s="85" t="s">
        <v>0</v>
      </c>
      <c r="DV88" s="92"/>
      <c r="DW88" s="252" t="s">
        <v>115</v>
      </c>
      <c r="DX88" s="249" t="s">
        <v>115</v>
      </c>
      <c r="DY88" s="56"/>
      <c r="DZ88" s="92"/>
      <c r="EA88" s="85" t="s">
        <v>0</v>
      </c>
      <c r="EB88" s="92"/>
      <c r="EC88" s="257" t="s">
        <v>115</v>
      </c>
      <c r="ED88" s="254" t="s">
        <v>115</v>
      </c>
      <c r="EE88" s="56"/>
      <c r="EF88" s="92"/>
      <c r="EG88" s="85" t="s">
        <v>0</v>
      </c>
      <c r="EH88" s="92"/>
      <c r="EI88" s="267" t="s">
        <v>115</v>
      </c>
      <c r="EJ88" s="264" t="s">
        <v>115</v>
      </c>
      <c r="EK88" s="56"/>
      <c r="EL88" s="92"/>
      <c r="EM88" s="85" t="s">
        <v>0</v>
      </c>
      <c r="EN88" s="92"/>
      <c r="EO88" s="273" t="s">
        <v>115</v>
      </c>
      <c r="EP88" s="270" t="s">
        <v>115</v>
      </c>
      <c r="EQ88" s="56"/>
      <c r="ER88" s="92"/>
      <c r="ES88" s="85" t="s">
        <v>0</v>
      </c>
      <c r="ET88" s="92"/>
      <c r="EU88" s="277" t="s">
        <v>115</v>
      </c>
      <c r="EV88" s="274" t="s">
        <v>115</v>
      </c>
      <c r="EW88" s="56"/>
      <c r="EX88" s="92"/>
      <c r="EY88" s="85" t="s">
        <v>0</v>
      </c>
      <c r="EZ88" s="92"/>
      <c r="FA88" s="283" t="s">
        <v>115</v>
      </c>
      <c r="FB88" s="280" t="s">
        <v>115</v>
      </c>
      <c r="FC88" s="56"/>
      <c r="FD88" s="92"/>
      <c r="FE88" s="85" t="s">
        <v>0</v>
      </c>
      <c r="FF88" s="92"/>
      <c r="FG88" s="288" t="s">
        <v>115</v>
      </c>
      <c r="FH88" s="285" t="s">
        <v>115</v>
      </c>
      <c r="FI88" s="56"/>
      <c r="FJ88" s="92"/>
      <c r="FK88" s="85" t="s">
        <v>0</v>
      </c>
      <c r="FL88" s="92"/>
      <c r="FM88" s="357" t="s">
        <v>115</v>
      </c>
      <c r="FN88" s="354" t="s">
        <v>115</v>
      </c>
      <c r="FO88" s="56"/>
      <c r="FP88" s="92"/>
      <c r="FQ88" s="85" t="s">
        <v>0</v>
      </c>
      <c r="FR88" s="92"/>
      <c r="FS88" s="292" t="s">
        <v>115</v>
      </c>
      <c r="FT88" s="289" t="s">
        <v>115</v>
      </c>
      <c r="FU88" s="56"/>
      <c r="FV88" s="92"/>
      <c r="FW88" s="85" t="s">
        <v>0</v>
      </c>
      <c r="FX88" s="92"/>
      <c r="FY88" s="296" t="s">
        <v>115</v>
      </c>
      <c r="FZ88" s="293" t="s">
        <v>115</v>
      </c>
      <c r="GA88" s="56"/>
      <c r="GB88" s="92"/>
      <c r="GC88" s="85" t="s">
        <v>0</v>
      </c>
      <c r="GD88" s="92"/>
      <c r="GE88" s="300" t="s">
        <v>115</v>
      </c>
      <c r="GF88" s="297" t="s">
        <v>115</v>
      </c>
      <c r="GG88" s="56"/>
      <c r="GH88" s="92"/>
      <c r="GI88" s="85" t="s">
        <v>0</v>
      </c>
      <c r="GJ88" s="92"/>
      <c r="GK88" s="304" t="s">
        <v>115</v>
      </c>
      <c r="GL88" s="301" t="s">
        <v>115</v>
      </c>
      <c r="GM88" s="56"/>
      <c r="GN88" s="92"/>
      <c r="GO88" s="85" t="s">
        <v>0</v>
      </c>
      <c r="GP88" s="92"/>
      <c r="GQ88" s="316" t="s">
        <v>115</v>
      </c>
      <c r="GR88" s="313" t="s">
        <v>115</v>
      </c>
      <c r="GS88" s="56"/>
      <c r="GT88" s="92"/>
      <c r="GU88" s="323" t="s">
        <v>0</v>
      </c>
      <c r="GV88" s="92"/>
      <c r="GW88" s="323" t="s">
        <v>115</v>
      </c>
      <c r="GX88" s="320" t="s">
        <v>115</v>
      </c>
      <c r="GY88" s="56"/>
      <c r="GZ88" s="92"/>
      <c r="HA88" s="85" t="s">
        <v>0</v>
      </c>
      <c r="HB88" s="92"/>
      <c r="HC88" s="329" t="s">
        <v>115</v>
      </c>
      <c r="HD88" s="326" t="s">
        <v>115</v>
      </c>
      <c r="HE88" s="56"/>
      <c r="HF88" s="92"/>
      <c r="HG88" s="85" t="s">
        <v>0</v>
      </c>
      <c r="HH88" s="92"/>
      <c r="HI88" s="333" t="s">
        <v>115</v>
      </c>
      <c r="HJ88" s="330" t="s">
        <v>115</v>
      </c>
      <c r="HK88" s="56"/>
      <c r="HL88" s="92"/>
      <c r="HM88" s="85" t="s">
        <v>0</v>
      </c>
      <c r="HN88" s="92"/>
      <c r="HO88" s="338" t="s">
        <v>115</v>
      </c>
      <c r="HP88" s="335" t="s">
        <v>115</v>
      </c>
      <c r="HQ88" s="56"/>
      <c r="HR88" s="92"/>
      <c r="HS88" s="85" t="s">
        <v>0</v>
      </c>
      <c r="HT88" s="92"/>
      <c r="HU88" s="345" t="s">
        <v>115</v>
      </c>
      <c r="HV88" s="344" t="s">
        <v>115</v>
      </c>
      <c r="HW88" s="56"/>
      <c r="HX88" s="92"/>
      <c r="HY88" s="85" t="s">
        <v>0</v>
      </c>
      <c r="HZ88" s="92"/>
      <c r="IA88" s="349" t="s">
        <v>115</v>
      </c>
      <c r="IB88" s="346" t="s">
        <v>115</v>
      </c>
      <c r="IC88" s="56"/>
      <c r="ID88" s="92"/>
      <c r="IE88" s="85" t="s">
        <v>0</v>
      </c>
      <c r="IF88" s="92"/>
      <c r="IG88" s="353" t="s">
        <v>115</v>
      </c>
      <c r="IH88" s="350" t="s">
        <v>115</v>
      </c>
      <c r="II88" s="56"/>
      <c r="IJ88" s="92"/>
      <c r="IK88" s="85"/>
      <c r="IL88" s="92"/>
      <c r="IM88" s="85"/>
      <c r="IN88" s="84"/>
      <c r="IO88" s="56"/>
      <c r="IP88" s="92"/>
      <c r="IQ88" s="85" t="s">
        <v>0</v>
      </c>
      <c r="IR88" s="92"/>
      <c r="IS88" s="361" t="s">
        <v>115</v>
      </c>
      <c r="IT88" s="358" t="s">
        <v>115</v>
      </c>
      <c r="IU88" s="56"/>
      <c r="IV88" s="92"/>
      <c r="IW88" s="85" t="s">
        <v>0</v>
      </c>
      <c r="IX88" s="92"/>
      <c r="IY88" s="365" t="s">
        <v>115</v>
      </c>
      <c r="IZ88" s="364" t="s">
        <v>115</v>
      </c>
      <c r="JA88" s="56"/>
      <c r="JB88" s="92"/>
      <c r="JC88" s="85" t="s">
        <v>0</v>
      </c>
      <c r="JD88" s="92"/>
      <c r="JE88" s="85"/>
      <c r="JF88" s="84"/>
      <c r="JG88" s="56"/>
      <c r="JH88" s="92"/>
      <c r="JI88" s="85" t="s">
        <v>0</v>
      </c>
      <c r="JJ88" s="92"/>
      <c r="JK88" s="85"/>
      <c r="JL88" s="84"/>
      <c r="JM88" s="56"/>
      <c r="JN88" s="92"/>
      <c r="JO88" s="85" t="s">
        <v>0</v>
      </c>
      <c r="JP88" s="92"/>
      <c r="JQ88" s="85"/>
      <c r="JR88" s="84"/>
      <c r="JS88" s="56"/>
      <c r="JT88" s="92"/>
      <c r="JU88" s="85" t="s">
        <v>0</v>
      </c>
      <c r="JV88" s="92"/>
      <c r="JW88" s="85"/>
      <c r="JX88" s="84"/>
      <c r="JY88" s="56"/>
      <c r="JZ88" s="92"/>
      <c r="KA88" s="85" t="s">
        <v>0</v>
      </c>
      <c r="KB88" s="92"/>
      <c r="KC88" s="85"/>
      <c r="KD88" s="84"/>
      <c r="KE88" s="56"/>
      <c r="KF88" s="92"/>
      <c r="KG88" s="85" t="s">
        <v>0</v>
      </c>
      <c r="KH88" s="92"/>
      <c r="KI88" s="85"/>
      <c r="KJ88" s="84"/>
      <c r="KK88" s="56"/>
      <c r="KL88" s="92"/>
      <c r="KM88" s="85" t="s">
        <v>0</v>
      </c>
      <c r="KN88" s="92"/>
      <c r="KO88" s="85"/>
      <c r="KP88" s="84"/>
      <c r="KQ88" s="56"/>
      <c r="KR88" s="92"/>
      <c r="KS88" s="85" t="s">
        <v>0</v>
      </c>
      <c r="KT88" s="92"/>
      <c r="KU88" s="85"/>
      <c r="KV88" s="84"/>
      <c r="KW88" s="56"/>
      <c r="KX88" s="92"/>
      <c r="KY88" s="85" t="s">
        <v>0</v>
      </c>
      <c r="KZ88" s="92"/>
      <c r="LA88" s="85"/>
      <c r="LB88" s="84"/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85"/>
      <c r="LN88" s="84"/>
      <c r="LO88" s="56"/>
      <c r="LP88" s="92"/>
      <c r="LQ88" s="85" t="s">
        <v>0</v>
      </c>
      <c r="LR88" s="92"/>
      <c r="LS88" s="85"/>
      <c r="LT88" s="84"/>
      <c r="LU88" s="56"/>
      <c r="LV88" s="92"/>
      <c r="LW88" s="85" t="s">
        <v>0</v>
      </c>
      <c r="LX88" s="92"/>
      <c r="LY88" s="85"/>
      <c r="LZ88" s="84"/>
      <c r="MA88" s="56"/>
      <c r="MB88" s="92"/>
      <c r="MC88" s="85" t="s">
        <v>0</v>
      </c>
      <c r="MD88" s="92"/>
      <c r="ME88" s="85"/>
      <c r="MF88" s="84"/>
      <c r="MG88" s="56"/>
      <c r="MH88" s="92"/>
      <c r="MI88" s="85" t="s">
        <v>0</v>
      </c>
      <c r="MJ88" s="92"/>
      <c r="MK88" s="85"/>
      <c r="ML88" s="84"/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 x14ac:dyDescent="0.2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354</v>
      </c>
      <c r="AS89" s="56"/>
      <c r="AT89" s="92">
        <v>0</v>
      </c>
      <c r="AU89" s="85" t="s">
        <v>0</v>
      </c>
      <c r="AV89" s="92">
        <v>2</v>
      </c>
      <c r="AW89" s="194" t="s">
        <v>2</v>
      </c>
      <c r="AX89" s="193" t="s">
        <v>116</v>
      </c>
      <c r="AY89" s="56"/>
      <c r="AZ89" s="92">
        <v>0</v>
      </c>
      <c r="BA89" s="85" t="s">
        <v>0</v>
      </c>
      <c r="BB89" s="92">
        <v>1</v>
      </c>
      <c r="BC89" s="199" t="s">
        <v>3</v>
      </c>
      <c r="BD89" s="196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10" t="s">
        <v>115</v>
      </c>
      <c r="BP89" s="207" t="s">
        <v>115</v>
      </c>
      <c r="BQ89" s="56"/>
      <c r="BR89" s="92"/>
      <c r="BS89" s="85" t="s">
        <v>0</v>
      </c>
      <c r="BT89" s="92"/>
      <c r="BU89" s="212" t="s">
        <v>115</v>
      </c>
      <c r="BV89" s="211" t="s">
        <v>115</v>
      </c>
      <c r="BW89" s="56"/>
      <c r="BX89" s="92"/>
      <c r="BY89" s="85" t="s">
        <v>0</v>
      </c>
      <c r="BZ89" s="92"/>
      <c r="CA89" s="216" t="s">
        <v>115</v>
      </c>
      <c r="CB89" s="213" t="s">
        <v>115</v>
      </c>
      <c r="CC89" s="56"/>
      <c r="CD89" s="92"/>
      <c r="CE89" s="85" t="s">
        <v>0</v>
      </c>
      <c r="CF89" s="92"/>
      <c r="CG89" s="220" t="s">
        <v>115</v>
      </c>
      <c r="CH89" s="217" t="s">
        <v>115</v>
      </c>
      <c r="CI89" s="56"/>
      <c r="CJ89" s="92"/>
      <c r="CK89" s="85" t="s">
        <v>0</v>
      </c>
      <c r="CL89" s="92"/>
      <c r="CM89" s="225" t="s">
        <v>115</v>
      </c>
      <c r="CN89" s="222" t="s">
        <v>115</v>
      </c>
      <c r="CO89" s="56"/>
      <c r="CP89" s="92"/>
      <c r="CQ89" s="85" t="s">
        <v>0</v>
      </c>
      <c r="CR89" s="92"/>
      <c r="CS89" s="231" t="s">
        <v>115</v>
      </c>
      <c r="CT89" s="228" t="s">
        <v>115</v>
      </c>
      <c r="CU89" s="56"/>
      <c r="CV89" s="92"/>
      <c r="CW89" s="85" t="s">
        <v>0</v>
      </c>
      <c r="CX89" s="92"/>
      <c r="CY89" s="235" t="s">
        <v>115</v>
      </c>
      <c r="CZ89" s="234" t="s">
        <v>115</v>
      </c>
      <c r="DA89" s="56"/>
      <c r="DB89" s="92"/>
      <c r="DC89" s="85" t="s">
        <v>0</v>
      </c>
      <c r="DD89" s="92"/>
      <c r="DE89" s="240" t="s">
        <v>115</v>
      </c>
      <c r="DF89" s="237" t="s">
        <v>115</v>
      </c>
      <c r="DG89" s="56"/>
      <c r="DH89" s="92"/>
      <c r="DI89" s="85" t="s">
        <v>0</v>
      </c>
      <c r="DJ89" s="92"/>
      <c r="DK89" s="244" t="s">
        <v>115</v>
      </c>
      <c r="DL89" s="241" t="s">
        <v>115</v>
      </c>
      <c r="DM89" s="56"/>
      <c r="DN89" s="92"/>
      <c r="DO89" s="85" t="s">
        <v>0</v>
      </c>
      <c r="DP89" s="92"/>
      <c r="DQ89" s="248" t="s">
        <v>115</v>
      </c>
      <c r="DR89" s="245" t="s">
        <v>115</v>
      </c>
      <c r="DS89" s="56"/>
      <c r="DT89" s="92"/>
      <c r="DU89" s="85" t="s">
        <v>0</v>
      </c>
      <c r="DV89" s="92"/>
      <c r="DW89" s="252" t="s">
        <v>115</v>
      </c>
      <c r="DX89" s="249" t="s">
        <v>115</v>
      </c>
      <c r="DY89" s="56"/>
      <c r="DZ89" s="92"/>
      <c r="EA89" s="85" t="s">
        <v>0</v>
      </c>
      <c r="EB89" s="92"/>
      <c r="EC89" s="257" t="s">
        <v>115</v>
      </c>
      <c r="ED89" s="254" t="s">
        <v>115</v>
      </c>
      <c r="EE89" s="56"/>
      <c r="EF89" s="92"/>
      <c r="EG89" s="85" t="s">
        <v>0</v>
      </c>
      <c r="EH89" s="92"/>
      <c r="EI89" s="267" t="s">
        <v>115</v>
      </c>
      <c r="EJ89" s="264" t="s">
        <v>115</v>
      </c>
      <c r="EK89" s="56"/>
      <c r="EL89" s="92"/>
      <c r="EM89" s="85" t="s">
        <v>0</v>
      </c>
      <c r="EN89" s="92"/>
      <c r="EO89" s="273" t="s">
        <v>115</v>
      </c>
      <c r="EP89" s="270" t="s">
        <v>115</v>
      </c>
      <c r="EQ89" s="56"/>
      <c r="ER89" s="92"/>
      <c r="ES89" s="85" t="s">
        <v>0</v>
      </c>
      <c r="ET89" s="92"/>
      <c r="EU89" s="277" t="s">
        <v>115</v>
      </c>
      <c r="EV89" s="274" t="s">
        <v>115</v>
      </c>
      <c r="EW89" s="56"/>
      <c r="EX89" s="92"/>
      <c r="EY89" s="85" t="s">
        <v>0</v>
      </c>
      <c r="EZ89" s="92"/>
      <c r="FA89" s="283" t="s">
        <v>115</v>
      </c>
      <c r="FB89" s="280" t="s">
        <v>115</v>
      </c>
      <c r="FC89" s="56"/>
      <c r="FD89" s="92"/>
      <c r="FE89" s="85" t="s">
        <v>0</v>
      </c>
      <c r="FF89" s="92"/>
      <c r="FG89" s="288" t="s">
        <v>115</v>
      </c>
      <c r="FH89" s="285" t="s">
        <v>115</v>
      </c>
      <c r="FI89" s="56"/>
      <c r="FJ89" s="92"/>
      <c r="FK89" s="85" t="s">
        <v>0</v>
      </c>
      <c r="FL89" s="92"/>
      <c r="FM89" s="357" t="s">
        <v>115</v>
      </c>
      <c r="FN89" s="354" t="s">
        <v>115</v>
      </c>
      <c r="FO89" s="56"/>
      <c r="FP89" s="92"/>
      <c r="FQ89" s="85" t="s">
        <v>0</v>
      </c>
      <c r="FR89" s="92"/>
      <c r="FS89" s="292" t="s">
        <v>115</v>
      </c>
      <c r="FT89" s="289" t="s">
        <v>115</v>
      </c>
      <c r="FU89" s="56"/>
      <c r="FV89" s="92"/>
      <c r="FW89" s="85" t="s">
        <v>0</v>
      </c>
      <c r="FX89" s="92"/>
      <c r="FY89" s="296" t="s">
        <v>115</v>
      </c>
      <c r="FZ89" s="293" t="s">
        <v>115</v>
      </c>
      <c r="GA89" s="56"/>
      <c r="GB89" s="92"/>
      <c r="GC89" s="85" t="s">
        <v>0</v>
      </c>
      <c r="GD89" s="92"/>
      <c r="GE89" s="300" t="s">
        <v>115</v>
      </c>
      <c r="GF89" s="297" t="s">
        <v>115</v>
      </c>
      <c r="GG89" s="56"/>
      <c r="GH89" s="92"/>
      <c r="GI89" s="85" t="s">
        <v>0</v>
      </c>
      <c r="GJ89" s="92"/>
      <c r="GK89" s="304" t="s">
        <v>115</v>
      </c>
      <c r="GL89" s="301" t="s">
        <v>115</v>
      </c>
      <c r="GM89" s="56"/>
      <c r="GN89" s="92"/>
      <c r="GO89" s="85" t="s">
        <v>0</v>
      </c>
      <c r="GP89" s="92"/>
      <c r="GQ89" s="316" t="s">
        <v>115</v>
      </c>
      <c r="GR89" s="313" t="s">
        <v>115</v>
      </c>
      <c r="GS89" s="56"/>
      <c r="GT89" s="92"/>
      <c r="GU89" s="323" t="s">
        <v>0</v>
      </c>
      <c r="GV89" s="92"/>
      <c r="GW89" s="323" t="s">
        <v>115</v>
      </c>
      <c r="GX89" s="320" t="s">
        <v>115</v>
      </c>
      <c r="GY89" s="56"/>
      <c r="GZ89" s="92"/>
      <c r="HA89" s="85" t="s">
        <v>0</v>
      </c>
      <c r="HB89" s="92"/>
      <c r="HC89" s="329" t="s">
        <v>115</v>
      </c>
      <c r="HD89" s="326" t="s">
        <v>115</v>
      </c>
      <c r="HE89" s="56"/>
      <c r="HF89" s="92"/>
      <c r="HG89" s="85" t="s">
        <v>0</v>
      </c>
      <c r="HH89" s="92"/>
      <c r="HI89" s="333" t="s">
        <v>115</v>
      </c>
      <c r="HJ89" s="330" t="s">
        <v>115</v>
      </c>
      <c r="HK89" s="56"/>
      <c r="HL89" s="92"/>
      <c r="HM89" s="85" t="s">
        <v>0</v>
      </c>
      <c r="HN89" s="92"/>
      <c r="HO89" s="338" t="s">
        <v>115</v>
      </c>
      <c r="HP89" s="335" t="s">
        <v>115</v>
      </c>
      <c r="HQ89" s="56"/>
      <c r="HR89" s="92"/>
      <c r="HS89" s="85" t="s">
        <v>0</v>
      </c>
      <c r="HT89" s="92"/>
      <c r="HU89" s="345" t="s">
        <v>115</v>
      </c>
      <c r="HV89" s="344" t="s">
        <v>115</v>
      </c>
      <c r="HW89" s="56"/>
      <c r="HX89" s="92"/>
      <c r="HY89" s="85" t="s">
        <v>0</v>
      </c>
      <c r="HZ89" s="92"/>
      <c r="IA89" s="349" t="s">
        <v>115</v>
      </c>
      <c r="IB89" s="346" t="s">
        <v>115</v>
      </c>
      <c r="IC89" s="56"/>
      <c r="ID89" s="92"/>
      <c r="IE89" s="85" t="s">
        <v>0</v>
      </c>
      <c r="IF89" s="92"/>
      <c r="IG89" s="353" t="s">
        <v>115</v>
      </c>
      <c r="IH89" s="350" t="s">
        <v>115</v>
      </c>
      <c r="II89" s="56"/>
      <c r="IJ89" s="92"/>
      <c r="IK89" s="85"/>
      <c r="IL89" s="92"/>
      <c r="IM89" s="85"/>
      <c r="IN89" s="84"/>
      <c r="IO89" s="56"/>
      <c r="IP89" s="92"/>
      <c r="IQ89" s="85" t="s">
        <v>0</v>
      </c>
      <c r="IR89" s="92"/>
      <c r="IS89" s="361" t="s">
        <v>115</v>
      </c>
      <c r="IT89" s="358" t="s">
        <v>115</v>
      </c>
      <c r="IU89" s="56"/>
      <c r="IV89" s="92"/>
      <c r="IW89" s="85" t="s">
        <v>0</v>
      </c>
      <c r="IX89" s="92"/>
      <c r="IY89" s="365" t="s">
        <v>115</v>
      </c>
      <c r="IZ89" s="364" t="s">
        <v>115</v>
      </c>
      <c r="JA89" s="56"/>
      <c r="JB89" s="92"/>
      <c r="JC89" s="85" t="s">
        <v>0</v>
      </c>
      <c r="JD89" s="92"/>
      <c r="JE89" s="85"/>
      <c r="JF89" s="84"/>
      <c r="JG89" s="56"/>
      <c r="JH89" s="92"/>
      <c r="JI89" s="85" t="s">
        <v>0</v>
      </c>
      <c r="JJ89" s="92"/>
      <c r="JK89" s="85"/>
      <c r="JL89" s="84"/>
      <c r="JM89" s="56"/>
      <c r="JN89" s="92"/>
      <c r="JO89" s="85" t="s">
        <v>0</v>
      </c>
      <c r="JP89" s="92"/>
      <c r="JQ89" s="85"/>
      <c r="JR89" s="84"/>
      <c r="JS89" s="56"/>
      <c r="JT89" s="92"/>
      <c r="JU89" s="85" t="s">
        <v>0</v>
      </c>
      <c r="JV89" s="92"/>
      <c r="JW89" s="85"/>
      <c r="JX89" s="84"/>
      <c r="JY89" s="56"/>
      <c r="JZ89" s="92"/>
      <c r="KA89" s="85" t="s">
        <v>0</v>
      </c>
      <c r="KB89" s="92"/>
      <c r="KC89" s="85"/>
      <c r="KD89" s="84"/>
      <c r="KE89" s="56"/>
      <c r="KF89" s="92"/>
      <c r="KG89" s="85" t="s">
        <v>0</v>
      </c>
      <c r="KH89" s="92"/>
      <c r="KI89" s="85"/>
      <c r="KJ89" s="84"/>
      <c r="KK89" s="56"/>
      <c r="KL89" s="92"/>
      <c r="KM89" s="85" t="s">
        <v>0</v>
      </c>
      <c r="KN89" s="92"/>
      <c r="KO89" s="85"/>
      <c r="KP89" s="84"/>
      <c r="KQ89" s="56"/>
      <c r="KR89" s="92"/>
      <c r="KS89" s="85" t="s">
        <v>0</v>
      </c>
      <c r="KT89" s="92"/>
      <c r="KU89" s="85"/>
      <c r="KV89" s="84"/>
      <c r="KW89" s="56"/>
      <c r="KX89" s="92"/>
      <c r="KY89" s="85" t="s">
        <v>0</v>
      </c>
      <c r="KZ89" s="92"/>
      <c r="LA89" s="85"/>
      <c r="LB89" s="84"/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85"/>
      <c r="LN89" s="84"/>
      <c r="LO89" s="56"/>
      <c r="LP89" s="92"/>
      <c r="LQ89" s="85" t="s">
        <v>0</v>
      </c>
      <c r="LR89" s="92"/>
      <c r="LS89" s="85"/>
      <c r="LT89" s="84"/>
      <c r="LU89" s="56"/>
      <c r="LV89" s="92"/>
      <c r="LW89" s="85" t="s">
        <v>0</v>
      </c>
      <c r="LX89" s="92"/>
      <c r="LY89" s="85"/>
      <c r="LZ89" s="84"/>
      <c r="MA89" s="56"/>
      <c r="MB89" s="92"/>
      <c r="MC89" s="85" t="s">
        <v>0</v>
      </c>
      <c r="MD89" s="92"/>
      <c r="ME89" s="85"/>
      <c r="MF89" s="84"/>
      <c r="MG89" s="56"/>
      <c r="MH89" s="92"/>
      <c r="MI89" s="85" t="s">
        <v>0</v>
      </c>
      <c r="MJ89" s="92"/>
      <c r="MK89" s="85"/>
      <c r="ML89" s="84"/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 x14ac:dyDescent="0.2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345</v>
      </c>
      <c r="AS90" s="56"/>
      <c r="AT90" s="92">
        <v>0</v>
      </c>
      <c r="AU90" s="85" t="s">
        <v>0</v>
      </c>
      <c r="AV90" s="92">
        <v>2</v>
      </c>
      <c r="AW90" s="194" t="s">
        <v>2</v>
      </c>
      <c r="AX90" s="193" t="s">
        <v>3</v>
      </c>
      <c r="AY90" s="56"/>
      <c r="AZ90" s="92">
        <v>1</v>
      </c>
      <c r="BA90" s="85" t="s">
        <v>0</v>
      </c>
      <c r="BB90" s="92">
        <v>3</v>
      </c>
      <c r="BC90" s="199" t="s">
        <v>2</v>
      </c>
      <c r="BD90" s="196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354</v>
      </c>
      <c r="BK90" s="56"/>
      <c r="BL90" s="92">
        <v>0</v>
      </c>
      <c r="BM90" s="85" t="s">
        <v>0</v>
      </c>
      <c r="BN90" s="92">
        <v>2</v>
      </c>
      <c r="BO90" s="210" t="s">
        <v>2</v>
      </c>
      <c r="BP90" s="207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5" t="s">
        <v>2</v>
      </c>
      <c r="CN90" s="222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40" t="s">
        <v>3</v>
      </c>
      <c r="DF90" s="237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7" t="s">
        <v>116</v>
      </c>
      <c r="ED90" s="254" t="s">
        <v>344</v>
      </c>
      <c r="EE90" s="56"/>
      <c r="EF90" s="92">
        <v>2</v>
      </c>
      <c r="EG90" s="85" t="s">
        <v>0</v>
      </c>
      <c r="EH90" s="92">
        <v>3</v>
      </c>
      <c r="EI90" s="267" t="s">
        <v>116</v>
      </c>
      <c r="EJ90" s="264" t="s">
        <v>124</v>
      </c>
      <c r="EK90" s="56"/>
      <c r="EL90" s="92">
        <v>3</v>
      </c>
      <c r="EM90" s="85" t="s">
        <v>0</v>
      </c>
      <c r="EN90" s="92">
        <v>0</v>
      </c>
      <c r="EO90" s="273" t="s">
        <v>2</v>
      </c>
      <c r="EP90" s="270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344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344</v>
      </c>
      <c r="FC90" s="56"/>
      <c r="FD90" s="92">
        <v>2</v>
      </c>
      <c r="FE90" s="85" t="s">
        <v>0</v>
      </c>
      <c r="FF90" s="92">
        <v>1</v>
      </c>
      <c r="FG90" s="288" t="s">
        <v>1</v>
      </c>
      <c r="FH90" s="285" t="s">
        <v>124</v>
      </c>
      <c r="FI90" s="56"/>
      <c r="FJ90" s="92">
        <v>3</v>
      </c>
      <c r="FK90" s="85" t="s">
        <v>0</v>
      </c>
      <c r="FL90" s="92">
        <v>1</v>
      </c>
      <c r="FM90" s="85" t="s">
        <v>116</v>
      </c>
      <c r="FN90" s="84" t="s">
        <v>2</v>
      </c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354</v>
      </c>
      <c r="GF90" s="84" t="s">
        <v>344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23" t="s">
        <v>0</v>
      </c>
      <c r="GV90" s="92">
        <v>1</v>
      </c>
      <c r="GW90" s="323" t="s">
        <v>3</v>
      </c>
      <c r="GX90" s="320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344</v>
      </c>
      <c r="HQ90" s="56"/>
      <c r="HR90" s="92">
        <v>0</v>
      </c>
      <c r="HS90" s="85" t="s">
        <v>0</v>
      </c>
      <c r="HT90" s="92">
        <v>3</v>
      </c>
      <c r="HU90" s="345" t="s">
        <v>2</v>
      </c>
      <c r="HV90" s="344" t="s">
        <v>117</v>
      </c>
      <c r="HW90" s="56"/>
      <c r="HX90" s="92">
        <v>1</v>
      </c>
      <c r="HY90" s="85" t="s">
        <v>0</v>
      </c>
      <c r="HZ90" s="92">
        <v>2</v>
      </c>
      <c r="IA90" s="85" t="s">
        <v>2</v>
      </c>
      <c r="IB90" s="84" t="s">
        <v>117</v>
      </c>
      <c r="IC90" s="56"/>
      <c r="ID90" s="92">
        <v>3</v>
      </c>
      <c r="IE90" s="85" t="s">
        <v>0</v>
      </c>
      <c r="IF90" s="92">
        <v>0</v>
      </c>
      <c r="IG90" s="85" t="s">
        <v>116</v>
      </c>
      <c r="IH90" s="84" t="s">
        <v>117</v>
      </c>
      <c r="II90" s="56"/>
      <c r="IJ90" s="92"/>
      <c r="IK90" s="85"/>
      <c r="IL90" s="92"/>
      <c r="IM90" s="323"/>
      <c r="IN90" s="320"/>
      <c r="IO90" s="56"/>
      <c r="IP90" s="92">
        <v>1</v>
      </c>
      <c r="IQ90" s="85" t="s">
        <v>0</v>
      </c>
      <c r="IR90" s="92">
        <v>2</v>
      </c>
      <c r="IS90" s="85" t="s">
        <v>2</v>
      </c>
      <c r="IT90" s="84" t="s">
        <v>117</v>
      </c>
      <c r="IU90" s="56"/>
      <c r="IV90" s="92">
        <v>2</v>
      </c>
      <c r="IW90" s="85" t="s">
        <v>0</v>
      </c>
      <c r="IX90" s="92">
        <v>1</v>
      </c>
      <c r="IY90" s="85" t="s">
        <v>122</v>
      </c>
      <c r="IZ90" s="84" t="s">
        <v>4</v>
      </c>
      <c r="JA90" s="56"/>
      <c r="JB90" s="92"/>
      <c r="JC90" s="85" t="s">
        <v>0</v>
      </c>
      <c r="JD90" s="92"/>
      <c r="JE90" s="85"/>
      <c r="JF90" s="84"/>
      <c r="JG90" s="56"/>
      <c r="JH90" s="92"/>
      <c r="JI90" s="85" t="s">
        <v>0</v>
      </c>
      <c r="JJ90" s="92"/>
      <c r="JK90" s="85"/>
      <c r="JL90" s="84"/>
      <c r="JM90" s="56"/>
      <c r="JN90" s="92"/>
      <c r="JO90" s="85" t="s">
        <v>0</v>
      </c>
      <c r="JP90" s="92"/>
      <c r="JQ90" s="85"/>
      <c r="JR90" s="84"/>
      <c r="JS90" s="56"/>
      <c r="JT90" s="92"/>
      <c r="JU90" s="85" t="s">
        <v>0</v>
      </c>
      <c r="JV90" s="92"/>
      <c r="JW90" s="85"/>
      <c r="JX90" s="84"/>
      <c r="JY90" s="56"/>
      <c r="JZ90" s="92"/>
      <c r="KA90" s="85" t="s">
        <v>0</v>
      </c>
      <c r="KB90" s="92"/>
      <c r="KC90" s="85"/>
      <c r="KD90" s="84"/>
      <c r="KE90" s="56"/>
      <c r="KF90" s="92"/>
      <c r="KG90" s="85" t="s">
        <v>0</v>
      </c>
      <c r="KH90" s="92"/>
      <c r="KI90" s="85"/>
      <c r="KJ90" s="84"/>
      <c r="KK90" s="56"/>
      <c r="KL90" s="92"/>
      <c r="KM90" s="85" t="s">
        <v>0</v>
      </c>
      <c r="KN90" s="92"/>
      <c r="KO90" s="85"/>
      <c r="KP90" s="84"/>
      <c r="KQ90" s="56"/>
      <c r="KR90" s="92"/>
      <c r="KS90" s="85" t="s">
        <v>0</v>
      </c>
      <c r="KT90" s="92"/>
      <c r="KU90" s="85"/>
      <c r="KV90" s="84"/>
      <c r="KW90" s="56"/>
      <c r="KX90" s="92"/>
      <c r="KY90" s="85" t="s">
        <v>0</v>
      </c>
      <c r="KZ90" s="92"/>
      <c r="LA90" s="85"/>
      <c r="LB90" s="84"/>
      <c r="LC90" s="56"/>
      <c r="LD90" s="92"/>
      <c r="LE90" s="85" t="s">
        <v>0</v>
      </c>
      <c r="LF90" s="92"/>
      <c r="LG90" s="85"/>
      <c r="LH90" s="84"/>
      <c r="LI90" s="56"/>
      <c r="LJ90" s="92"/>
      <c r="LK90" s="85" t="s">
        <v>0</v>
      </c>
      <c r="LL90" s="92"/>
      <c r="LM90" s="85"/>
      <c r="LN90" s="84"/>
      <c r="LO90" s="56"/>
      <c r="LP90" s="92"/>
      <c r="LQ90" s="85" t="s">
        <v>0</v>
      </c>
      <c r="LR90" s="92"/>
      <c r="LS90" s="85"/>
      <c r="LT90" s="84"/>
      <c r="LU90" s="56"/>
      <c r="LV90" s="92"/>
      <c r="LW90" s="85" t="s">
        <v>0</v>
      </c>
      <c r="LX90" s="92"/>
      <c r="LY90" s="85"/>
      <c r="LZ90" s="84"/>
      <c r="MA90" s="56"/>
      <c r="MB90" s="92"/>
      <c r="MC90" s="85" t="s">
        <v>0</v>
      </c>
      <c r="MD90" s="92"/>
      <c r="ME90" s="85"/>
      <c r="MF90" s="84"/>
      <c r="MG90" s="56"/>
      <c r="MH90" s="92"/>
      <c r="MI90" s="85" t="s">
        <v>0</v>
      </c>
      <c r="MJ90" s="92"/>
      <c r="MK90" s="85"/>
      <c r="ML90" s="84"/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 x14ac:dyDescent="0.2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4" t="s">
        <v>115</v>
      </c>
      <c r="AX91" s="193" t="s">
        <v>115</v>
      </c>
      <c r="AY91" s="56"/>
      <c r="AZ91" s="92"/>
      <c r="BA91" s="85" t="s">
        <v>0</v>
      </c>
      <c r="BB91" s="92"/>
      <c r="BC91" s="199" t="s">
        <v>115</v>
      </c>
      <c r="BD91" s="196" t="s">
        <v>115</v>
      </c>
      <c r="BE91" s="56"/>
      <c r="BF91" s="92"/>
      <c r="BG91" s="85" t="s">
        <v>0</v>
      </c>
      <c r="BH91" s="92"/>
      <c r="BI91" s="204" t="s">
        <v>115</v>
      </c>
      <c r="BJ91" s="201" t="s">
        <v>115</v>
      </c>
      <c r="BK91" s="56"/>
      <c r="BL91" s="92"/>
      <c r="BM91" s="85" t="s">
        <v>0</v>
      </c>
      <c r="BN91" s="92"/>
      <c r="BO91" s="210" t="s">
        <v>115</v>
      </c>
      <c r="BP91" s="207" t="s">
        <v>115</v>
      </c>
      <c r="BQ91" s="56"/>
      <c r="BR91" s="92"/>
      <c r="BS91" s="85" t="s">
        <v>0</v>
      </c>
      <c r="BT91" s="92"/>
      <c r="BU91" s="212" t="s">
        <v>115</v>
      </c>
      <c r="BV91" s="211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20" t="s">
        <v>115</v>
      </c>
      <c r="CH91" s="217" t="s">
        <v>115</v>
      </c>
      <c r="CI91" s="56"/>
      <c r="CJ91" s="92"/>
      <c r="CK91" s="85" t="s">
        <v>0</v>
      </c>
      <c r="CL91" s="92"/>
      <c r="CM91" s="225" t="s">
        <v>115</v>
      </c>
      <c r="CN91" s="222" t="s">
        <v>115</v>
      </c>
      <c r="CO91" s="56"/>
      <c r="CP91" s="92"/>
      <c r="CQ91" s="85" t="s">
        <v>0</v>
      </c>
      <c r="CR91" s="92"/>
      <c r="CS91" s="231" t="s">
        <v>115</v>
      </c>
      <c r="CT91" s="228" t="s">
        <v>115</v>
      </c>
      <c r="CU91" s="56"/>
      <c r="CV91" s="92"/>
      <c r="CW91" s="85" t="s">
        <v>0</v>
      </c>
      <c r="CX91" s="92"/>
      <c r="CY91" s="235" t="s">
        <v>115</v>
      </c>
      <c r="CZ91" s="234" t="s">
        <v>115</v>
      </c>
      <c r="DA91" s="56"/>
      <c r="DB91" s="92"/>
      <c r="DC91" s="85" t="s">
        <v>0</v>
      </c>
      <c r="DD91" s="92"/>
      <c r="DE91" s="240" t="s">
        <v>115</v>
      </c>
      <c r="DF91" s="237" t="s">
        <v>115</v>
      </c>
      <c r="DG91" s="56"/>
      <c r="DH91" s="92"/>
      <c r="DI91" s="85" t="s">
        <v>0</v>
      </c>
      <c r="DJ91" s="92"/>
      <c r="DK91" s="244" t="s">
        <v>115</v>
      </c>
      <c r="DL91" s="241" t="s">
        <v>115</v>
      </c>
      <c r="DM91" s="56"/>
      <c r="DN91" s="92"/>
      <c r="DO91" s="85" t="s">
        <v>0</v>
      </c>
      <c r="DP91" s="92"/>
      <c r="DQ91" s="248" t="s">
        <v>115</v>
      </c>
      <c r="DR91" s="245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7" t="s">
        <v>115</v>
      </c>
      <c r="ED91" s="254" t="s">
        <v>115</v>
      </c>
      <c r="EE91" s="56"/>
      <c r="EF91" s="92"/>
      <c r="EG91" s="85" t="s">
        <v>0</v>
      </c>
      <c r="EH91" s="92"/>
      <c r="EI91" s="267" t="s">
        <v>115</v>
      </c>
      <c r="EJ91" s="264" t="s">
        <v>115</v>
      </c>
      <c r="EK91" s="56"/>
      <c r="EL91" s="92"/>
      <c r="EM91" s="85" t="s">
        <v>0</v>
      </c>
      <c r="EN91" s="92"/>
      <c r="EO91" s="273" t="s">
        <v>115</v>
      </c>
      <c r="EP91" s="270" t="s">
        <v>115</v>
      </c>
      <c r="EQ91" s="56"/>
      <c r="ER91" s="92"/>
      <c r="ES91" s="85" t="s">
        <v>0</v>
      </c>
      <c r="ET91" s="92"/>
      <c r="EU91" s="277" t="s">
        <v>115</v>
      </c>
      <c r="EV91" s="274" t="s">
        <v>115</v>
      </c>
      <c r="EW91" s="56"/>
      <c r="EX91" s="92"/>
      <c r="EY91" s="85" t="s">
        <v>0</v>
      </c>
      <c r="EZ91" s="92"/>
      <c r="FA91" s="283" t="s">
        <v>115</v>
      </c>
      <c r="FB91" s="280" t="s">
        <v>115</v>
      </c>
      <c r="FC91" s="56"/>
      <c r="FD91" s="92"/>
      <c r="FE91" s="85" t="s">
        <v>0</v>
      </c>
      <c r="FF91" s="92"/>
      <c r="FG91" s="288" t="s">
        <v>115</v>
      </c>
      <c r="FH91" s="285" t="s">
        <v>115</v>
      </c>
      <c r="FI91" s="56"/>
      <c r="FJ91" s="92"/>
      <c r="FK91" s="85" t="s">
        <v>0</v>
      </c>
      <c r="FL91" s="92"/>
      <c r="FM91" s="357" t="s">
        <v>115</v>
      </c>
      <c r="FN91" s="354" t="s">
        <v>115</v>
      </c>
      <c r="FO91" s="56"/>
      <c r="FP91" s="92"/>
      <c r="FQ91" s="85" t="s">
        <v>0</v>
      </c>
      <c r="FR91" s="92"/>
      <c r="FS91" s="292" t="s">
        <v>115</v>
      </c>
      <c r="FT91" s="289" t="s">
        <v>115</v>
      </c>
      <c r="FU91" s="56"/>
      <c r="FV91" s="92"/>
      <c r="FW91" s="85" t="s">
        <v>0</v>
      </c>
      <c r="FX91" s="92"/>
      <c r="FY91" s="296" t="s">
        <v>115</v>
      </c>
      <c r="FZ91" s="293" t="s">
        <v>115</v>
      </c>
      <c r="GA91" s="56"/>
      <c r="GB91" s="92"/>
      <c r="GC91" s="85" t="s">
        <v>0</v>
      </c>
      <c r="GD91" s="92"/>
      <c r="GE91" s="300" t="s">
        <v>115</v>
      </c>
      <c r="GF91" s="297" t="s">
        <v>115</v>
      </c>
      <c r="GG91" s="56"/>
      <c r="GH91" s="92"/>
      <c r="GI91" s="85" t="s">
        <v>0</v>
      </c>
      <c r="GJ91" s="92"/>
      <c r="GK91" s="304" t="s">
        <v>115</v>
      </c>
      <c r="GL91" s="301" t="s">
        <v>115</v>
      </c>
      <c r="GM91" s="56"/>
      <c r="GN91" s="92"/>
      <c r="GO91" s="85" t="s">
        <v>0</v>
      </c>
      <c r="GP91" s="92"/>
      <c r="GQ91" s="316" t="s">
        <v>115</v>
      </c>
      <c r="GR91" s="313" t="s">
        <v>115</v>
      </c>
      <c r="GS91" s="56"/>
      <c r="GT91" s="92"/>
      <c r="GU91" s="323" t="s">
        <v>0</v>
      </c>
      <c r="GV91" s="92"/>
      <c r="GW91" s="323" t="s">
        <v>115</v>
      </c>
      <c r="GX91" s="320" t="s">
        <v>115</v>
      </c>
      <c r="GY91" s="56"/>
      <c r="GZ91" s="92"/>
      <c r="HA91" s="85" t="s">
        <v>0</v>
      </c>
      <c r="HB91" s="92"/>
      <c r="HC91" s="329" t="s">
        <v>115</v>
      </c>
      <c r="HD91" s="326" t="s">
        <v>115</v>
      </c>
      <c r="HE91" s="56"/>
      <c r="HF91" s="92"/>
      <c r="HG91" s="85" t="s">
        <v>0</v>
      </c>
      <c r="HH91" s="92"/>
      <c r="HI91" s="333" t="s">
        <v>115</v>
      </c>
      <c r="HJ91" s="330" t="s">
        <v>115</v>
      </c>
      <c r="HK91" s="56"/>
      <c r="HL91" s="92"/>
      <c r="HM91" s="85" t="s">
        <v>0</v>
      </c>
      <c r="HN91" s="92"/>
      <c r="HO91" s="338" t="s">
        <v>115</v>
      </c>
      <c r="HP91" s="335" t="s">
        <v>115</v>
      </c>
      <c r="HQ91" s="56"/>
      <c r="HR91" s="92"/>
      <c r="HS91" s="85" t="s">
        <v>0</v>
      </c>
      <c r="HT91" s="92"/>
      <c r="HU91" s="345" t="s">
        <v>115</v>
      </c>
      <c r="HV91" s="344" t="s">
        <v>115</v>
      </c>
      <c r="HW91" s="56"/>
      <c r="HX91" s="92"/>
      <c r="HY91" s="85" t="s">
        <v>0</v>
      </c>
      <c r="HZ91" s="92"/>
      <c r="IA91" s="349" t="s">
        <v>115</v>
      </c>
      <c r="IB91" s="346" t="s">
        <v>115</v>
      </c>
      <c r="IC91" s="56"/>
      <c r="ID91" s="92"/>
      <c r="IE91" s="85" t="s">
        <v>0</v>
      </c>
      <c r="IF91" s="92"/>
      <c r="IG91" s="353" t="s">
        <v>115</v>
      </c>
      <c r="IH91" s="350" t="s">
        <v>115</v>
      </c>
      <c r="II91" s="56"/>
      <c r="IJ91" s="92"/>
      <c r="IK91" s="85"/>
      <c r="IL91" s="92"/>
      <c r="IM91" s="85"/>
      <c r="IN91" s="84"/>
      <c r="IO91" s="56"/>
      <c r="IP91" s="92"/>
      <c r="IQ91" s="85" t="s">
        <v>0</v>
      </c>
      <c r="IR91" s="92"/>
      <c r="IS91" s="361" t="s">
        <v>115</v>
      </c>
      <c r="IT91" s="358" t="s">
        <v>115</v>
      </c>
      <c r="IU91" s="56"/>
      <c r="IV91" s="92"/>
      <c r="IW91" s="85" t="s">
        <v>0</v>
      </c>
      <c r="IX91" s="92"/>
      <c r="IY91" s="365" t="s">
        <v>115</v>
      </c>
      <c r="IZ91" s="364" t="s">
        <v>115</v>
      </c>
      <c r="JA91" s="56"/>
      <c r="JB91" s="92"/>
      <c r="JC91" s="85" t="s">
        <v>0</v>
      </c>
      <c r="JD91" s="92"/>
      <c r="JE91" s="85"/>
      <c r="JF91" s="84"/>
      <c r="JG91" s="56"/>
      <c r="JH91" s="92"/>
      <c r="JI91" s="85" t="s">
        <v>0</v>
      </c>
      <c r="JJ91" s="92"/>
      <c r="JK91" s="85"/>
      <c r="JL91" s="84"/>
      <c r="JM91" s="56"/>
      <c r="JN91" s="92"/>
      <c r="JO91" s="85" t="s">
        <v>0</v>
      </c>
      <c r="JP91" s="92"/>
      <c r="JQ91" s="85"/>
      <c r="JR91" s="84"/>
      <c r="JS91" s="56"/>
      <c r="JT91" s="92"/>
      <c r="JU91" s="85" t="s">
        <v>0</v>
      </c>
      <c r="JV91" s="92"/>
      <c r="JW91" s="85"/>
      <c r="JX91" s="84"/>
      <c r="JY91" s="56"/>
      <c r="JZ91" s="92"/>
      <c r="KA91" s="85" t="s">
        <v>0</v>
      </c>
      <c r="KB91" s="92"/>
      <c r="KC91" s="85"/>
      <c r="KD91" s="84"/>
      <c r="KE91" s="56"/>
      <c r="KF91" s="92"/>
      <c r="KG91" s="85" t="s">
        <v>0</v>
      </c>
      <c r="KH91" s="92"/>
      <c r="KI91" s="85"/>
      <c r="KJ91" s="84"/>
      <c r="KK91" s="56"/>
      <c r="KL91" s="92"/>
      <c r="KM91" s="85" t="s">
        <v>0</v>
      </c>
      <c r="KN91" s="92"/>
      <c r="KO91" s="85"/>
      <c r="KP91" s="84"/>
      <c r="KQ91" s="56"/>
      <c r="KR91" s="92"/>
      <c r="KS91" s="85" t="s">
        <v>0</v>
      </c>
      <c r="KT91" s="92"/>
      <c r="KU91" s="85"/>
      <c r="KV91" s="84"/>
      <c r="KW91" s="56"/>
      <c r="KX91" s="92"/>
      <c r="KY91" s="85" t="s">
        <v>0</v>
      </c>
      <c r="KZ91" s="92"/>
      <c r="LA91" s="85"/>
      <c r="LB91" s="84"/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85"/>
      <c r="LN91" s="84"/>
      <c r="LO91" s="56"/>
      <c r="LP91" s="92"/>
      <c r="LQ91" s="85" t="s">
        <v>0</v>
      </c>
      <c r="LR91" s="92"/>
      <c r="LS91" s="85"/>
      <c r="LT91" s="84"/>
      <c r="LU91" s="56"/>
      <c r="LV91" s="92"/>
      <c r="LW91" s="85" t="s">
        <v>0</v>
      </c>
      <c r="LX91" s="92"/>
      <c r="LY91" s="85"/>
      <c r="LZ91" s="84"/>
      <c r="MA91" s="56"/>
      <c r="MB91" s="92"/>
      <c r="MC91" s="85" t="s">
        <v>0</v>
      </c>
      <c r="MD91" s="92"/>
      <c r="ME91" s="85"/>
      <c r="MF91" s="84"/>
      <c r="MG91" s="56"/>
      <c r="MH91" s="92"/>
      <c r="MI91" s="85" t="s">
        <v>0</v>
      </c>
      <c r="MJ91" s="92"/>
      <c r="MK91" s="85"/>
      <c r="ML91" s="84"/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 x14ac:dyDescent="0.2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353</v>
      </c>
      <c r="AR92" s="141" t="s">
        <v>2</v>
      </c>
      <c r="AS92" s="56"/>
      <c r="AT92" s="92"/>
      <c r="AU92" s="85" t="s">
        <v>0</v>
      </c>
      <c r="AV92" s="92"/>
      <c r="AW92" s="194" t="s">
        <v>115</v>
      </c>
      <c r="AX92" s="193" t="s">
        <v>115</v>
      </c>
      <c r="AY92" s="56"/>
      <c r="AZ92" s="92">
        <v>1</v>
      </c>
      <c r="BA92" s="85" t="s">
        <v>0</v>
      </c>
      <c r="BB92" s="92">
        <v>3</v>
      </c>
      <c r="BC92" s="199" t="s">
        <v>3</v>
      </c>
      <c r="BD92" s="196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10" t="s">
        <v>2</v>
      </c>
      <c r="BP92" s="207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5" t="s">
        <v>115</v>
      </c>
      <c r="CN92" s="222" t="s">
        <v>115</v>
      </c>
      <c r="CO92" s="56"/>
      <c r="CP92" s="92"/>
      <c r="CQ92" s="85" t="s">
        <v>0</v>
      </c>
      <c r="CR92" s="92"/>
      <c r="CS92" s="231" t="s">
        <v>115</v>
      </c>
      <c r="CT92" s="228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40" t="s">
        <v>2</v>
      </c>
      <c r="DF92" s="237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7" t="s">
        <v>2</v>
      </c>
      <c r="ED92" s="254" t="s">
        <v>121</v>
      </c>
      <c r="EE92" s="56"/>
      <c r="EF92" s="92">
        <v>0</v>
      </c>
      <c r="EG92" s="85" t="s">
        <v>0</v>
      </c>
      <c r="EH92" s="92">
        <v>2</v>
      </c>
      <c r="EI92" s="267" t="s">
        <v>116</v>
      </c>
      <c r="EJ92" s="264" t="s">
        <v>345</v>
      </c>
      <c r="EK92" s="56"/>
      <c r="EL92" s="92">
        <v>2</v>
      </c>
      <c r="EM92" s="85" t="s">
        <v>0</v>
      </c>
      <c r="EN92" s="92">
        <v>0</v>
      </c>
      <c r="EO92" s="273" t="s">
        <v>2</v>
      </c>
      <c r="EP92" s="270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8" t="s">
        <v>122</v>
      </c>
      <c r="FH92" s="285" t="s">
        <v>4</v>
      </c>
      <c r="FI92" s="56"/>
      <c r="FJ92" s="92">
        <v>4</v>
      </c>
      <c r="FK92" s="85" t="s">
        <v>0</v>
      </c>
      <c r="FL92" s="92">
        <v>0</v>
      </c>
      <c r="FM92" s="85" t="s">
        <v>2</v>
      </c>
      <c r="FN92" s="84" t="s">
        <v>281</v>
      </c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23" t="s">
        <v>0</v>
      </c>
      <c r="GV92" s="92">
        <v>3</v>
      </c>
      <c r="GW92" s="323" t="s">
        <v>3</v>
      </c>
      <c r="GX92" s="320" t="s">
        <v>123</v>
      </c>
      <c r="GY92" s="56"/>
      <c r="GZ92" s="92"/>
      <c r="HA92" s="85" t="s">
        <v>0</v>
      </c>
      <c r="HB92" s="92"/>
      <c r="HC92" s="329" t="s">
        <v>115</v>
      </c>
      <c r="HD92" s="326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>
        <v>0</v>
      </c>
      <c r="HS92" s="85" t="s">
        <v>0</v>
      </c>
      <c r="HT92" s="92">
        <v>2</v>
      </c>
      <c r="HU92" s="345" t="s">
        <v>3</v>
      </c>
      <c r="HV92" s="344" t="s">
        <v>344</v>
      </c>
      <c r="HW92" s="56"/>
      <c r="HX92" s="92">
        <v>1</v>
      </c>
      <c r="HY92" s="85" t="s">
        <v>0</v>
      </c>
      <c r="HZ92" s="92">
        <v>3</v>
      </c>
      <c r="IA92" s="85" t="s">
        <v>116</v>
      </c>
      <c r="IB92" s="84" t="s">
        <v>117</v>
      </c>
      <c r="IC92" s="56"/>
      <c r="ID92" s="92">
        <v>3</v>
      </c>
      <c r="IE92" s="85" t="s">
        <v>0</v>
      </c>
      <c r="IF92" s="92">
        <v>0</v>
      </c>
      <c r="IG92" s="85" t="s">
        <v>2</v>
      </c>
      <c r="IH92" s="84" t="s">
        <v>117</v>
      </c>
      <c r="II92" s="56"/>
      <c r="IJ92" s="92"/>
      <c r="IK92" s="85"/>
      <c r="IL92" s="92"/>
      <c r="IM92" s="323"/>
      <c r="IN92" s="320"/>
      <c r="IO92" s="56"/>
      <c r="IP92" s="92">
        <v>1</v>
      </c>
      <c r="IQ92" s="85" t="s">
        <v>0</v>
      </c>
      <c r="IR92" s="92">
        <v>3</v>
      </c>
      <c r="IS92" s="85" t="s">
        <v>2</v>
      </c>
      <c r="IT92" s="84" t="s">
        <v>123</v>
      </c>
      <c r="IU92" s="56"/>
      <c r="IV92" s="92">
        <v>3</v>
      </c>
      <c r="IW92" s="85" t="s">
        <v>0</v>
      </c>
      <c r="IX92" s="92">
        <v>0</v>
      </c>
      <c r="IY92" s="85" t="s">
        <v>116</v>
      </c>
      <c r="IZ92" s="84" t="s">
        <v>281</v>
      </c>
      <c r="JA92" s="56"/>
      <c r="JB92" s="92"/>
      <c r="JC92" s="85" t="s">
        <v>0</v>
      </c>
      <c r="JD92" s="92"/>
      <c r="JE92" s="85"/>
      <c r="JF92" s="84"/>
      <c r="JG92" s="56"/>
      <c r="JH92" s="92"/>
      <c r="JI92" s="85" t="s">
        <v>0</v>
      </c>
      <c r="JJ92" s="92"/>
      <c r="JK92" s="85"/>
      <c r="JL92" s="84"/>
      <c r="JM92" s="56"/>
      <c r="JN92" s="92"/>
      <c r="JO92" s="85" t="s">
        <v>0</v>
      </c>
      <c r="JP92" s="92"/>
      <c r="JQ92" s="85"/>
      <c r="JR92" s="84"/>
      <c r="JS92" s="56"/>
      <c r="JT92" s="92"/>
      <c r="JU92" s="85" t="s">
        <v>0</v>
      </c>
      <c r="JV92" s="92"/>
      <c r="JW92" s="85"/>
      <c r="JX92" s="84"/>
      <c r="JY92" s="56"/>
      <c r="JZ92" s="92"/>
      <c r="KA92" s="85" t="s">
        <v>0</v>
      </c>
      <c r="KB92" s="92"/>
      <c r="KC92" s="85"/>
      <c r="KD92" s="84"/>
      <c r="KE92" s="56"/>
      <c r="KF92" s="92"/>
      <c r="KG92" s="85" t="s">
        <v>0</v>
      </c>
      <c r="KH92" s="92"/>
      <c r="KI92" s="85"/>
      <c r="KJ92" s="84"/>
      <c r="KK92" s="56"/>
      <c r="KL92" s="92"/>
      <c r="KM92" s="85" t="s">
        <v>0</v>
      </c>
      <c r="KN92" s="92"/>
      <c r="KO92" s="85"/>
      <c r="KP92" s="84"/>
      <c r="KQ92" s="56"/>
      <c r="KR92" s="92"/>
      <c r="KS92" s="85" t="s">
        <v>0</v>
      </c>
      <c r="KT92" s="92"/>
      <c r="KU92" s="85"/>
      <c r="KV92" s="84"/>
      <c r="KW92" s="56"/>
      <c r="KX92" s="92"/>
      <c r="KY92" s="85" t="s">
        <v>0</v>
      </c>
      <c r="KZ92" s="92"/>
      <c r="LA92" s="85"/>
      <c r="LB92" s="84"/>
      <c r="LC92" s="56"/>
      <c r="LD92" s="92"/>
      <c r="LE92" s="85" t="s">
        <v>0</v>
      </c>
      <c r="LF92" s="92"/>
      <c r="LG92" s="85"/>
      <c r="LH92" s="84"/>
      <c r="LI92" s="56"/>
      <c r="LJ92" s="92"/>
      <c r="LK92" s="85" t="s">
        <v>0</v>
      </c>
      <c r="LL92" s="92"/>
      <c r="LM92" s="85"/>
      <c r="LN92" s="84"/>
      <c r="LO92" s="56"/>
      <c r="LP92" s="92"/>
      <c r="LQ92" s="85" t="s">
        <v>0</v>
      </c>
      <c r="LR92" s="92"/>
      <c r="LS92" s="85"/>
      <c r="LT92" s="84"/>
      <c r="LU92" s="56"/>
      <c r="LV92" s="92"/>
      <c r="LW92" s="85" t="s">
        <v>0</v>
      </c>
      <c r="LX92" s="92"/>
      <c r="LY92" s="85"/>
      <c r="LZ92" s="84"/>
      <c r="MA92" s="56"/>
      <c r="MB92" s="92"/>
      <c r="MC92" s="85" t="s">
        <v>0</v>
      </c>
      <c r="MD92" s="92"/>
      <c r="ME92" s="85"/>
      <c r="MF92" s="84"/>
      <c r="MG92" s="56"/>
      <c r="MH92" s="92"/>
      <c r="MI92" s="85" t="s">
        <v>0</v>
      </c>
      <c r="MJ92" s="92"/>
      <c r="MK92" s="85"/>
      <c r="ML92" s="84"/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 x14ac:dyDescent="0.2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344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354</v>
      </c>
      <c r="AS93" s="56"/>
      <c r="AT93" s="92">
        <v>0</v>
      </c>
      <c r="AU93" s="85" t="s">
        <v>0</v>
      </c>
      <c r="AV93" s="92">
        <v>2</v>
      </c>
      <c r="AW93" s="194" t="s">
        <v>2</v>
      </c>
      <c r="AX93" s="193" t="s">
        <v>344</v>
      </c>
      <c r="AY93" s="56"/>
      <c r="AZ93" s="92">
        <v>1</v>
      </c>
      <c r="BA93" s="85" t="s">
        <v>0</v>
      </c>
      <c r="BB93" s="92">
        <v>1</v>
      </c>
      <c r="BC93" s="199" t="s">
        <v>2</v>
      </c>
      <c r="BD93" s="196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344</v>
      </c>
      <c r="BK93" s="56"/>
      <c r="BL93" s="92">
        <v>1</v>
      </c>
      <c r="BM93" s="85" t="s">
        <v>0</v>
      </c>
      <c r="BN93" s="92">
        <v>3</v>
      </c>
      <c r="BO93" s="210" t="s">
        <v>2</v>
      </c>
      <c r="BP93" s="207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345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5" t="s">
        <v>2</v>
      </c>
      <c r="CN93" s="222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40" t="s">
        <v>3</v>
      </c>
      <c r="DF93" s="237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7" t="s">
        <v>2</v>
      </c>
      <c r="ED93" s="254" t="s">
        <v>119</v>
      </c>
      <c r="EE93" s="56"/>
      <c r="EF93" s="92">
        <v>1</v>
      </c>
      <c r="EG93" s="85" t="s">
        <v>0</v>
      </c>
      <c r="EH93" s="92">
        <v>3</v>
      </c>
      <c r="EI93" s="267" t="s">
        <v>345</v>
      </c>
      <c r="EJ93" s="264" t="s">
        <v>124</v>
      </c>
      <c r="EK93" s="56"/>
      <c r="EL93" s="92">
        <v>2</v>
      </c>
      <c r="EM93" s="85" t="s">
        <v>0</v>
      </c>
      <c r="EN93" s="92">
        <v>0</v>
      </c>
      <c r="EO93" s="273" t="s">
        <v>2</v>
      </c>
      <c r="EP93" s="270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8" t="s">
        <v>122</v>
      </c>
      <c r="FH93" s="285" t="s">
        <v>379</v>
      </c>
      <c r="FI93" s="56"/>
      <c r="FJ93" s="92">
        <v>3</v>
      </c>
      <c r="FK93" s="85" t="s">
        <v>0</v>
      </c>
      <c r="FL93" s="92">
        <v>0</v>
      </c>
      <c r="FM93" s="85" t="s">
        <v>2</v>
      </c>
      <c r="FN93" s="84" t="s">
        <v>117</v>
      </c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354</v>
      </c>
      <c r="GF93" s="84" t="s">
        <v>344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354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23" t="s">
        <v>0</v>
      </c>
      <c r="GV93" s="92">
        <v>2</v>
      </c>
      <c r="GW93" s="323" t="s">
        <v>3</v>
      </c>
      <c r="GX93" s="320" t="s">
        <v>344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344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40" t="s">
        <v>3</v>
      </c>
      <c r="HP93" s="339" t="s">
        <v>117</v>
      </c>
      <c r="HQ93" s="56"/>
      <c r="HR93" s="92">
        <v>0</v>
      </c>
      <c r="HS93" s="85" t="s">
        <v>0</v>
      </c>
      <c r="HT93" s="92">
        <v>3</v>
      </c>
      <c r="HU93" s="345" t="s">
        <v>2</v>
      </c>
      <c r="HV93" s="344" t="s">
        <v>117</v>
      </c>
      <c r="HW93" s="56"/>
      <c r="HX93" s="92">
        <v>1</v>
      </c>
      <c r="HY93" s="85" t="s">
        <v>0</v>
      </c>
      <c r="HZ93" s="92">
        <v>2</v>
      </c>
      <c r="IA93" s="85" t="s">
        <v>2</v>
      </c>
      <c r="IB93" s="84" t="s">
        <v>117</v>
      </c>
      <c r="IC93" s="56"/>
      <c r="ID93" s="92">
        <v>4</v>
      </c>
      <c r="IE93" s="85" t="s">
        <v>0</v>
      </c>
      <c r="IF93" s="92">
        <v>0</v>
      </c>
      <c r="IG93" s="85" t="s">
        <v>2</v>
      </c>
      <c r="IH93" s="84" t="s">
        <v>117</v>
      </c>
      <c r="II93" s="56"/>
      <c r="IJ93" s="92"/>
      <c r="IK93" s="85"/>
      <c r="IL93" s="92"/>
      <c r="IM93" s="323"/>
      <c r="IN93" s="320"/>
      <c r="IO93" s="56"/>
      <c r="IP93" s="92">
        <v>1</v>
      </c>
      <c r="IQ93" s="85" t="s">
        <v>0</v>
      </c>
      <c r="IR93" s="92">
        <v>2</v>
      </c>
      <c r="IS93" s="85" t="s">
        <v>2</v>
      </c>
      <c r="IT93" s="84" t="s">
        <v>119</v>
      </c>
      <c r="IU93" s="56"/>
      <c r="IV93" s="92">
        <v>3</v>
      </c>
      <c r="IW93" s="85" t="s">
        <v>0</v>
      </c>
      <c r="IX93" s="92">
        <v>0</v>
      </c>
      <c r="IY93" s="85" t="s">
        <v>122</v>
      </c>
      <c r="IZ93" s="84" t="s">
        <v>4</v>
      </c>
      <c r="JA93" s="56"/>
      <c r="JB93" s="92"/>
      <c r="JC93" s="85" t="s">
        <v>0</v>
      </c>
      <c r="JD93" s="92"/>
      <c r="JE93" s="85"/>
      <c r="JF93" s="84"/>
      <c r="JG93" s="56"/>
      <c r="JH93" s="92"/>
      <c r="JI93" s="85" t="s">
        <v>0</v>
      </c>
      <c r="JJ93" s="92"/>
      <c r="JK93" s="85"/>
      <c r="JL93" s="84"/>
      <c r="JM93" s="56"/>
      <c r="JN93" s="92"/>
      <c r="JO93" s="85" t="s">
        <v>0</v>
      </c>
      <c r="JP93" s="92"/>
      <c r="JQ93" s="85"/>
      <c r="JR93" s="84"/>
      <c r="JS93" s="56"/>
      <c r="JT93" s="92"/>
      <c r="JU93" s="85" t="s">
        <v>0</v>
      </c>
      <c r="JV93" s="92"/>
      <c r="JW93" s="85"/>
      <c r="JX93" s="84"/>
      <c r="JY93" s="56"/>
      <c r="JZ93" s="92"/>
      <c r="KA93" s="85" t="s">
        <v>0</v>
      </c>
      <c r="KB93" s="92"/>
      <c r="KC93" s="85"/>
      <c r="KD93" s="84"/>
      <c r="KE93" s="56"/>
      <c r="KF93" s="92"/>
      <c r="KG93" s="85" t="s">
        <v>0</v>
      </c>
      <c r="KH93" s="92"/>
      <c r="KI93" s="85"/>
      <c r="KJ93" s="84"/>
      <c r="KK93" s="56"/>
      <c r="KL93" s="92"/>
      <c r="KM93" s="85" t="s">
        <v>0</v>
      </c>
      <c r="KN93" s="92"/>
      <c r="KO93" s="85"/>
      <c r="KP93" s="84"/>
      <c r="KQ93" s="56"/>
      <c r="KR93" s="92"/>
      <c r="KS93" s="85" t="s">
        <v>0</v>
      </c>
      <c r="KT93" s="92"/>
      <c r="KU93" s="85"/>
      <c r="KV93" s="84"/>
      <c r="KW93" s="56"/>
      <c r="KX93" s="92"/>
      <c r="KY93" s="85" t="s">
        <v>0</v>
      </c>
      <c r="KZ93" s="92"/>
      <c r="LA93" s="85"/>
      <c r="LB93" s="84"/>
      <c r="LC93" s="56"/>
      <c r="LD93" s="92"/>
      <c r="LE93" s="85" t="s">
        <v>0</v>
      </c>
      <c r="LF93" s="92"/>
      <c r="LG93" s="85"/>
      <c r="LH93" s="84"/>
      <c r="LI93" s="56"/>
      <c r="LJ93" s="92"/>
      <c r="LK93" s="85" t="s">
        <v>0</v>
      </c>
      <c r="LL93" s="92"/>
      <c r="LM93" s="85"/>
      <c r="LN93" s="84"/>
      <c r="LO93" s="56"/>
      <c r="LP93" s="92"/>
      <c r="LQ93" s="85" t="s">
        <v>0</v>
      </c>
      <c r="LR93" s="92"/>
      <c r="LS93" s="85"/>
      <c r="LT93" s="84"/>
      <c r="LU93" s="56"/>
      <c r="LV93" s="92"/>
      <c r="LW93" s="85" t="s">
        <v>0</v>
      </c>
      <c r="LX93" s="92"/>
      <c r="LY93" s="85"/>
      <c r="LZ93" s="84"/>
      <c r="MA93" s="56"/>
      <c r="MB93" s="92"/>
      <c r="MC93" s="85" t="s">
        <v>0</v>
      </c>
      <c r="MD93" s="92"/>
      <c r="ME93" s="85"/>
      <c r="MF93" s="84"/>
      <c r="MG93" s="56"/>
      <c r="MH93" s="92"/>
      <c r="MI93" s="85" t="s">
        <v>0</v>
      </c>
      <c r="MJ93" s="92"/>
      <c r="MK93" s="85"/>
      <c r="ML93" s="84"/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 x14ac:dyDescent="0.2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4" t="s">
        <v>115</v>
      </c>
      <c r="AX94" s="193" t="s">
        <v>115</v>
      </c>
      <c r="AY94" s="56"/>
      <c r="AZ94" s="92"/>
      <c r="BA94" s="85" t="s">
        <v>0</v>
      </c>
      <c r="BB94" s="92"/>
      <c r="BC94" s="199" t="s">
        <v>115</v>
      </c>
      <c r="BD94" s="196" t="s">
        <v>115</v>
      </c>
      <c r="BE94" s="56"/>
      <c r="BF94" s="92"/>
      <c r="BG94" s="85" t="s">
        <v>0</v>
      </c>
      <c r="BH94" s="92"/>
      <c r="BI94" s="204" t="s">
        <v>115</v>
      </c>
      <c r="BJ94" s="201" t="s">
        <v>115</v>
      </c>
      <c r="BK94" s="56"/>
      <c r="BL94" s="92"/>
      <c r="BM94" s="85" t="s">
        <v>0</v>
      </c>
      <c r="BN94" s="92"/>
      <c r="BO94" s="210" t="s">
        <v>115</v>
      </c>
      <c r="BP94" s="207" t="s">
        <v>115</v>
      </c>
      <c r="BQ94" s="56"/>
      <c r="BR94" s="92"/>
      <c r="BS94" s="85" t="s">
        <v>0</v>
      </c>
      <c r="BT94" s="92"/>
      <c r="BU94" s="212" t="s">
        <v>115</v>
      </c>
      <c r="BV94" s="211" t="s">
        <v>115</v>
      </c>
      <c r="BW94" s="56"/>
      <c r="BX94" s="92"/>
      <c r="BY94" s="85" t="s">
        <v>0</v>
      </c>
      <c r="BZ94" s="92"/>
      <c r="CA94" s="216" t="s">
        <v>115</v>
      </c>
      <c r="CB94" s="213" t="s">
        <v>115</v>
      </c>
      <c r="CC94" s="56"/>
      <c r="CD94" s="92"/>
      <c r="CE94" s="85" t="s">
        <v>0</v>
      </c>
      <c r="CF94" s="92"/>
      <c r="CG94" s="220" t="s">
        <v>115</v>
      </c>
      <c r="CH94" s="217" t="s">
        <v>115</v>
      </c>
      <c r="CI94" s="56"/>
      <c r="CJ94" s="92"/>
      <c r="CK94" s="85" t="s">
        <v>0</v>
      </c>
      <c r="CL94" s="92"/>
      <c r="CM94" s="225" t="s">
        <v>115</v>
      </c>
      <c r="CN94" s="222" t="s">
        <v>115</v>
      </c>
      <c r="CO94" s="56"/>
      <c r="CP94" s="92"/>
      <c r="CQ94" s="85" t="s">
        <v>0</v>
      </c>
      <c r="CR94" s="92"/>
      <c r="CS94" s="231" t="s">
        <v>115</v>
      </c>
      <c r="CT94" s="228" t="s">
        <v>115</v>
      </c>
      <c r="CU94" s="56"/>
      <c r="CV94" s="92"/>
      <c r="CW94" s="85" t="s">
        <v>0</v>
      </c>
      <c r="CX94" s="92"/>
      <c r="CY94" s="235" t="s">
        <v>115</v>
      </c>
      <c r="CZ94" s="234" t="s">
        <v>115</v>
      </c>
      <c r="DA94" s="56"/>
      <c r="DB94" s="92"/>
      <c r="DC94" s="85" t="s">
        <v>0</v>
      </c>
      <c r="DD94" s="92"/>
      <c r="DE94" s="240" t="s">
        <v>115</v>
      </c>
      <c r="DF94" s="237" t="s">
        <v>115</v>
      </c>
      <c r="DG94" s="56"/>
      <c r="DH94" s="92"/>
      <c r="DI94" s="85" t="s">
        <v>0</v>
      </c>
      <c r="DJ94" s="92"/>
      <c r="DK94" s="244" t="s">
        <v>115</v>
      </c>
      <c r="DL94" s="241" t="s">
        <v>115</v>
      </c>
      <c r="DM94" s="56"/>
      <c r="DN94" s="92"/>
      <c r="DO94" s="85" t="s">
        <v>0</v>
      </c>
      <c r="DP94" s="92"/>
      <c r="DQ94" s="248" t="s">
        <v>115</v>
      </c>
      <c r="DR94" s="245" t="s">
        <v>115</v>
      </c>
      <c r="DS94" s="56"/>
      <c r="DT94" s="92"/>
      <c r="DU94" s="85" t="s">
        <v>0</v>
      </c>
      <c r="DV94" s="92"/>
      <c r="DW94" s="252" t="s">
        <v>115</v>
      </c>
      <c r="DX94" s="249" t="s">
        <v>115</v>
      </c>
      <c r="DY94" s="56"/>
      <c r="DZ94" s="92"/>
      <c r="EA94" s="85" t="s">
        <v>0</v>
      </c>
      <c r="EB94" s="92"/>
      <c r="EC94" s="257" t="s">
        <v>115</v>
      </c>
      <c r="ED94" s="254" t="s">
        <v>115</v>
      </c>
      <c r="EE94" s="56"/>
      <c r="EF94" s="92"/>
      <c r="EG94" s="85" t="s">
        <v>0</v>
      </c>
      <c r="EH94" s="92"/>
      <c r="EI94" s="267" t="s">
        <v>115</v>
      </c>
      <c r="EJ94" s="264" t="s">
        <v>115</v>
      </c>
      <c r="EK94" s="56"/>
      <c r="EL94" s="92"/>
      <c r="EM94" s="85" t="s">
        <v>0</v>
      </c>
      <c r="EN94" s="92"/>
      <c r="EO94" s="273" t="s">
        <v>115</v>
      </c>
      <c r="EP94" s="270" t="s">
        <v>115</v>
      </c>
      <c r="EQ94" s="56"/>
      <c r="ER94" s="92"/>
      <c r="ES94" s="85" t="s">
        <v>0</v>
      </c>
      <c r="ET94" s="92"/>
      <c r="EU94" s="277" t="s">
        <v>115</v>
      </c>
      <c r="EV94" s="274" t="s">
        <v>115</v>
      </c>
      <c r="EW94" s="56"/>
      <c r="EX94" s="92"/>
      <c r="EY94" s="85" t="s">
        <v>0</v>
      </c>
      <c r="EZ94" s="92"/>
      <c r="FA94" s="283" t="s">
        <v>115</v>
      </c>
      <c r="FB94" s="280" t="s">
        <v>115</v>
      </c>
      <c r="FC94" s="56"/>
      <c r="FD94" s="92"/>
      <c r="FE94" s="85" t="s">
        <v>0</v>
      </c>
      <c r="FF94" s="92"/>
      <c r="FG94" s="288" t="s">
        <v>115</v>
      </c>
      <c r="FH94" s="285" t="s">
        <v>115</v>
      </c>
      <c r="FI94" s="56"/>
      <c r="FJ94" s="92"/>
      <c r="FK94" s="85" t="s">
        <v>0</v>
      </c>
      <c r="FL94" s="92"/>
      <c r="FM94" s="357" t="s">
        <v>115</v>
      </c>
      <c r="FN94" s="354" t="s">
        <v>115</v>
      </c>
      <c r="FO94" s="56"/>
      <c r="FP94" s="92"/>
      <c r="FQ94" s="85" t="s">
        <v>0</v>
      </c>
      <c r="FR94" s="92"/>
      <c r="FS94" s="292" t="s">
        <v>115</v>
      </c>
      <c r="FT94" s="289" t="s">
        <v>115</v>
      </c>
      <c r="FU94" s="56"/>
      <c r="FV94" s="92"/>
      <c r="FW94" s="85" t="s">
        <v>0</v>
      </c>
      <c r="FX94" s="92"/>
      <c r="FY94" s="296" t="s">
        <v>115</v>
      </c>
      <c r="FZ94" s="293" t="s">
        <v>115</v>
      </c>
      <c r="GA94" s="56"/>
      <c r="GB94" s="92"/>
      <c r="GC94" s="85" t="s">
        <v>0</v>
      </c>
      <c r="GD94" s="92"/>
      <c r="GE94" s="300" t="s">
        <v>115</v>
      </c>
      <c r="GF94" s="297" t="s">
        <v>115</v>
      </c>
      <c r="GG94" s="56"/>
      <c r="GH94" s="92"/>
      <c r="GI94" s="85" t="s">
        <v>0</v>
      </c>
      <c r="GJ94" s="92"/>
      <c r="GK94" s="304" t="s">
        <v>115</v>
      </c>
      <c r="GL94" s="301" t="s">
        <v>115</v>
      </c>
      <c r="GM94" s="56"/>
      <c r="GN94" s="92"/>
      <c r="GO94" s="85" t="s">
        <v>0</v>
      </c>
      <c r="GP94" s="92"/>
      <c r="GQ94" s="316" t="s">
        <v>115</v>
      </c>
      <c r="GR94" s="313" t="s">
        <v>115</v>
      </c>
      <c r="GS94" s="56"/>
      <c r="GT94" s="92"/>
      <c r="GU94" s="323" t="s">
        <v>0</v>
      </c>
      <c r="GV94" s="92"/>
      <c r="GW94" s="323" t="s">
        <v>115</v>
      </c>
      <c r="GX94" s="320" t="s">
        <v>115</v>
      </c>
      <c r="GY94" s="56"/>
      <c r="GZ94" s="92"/>
      <c r="HA94" s="85" t="s">
        <v>0</v>
      </c>
      <c r="HB94" s="92"/>
      <c r="HC94" s="329" t="s">
        <v>115</v>
      </c>
      <c r="HD94" s="326" t="s">
        <v>115</v>
      </c>
      <c r="HE94" s="56"/>
      <c r="HF94" s="92"/>
      <c r="HG94" s="85" t="s">
        <v>0</v>
      </c>
      <c r="HH94" s="92"/>
      <c r="HI94" s="333" t="s">
        <v>115</v>
      </c>
      <c r="HJ94" s="330" t="s">
        <v>115</v>
      </c>
      <c r="HK94" s="56"/>
      <c r="HL94" s="92"/>
      <c r="HM94" s="85" t="s">
        <v>0</v>
      </c>
      <c r="HN94" s="92"/>
      <c r="HO94" s="338" t="s">
        <v>115</v>
      </c>
      <c r="HP94" s="335" t="s">
        <v>115</v>
      </c>
      <c r="HQ94" s="56"/>
      <c r="HR94" s="92"/>
      <c r="HS94" s="85" t="s">
        <v>0</v>
      </c>
      <c r="HT94" s="92"/>
      <c r="HU94" s="345" t="s">
        <v>115</v>
      </c>
      <c r="HV94" s="344" t="s">
        <v>115</v>
      </c>
      <c r="HW94" s="56"/>
      <c r="HX94" s="92"/>
      <c r="HY94" s="85" t="s">
        <v>0</v>
      </c>
      <c r="HZ94" s="92"/>
      <c r="IA94" s="349" t="s">
        <v>115</v>
      </c>
      <c r="IB94" s="346" t="s">
        <v>115</v>
      </c>
      <c r="IC94" s="56"/>
      <c r="ID94" s="92"/>
      <c r="IE94" s="85" t="s">
        <v>0</v>
      </c>
      <c r="IF94" s="92"/>
      <c r="IG94" s="353" t="s">
        <v>115</v>
      </c>
      <c r="IH94" s="350" t="s">
        <v>115</v>
      </c>
      <c r="II94" s="56"/>
      <c r="IJ94" s="92"/>
      <c r="IK94" s="85"/>
      <c r="IL94" s="92"/>
      <c r="IM94" s="85"/>
      <c r="IN94" s="84"/>
      <c r="IO94" s="56"/>
      <c r="IP94" s="92"/>
      <c r="IQ94" s="85" t="s">
        <v>0</v>
      </c>
      <c r="IR94" s="92"/>
      <c r="IS94" s="361" t="s">
        <v>115</v>
      </c>
      <c r="IT94" s="358" t="s">
        <v>115</v>
      </c>
      <c r="IU94" s="56"/>
      <c r="IV94" s="92"/>
      <c r="IW94" s="85" t="s">
        <v>0</v>
      </c>
      <c r="IX94" s="92"/>
      <c r="IY94" s="365" t="s">
        <v>115</v>
      </c>
      <c r="IZ94" s="364" t="s">
        <v>115</v>
      </c>
      <c r="JA94" s="56"/>
      <c r="JB94" s="92"/>
      <c r="JC94" s="85" t="s">
        <v>0</v>
      </c>
      <c r="JD94" s="92"/>
      <c r="JE94" s="85"/>
      <c r="JF94" s="84"/>
      <c r="JG94" s="56"/>
      <c r="JH94" s="92"/>
      <c r="JI94" s="85" t="s">
        <v>0</v>
      </c>
      <c r="JJ94" s="92"/>
      <c r="JK94" s="85"/>
      <c r="JL94" s="84"/>
      <c r="JM94" s="56"/>
      <c r="JN94" s="92"/>
      <c r="JO94" s="85" t="s">
        <v>0</v>
      </c>
      <c r="JP94" s="92"/>
      <c r="JQ94" s="85"/>
      <c r="JR94" s="84"/>
      <c r="JS94" s="56"/>
      <c r="JT94" s="92"/>
      <c r="JU94" s="85" t="s">
        <v>0</v>
      </c>
      <c r="JV94" s="92"/>
      <c r="JW94" s="85"/>
      <c r="JX94" s="84"/>
      <c r="JY94" s="56"/>
      <c r="JZ94" s="92"/>
      <c r="KA94" s="85" t="s">
        <v>0</v>
      </c>
      <c r="KB94" s="92"/>
      <c r="KC94" s="85"/>
      <c r="KD94" s="84"/>
      <c r="KE94" s="56"/>
      <c r="KF94" s="92"/>
      <c r="KG94" s="85" t="s">
        <v>0</v>
      </c>
      <c r="KH94" s="92"/>
      <c r="KI94" s="85"/>
      <c r="KJ94" s="84"/>
      <c r="KK94" s="56"/>
      <c r="KL94" s="92"/>
      <c r="KM94" s="85" t="s">
        <v>0</v>
      </c>
      <c r="KN94" s="92"/>
      <c r="KO94" s="85"/>
      <c r="KP94" s="84"/>
      <c r="KQ94" s="56"/>
      <c r="KR94" s="92"/>
      <c r="KS94" s="85" t="s">
        <v>0</v>
      </c>
      <c r="KT94" s="92"/>
      <c r="KU94" s="85"/>
      <c r="KV94" s="84"/>
      <c r="KW94" s="56"/>
      <c r="KX94" s="92"/>
      <c r="KY94" s="85" t="s">
        <v>0</v>
      </c>
      <c r="KZ94" s="92"/>
      <c r="LA94" s="85"/>
      <c r="LB94" s="84"/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85"/>
      <c r="LN94" s="84"/>
      <c r="LO94" s="56"/>
      <c r="LP94" s="92"/>
      <c r="LQ94" s="85" t="s">
        <v>0</v>
      </c>
      <c r="LR94" s="92"/>
      <c r="LS94" s="85"/>
      <c r="LT94" s="84"/>
      <c r="LU94" s="56"/>
      <c r="LV94" s="92"/>
      <c r="LW94" s="85" t="s">
        <v>0</v>
      </c>
      <c r="LX94" s="92"/>
      <c r="LY94" s="85"/>
      <c r="LZ94" s="84"/>
      <c r="MA94" s="56"/>
      <c r="MB94" s="92"/>
      <c r="MC94" s="85" t="s">
        <v>0</v>
      </c>
      <c r="MD94" s="92"/>
      <c r="ME94" s="85"/>
      <c r="MF94" s="84"/>
      <c r="MG94" s="56"/>
      <c r="MH94" s="92"/>
      <c r="MI94" s="85" t="s">
        <v>0</v>
      </c>
      <c r="MJ94" s="92"/>
      <c r="MK94" s="85"/>
      <c r="ML94" s="84"/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 x14ac:dyDescent="0.2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354</v>
      </c>
      <c r="AS95" s="56"/>
      <c r="AT95" s="92">
        <v>1</v>
      </c>
      <c r="AU95" s="85" t="s">
        <v>0</v>
      </c>
      <c r="AV95" s="92">
        <v>3</v>
      </c>
      <c r="AW95" s="194" t="s">
        <v>2</v>
      </c>
      <c r="AX95" s="193" t="s">
        <v>2</v>
      </c>
      <c r="AY95" s="56"/>
      <c r="AZ95" s="92">
        <v>0</v>
      </c>
      <c r="BA95" s="85" t="s">
        <v>0</v>
      </c>
      <c r="BB95" s="92">
        <v>3</v>
      </c>
      <c r="BC95" s="199" t="s">
        <v>2</v>
      </c>
      <c r="BD95" s="196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10" t="s">
        <v>2</v>
      </c>
      <c r="BP95" s="207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369</v>
      </c>
      <c r="CC95" s="56"/>
      <c r="CD95" s="92">
        <v>0</v>
      </c>
      <c r="CE95" s="85" t="s">
        <v>0</v>
      </c>
      <c r="CF95" s="92">
        <v>4</v>
      </c>
      <c r="CG95" s="85" t="s">
        <v>345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5" t="s">
        <v>2</v>
      </c>
      <c r="CN95" s="222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40" t="s">
        <v>2</v>
      </c>
      <c r="DF95" s="237" t="s">
        <v>117</v>
      </c>
      <c r="DG95" s="56"/>
      <c r="DH95" s="92">
        <v>1</v>
      </c>
      <c r="DI95" s="85" t="s">
        <v>0</v>
      </c>
      <c r="DJ95" s="92">
        <v>1</v>
      </c>
      <c r="DK95" s="85" t="s">
        <v>376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344</v>
      </c>
      <c r="DY95" s="56"/>
      <c r="DZ95" s="92">
        <v>0</v>
      </c>
      <c r="EA95" s="85" t="s">
        <v>0</v>
      </c>
      <c r="EB95" s="92">
        <v>2</v>
      </c>
      <c r="EC95" s="257" t="s">
        <v>116</v>
      </c>
      <c r="ED95" s="254" t="s">
        <v>2</v>
      </c>
      <c r="EE95" s="56"/>
      <c r="EF95" s="92">
        <v>1</v>
      </c>
      <c r="EG95" s="85" t="s">
        <v>0</v>
      </c>
      <c r="EH95" s="92">
        <v>3</v>
      </c>
      <c r="EI95" s="267" t="s">
        <v>345</v>
      </c>
      <c r="EJ95" s="264" t="s">
        <v>4</v>
      </c>
      <c r="EK95" s="56"/>
      <c r="EL95" s="92">
        <v>2</v>
      </c>
      <c r="EM95" s="85" t="s">
        <v>0</v>
      </c>
      <c r="EN95" s="92">
        <v>0</v>
      </c>
      <c r="EO95" s="273" t="s">
        <v>116</v>
      </c>
      <c r="EP95" s="270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8" t="s">
        <v>122</v>
      </c>
      <c r="FH95" s="285" t="s">
        <v>4</v>
      </c>
      <c r="FI95" s="56"/>
      <c r="FJ95" s="92">
        <v>5</v>
      </c>
      <c r="FK95" s="85" t="s">
        <v>0</v>
      </c>
      <c r="FL95" s="92">
        <v>1</v>
      </c>
      <c r="FM95" s="85" t="s">
        <v>378</v>
      </c>
      <c r="FN95" s="84" t="s">
        <v>2</v>
      </c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23" t="s">
        <v>0</v>
      </c>
      <c r="GV95" s="92">
        <v>2</v>
      </c>
      <c r="GW95" s="323" t="s">
        <v>1</v>
      </c>
      <c r="GX95" s="320" t="s">
        <v>354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344</v>
      </c>
      <c r="HQ95" s="56"/>
      <c r="HR95" s="92">
        <v>1</v>
      </c>
      <c r="HS95" s="85" t="s">
        <v>0</v>
      </c>
      <c r="HT95" s="92">
        <v>5</v>
      </c>
      <c r="HU95" s="345" t="s">
        <v>2</v>
      </c>
      <c r="HV95" s="344" t="s">
        <v>344</v>
      </c>
      <c r="HW95" s="56"/>
      <c r="HX95" s="92">
        <v>2</v>
      </c>
      <c r="HY95" s="85" t="s">
        <v>0</v>
      </c>
      <c r="HZ95" s="92">
        <v>1</v>
      </c>
      <c r="IA95" s="85" t="s">
        <v>2</v>
      </c>
      <c r="IB95" s="84" t="s">
        <v>116</v>
      </c>
      <c r="IC95" s="56"/>
      <c r="ID95" s="92">
        <v>1</v>
      </c>
      <c r="IE95" s="85" t="s">
        <v>0</v>
      </c>
      <c r="IF95" s="92">
        <v>0</v>
      </c>
      <c r="IG95" s="85" t="s">
        <v>2</v>
      </c>
      <c r="IH95" s="84" t="s">
        <v>344</v>
      </c>
      <c r="II95" s="56"/>
      <c r="IJ95" s="92"/>
      <c r="IK95" s="85"/>
      <c r="IL95" s="92"/>
      <c r="IM95" s="323"/>
      <c r="IN95" s="320"/>
      <c r="IO95" s="56"/>
      <c r="IP95" s="92">
        <v>2</v>
      </c>
      <c r="IQ95" s="85" t="s">
        <v>0</v>
      </c>
      <c r="IR95" s="92">
        <v>3</v>
      </c>
      <c r="IS95" s="85" t="s">
        <v>2</v>
      </c>
      <c r="IT95" s="84" t="s">
        <v>2</v>
      </c>
      <c r="IU95" s="56"/>
      <c r="IV95" s="92">
        <v>3</v>
      </c>
      <c r="IW95" s="85" t="s">
        <v>0</v>
      </c>
      <c r="IX95" s="92">
        <v>1</v>
      </c>
      <c r="IY95" s="85" t="s">
        <v>345</v>
      </c>
      <c r="IZ95" s="84" t="s">
        <v>4</v>
      </c>
      <c r="JA95" s="56"/>
      <c r="JB95" s="92"/>
      <c r="JC95" s="85" t="s">
        <v>0</v>
      </c>
      <c r="JD95" s="92"/>
      <c r="JE95" s="85"/>
      <c r="JF95" s="84"/>
      <c r="JG95" s="56"/>
      <c r="JH95" s="92"/>
      <c r="JI95" s="85" t="s">
        <v>0</v>
      </c>
      <c r="JJ95" s="92"/>
      <c r="JK95" s="85"/>
      <c r="JL95" s="84"/>
      <c r="JM95" s="56"/>
      <c r="JN95" s="92"/>
      <c r="JO95" s="85" t="s">
        <v>0</v>
      </c>
      <c r="JP95" s="92"/>
      <c r="JQ95" s="85"/>
      <c r="JR95" s="84"/>
      <c r="JS95" s="56"/>
      <c r="JT95" s="92"/>
      <c r="JU95" s="85" t="s">
        <v>0</v>
      </c>
      <c r="JV95" s="92"/>
      <c r="JW95" s="85"/>
      <c r="JX95" s="84"/>
      <c r="JY95" s="56"/>
      <c r="JZ95" s="92"/>
      <c r="KA95" s="85" t="s">
        <v>0</v>
      </c>
      <c r="KB95" s="92"/>
      <c r="KC95" s="85"/>
      <c r="KD95" s="84"/>
      <c r="KE95" s="56"/>
      <c r="KF95" s="92"/>
      <c r="KG95" s="85" t="s">
        <v>0</v>
      </c>
      <c r="KH95" s="92"/>
      <c r="KI95" s="85"/>
      <c r="KJ95" s="84"/>
      <c r="KK95" s="56"/>
      <c r="KL95" s="92"/>
      <c r="KM95" s="85" t="s">
        <v>0</v>
      </c>
      <c r="KN95" s="92"/>
      <c r="KO95" s="85"/>
      <c r="KP95" s="84"/>
      <c r="KQ95" s="56"/>
      <c r="KR95" s="92"/>
      <c r="KS95" s="85" t="s">
        <v>0</v>
      </c>
      <c r="KT95" s="92"/>
      <c r="KU95" s="85"/>
      <c r="KV95" s="84"/>
      <c r="KW95" s="56"/>
      <c r="KX95" s="92"/>
      <c r="KY95" s="85" t="s">
        <v>0</v>
      </c>
      <c r="KZ95" s="92"/>
      <c r="LA95" s="85"/>
      <c r="LB95" s="84"/>
      <c r="LC95" s="56"/>
      <c r="LD95" s="92"/>
      <c r="LE95" s="85" t="s">
        <v>0</v>
      </c>
      <c r="LF95" s="92"/>
      <c r="LG95" s="85"/>
      <c r="LH95" s="84"/>
      <c r="LI95" s="56"/>
      <c r="LJ95" s="92"/>
      <c r="LK95" s="85" t="s">
        <v>0</v>
      </c>
      <c r="LL95" s="92"/>
      <c r="LM95" s="85"/>
      <c r="LN95" s="84"/>
      <c r="LO95" s="56"/>
      <c r="LP95" s="92"/>
      <c r="LQ95" s="85" t="s">
        <v>0</v>
      </c>
      <c r="LR95" s="92"/>
      <c r="LS95" s="85"/>
      <c r="LT95" s="84"/>
      <c r="LU95" s="56"/>
      <c r="LV95" s="92"/>
      <c r="LW95" s="85" t="s">
        <v>0</v>
      </c>
      <c r="LX95" s="92"/>
      <c r="LY95" s="85"/>
      <c r="LZ95" s="84"/>
      <c r="MA95" s="56"/>
      <c r="MB95" s="92"/>
      <c r="MC95" s="85" t="s">
        <v>0</v>
      </c>
      <c r="MD95" s="92"/>
      <c r="ME95" s="85"/>
      <c r="MF95" s="84"/>
      <c r="MG95" s="56"/>
      <c r="MH95" s="92"/>
      <c r="MI95" s="85" t="s">
        <v>0</v>
      </c>
      <c r="MJ95" s="92"/>
      <c r="MK95" s="85"/>
      <c r="ML95" s="84"/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 x14ac:dyDescent="0.2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345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4" t="s">
        <v>2</v>
      </c>
      <c r="AX96" s="193" t="s">
        <v>117</v>
      </c>
      <c r="AY96" s="56"/>
      <c r="AZ96" s="92">
        <v>1</v>
      </c>
      <c r="BA96" s="85" t="s">
        <v>0</v>
      </c>
      <c r="BB96" s="92">
        <v>2</v>
      </c>
      <c r="BC96" s="199" t="s">
        <v>116</v>
      </c>
      <c r="BD96" s="196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354</v>
      </c>
      <c r="BK96" s="56"/>
      <c r="BL96" s="92">
        <v>1</v>
      </c>
      <c r="BM96" s="85" t="s">
        <v>0</v>
      </c>
      <c r="BN96" s="92">
        <v>2</v>
      </c>
      <c r="BO96" s="210" t="s">
        <v>2</v>
      </c>
      <c r="BP96" s="207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369</v>
      </c>
      <c r="CC96" s="56"/>
      <c r="CD96" s="92">
        <v>0</v>
      </c>
      <c r="CE96" s="85" t="s">
        <v>0</v>
      </c>
      <c r="CF96" s="92">
        <v>4</v>
      </c>
      <c r="CG96" s="85" t="s">
        <v>345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5" t="s">
        <v>2</v>
      </c>
      <c r="CN96" s="222" t="s">
        <v>117</v>
      </c>
      <c r="CO96" s="56"/>
      <c r="CP96" s="92"/>
      <c r="CQ96" s="85" t="s">
        <v>0</v>
      </c>
      <c r="CR96" s="92"/>
      <c r="CS96" s="231" t="s">
        <v>115</v>
      </c>
      <c r="CT96" s="228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40" t="s">
        <v>2</v>
      </c>
      <c r="DF96" s="237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7" t="s">
        <v>2</v>
      </c>
      <c r="ED96" s="254" t="s">
        <v>116</v>
      </c>
      <c r="EE96" s="56"/>
      <c r="EF96" s="92">
        <v>1</v>
      </c>
      <c r="EG96" s="85" t="s">
        <v>0</v>
      </c>
      <c r="EH96" s="92">
        <v>2</v>
      </c>
      <c r="EI96" s="267" t="s">
        <v>345</v>
      </c>
      <c r="EJ96" s="264" t="s">
        <v>4</v>
      </c>
      <c r="EK96" s="56"/>
      <c r="EL96" s="92">
        <v>3</v>
      </c>
      <c r="EM96" s="85" t="s">
        <v>0</v>
      </c>
      <c r="EN96" s="92">
        <v>0</v>
      </c>
      <c r="EO96" s="273" t="s">
        <v>2</v>
      </c>
      <c r="EP96" s="270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8" t="s">
        <v>122</v>
      </c>
      <c r="FH96" s="285" t="s">
        <v>4</v>
      </c>
      <c r="FI96" s="56"/>
      <c r="FJ96" s="92">
        <v>3</v>
      </c>
      <c r="FK96" s="85" t="s">
        <v>0</v>
      </c>
      <c r="FL96" s="92">
        <v>0</v>
      </c>
      <c r="FM96" s="85" t="s">
        <v>2</v>
      </c>
      <c r="FN96" s="84" t="s">
        <v>117</v>
      </c>
      <c r="FO96" s="56"/>
      <c r="FP96" s="92"/>
      <c r="FQ96" s="85" t="s">
        <v>0</v>
      </c>
      <c r="FR96" s="92"/>
      <c r="FS96" s="292" t="s">
        <v>115</v>
      </c>
      <c r="FT96" s="289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379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354</v>
      </c>
      <c r="GM96" s="56"/>
      <c r="GN96" s="92"/>
      <c r="GO96" s="85" t="s">
        <v>0</v>
      </c>
      <c r="GP96" s="92"/>
      <c r="GQ96" s="316" t="s">
        <v>115</v>
      </c>
      <c r="GR96" s="313" t="s">
        <v>115</v>
      </c>
      <c r="GS96" s="56"/>
      <c r="GT96" s="92">
        <v>1</v>
      </c>
      <c r="GU96" s="323" t="s">
        <v>0</v>
      </c>
      <c r="GV96" s="92">
        <v>2</v>
      </c>
      <c r="GW96" s="323" t="s">
        <v>3</v>
      </c>
      <c r="GX96" s="320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344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344</v>
      </c>
      <c r="HQ96" s="56"/>
      <c r="HR96" s="92">
        <v>0</v>
      </c>
      <c r="HS96" s="85" t="s">
        <v>0</v>
      </c>
      <c r="HT96" s="92">
        <v>3</v>
      </c>
      <c r="HU96" s="345" t="s">
        <v>2</v>
      </c>
      <c r="HV96" s="344" t="s">
        <v>117</v>
      </c>
      <c r="HW96" s="56"/>
      <c r="HX96" s="92">
        <v>1</v>
      </c>
      <c r="HY96" s="85" t="s">
        <v>0</v>
      </c>
      <c r="HZ96" s="92">
        <v>2</v>
      </c>
      <c r="IA96" s="85" t="s">
        <v>3</v>
      </c>
      <c r="IB96" s="84" t="s">
        <v>119</v>
      </c>
      <c r="IC96" s="56"/>
      <c r="ID96" s="92">
        <v>3</v>
      </c>
      <c r="IE96" s="85" t="s">
        <v>0</v>
      </c>
      <c r="IF96" s="92">
        <v>0</v>
      </c>
      <c r="IG96" s="85" t="s">
        <v>2</v>
      </c>
      <c r="IH96" s="84" t="s">
        <v>378</v>
      </c>
      <c r="II96" s="56"/>
      <c r="IJ96" s="92"/>
      <c r="IK96" s="85"/>
      <c r="IL96" s="92"/>
      <c r="IM96" s="323"/>
      <c r="IN96" s="320"/>
      <c r="IO96" s="56"/>
      <c r="IP96" s="92">
        <v>1</v>
      </c>
      <c r="IQ96" s="85" t="s">
        <v>0</v>
      </c>
      <c r="IR96" s="92">
        <v>2</v>
      </c>
      <c r="IS96" s="85" t="s">
        <v>2</v>
      </c>
      <c r="IT96" s="84" t="s">
        <v>119</v>
      </c>
      <c r="IU96" s="56"/>
      <c r="IV96" s="92">
        <v>3</v>
      </c>
      <c r="IW96" s="85" t="s">
        <v>0</v>
      </c>
      <c r="IX96" s="92">
        <v>0</v>
      </c>
      <c r="IY96" s="85" t="s">
        <v>122</v>
      </c>
      <c r="IZ96" s="84" t="s">
        <v>4</v>
      </c>
      <c r="JA96" s="56"/>
      <c r="JB96" s="92"/>
      <c r="JC96" s="85" t="s">
        <v>0</v>
      </c>
      <c r="JD96" s="92"/>
      <c r="JE96" s="85"/>
      <c r="JF96" s="84"/>
      <c r="JG96" s="56"/>
      <c r="JH96" s="92"/>
      <c r="JI96" s="85" t="s">
        <v>0</v>
      </c>
      <c r="JJ96" s="92"/>
      <c r="JK96" s="85"/>
      <c r="JL96" s="84"/>
      <c r="JM96" s="56"/>
      <c r="JN96" s="92"/>
      <c r="JO96" s="85" t="s">
        <v>0</v>
      </c>
      <c r="JP96" s="92"/>
      <c r="JQ96" s="85"/>
      <c r="JR96" s="84"/>
      <c r="JS96" s="56"/>
      <c r="JT96" s="92"/>
      <c r="JU96" s="85" t="s">
        <v>0</v>
      </c>
      <c r="JV96" s="92"/>
      <c r="JW96" s="85"/>
      <c r="JX96" s="84"/>
      <c r="JY96" s="56"/>
      <c r="JZ96" s="92"/>
      <c r="KA96" s="85" t="s">
        <v>0</v>
      </c>
      <c r="KB96" s="92"/>
      <c r="KC96" s="85"/>
      <c r="KD96" s="84"/>
      <c r="KE96" s="56"/>
      <c r="KF96" s="92"/>
      <c r="KG96" s="85" t="s">
        <v>0</v>
      </c>
      <c r="KH96" s="92"/>
      <c r="KI96" s="85"/>
      <c r="KJ96" s="84"/>
      <c r="KK96" s="56"/>
      <c r="KL96" s="92"/>
      <c r="KM96" s="85" t="s">
        <v>0</v>
      </c>
      <c r="KN96" s="92"/>
      <c r="KO96" s="85"/>
      <c r="KP96" s="84"/>
      <c r="KQ96" s="56"/>
      <c r="KR96" s="92"/>
      <c r="KS96" s="85" t="s">
        <v>0</v>
      </c>
      <c r="KT96" s="92"/>
      <c r="KU96" s="85"/>
      <c r="KV96" s="84"/>
      <c r="KW96" s="56"/>
      <c r="KX96" s="92"/>
      <c r="KY96" s="85" t="s">
        <v>0</v>
      </c>
      <c r="KZ96" s="92"/>
      <c r="LA96" s="85"/>
      <c r="LB96" s="84"/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85"/>
      <c r="LN96" s="84"/>
      <c r="LO96" s="56"/>
      <c r="LP96" s="92"/>
      <c r="LQ96" s="85" t="s">
        <v>0</v>
      </c>
      <c r="LR96" s="92"/>
      <c r="LS96" s="85"/>
      <c r="LT96" s="84"/>
      <c r="LU96" s="56"/>
      <c r="LV96" s="92"/>
      <c r="LW96" s="85" t="s">
        <v>0</v>
      </c>
      <c r="LX96" s="92"/>
      <c r="LY96" s="85"/>
      <c r="LZ96" s="84"/>
      <c r="MA96" s="56"/>
      <c r="MB96" s="92"/>
      <c r="MC96" s="85" t="s">
        <v>0</v>
      </c>
      <c r="MD96" s="92"/>
      <c r="ME96" s="85"/>
      <c r="MF96" s="84"/>
      <c r="MG96" s="56"/>
      <c r="MH96" s="92"/>
      <c r="MI96" s="85" t="s">
        <v>0</v>
      </c>
      <c r="MJ96" s="92"/>
      <c r="MK96" s="85"/>
      <c r="ML96" s="84"/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 x14ac:dyDescent="0.2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344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355</v>
      </c>
      <c r="AR97" s="141" t="s">
        <v>353</v>
      </c>
      <c r="AS97" s="56"/>
      <c r="AT97" s="92">
        <v>0</v>
      </c>
      <c r="AU97" s="85" t="s">
        <v>0</v>
      </c>
      <c r="AV97" s="92">
        <v>1</v>
      </c>
      <c r="AW97" s="194" t="s">
        <v>125</v>
      </c>
      <c r="AX97" s="193" t="s">
        <v>354</v>
      </c>
      <c r="AY97" s="56"/>
      <c r="AZ97" s="92">
        <v>1</v>
      </c>
      <c r="BA97" s="85" t="s">
        <v>0</v>
      </c>
      <c r="BB97" s="92">
        <v>1</v>
      </c>
      <c r="BC97" s="199" t="s">
        <v>1</v>
      </c>
      <c r="BD97" s="196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10" t="s">
        <v>362</v>
      </c>
      <c r="BP97" s="207" t="s">
        <v>363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5" t="s">
        <v>277</v>
      </c>
      <c r="CN97" s="222" t="s">
        <v>354</v>
      </c>
      <c r="CO97" s="56"/>
      <c r="CP97" s="92"/>
      <c r="CQ97" s="85" t="s">
        <v>0</v>
      </c>
      <c r="CR97" s="92"/>
      <c r="CS97" s="231" t="s">
        <v>115</v>
      </c>
      <c r="CT97" s="228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371</v>
      </c>
      <c r="DA97" s="56"/>
      <c r="DB97" s="92">
        <v>3</v>
      </c>
      <c r="DC97" s="85" t="s">
        <v>0</v>
      </c>
      <c r="DD97" s="92">
        <v>2</v>
      </c>
      <c r="DE97" s="240" t="s">
        <v>117</v>
      </c>
      <c r="DF97" s="237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7" t="s">
        <v>125</v>
      </c>
      <c r="ED97" s="254" t="s">
        <v>117</v>
      </c>
      <c r="EE97" s="56"/>
      <c r="EF97" s="92">
        <v>1</v>
      </c>
      <c r="EG97" s="85" t="s">
        <v>0</v>
      </c>
      <c r="EH97" s="92">
        <v>2</v>
      </c>
      <c r="EI97" s="267" t="s">
        <v>345</v>
      </c>
      <c r="EJ97" s="264" t="s">
        <v>4</v>
      </c>
      <c r="EK97" s="56"/>
      <c r="EL97" s="92">
        <v>1</v>
      </c>
      <c r="EM97" s="85" t="s">
        <v>0</v>
      </c>
      <c r="EN97" s="92">
        <v>0</v>
      </c>
      <c r="EO97" s="273" t="s">
        <v>386</v>
      </c>
      <c r="EP97" s="270" t="s">
        <v>344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8" t="s">
        <v>390</v>
      </c>
      <c r="FH97" s="285" t="s">
        <v>122</v>
      </c>
      <c r="FI97" s="56"/>
      <c r="FJ97" s="92">
        <v>5</v>
      </c>
      <c r="FK97" s="85" t="s">
        <v>0</v>
      </c>
      <c r="FL97" s="92">
        <v>0</v>
      </c>
      <c r="FM97" s="357" t="s">
        <v>378</v>
      </c>
      <c r="FN97" s="354" t="s">
        <v>126</v>
      </c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354</v>
      </c>
      <c r="GF97" s="84" t="s">
        <v>397</v>
      </c>
      <c r="GG97" s="56"/>
      <c r="GH97" s="92">
        <v>1</v>
      </c>
      <c r="GI97" s="85" t="s">
        <v>0</v>
      </c>
      <c r="GJ97" s="92">
        <v>0</v>
      </c>
      <c r="GK97" s="85" t="s">
        <v>354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354</v>
      </c>
      <c r="GS97" s="56"/>
      <c r="GT97" s="92">
        <v>1</v>
      </c>
      <c r="GU97" s="323" t="s">
        <v>0</v>
      </c>
      <c r="GV97" s="92">
        <v>1</v>
      </c>
      <c r="GW97" s="323" t="s">
        <v>125</v>
      </c>
      <c r="GX97" s="320" t="s">
        <v>354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354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>
        <v>1</v>
      </c>
      <c r="HS97" s="85" t="s">
        <v>0</v>
      </c>
      <c r="HT97" s="92">
        <v>2</v>
      </c>
      <c r="HU97" s="345" t="s">
        <v>2</v>
      </c>
      <c r="HV97" s="344" t="s">
        <v>3</v>
      </c>
      <c r="HW97" s="56"/>
      <c r="HX97" s="92">
        <v>1</v>
      </c>
      <c r="HY97" s="85" t="s">
        <v>0</v>
      </c>
      <c r="HZ97" s="92">
        <v>4</v>
      </c>
      <c r="IA97" s="85" t="s">
        <v>378</v>
      </c>
      <c r="IB97" s="84" t="s">
        <v>117</v>
      </c>
      <c r="IC97" s="56"/>
      <c r="ID97" s="92">
        <v>7</v>
      </c>
      <c r="IE97" s="85" t="s">
        <v>0</v>
      </c>
      <c r="IF97" s="92">
        <v>0</v>
      </c>
      <c r="IG97" s="85" t="s">
        <v>378</v>
      </c>
      <c r="IH97" s="350" t="s">
        <v>115</v>
      </c>
      <c r="II97" s="56"/>
      <c r="IJ97" s="92"/>
      <c r="IK97" s="85"/>
      <c r="IL97" s="92"/>
      <c r="IM97" s="323"/>
      <c r="IN97" s="320"/>
      <c r="IO97" s="56"/>
      <c r="IP97" s="92"/>
      <c r="IQ97" s="85" t="s">
        <v>0</v>
      </c>
      <c r="IR97" s="92"/>
      <c r="IS97" s="361" t="s">
        <v>115</v>
      </c>
      <c r="IT97" s="358" t="s">
        <v>115</v>
      </c>
      <c r="IU97" s="56"/>
      <c r="IV97" s="92"/>
      <c r="IW97" s="85" t="s">
        <v>0</v>
      </c>
      <c r="IX97" s="92"/>
      <c r="IY97" s="365" t="s">
        <v>115</v>
      </c>
      <c r="IZ97" s="364" t="s">
        <v>115</v>
      </c>
      <c r="JA97" s="56"/>
      <c r="JB97" s="92"/>
      <c r="JC97" s="85" t="s">
        <v>0</v>
      </c>
      <c r="JD97" s="92"/>
      <c r="JE97" s="85"/>
      <c r="JF97" s="84"/>
      <c r="JG97" s="56"/>
      <c r="JH97" s="92"/>
      <c r="JI97" s="85" t="s">
        <v>0</v>
      </c>
      <c r="JJ97" s="92"/>
      <c r="JK97" s="85"/>
      <c r="JL97" s="84"/>
      <c r="JM97" s="56"/>
      <c r="JN97" s="92"/>
      <c r="JO97" s="85" t="s">
        <v>0</v>
      </c>
      <c r="JP97" s="92"/>
      <c r="JQ97" s="85"/>
      <c r="JR97" s="84"/>
      <c r="JS97" s="56"/>
      <c r="JT97" s="92"/>
      <c r="JU97" s="85" t="s">
        <v>0</v>
      </c>
      <c r="JV97" s="92"/>
      <c r="JW97" s="85"/>
      <c r="JX97" s="84"/>
      <c r="JY97" s="56"/>
      <c r="JZ97" s="92"/>
      <c r="KA97" s="85" t="s">
        <v>0</v>
      </c>
      <c r="KB97" s="92"/>
      <c r="KC97" s="85"/>
      <c r="KD97" s="84"/>
      <c r="KE97" s="56"/>
      <c r="KF97" s="92"/>
      <c r="KG97" s="85" t="s">
        <v>0</v>
      </c>
      <c r="KH97" s="92"/>
      <c r="KI97" s="85"/>
      <c r="KJ97" s="84"/>
      <c r="KK97" s="56"/>
      <c r="KL97" s="92"/>
      <c r="KM97" s="85" t="s">
        <v>0</v>
      </c>
      <c r="KN97" s="92"/>
      <c r="KO97" s="85"/>
      <c r="KP97" s="84"/>
      <c r="KQ97" s="56"/>
      <c r="KR97" s="92"/>
      <c r="KS97" s="85" t="s">
        <v>0</v>
      </c>
      <c r="KT97" s="92"/>
      <c r="KU97" s="85"/>
      <c r="KV97" s="84"/>
      <c r="KW97" s="56"/>
      <c r="KX97" s="92"/>
      <c r="KY97" s="85" t="s">
        <v>0</v>
      </c>
      <c r="KZ97" s="92"/>
      <c r="LA97" s="85"/>
      <c r="LB97" s="84"/>
      <c r="LC97" s="56"/>
      <c r="LD97" s="92"/>
      <c r="LE97" s="85" t="s">
        <v>0</v>
      </c>
      <c r="LF97" s="92"/>
      <c r="LG97" s="85"/>
      <c r="LH97" s="84"/>
      <c r="LI97" s="56"/>
      <c r="LJ97" s="92"/>
      <c r="LK97" s="85" t="s">
        <v>0</v>
      </c>
      <c r="LL97" s="92"/>
      <c r="LM97" s="85"/>
      <c r="LN97" s="84"/>
      <c r="LO97" s="56"/>
      <c r="LP97" s="92"/>
      <c r="LQ97" s="85" t="s">
        <v>0</v>
      </c>
      <c r="LR97" s="92"/>
      <c r="LS97" s="85"/>
      <c r="LT97" s="84"/>
      <c r="LU97" s="56"/>
      <c r="LV97" s="92"/>
      <c r="LW97" s="85" t="s">
        <v>0</v>
      </c>
      <c r="LX97" s="92"/>
      <c r="LY97" s="85"/>
      <c r="LZ97" s="84"/>
      <c r="MA97" s="56"/>
      <c r="MB97" s="92"/>
      <c r="MC97" s="85" t="s">
        <v>0</v>
      </c>
      <c r="MD97" s="92"/>
      <c r="ME97" s="85"/>
      <c r="MF97" s="84"/>
      <c r="MG97" s="56"/>
      <c r="MH97" s="92"/>
      <c r="MI97" s="85" t="s">
        <v>0</v>
      </c>
      <c r="MJ97" s="92"/>
      <c r="MK97" s="85"/>
      <c r="ML97" s="84"/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 x14ac:dyDescent="0.2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354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4" t="s">
        <v>2</v>
      </c>
      <c r="AX98" s="193" t="s">
        <v>116</v>
      </c>
      <c r="AY98" s="56"/>
      <c r="AZ98" s="92">
        <v>0</v>
      </c>
      <c r="BA98" s="85" t="s">
        <v>0</v>
      </c>
      <c r="BB98" s="92">
        <v>3</v>
      </c>
      <c r="BC98" s="199" t="s">
        <v>354</v>
      </c>
      <c r="BD98" s="196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10" t="s">
        <v>2</v>
      </c>
      <c r="BP98" s="207" t="s">
        <v>344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5" t="s">
        <v>116</v>
      </c>
      <c r="CN98" s="222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40" t="s">
        <v>3</v>
      </c>
      <c r="DF98" s="237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381</v>
      </c>
      <c r="DX98" s="84" t="s">
        <v>380</v>
      </c>
      <c r="DY98" s="56"/>
      <c r="DZ98" s="92">
        <v>0</v>
      </c>
      <c r="EA98" s="85" t="s">
        <v>0</v>
      </c>
      <c r="EB98" s="92">
        <v>4</v>
      </c>
      <c r="EC98" s="257" t="s">
        <v>2</v>
      </c>
      <c r="ED98" s="254" t="s">
        <v>116</v>
      </c>
      <c r="EE98" s="56"/>
      <c r="EF98" s="92">
        <v>0</v>
      </c>
      <c r="EG98" s="85" t="s">
        <v>0</v>
      </c>
      <c r="EH98" s="92">
        <v>2</v>
      </c>
      <c r="EI98" s="267" t="s">
        <v>345</v>
      </c>
      <c r="EJ98" s="264" t="s">
        <v>4</v>
      </c>
      <c r="EK98" s="56"/>
      <c r="EL98" s="92"/>
      <c r="EM98" s="85" t="s">
        <v>0</v>
      </c>
      <c r="EN98" s="92"/>
      <c r="EO98" s="273" t="s">
        <v>115</v>
      </c>
      <c r="EP98" s="270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8" t="s">
        <v>122</v>
      </c>
      <c r="FH98" s="285" t="s">
        <v>121</v>
      </c>
      <c r="FI98" s="56"/>
      <c r="FJ98" s="92">
        <v>2</v>
      </c>
      <c r="FK98" s="85" t="s">
        <v>0</v>
      </c>
      <c r="FL98" s="92">
        <v>0</v>
      </c>
      <c r="FM98" s="85" t="s">
        <v>2</v>
      </c>
      <c r="FN98" s="84" t="s">
        <v>281</v>
      </c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354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354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23" t="s">
        <v>0</v>
      </c>
      <c r="GV98" s="92">
        <v>2</v>
      </c>
      <c r="GW98" s="323" t="s">
        <v>117</v>
      </c>
      <c r="GX98" s="320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344</v>
      </c>
      <c r="HK98" s="56"/>
      <c r="HL98" s="92"/>
      <c r="HM98" s="85" t="s">
        <v>0</v>
      </c>
      <c r="HN98" s="92"/>
      <c r="HO98" s="338" t="s">
        <v>115</v>
      </c>
      <c r="HP98" s="335" t="s">
        <v>115</v>
      </c>
      <c r="HQ98" s="56"/>
      <c r="HR98" s="92">
        <v>0</v>
      </c>
      <c r="HS98" s="85" t="s">
        <v>0</v>
      </c>
      <c r="HT98" s="92">
        <v>2</v>
      </c>
      <c r="HU98" s="345" t="s">
        <v>3</v>
      </c>
      <c r="HV98" s="344" t="s">
        <v>2</v>
      </c>
      <c r="HW98" s="56"/>
      <c r="HX98" s="92">
        <v>1</v>
      </c>
      <c r="HY98" s="85" t="s">
        <v>0</v>
      </c>
      <c r="HZ98" s="92">
        <v>3</v>
      </c>
      <c r="IA98" s="85" t="s">
        <v>2</v>
      </c>
      <c r="IB98" s="84" t="s">
        <v>123</v>
      </c>
      <c r="IC98" s="56"/>
      <c r="ID98" s="92">
        <v>6</v>
      </c>
      <c r="IE98" s="85" t="s">
        <v>0</v>
      </c>
      <c r="IF98" s="92">
        <v>0</v>
      </c>
      <c r="IG98" s="85" t="s">
        <v>378</v>
      </c>
      <c r="IH98" s="84" t="s">
        <v>119</v>
      </c>
      <c r="II98" s="56"/>
      <c r="IJ98" s="92"/>
      <c r="IK98" s="85"/>
      <c r="IL98" s="92"/>
      <c r="IM98" s="323"/>
      <c r="IN98" s="320"/>
      <c r="IO98" s="56"/>
      <c r="IP98" s="92">
        <v>0</v>
      </c>
      <c r="IQ98" s="85" t="s">
        <v>0</v>
      </c>
      <c r="IR98" s="92">
        <v>3</v>
      </c>
      <c r="IS98" s="85" t="s">
        <v>2</v>
      </c>
      <c r="IT98" s="84" t="s">
        <v>116</v>
      </c>
      <c r="IU98" s="56"/>
      <c r="IV98" s="92">
        <v>2</v>
      </c>
      <c r="IW98" s="85" t="s">
        <v>0</v>
      </c>
      <c r="IX98" s="92">
        <v>0</v>
      </c>
      <c r="IY98" s="85" t="s">
        <v>122</v>
      </c>
      <c r="IZ98" s="84" t="s">
        <v>4</v>
      </c>
      <c r="JA98" s="56"/>
      <c r="JB98" s="92"/>
      <c r="JC98" s="85" t="s">
        <v>0</v>
      </c>
      <c r="JD98" s="92"/>
      <c r="JE98" s="85"/>
      <c r="JF98" s="84"/>
      <c r="JG98" s="56"/>
      <c r="JH98" s="92"/>
      <c r="JI98" s="85" t="s">
        <v>0</v>
      </c>
      <c r="JJ98" s="92"/>
      <c r="JK98" s="85"/>
      <c r="JL98" s="84"/>
      <c r="JM98" s="56"/>
      <c r="JN98" s="92"/>
      <c r="JO98" s="85" t="s">
        <v>0</v>
      </c>
      <c r="JP98" s="92"/>
      <c r="JQ98" s="85"/>
      <c r="JR98" s="84"/>
      <c r="JS98" s="56"/>
      <c r="JT98" s="92"/>
      <c r="JU98" s="85" t="s">
        <v>0</v>
      </c>
      <c r="JV98" s="92"/>
      <c r="JW98" s="85"/>
      <c r="JX98" s="84"/>
      <c r="JY98" s="56"/>
      <c r="JZ98" s="92"/>
      <c r="KA98" s="85" t="s">
        <v>0</v>
      </c>
      <c r="KB98" s="92"/>
      <c r="KC98" s="85"/>
      <c r="KD98" s="84"/>
      <c r="KE98" s="56"/>
      <c r="KF98" s="92"/>
      <c r="KG98" s="85" t="s">
        <v>0</v>
      </c>
      <c r="KH98" s="92"/>
      <c r="KI98" s="85"/>
      <c r="KJ98" s="84"/>
      <c r="KK98" s="56"/>
      <c r="KL98" s="92"/>
      <c r="KM98" s="85" t="s">
        <v>0</v>
      </c>
      <c r="KN98" s="92"/>
      <c r="KO98" s="85"/>
      <c r="KP98" s="84"/>
      <c r="KQ98" s="56"/>
      <c r="KR98" s="92"/>
      <c r="KS98" s="85" t="s">
        <v>0</v>
      </c>
      <c r="KT98" s="92"/>
      <c r="KU98" s="85"/>
      <c r="KV98" s="84"/>
      <c r="KW98" s="56"/>
      <c r="KX98" s="92"/>
      <c r="KY98" s="85" t="s">
        <v>0</v>
      </c>
      <c r="KZ98" s="92"/>
      <c r="LA98" s="85"/>
      <c r="LB98" s="84"/>
      <c r="LC98" s="56"/>
      <c r="LD98" s="92"/>
      <c r="LE98" s="85" t="s">
        <v>0</v>
      </c>
      <c r="LF98" s="92"/>
      <c r="LG98" s="85"/>
      <c r="LH98" s="84"/>
      <c r="LI98" s="56"/>
      <c r="LJ98" s="92"/>
      <c r="LK98" s="85" t="s">
        <v>0</v>
      </c>
      <c r="LL98" s="92"/>
      <c r="LM98" s="85"/>
      <c r="LN98" s="84"/>
      <c r="LO98" s="56"/>
      <c r="LP98" s="92"/>
      <c r="LQ98" s="85" t="s">
        <v>0</v>
      </c>
      <c r="LR98" s="92"/>
      <c r="LS98" s="85"/>
      <c r="LT98" s="84"/>
      <c r="LU98" s="56"/>
      <c r="LV98" s="92"/>
      <c r="LW98" s="85" t="s">
        <v>0</v>
      </c>
      <c r="LX98" s="92"/>
      <c r="LY98" s="85"/>
      <c r="LZ98" s="84"/>
      <c r="MA98" s="56"/>
      <c r="MB98" s="92"/>
      <c r="MC98" s="85" t="s">
        <v>0</v>
      </c>
      <c r="MD98" s="92"/>
      <c r="ME98" s="85"/>
      <c r="MF98" s="84"/>
      <c r="MG98" s="56"/>
      <c r="MH98" s="92"/>
      <c r="MI98" s="85" t="s">
        <v>0</v>
      </c>
      <c r="MJ98" s="92"/>
      <c r="MK98" s="85"/>
      <c r="ML98" s="84"/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 x14ac:dyDescent="0.2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345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4" t="s">
        <v>2</v>
      </c>
      <c r="AX99" s="193" t="s">
        <v>3</v>
      </c>
      <c r="AY99" s="56"/>
      <c r="AZ99" s="92">
        <v>1</v>
      </c>
      <c r="BA99" s="85" t="s">
        <v>0</v>
      </c>
      <c r="BB99" s="92">
        <v>3</v>
      </c>
      <c r="BC99" s="199" t="s">
        <v>2</v>
      </c>
      <c r="BD99" s="196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359</v>
      </c>
      <c r="BK99" s="56"/>
      <c r="BL99" s="92">
        <v>0</v>
      </c>
      <c r="BM99" s="85" t="s">
        <v>0</v>
      </c>
      <c r="BN99" s="92">
        <v>3</v>
      </c>
      <c r="BO99" s="210" t="s">
        <v>2</v>
      </c>
      <c r="BP99" s="207" t="s">
        <v>344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20" t="s">
        <v>115</v>
      </c>
      <c r="CH99" s="217" t="s">
        <v>115</v>
      </c>
      <c r="CI99" s="56"/>
      <c r="CJ99" s="92">
        <v>3</v>
      </c>
      <c r="CK99" s="85" t="s">
        <v>0</v>
      </c>
      <c r="CL99" s="92">
        <v>1</v>
      </c>
      <c r="CM99" s="225" t="s">
        <v>2</v>
      </c>
      <c r="CN99" s="222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5" t="s">
        <v>115</v>
      </c>
      <c r="CZ99" s="234" t="s">
        <v>115</v>
      </c>
      <c r="DA99" s="56"/>
      <c r="DB99" s="92">
        <v>3</v>
      </c>
      <c r="DC99" s="85" t="s">
        <v>0</v>
      </c>
      <c r="DD99" s="92">
        <v>1</v>
      </c>
      <c r="DE99" s="240" t="s">
        <v>2</v>
      </c>
      <c r="DF99" s="237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7" t="s">
        <v>2</v>
      </c>
      <c r="ED99" s="254" t="s">
        <v>117</v>
      </c>
      <c r="EE99" s="56"/>
      <c r="EF99" s="92">
        <v>1</v>
      </c>
      <c r="EG99" s="85" t="s">
        <v>0</v>
      </c>
      <c r="EH99" s="92">
        <v>2</v>
      </c>
      <c r="EI99" s="267" t="s">
        <v>2</v>
      </c>
      <c r="EJ99" s="264" t="s">
        <v>119</v>
      </c>
      <c r="EK99" s="56"/>
      <c r="EL99" s="92">
        <v>3</v>
      </c>
      <c r="EM99" s="85" t="s">
        <v>0</v>
      </c>
      <c r="EN99" s="92">
        <v>1</v>
      </c>
      <c r="EO99" s="273" t="s">
        <v>2</v>
      </c>
      <c r="EP99" s="270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8" t="s">
        <v>2</v>
      </c>
      <c r="FH99" s="285" t="s">
        <v>4</v>
      </c>
      <c r="FI99" s="56"/>
      <c r="FJ99" s="92">
        <v>3</v>
      </c>
      <c r="FK99" s="85" t="s">
        <v>0</v>
      </c>
      <c r="FL99" s="92">
        <v>0</v>
      </c>
      <c r="FM99" s="85" t="s">
        <v>2</v>
      </c>
      <c r="FN99" s="84" t="s">
        <v>2</v>
      </c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354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23" t="s">
        <v>0</v>
      </c>
      <c r="GV99" s="92">
        <v>2</v>
      </c>
      <c r="GW99" s="323" t="s">
        <v>3</v>
      </c>
      <c r="GX99" s="320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>
        <v>0</v>
      </c>
      <c r="HS99" s="85" t="s">
        <v>0</v>
      </c>
      <c r="HT99" s="92">
        <v>3</v>
      </c>
      <c r="HU99" s="345" t="s">
        <v>2</v>
      </c>
      <c r="HV99" s="344" t="s">
        <v>117</v>
      </c>
      <c r="HW99" s="56"/>
      <c r="HX99" s="92">
        <v>1</v>
      </c>
      <c r="HY99" s="85" t="s">
        <v>0</v>
      </c>
      <c r="HZ99" s="92">
        <v>2</v>
      </c>
      <c r="IA99" s="85" t="s">
        <v>2</v>
      </c>
      <c r="IB99" s="84" t="s">
        <v>3</v>
      </c>
      <c r="IC99" s="56"/>
      <c r="ID99" s="92">
        <v>3</v>
      </c>
      <c r="IE99" s="85" t="s">
        <v>0</v>
      </c>
      <c r="IF99" s="92">
        <v>0</v>
      </c>
      <c r="IG99" s="85" t="s">
        <v>2</v>
      </c>
      <c r="IH99" s="84" t="s">
        <v>117</v>
      </c>
      <c r="II99" s="56"/>
      <c r="IJ99" s="92"/>
      <c r="IK99" s="85"/>
      <c r="IL99" s="92"/>
      <c r="IM99" s="323"/>
      <c r="IN99" s="320"/>
      <c r="IO99" s="56"/>
      <c r="IP99" s="92">
        <v>1</v>
      </c>
      <c r="IQ99" s="85" t="s">
        <v>0</v>
      </c>
      <c r="IR99" s="92">
        <v>2</v>
      </c>
      <c r="IS99" s="85" t="s">
        <v>2</v>
      </c>
      <c r="IT99" s="84" t="s">
        <v>117</v>
      </c>
      <c r="IU99" s="56"/>
      <c r="IV99" s="92">
        <v>2</v>
      </c>
      <c r="IW99" s="85" t="s">
        <v>0</v>
      </c>
      <c r="IX99" s="92">
        <v>0</v>
      </c>
      <c r="IY99" s="85" t="s">
        <v>345</v>
      </c>
      <c r="IZ99" s="84" t="s">
        <v>122</v>
      </c>
      <c r="JA99" s="56"/>
      <c r="JB99" s="92"/>
      <c r="JC99" s="85" t="s">
        <v>0</v>
      </c>
      <c r="JD99" s="92"/>
      <c r="JE99" s="85"/>
      <c r="JF99" s="84"/>
      <c r="JG99" s="56"/>
      <c r="JH99" s="92"/>
      <c r="JI99" s="85" t="s">
        <v>0</v>
      </c>
      <c r="JJ99" s="92"/>
      <c r="JK99" s="85"/>
      <c r="JL99" s="84"/>
      <c r="JM99" s="56"/>
      <c r="JN99" s="92"/>
      <c r="JO99" s="85" t="s">
        <v>0</v>
      </c>
      <c r="JP99" s="92"/>
      <c r="JQ99" s="85"/>
      <c r="JR99" s="84"/>
      <c r="JS99" s="56"/>
      <c r="JT99" s="92"/>
      <c r="JU99" s="85" t="s">
        <v>0</v>
      </c>
      <c r="JV99" s="92"/>
      <c r="JW99" s="85"/>
      <c r="JX99" s="84"/>
      <c r="JY99" s="56"/>
      <c r="JZ99" s="92"/>
      <c r="KA99" s="85" t="s">
        <v>0</v>
      </c>
      <c r="KB99" s="92"/>
      <c r="KC99" s="85"/>
      <c r="KD99" s="84"/>
      <c r="KE99" s="56"/>
      <c r="KF99" s="92"/>
      <c r="KG99" s="85" t="s">
        <v>0</v>
      </c>
      <c r="KH99" s="92"/>
      <c r="KI99" s="85"/>
      <c r="KJ99" s="84"/>
      <c r="KK99" s="56"/>
      <c r="KL99" s="92"/>
      <c r="KM99" s="85" t="s">
        <v>0</v>
      </c>
      <c r="KN99" s="92"/>
      <c r="KO99" s="85"/>
      <c r="KP99" s="84"/>
      <c r="KQ99" s="56"/>
      <c r="KR99" s="92"/>
      <c r="KS99" s="85" t="s">
        <v>0</v>
      </c>
      <c r="KT99" s="92"/>
      <c r="KU99" s="85"/>
      <c r="KV99" s="84"/>
      <c r="KW99" s="56"/>
      <c r="KX99" s="92"/>
      <c r="KY99" s="85" t="s">
        <v>0</v>
      </c>
      <c r="KZ99" s="92"/>
      <c r="LA99" s="85"/>
      <c r="LB99" s="84"/>
      <c r="LC99" s="56"/>
      <c r="LD99" s="92"/>
      <c r="LE99" s="85" t="s">
        <v>0</v>
      </c>
      <c r="LF99" s="92"/>
      <c r="LG99" s="85"/>
      <c r="LH99" s="84"/>
      <c r="LI99" s="56"/>
      <c r="LJ99" s="92"/>
      <c r="LK99" s="85" t="s">
        <v>0</v>
      </c>
      <c r="LL99" s="92"/>
      <c r="LM99" s="85"/>
      <c r="LN99" s="84"/>
      <c r="LO99" s="56"/>
      <c r="LP99" s="92"/>
      <c r="LQ99" s="85" t="s">
        <v>0</v>
      </c>
      <c r="LR99" s="92"/>
      <c r="LS99" s="85"/>
      <c r="LT99" s="84"/>
      <c r="LU99" s="56"/>
      <c r="LV99" s="92"/>
      <c r="LW99" s="85" t="s">
        <v>0</v>
      </c>
      <c r="LX99" s="92"/>
      <c r="LY99" s="85"/>
      <c r="LZ99" s="84"/>
      <c r="MA99" s="56"/>
      <c r="MB99" s="92"/>
      <c r="MC99" s="85" t="s">
        <v>0</v>
      </c>
      <c r="MD99" s="92"/>
      <c r="ME99" s="85"/>
      <c r="MF99" s="84"/>
      <c r="MG99" s="56"/>
      <c r="MH99" s="92"/>
      <c r="MI99" s="85" t="s">
        <v>0</v>
      </c>
      <c r="MJ99" s="92"/>
      <c r="MK99" s="85"/>
      <c r="ML99" s="84"/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 x14ac:dyDescent="0.2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4" t="s">
        <v>115</v>
      </c>
      <c r="AX100" s="193" t="s">
        <v>115</v>
      </c>
      <c r="AY100" s="56"/>
      <c r="AZ100" s="92"/>
      <c r="BA100" s="85" t="s">
        <v>0</v>
      </c>
      <c r="BB100" s="92"/>
      <c r="BC100" s="199" t="s">
        <v>115</v>
      </c>
      <c r="BD100" s="196" t="s">
        <v>115</v>
      </c>
      <c r="BE100" s="56"/>
      <c r="BF100" s="92"/>
      <c r="BG100" s="85" t="s">
        <v>0</v>
      </c>
      <c r="BH100" s="92"/>
      <c r="BI100" s="204" t="s">
        <v>115</v>
      </c>
      <c r="BJ100" s="201" t="s">
        <v>115</v>
      </c>
      <c r="BK100" s="56"/>
      <c r="BL100" s="92"/>
      <c r="BM100" s="85" t="s">
        <v>0</v>
      </c>
      <c r="BN100" s="92"/>
      <c r="BO100" s="210" t="s">
        <v>115</v>
      </c>
      <c r="BP100" s="207" t="s">
        <v>115</v>
      </c>
      <c r="BQ100" s="56"/>
      <c r="BR100" s="92"/>
      <c r="BS100" s="85" t="s">
        <v>0</v>
      </c>
      <c r="BT100" s="92"/>
      <c r="BU100" s="212" t="s">
        <v>115</v>
      </c>
      <c r="BV100" s="211" t="s">
        <v>115</v>
      </c>
      <c r="BW100" s="56"/>
      <c r="BX100" s="92"/>
      <c r="BY100" s="85" t="s">
        <v>0</v>
      </c>
      <c r="BZ100" s="92"/>
      <c r="CA100" s="216" t="s">
        <v>115</v>
      </c>
      <c r="CB100" s="213" t="s">
        <v>115</v>
      </c>
      <c r="CC100" s="56"/>
      <c r="CD100" s="92"/>
      <c r="CE100" s="85" t="s">
        <v>0</v>
      </c>
      <c r="CF100" s="92"/>
      <c r="CG100" s="220" t="s">
        <v>115</v>
      </c>
      <c r="CH100" s="217" t="s">
        <v>115</v>
      </c>
      <c r="CI100" s="56"/>
      <c r="CJ100" s="92"/>
      <c r="CK100" s="85" t="s">
        <v>0</v>
      </c>
      <c r="CL100" s="92"/>
      <c r="CM100" s="225" t="s">
        <v>115</v>
      </c>
      <c r="CN100" s="222" t="s">
        <v>115</v>
      </c>
      <c r="CO100" s="56"/>
      <c r="CP100" s="92"/>
      <c r="CQ100" s="85" t="s">
        <v>0</v>
      </c>
      <c r="CR100" s="92"/>
      <c r="CS100" s="231" t="s">
        <v>115</v>
      </c>
      <c r="CT100" s="228" t="s">
        <v>115</v>
      </c>
      <c r="CU100" s="56"/>
      <c r="CV100" s="92"/>
      <c r="CW100" s="85" t="s">
        <v>0</v>
      </c>
      <c r="CX100" s="92"/>
      <c r="CY100" s="235" t="s">
        <v>115</v>
      </c>
      <c r="CZ100" s="234" t="s">
        <v>115</v>
      </c>
      <c r="DA100" s="56"/>
      <c r="DB100" s="92"/>
      <c r="DC100" s="85" t="s">
        <v>0</v>
      </c>
      <c r="DD100" s="92"/>
      <c r="DE100" s="240" t="s">
        <v>115</v>
      </c>
      <c r="DF100" s="237" t="s">
        <v>115</v>
      </c>
      <c r="DG100" s="56"/>
      <c r="DH100" s="92"/>
      <c r="DI100" s="85" t="s">
        <v>0</v>
      </c>
      <c r="DJ100" s="92"/>
      <c r="DK100" s="244" t="s">
        <v>115</v>
      </c>
      <c r="DL100" s="241" t="s">
        <v>115</v>
      </c>
      <c r="DM100" s="56"/>
      <c r="DN100" s="92"/>
      <c r="DO100" s="85" t="s">
        <v>0</v>
      </c>
      <c r="DP100" s="92"/>
      <c r="DQ100" s="248" t="s">
        <v>115</v>
      </c>
      <c r="DR100" s="245" t="s">
        <v>115</v>
      </c>
      <c r="DS100" s="56"/>
      <c r="DT100" s="92"/>
      <c r="DU100" s="85" t="s">
        <v>0</v>
      </c>
      <c r="DV100" s="92"/>
      <c r="DW100" s="252" t="s">
        <v>115</v>
      </c>
      <c r="DX100" s="249" t="s">
        <v>115</v>
      </c>
      <c r="DY100" s="56"/>
      <c r="DZ100" s="92"/>
      <c r="EA100" s="85" t="s">
        <v>0</v>
      </c>
      <c r="EB100" s="92"/>
      <c r="EC100" s="257" t="s">
        <v>115</v>
      </c>
      <c r="ED100" s="254" t="s">
        <v>115</v>
      </c>
      <c r="EE100" s="56"/>
      <c r="EF100" s="92"/>
      <c r="EG100" s="85" t="s">
        <v>0</v>
      </c>
      <c r="EH100" s="92"/>
      <c r="EI100" s="267" t="s">
        <v>115</v>
      </c>
      <c r="EJ100" s="264" t="s">
        <v>115</v>
      </c>
      <c r="EK100" s="56"/>
      <c r="EL100" s="92"/>
      <c r="EM100" s="85" t="s">
        <v>0</v>
      </c>
      <c r="EN100" s="92"/>
      <c r="EO100" s="273" t="s">
        <v>115</v>
      </c>
      <c r="EP100" s="270" t="s">
        <v>115</v>
      </c>
      <c r="EQ100" s="56"/>
      <c r="ER100" s="92"/>
      <c r="ES100" s="85" t="s">
        <v>0</v>
      </c>
      <c r="ET100" s="92"/>
      <c r="EU100" s="277" t="s">
        <v>115</v>
      </c>
      <c r="EV100" s="274" t="s">
        <v>115</v>
      </c>
      <c r="EW100" s="56"/>
      <c r="EX100" s="92"/>
      <c r="EY100" s="85" t="s">
        <v>0</v>
      </c>
      <c r="EZ100" s="92"/>
      <c r="FA100" s="283" t="s">
        <v>115</v>
      </c>
      <c r="FB100" s="280" t="s">
        <v>115</v>
      </c>
      <c r="FC100" s="56"/>
      <c r="FD100" s="92"/>
      <c r="FE100" s="85" t="s">
        <v>0</v>
      </c>
      <c r="FF100" s="92"/>
      <c r="FG100" s="288" t="s">
        <v>115</v>
      </c>
      <c r="FH100" s="285" t="s">
        <v>115</v>
      </c>
      <c r="FI100" s="56"/>
      <c r="FJ100" s="92"/>
      <c r="FK100" s="85" t="s">
        <v>0</v>
      </c>
      <c r="FL100" s="92"/>
      <c r="FM100" s="357" t="s">
        <v>115</v>
      </c>
      <c r="FN100" s="354" t="s">
        <v>115</v>
      </c>
      <c r="FO100" s="56"/>
      <c r="FP100" s="92"/>
      <c r="FQ100" s="85" t="s">
        <v>0</v>
      </c>
      <c r="FR100" s="92"/>
      <c r="FS100" s="292" t="s">
        <v>115</v>
      </c>
      <c r="FT100" s="289" t="s">
        <v>115</v>
      </c>
      <c r="FU100" s="56"/>
      <c r="FV100" s="92"/>
      <c r="FW100" s="85" t="s">
        <v>0</v>
      </c>
      <c r="FX100" s="92"/>
      <c r="FY100" s="296" t="s">
        <v>115</v>
      </c>
      <c r="FZ100" s="293" t="s">
        <v>115</v>
      </c>
      <c r="GA100" s="56"/>
      <c r="GB100" s="92"/>
      <c r="GC100" s="85" t="s">
        <v>0</v>
      </c>
      <c r="GD100" s="92"/>
      <c r="GE100" s="300" t="s">
        <v>115</v>
      </c>
      <c r="GF100" s="297" t="s">
        <v>115</v>
      </c>
      <c r="GG100" s="56"/>
      <c r="GH100" s="92"/>
      <c r="GI100" s="85" t="s">
        <v>0</v>
      </c>
      <c r="GJ100" s="92"/>
      <c r="GK100" s="304" t="s">
        <v>115</v>
      </c>
      <c r="GL100" s="301" t="s">
        <v>115</v>
      </c>
      <c r="GM100" s="56"/>
      <c r="GN100" s="92"/>
      <c r="GO100" s="85" t="s">
        <v>0</v>
      </c>
      <c r="GP100" s="92"/>
      <c r="GQ100" s="316" t="s">
        <v>115</v>
      </c>
      <c r="GR100" s="313" t="s">
        <v>115</v>
      </c>
      <c r="GS100" s="56"/>
      <c r="GT100" s="92"/>
      <c r="GU100" s="323" t="s">
        <v>0</v>
      </c>
      <c r="GV100" s="92"/>
      <c r="GW100" s="323" t="s">
        <v>115</v>
      </c>
      <c r="GX100" s="320" t="s">
        <v>115</v>
      </c>
      <c r="GY100" s="56"/>
      <c r="GZ100" s="92"/>
      <c r="HA100" s="85" t="s">
        <v>0</v>
      </c>
      <c r="HB100" s="92"/>
      <c r="HC100" s="329" t="s">
        <v>115</v>
      </c>
      <c r="HD100" s="326" t="s">
        <v>115</v>
      </c>
      <c r="HE100" s="56"/>
      <c r="HF100" s="92"/>
      <c r="HG100" s="85" t="s">
        <v>0</v>
      </c>
      <c r="HH100" s="92"/>
      <c r="HI100" s="333" t="s">
        <v>115</v>
      </c>
      <c r="HJ100" s="330" t="s">
        <v>115</v>
      </c>
      <c r="HK100" s="56"/>
      <c r="HL100" s="92"/>
      <c r="HM100" s="85" t="s">
        <v>0</v>
      </c>
      <c r="HN100" s="92"/>
      <c r="HO100" s="338" t="s">
        <v>115</v>
      </c>
      <c r="HP100" s="335" t="s">
        <v>115</v>
      </c>
      <c r="HQ100" s="56"/>
      <c r="HR100" s="92"/>
      <c r="HS100" s="85" t="s">
        <v>0</v>
      </c>
      <c r="HT100" s="92"/>
      <c r="HU100" s="345" t="s">
        <v>115</v>
      </c>
      <c r="HV100" s="344" t="s">
        <v>115</v>
      </c>
      <c r="HW100" s="56"/>
      <c r="HX100" s="92"/>
      <c r="HY100" s="85" t="s">
        <v>0</v>
      </c>
      <c r="HZ100" s="92"/>
      <c r="IA100" s="349" t="s">
        <v>115</v>
      </c>
      <c r="IB100" s="346" t="s">
        <v>115</v>
      </c>
      <c r="IC100" s="56"/>
      <c r="ID100" s="92"/>
      <c r="IE100" s="85" t="s">
        <v>0</v>
      </c>
      <c r="IF100" s="92"/>
      <c r="IG100" s="353" t="s">
        <v>115</v>
      </c>
      <c r="IH100" s="350" t="s">
        <v>115</v>
      </c>
      <c r="II100" s="56"/>
      <c r="IJ100" s="92"/>
      <c r="IK100" s="85"/>
      <c r="IL100" s="92"/>
      <c r="IM100" s="85"/>
      <c r="IN100" s="84"/>
      <c r="IO100" s="56"/>
      <c r="IP100" s="92"/>
      <c r="IQ100" s="85" t="s">
        <v>0</v>
      </c>
      <c r="IR100" s="92"/>
      <c r="IS100" s="361" t="s">
        <v>115</v>
      </c>
      <c r="IT100" s="358" t="s">
        <v>115</v>
      </c>
      <c r="IU100" s="56"/>
      <c r="IV100" s="92"/>
      <c r="IW100" s="85" t="s">
        <v>0</v>
      </c>
      <c r="IX100" s="92"/>
      <c r="IY100" s="365" t="s">
        <v>115</v>
      </c>
      <c r="IZ100" s="364" t="s">
        <v>115</v>
      </c>
      <c r="JA100" s="56"/>
      <c r="JB100" s="92"/>
      <c r="JC100" s="85" t="s">
        <v>0</v>
      </c>
      <c r="JD100" s="92"/>
      <c r="JE100" s="85"/>
      <c r="JF100" s="84"/>
      <c r="JG100" s="56"/>
      <c r="JH100" s="92"/>
      <c r="JI100" s="85" t="s">
        <v>0</v>
      </c>
      <c r="JJ100" s="92"/>
      <c r="JK100" s="85"/>
      <c r="JL100" s="84"/>
      <c r="JM100" s="56"/>
      <c r="JN100" s="92"/>
      <c r="JO100" s="85" t="s">
        <v>0</v>
      </c>
      <c r="JP100" s="92"/>
      <c r="JQ100" s="85"/>
      <c r="JR100" s="84"/>
      <c r="JS100" s="56"/>
      <c r="JT100" s="92"/>
      <c r="JU100" s="85" t="s">
        <v>0</v>
      </c>
      <c r="JV100" s="92"/>
      <c r="JW100" s="85"/>
      <c r="JX100" s="84"/>
      <c r="JY100" s="56"/>
      <c r="JZ100" s="92"/>
      <c r="KA100" s="85" t="s">
        <v>0</v>
      </c>
      <c r="KB100" s="92"/>
      <c r="KC100" s="85"/>
      <c r="KD100" s="84"/>
      <c r="KE100" s="56"/>
      <c r="KF100" s="92"/>
      <c r="KG100" s="85" t="s">
        <v>0</v>
      </c>
      <c r="KH100" s="92"/>
      <c r="KI100" s="85"/>
      <c r="KJ100" s="84"/>
      <c r="KK100" s="56"/>
      <c r="KL100" s="92"/>
      <c r="KM100" s="85" t="s">
        <v>0</v>
      </c>
      <c r="KN100" s="92"/>
      <c r="KO100" s="85"/>
      <c r="KP100" s="84"/>
      <c r="KQ100" s="56"/>
      <c r="KR100" s="92"/>
      <c r="KS100" s="85" t="s">
        <v>0</v>
      </c>
      <c r="KT100" s="92"/>
      <c r="KU100" s="85"/>
      <c r="KV100" s="84"/>
      <c r="KW100" s="56"/>
      <c r="KX100" s="92"/>
      <c r="KY100" s="85" t="s">
        <v>0</v>
      </c>
      <c r="KZ100" s="92"/>
      <c r="LA100" s="85"/>
      <c r="LB100" s="84"/>
      <c r="LC100" s="56"/>
      <c r="LD100" s="92"/>
      <c r="LE100" s="85" t="s">
        <v>0</v>
      </c>
      <c r="LF100" s="92"/>
      <c r="LG100" s="85"/>
      <c r="LH100" s="84"/>
      <c r="LI100" s="56"/>
      <c r="LJ100" s="92"/>
      <c r="LK100" s="85" t="s">
        <v>0</v>
      </c>
      <c r="LL100" s="92"/>
      <c r="LM100" s="85"/>
      <c r="LN100" s="84"/>
      <c r="LO100" s="56"/>
      <c r="LP100" s="92"/>
      <c r="LQ100" s="85" t="s">
        <v>0</v>
      </c>
      <c r="LR100" s="92"/>
      <c r="LS100" s="85"/>
      <c r="LT100" s="84"/>
      <c r="LU100" s="56"/>
      <c r="LV100" s="92"/>
      <c r="LW100" s="85" t="s">
        <v>0</v>
      </c>
      <c r="LX100" s="92"/>
      <c r="LY100" s="85"/>
      <c r="LZ100" s="84"/>
      <c r="MA100" s="56"/>
      <c r="MB100" s="92"/>
      <c r="MC100" s="85" t="s">
        <v>0</v>
      </c>
      <c r="MD100" s="92"/>
      <c r="ME100" s="85"/>
      <c r="MF100" s="84"/>
      <c r="MG100" s="56"/>
      <c r="MH100" s="92"/>
      <c r="MI100" s="85" t="s">
        <v>0</v>
      </c>
      <c r="MJ100" s="92"/>
      <c r="MK100" s="85"/>
      <c r="ML100" s="84"/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 x14ac:dyDescent="0.2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345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4" t="s">
        <v>2</v>
      </c>
      <c r="AX101" s="193" t="s">
        <v>344</v>
      </c>
      <c r="AY101" s="56"/>
      <c r="AZ101" s="92">
        <v>1</v>
      </c>
      <c r="BA101" s="85" t="s">
        <v>0</v>
      </c>
      <c r="BB101" s="92">
        <v>3</v>
      </c>
      <c r="BC101" s="199" t="s">
        <v>116</v>
      </c>
      <c r="BD101" s="196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354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10" t="s">
        <v>116</v>
      </c>
      <c r="BP101" s="207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345</v>
      </c>
      <c r="CH101" s="84" t="s">
        <v>361</v>
      </c>
      <c r="CI101" s="56"/>
      <c r="CJ101" s="92">
        <v>4</v>
      </c>
      <c r="CK101" s="85" t="s">
        <v>0</v>
      </c>
      <c r="CL101" s="92">
        <v>0</v>
      </c>
      <c r="CM101" s="225" t="s">
        <v>2</v>
      </c>
      <c r="CN101" s="222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354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40" t="s">
        <v>2</v>
      </c>
      <c r="DF101" s="237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7" t="s">
        <v>116</v>
      </c>
      <c r="ED101" s="254" t="s">
        <v>117</v>
      </c>
      <c r="EE101" s="56"/>
      <c r="EF101" s="92">
        <v>2</v>
      </c>
      <c r="EG101" s="85" t="s">
        <v>0</v>
      </c>
      <c r="EH101" s="92">
        <v>2</v>
      </c>
      <c r="EI101" s="267" t="s">
        <v>385</v>
      </c>
      <c r="EJ101" s="264" t="s">
        <v>124</v>
      </c>
      <c r="EK101" s="56"/>
      <c r="EL101" s="92">
        <v>4</v>
      </c>
      <c r="EM101" s="85" t="s">
        <v>0</v>
      </c>
      <c r="EN101" s="92">
        <v>1</v>
      </c>
      <c r="EO101" s="273" t="s">
        <v>116</v>
      </c>
      <c r="EP101" s="270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8" t="s">
        <v>1</v>
      </c>
      <c r="FH101" s="285" t="s">
        <v>379</v>
      </c>
      <c r="FI101" s="56"/>
      <c r="FJ101" s="92">
        <v>4</v>
      </c>
      <c r="FK101" s="85" t="s">
        <v>0</v>
      </c>
      <c r="FL101" s="92">
        <v>1</v>
      </c>
      <c r="FM101" s="85" t="s">
        <v>116</v>
      </c>
      <c r="FN101" s="84" t="s">
        <v>117</v>
      </c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6" t="s">
        <v>115</v>
      </c>
      <c r="FZ101" s="293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354</v>
      </c>
      <c r="GF101" s="84" t="s">
        <v>344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354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344</v>
      </c>
      <c r="GS101" s="56"/>
      <c r="GT101" s="92">
        <v>0</v>
      </c>
      <c r="GU101" s="323" t="s">
        <v>0</v>
      </c>
      <c r="GV101" s="92">
        <v>2</v>
      </c>
      <c r="GW101" s="323" t="s">
        <v>3</v>
      </c>
      <c r="GX101" s="320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344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40" t="s">
        <v>3</v>
      </c>
      <c r="HP101" s="339" t="s">
        <v>119</v>
      </c>
      <c r="HQ101" s="56"/>
      <c r="HR101" s="92">
        <v>1</v>
      </c>
      <c r="HS101" s="85" t="s">
        <v>0</v>
      </c>
      <c r="HT101" s="92">
        <v>4</v>
      </c>
      <c r="HU101" s="345" t="s">
        <v>2</v>
      </c>
      <c r="HV101" s="344" t="s">
        <v>117</v>
      </c>
      <c r="HW101" s="56"/>
      <c r="HX101" s="92">
        <v>2</v>
      </c>
      <c r="HY101" s="85" t="s">
        <v>0</v>
      </c>
      <c r="HZ101" s="92">
        <v>2</v>
      </c>
      <c r="IA101" s="85" t="s">
        <v>2</v>
      </c>
      <c r="IB101" s="84" t="s">
        <v>344</v>
      </c>
      <c r="IC101" s="56"/>
      <c r="ID101" s="92">
        <v>5</v>
      </c>
      <c r="IE101" s="85" t="s">
        <v>0</v>
      </c>
      <c r="IF101" s="92">
        <v>0</v>
      </c>
      <c r="IG101" s="85" t="s">
        <v>2</v>
      </c>
      <c r="IH101" s="84" t="s">
        <v>1</v>
      </c>
      <c r="II101" s="56"/>
      <c r="IJ101" s="92"/>
      <c r="IK101" s="85"/>
      <c r="IL101" s="92"/>
      <c r="IM101" s="323"/>
      <c r="IN101" s="320"/>
      <c r="IO101" s="56"/>
      <c r="IP101" s="92">
        <v>2</v>
      </c>
      <c r="IQ101" s="85" t="s">
        <v>0</v>
      </c>
      <c r="IR101" s="92">
        <v>2</v>
      </c>
      <c r="IS101" s="85" t="s">
        <v>378</v>
      </c>
      <c r="IT101" s="84" t="s">
        <v>2</v>
      </c>
      <c r="IU101" s="56"/>
      <c r="IV101" s="92">
        <v>4</v>
      </c>
      <c r="IW101" s="85" t="s">
        <v>0</v>
      </c>
      <c r="IX101" s="92">
        <v>1</v>
      </c>
      <c r="IY101" s="85" t="s">
        <v>122</v>
      </c>
      <c r="IZ101" s="84" t="s">
        <v>378</v>
      </c>
      <c r="JA101" s="56"/>
      <c r="JB101" s="92"/>
      <c r="JC101" s="85" t="s">
        <v>0</v>
      </c>
      <c r="JD101" s="92"/>
      <c r="JE101" s="85"/>
      <c r="JF101" s="84"/>
      <c r="JG101" s="56"/>
      <c r="JH101" s="92"/>
      <c r="JI101" s="85" t="s">
        <v>0</v>
      </c>
      <c r="JJ101" s="92"/>
      <c r="JK101" s="85"/>
      <c r="JL101" s="84"/>
      <c r="JM101" s="56"/>
      <c r="JN101" s="92"/>
      <c r="JO101" s="85" t="s">
        <v>0</v>
      </c>
      <c r="JP101" s="92"/>
      <c r="JQ101" s="85"/>
      <c r="JR101" s="84"/>
      <c r="JS101" s="56"/>
      <c r="JT101" s="92"/>
      <c r="JU101" s="85" t="s">
        <v>0</v>
      </c>
      <c r="JV101" s="92"/>
      <c r="JW101" s="85"/>
      <c r="JX101" s="84"/>
      <c r="JY101" s="56"/>
      <c r="JZ101" s="92"/>
      <c r="KA101" s="85" t="s">
        <v>0</v>
      </c>
      <c r="KB101" s="92"/>
      <c r="KC101" s="85"/>
      <c r="KD101" s="84"/>
      <c r="KE101" s="56"/>
      <c r="KF101" s="92"/>
      <c r="KG101" s="85" t="s">
        <v>0</v>
      </c>
      <c r="KH101" s="92"/>
      <c r="KI101" s="85"/>
      <c r="KJ101" s="84"/>
      <c r="KK101" s="56"/>
      <c r="KL101" s="92"/>
      <c r="KM101" s="85" t="s">
        <v>0</v>
      </c>
      <c r="KN101" s="92"/>
      <c r="KO101" s="85"/>
      <c r="KP101" s="84"/>
      <c r="KQ101" s="56"/>
      <c r="KR101" s="92"/>
      <c r="KS101" s="85" t="s">
        <v>0</v>
      </c>
      <c r="KT101" s="92"/>
      <c r="KU101" s="85"/>
      <c r="KV101" s="84"/>
      <c r="KW101" s="56"/>
      <c r="KX101" s="92"/>
      <c r="KY101" s="85" t="s">
        <v>0</v>
      </c>
      <c r="KZ101" s="92"/>
      <c r="LA101" s="85"/>
      <c r="LB101" s="84"/>
      <c r="LC101" s="56"/>
      <c r="LD101" s="92"/>
      <c r="LE101" s="85" t="s">
        <v>0</v>
      </c>
      <c r="LF101" s="92"/>
      <c r="LG101" s="85"/>
      <c r="LH101" s="84"/>
      <c r="LI101" s="56"/>
      <c r="LJ101" s="92"/>
      <c r="LK101" s="85" t="s">
        <v>0</v>
      </c>
      <c r="LL101" s="92"/>
      <c r="LM101" s="85"/>
      <c r="LN101" s="84"/>
      <c r="LO101" s="56"/>
      <c r="LP101" s="92"/>
      <c r="LQ101" s="85" t="s">
        <v>0</v>
      </c>
      <c r="LR101" s="92"/>
      <c r="LS101" s="85"/>
      <c r="LT101" s="84"/>
      <c r="LU101" s="56"/>
      <c r="LV101" s="92"/>
      <c r="LW101" s="85" t="s">
        <v>0</v>
      </c>
      <c r="LX101" s="92"/>
      <c r="LY101" s="85"/>
      <c r="LZ101" s="84"/>
      <c r="MA101" s="56"/>
      <c r="MB101" s="92"/>
      <c r="MC101" s="85" t="s">
        <v>0</v>
      </c>
      <c r="MD101" s="92"/>
      <c r="ME101" s="85"/>
      <c r="MF101" s="84"/>
      <c r="MG101" s="56"/>
      <c r="MH101" s="92"/>
      <c r="MI101" s="85" t="s">
        <v>0</v>
      </c>
      <c r="MJ101" s="92"/>
      <c r="MK101" s="85"/>
      <c r="ML101" s="84"/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 x14ac:dyDescent="0.2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2" t="s">
        <v>116</v>
      </c>
      <c r="AX102" s="193" t="s">
        <v>344</v>
      </c>
      <c r="AY102" s="56"/>
      <c r="AZ102" s="119">
        <v>1</v>
      </c>
      <c r="BA102" s="83" t="s">
        <v>0</v>
      </c>
      <c r="BB102" s="97">
        <v>2</v>
      </c>
      <c r="BC102" s="195" t="s">
        <v>3</v>
      </c>
      <c r="BD102" s="196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6" t="s">
        <v>116</v>
      </c>
      <c r="BP102" s="207" t="s">
        <v>344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21" t="s">
        <v>116</v>
      </c>
      <c r="CN102" s="222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40" t="s">
        <v>115</v>
      </c>
      <c r="DF102" s="237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3" t="s">
        <v>116</v>
      </c>
      <c r="ED102" s="254" t="s">
        <v>2</v>
      </c>
      <c r="EE102" s="56"/>
      <c r="EF102" s="119">
        <v>2</v>
      </c>
      <c r="EG102" s="83" t="s">
        <v>0</v>
      </c>
      <c r="EH102" s="97">
        <v>3</v>
      </c>
      <c r="EI102" s="263" t="s">
        <v>122</v>
      </c>
      <c r="EJ102" s="264" t="s">
        <v>4</v>
      </c>
      <c r="EK102" s="56"/>
      <c r="EL102" s="119">
        <v>3</v>
      </c>
      <c r="EM102" s="83" t="s">
        <v>0</v>
      </c>
      <c r="EN102" s="97">
        <v>0</v>
      </c>
      <c r="EO102" s="269" t="s">
        <v>116</v>
      </c>
      <c r="EP102" s="270" t="s">
        <v>344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4" t="s">
        <v>2</v>
      </c>
      <c r="FH102" s="285" t="s">
        <v>116</v>
      </c>
      <c r="FI102" s="56"/>
      <c r="FJ102" s="119"/>
      <c r="FK102" s="83" t="s">
        <v>0</v>
      </c>
      <c r="FL102" s="97"/>
      <c r="FM102" s="357" t="s">
        <v>115</v>
      </c>
      <c r="FN102" s="354" t="s">
        <v>115</v>
      </c>
      <c r="FO102" s="56"/>
      <c r="FP102" s="119"/>
      <c r="FQ102" s="83" t="s">
        <v>0</v>
      </c>
      <c r="FR102" s="97"/>
      <c r="FS102" s="292" t="s">
        <v>115</v>
      </c>
      <c r="FT102" s="289" t="s">
        <v>115</v>
      </c>
      <c r="FU102" s="56"/>
      <c r="FV102" s="119"/>
      <c r="FW102" s="83" t="s">
        <v>0</v>
      </c>
      <c r="FX102" s="97"/>
      <c r="FY102" s="296" t="s">
        <v>115</v>
      </c>
      <c r="FZ102" s="293" t="s">
        <v>115</v>
      </c>
      <c r="GA102" s="56"/>
      <c r="GB102" s="119"/>
      <c r="GC102" s="83" t="s">
        <v>0</v>
      </c>
      <c r="GD102" s="97"/>
      <c r="GE102" s="300" t="s">
        <v>115</v>
      </c>
      <c r="GF102" s="297" t="s">
        <v>115</v>
      </c>
      <c r="GG102" s="56"/>
      <c r="GH102" s="119"/>
      <c r="GI102" s="83" t="s">
        <v>0</v>
      </c>
      <c r="GJ102" s="97"/>
      <c r="GK102" s="304" t="s">
        <v>115</v>
      </c>
      <c r="GL102" s="301" t="s">
        <v>115</v>
      </c>
      <c r="GM102" s="56"/>
      <c r="GN102" s="119"/>
      <c r="GO102" s="83" t="s">
        <v>0</v>
      </c>
      <c r="GP102" s="97"/>
      <c r="GQ102" s="316" t="s">
        <v>115</v>
      </c>
      <c r="GR102" s="313" t="s">
        <v>115</v>
      </c>
      <c r="GS102" s="56"/>
      <c r="GT102" s="119"/>
      <c r="GU102" s="319" t="s">
        <v>0</v>
      </c>
      <c r="GV102" s="97"/>
      <c r="GW102" s="323" t="s">
        <v>115</v>
      </c>
      <c r="GX102" s="320" t="s">
        <v>115</v>
      </c>
      <c r="GY102" s="56"/>
      <c r="GZ102" s="119"/>
      <c r="HA102" s="83" t="s">
        <v>0</v>
      </c>
      <c r="HB102" s="97"/>
      <c r="HC102" s="329" t="s">
        <v>115</v>
      </c>
      <c r="HD102" s="326" t="s">
        <v>115</v>
      </c>
      <c r="HE102" s="56"/>
      <c r="HF102" s="119"/>
      <c r="HG102" s="83" t="s">
        <v>0</v>
      </c>
      <c r="HH102" s="97"/>
      <c r="HI102" s="333" t="s">
        <v>115</v>
      </c>
      <c r="HJ102" s="330" t="s">
        <v>115</v>
      </c>
      <c r="HK102" s="56"/>
      <c r="HL102" s="119"/>
      <c r="HM102" s="83" t="s">
        <v>0</v>
      </c>
      <c r="HN102" s="97"/>
      <c r="HO102" s="338" t="s">
        <v>115</v>
      </c>
      <c r="HP102" s="335" t="s">
        <v>115</v>
      </c>
      <c r="HQ102" s="56"/>
      <c r="HR102" s="119"/>
      <c r="HS102" s="83" t="s">
        <v>0</v>
      </c>
      <c r="HT102" s="97"/>
      <c r="HU102" s="345" t="s">
        <v>115</v>
      </c>
      <c r="HV102" s="344" t="s">
        <v>115</v>
      </c>
      <c r="HW102" s="56"/>
      <c r="HX102" s="119"/>
      <c r="HY102" s="83" t="s">
        <v>0</v>
      </c>
      <c r="HZ102" s="97"/>
      <c r="IA102" s="349" t="s">
        <v>115</v>
      </c>
      <c r="IB102" s="346" t="s">
        <v>115</v>
      </c>
      <c r="IC102" s="56"/>
      <c r="ID102" s="119"/>
      <c r="IE102" s="83" t="s">
        <v>0</v>
      </c>
      <c r="IF102" s="97"/>
      <c r="IG102" s="353" t="s">
        <v>115</v>
      </c>
      <c r="IH102" s="350" t="s">
        <v>115</v>
      </c>
      <c r="II102" s="56"/>
      <c r="IJ102" s="119"/>
      <c r="IK102" s="83"/>
      <c r="IL102" s="97"/>
      <c r="IM102" s="83"/>
      <c r="IN102" s="84"/>
      <c r="IO102" s="56"/>
      <c r="IP102" s="119"/>
      <c r="IQ102" s="83" t="s">
        <v>0</v>
      </c>
      <c r="IR102" s="97"/>
      <c r="IS102" s="361" t="s">
        <v>115</v>
      </c>
      <c r="IT102" s="358" t="s">
        <v>115</v>
      </c>
      <c r="IU102" s="56"/>
      <c r="IV102" s="119"/>
      <c r="IW102" s="83" t="s">
        <v>0</v>
      </c>
      <c r="IX102" s="97"/>
      <c r="IY102" s="365" t="s">
        <v>115</v>
      </c>
      <c r="IZ102" s="364" t="s">
        <v>115</v>
      </c>
      <c r="JA102" s="56"/>
      <c r="JB102" s="119"/>
      <c r="JC102" s="83" t="s">
        <v>0</v>
      </c>
      <c r="JD102" s="97"/>
      <c r="JE102" s="83"/>
      <c r="JF102" s="84"/>
      <c r="JG102" s="56"/>
      <c r="JH102" s="119"/>
      <c r="JI102" s="83" t="s">
        <v>0</v>
      </c>
      <c r="JJ102" s="97"/>
      <c r="JK102" s="83"/>
      <c r="JL102" s="84"/>
      <c r="JM102" s="56"/>
      <c r="JN102" s="119"/>
      <c r="JO102" s="83" t="s">
        <v>0</v>
      </c>
      <c r="JP102" s="97"/>
      <c r="JQ102" s="83"/>
      <c r="JR102" s="84"/>
      <c r="JS102" s="56"/>
      <c r="JT102" s="119"/>
      <c r="JU102" s="83" t="s">
        <v>0</v>
      </c>
      <c r="JV102" s="97"/>
      <c r="JW102" s="83"/>
      <c r="JX102" s="84"/>
      <c r="JY102" s="56"/>
      <c r="JZ102" s="119"/>
      <c r="KA102" s="83" t="s">
        <v>0</v>
      </c>
      <c r="KB102" s="97"/>
      <c r="KC102" s="83"/>
      <c r="KD102" s="84"/>
      <c r="KE102" s="56"/>
      <c r="KF102" s="119"/>
      <c r="KG102" s="83" t="s">
        <v>0</v>
      </c>
      <c r="KH102" s="97"/>
      <c r="KI102" s="83"/>
      <c r="KJ102" s="84"/>
      <c r="KK102" s="56"/>
      <c r="KL102" s="119"/>
      <c r="KM102" s="83" t="s">
        <v>0</v>
      </c>
      <c r="KN102" s="97"/>
      <c r="KO102" s="83"/>
      <c r="KP102" s="84"/>
      <c r="KQ102" s="56"/>
      <c r="KR102" s="119"/>
      <c r="KS102" s="83" t="s">
        <v>0</v>
      </c>
      <c r="KT102" s="97"/>
      <c r="KU102" s="83"/>
      <c r="KV102" s="84"/>
      <c r="KW102" s="56"/>
      <c r="KX102" s="119"/>
      <c r="KY102" s="83" t="s">
        <v>0</v>
      </c>
      <c r="KZ102" s="97"/>
      <c r="LA102" s="83"/>
      <c r="LB102" s="84"/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83"/>
      <c r="LN102" s="84"/>
      <c r="LO102" s="56"/>
      <c r="LP102" s="119"/>
      <c r="LQ102" s="83" t="s">
        <v>0</v>
      </c>
      <c r="LR102" s="97"/>
      <c r="LS102" s="83"/>
      <c r="LT102" s="84"/>
      <c r="LU102" s="56"/>
      <c r="LV102" s="119"/>
      <c r="LW102" s="83" t="s">
        <v>0</v>
      </c>
      <c r="LX102" s="97"/>
      <c r="LY102" s="83"/>
      <c r="LZ102" s="84"/>
      <c r="MA102" s="56"/>
      <c r="MB102" s="119"/>
      <c r="MC102" s="83" t="s">
        <v>0</v>
      </c>
      <c r="MD102" s="97"/>
      <c r="ME102" s="83"/>
      <c r="MF102" s="84"/>
      <c r="MG102" s="56"/>
      <c r="MH102" s="119"/>
      <c r="MI102" s="83" t="s">
        <v>0</v>
      </c>
      <c r="MJ102" s="97"/>
      <c r="MK102" s="83"/>
      <c r="ML102" s="84"/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 x14ac:dyDescent="0.2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4" t="s">
        <v>115</v>
      </c>
      <c r="AX103" s="193" t="s">
        <v>115</v>
      </c>
      <c r="AY103" s="56"/>
      <c r="AZ103" s="97"/>
      <c r="BA103" s="83" t="s">
        <v>0</v>
      </c>
      <c r="BB103" s="97"/>
      <c r="BC103" s="199" t="s">
        <v>115</v>
      </c>
      <c r="BD103" s="196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6" t="s">
        <v>2</v>
      </c>
      <c r="BP103" s="207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6" t="s">
        <v>115</v>
      </c>
      <c r="CB103" s="213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345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21" t="s">
        <v>2</v>
      </c>
      <c r="CN103" s="222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6" t="s">
        <v>2</v>
      </c>
      <c r="DF103" s="237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8" t="s">
        <v>2</v>
      </c>
      <c r="DR103" s="245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7" t="s">
        <v>115</v>
      </c>
      <c r="ED103" s="254" t="s">
        <v>115</v>
      </c>
      <c r="EE103" s="56"/>
      <c r="EF103" s="97">
        <v>1</v>
      </c>
      <c r="EG103" s="83" t="s">
        <v>0</v>
      </c>
      <c r="EH103" s="97">
        <v>1</v>
      </c>
      <c r="EI103" s="263" t="s">
        <v>124</v>
      </c>
      <c r="EJ103" s="264" t="s">
        <v>4</v>
      </c>
      <c r="EK103" s="56"/>
      <c r="EL103" s="97">
        <v>2</v>
      </c>
      <c r="EM103" s="83" t="s">
        <v>0</v>
      </c>
      <c r="EN103" s="97">
        <v>0</v>
      </c>
      <c r="EO103" s="269" t="s">
        <v>2</v>
      </c>
      <c r="EP103" s="270" t="s">
        <v>117</v>
      </c>
      <c r="EQ103" s="56"/>
      <c r="ER103" s="97"/>
      <c r="ES103" s="83" t="s">
        <v>0</v>
      </c>
      <c r="ET103" s="97"/>
      <c r="EU103" s="277" t="s">
        <v>115</v>
      </c>
      <c r="EV103" s="274" t="s">
        <v>115</v>
      </c>
      <c r="EW103" s="56"/>
      <c r="EX103" s="97"/>
      <c r="EY103" s="83" t="s">
        <v>0</v>
      </c>
      <c r="EZ103" s="97"/>
      <c r="FA103" s="283" t="s">
        <v>115</v>
      </c>
      <c r="FB103" s="280" t="s">
        <v>115</v>
      </c>
      <c r="FC103" s="56"/>
      <c r="FD103" s="97"/>
      <c r="FE103" s="83" t="s">
        <v>0</v>
      </c>
      <c r="FF103" s="97"/>
      <c r="FG103" s="288" t="s">
        <v>115</v>
      </c>
      <c r="FH103" s="285" t="s">
        <v>115</v>
      </c>
      <c r="FI103" s="56"/>
      <c r="FJ103" s="97">
        <v>2</v>
      </c>
      <c r="FK103" s="83" t="s">
        <v>0</v>
      </c>
      <c r="FL103" s="97">
        <v>0</v>
      </c>
      <c r="FM103" s="357" t="s">
        <v>2</v>
      </c>
      <c r="FN103" s="354" t="s">
        <v>117</v>
      </c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354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354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9" t="s">
        <v>0</v>
      </c>
      <c r="GV103" s="97">
        <v>2</v>
      </c>
      <c r="GW103" s="319" t="s">
        <v>354</v>
      </c>
      <c r="GX103" s="320" t="s">
        <v>117</v>
      </c>
      <c r="GY103" s="56"/>
      <c r="GZ103" s="97">
        <v>1</v>
      </c>
      <c r="HA103" s="83" t="s">
        <v>0</v>
      </c>
      <c r="HB103" s="97">
        <v>2</v>
      </c>
      <c r="HC103" s="83" t="s">
        <v>3</v>
      </c>
      <c r="HD103" s="84" t="s">
        <v>117</v>
      </c>
      <c r="HE103" s="56"/>
      <c r="HF103" s="97">
        <v>3</v>
      </c>
      <c r="HG103" s="83" t="s">
        <v>0</v>
      </c>
      <c r="HH103" s="97">
        <v>1</v>
      </c>
      <c r="HI103" s="83" t="s">
        <v>1</v>
      </c>
      <c r="HJ103" s="84" t="s">
        <v>354</v>
      </c>
      <c r="HK103" s="56"/>
      <c r="HL103" s="97">
        <v>3</v>
      </c>
      <c r="HM103" s="83" t="s">
        <v>0</v>
      </c>
      <c r="HN103" s="97">
        <v>1</v>
      </c>
      <c r="HO103" s="83" t="s">
        <v>3</v>
      </c>
      <c r="HP103" s="84" t="s">
        <v>117</v>
      </c>
      <c r="HQ103" s="56"/>
      <c r="HR103" s="97">
        <v>1</v>
      </c>
      <c r="HS103" s="83" t="s">
        <v>0</v>
      </c>
      <c r="HT103" s="97">
        <v>3</v>
      </c>
      <c r="HU103" s="343" t="s">
        <v>3</v>
      </c>
      <c r="HV103" s="344" t="s">
        <v>378</v>
      </c>
      <c r="HW103" s="56"/>
      <c r="HX103" s="97">
        <v>1</v>
      </c>
      <c r="HY103" s="83" t="s">
        <v>0</v>
      </c>
      <c r="HZ103" s="97">
        <v>2</v>
      </c>
      <c r="IA103" s="83" t="s">
        <v>3</v>
      </c>
      <c r="IB103" s="84" t="s">
        <v>117</v>
      </c>
      <c r="IC103" s="56"/>
      <c r="ID103" s="97"/>
      <c r="IE103" s="83" t="s">
        <v>0</v>
      </c>
      <c r="IF103" s="97"/>
      <c r="IG103" s="353" t="s">
        <v>115</v>
      </c>
      <c r="IH103" s="350" t="s">
        <v>115</v>
      </c>
      <c r="II103" s="56"/>
      <c r="IJ103" s="97"/>
      <c r="IK103" s="83"/>
      <c r="IL103" s="97"/>
      <c r="IM103" s="319"/>
      <c r="IN103" s="320"/>
      <c r="IO103" s="56"/>
      <c r="IP103" s="97">
        <v>1</v>
      </c>
      <c r="IQ103" s="83" t="s">
        <v>0</v>
      </c>
      <c r="IR103" s="97">
        <v>2</v>
      </c>
      <c r="IS103" s="83" t="s">
        <v>2</v>
      </c>
      <c r="IT103" s="84" t="s">
        <v>117</v>
      </c>
      <c r="IU103" s="56"/>
      <c r="IV103" s="97"/>
      <c r="IW103" s="83" t="s">
        <v>0</v>
      </c>
      <c r="IX103" s="97"/>
      <c r="IY103" s="365" t="s">
        <v>115</v>
      </c>
      <c r="IZ103" s="364" t="s">
        <v>115</v>
      </c>
      <c r="JA103" s="56"/>
      <c r="JB103" s="97"/>
      <c r="JC103" s="83" t="s">
        <v>0</v>
      </c>
      <c r="JD103" s="97"/>
      <c r="JE103" s="83"/>
      <c r="JF103" s="84"/>
      <c r="JG103" s="56"/>
      <c r="JH103" s="97"/>
      <c r="JI103" s="83" t="s">
        <v>0</v>
      </c>
      <c r="JJ103" s="97"/>
      <c r="JK103" s="83"/>
      <c r="JL103" s="84"/>
      <c r="JM103" s="56"/>
      <c r="JN103" s="97"/>
      <c r="JO103" s="83" t="s">
        <v>0</v>
      </c>
      <c r="JP103" s="97"/>
      <c r="JQ103" s="83"/>
      <c r="JR103" s="84"/>
      <c r="JS103" s="56"/>
      <c r="JT103" s="97"/>
      <c r="JU103" s="83" t="s">
        <v>0</v>
      </c>
      <c r="JV103" s="97"/>
      <c r="JW103" s="83"/>
      <c r="JX103" s="84"/>
      <c r="JY103" s="56"/>
      <c r="JZ103" s="97"/>
      <c r="KA103" s="83" t="s">
        <v>0</v>
      </c>
      <c r="KB103" s="97"/>
      <c r="KC103" s="83"/>
      <c r="KD103" s="84"/>
      <c r="KE103" s="56"/>
      <c r="KF103" s="97"/>
      <c r="KG103" s="83" t="s">
        <v>0</v>
      </c>
      <c r="KH103" s="97"/>
      <c r="KI103" s="83"/>
      <c r="KJ103" s="84"/>
      <c r="KK103" s="56"/>
      <c r="KL103" s="97"/>
      <c r="KM103" s="83" t="s">
        <v>0</v>
      </c>
      <c r="KN103" s="97"/>
      <c r="KO103" s="83"/>
      <c r="KP103" s="84"/>
      <c r="KQ103" s="56"/>
      <c r="KR103" s="97"/>
      <c r="KS103" s="83" t="s">
        <v>0</v>
      </c>
      <c r="KT103" s="97"/>
      <c r="KU103" s="83"/>
      <c r="KV103" s="84"/>
      <c r="KW103" s="56"/>
      <c r="KX103" s="97"/>
      <c r="KY103" s="83" t="s">
        <v>0</v>
      </c>
      <c r="KZ103" s="97"/>
      <c r="LA103" s="83"/>
      <c r="LB103" s="84"/>
      <c r="LC103" s="56"/>
      <c r="LD103" s="97"/>
      <c r="LE103" s="83" t="s">
        <v>0</v>
      </c>
      <c r="LF103" s="97"/>
      <c r="LG103" s="83"/>
      <c r="LH103" s="84"/>
      <c r="LI103" s="56"/>
      <c r="LJ103" s="97"/>
      <c r="LK103" s="83" t="s">
        <v>0</v>
      </c>
      <c r="LL103" s="97"/>
      <c r="LM103" s="83"/>
      <c r="LN103" s="84"/>
      <c r="LO103" s="56"/>
      <c r="LP103" s="97"/>
      <c r="LQ103" s="83" t="s">
        <v>0</v>
      </c>
      <c r="LR103" s="97"/>
      <c r="LS103" s="83"/>
      <c r="LT103" s="84"/>
      <c r="LU103" s="56"/>
      <c r="LV103" s="97"/>
      <c r="LW103" s="83" t="s">
        <v>0</v>
      </c>
      <c r="LX103" s="97"/>
      <c r="LY103" s="83"/>
      <c r="LZ103" s="84"/>
      <c r="MA103" s="56"/>
      <c r="MB103" s="97"/>
      <c r="MC103" s="83" t="s">
        <v>0</v>
      </c>
      <c r="MD103" s="97"/>
      <c r="ME103" s="83"/>
      <c r="MF103" s="84"/>
      <c r="MG103" s="56"/>
      <c r="MH103" s="97"/>
      <c r="MI103" s="83" t="s">
        <v>0</v>
      </c>
      <c r="MJ103" s="97"/>
      <c r="MK103" s="83"/>
      <c r="ML103" s="84"/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 x14ac:dyDescent="0.2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345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4" t="s">
        <v>2</v>
      </c>
      <c r="AX104" s="193" t="s">
        <v>117</v>
      </c>
      <c r="AY104" s="56"/>
      <c r="AZ104" s="97">
        <v>0</v>
      </c>
      <c r="BA104" s="85" t="s">
        <v>0</v>
      </c>
      <c r="BB104" s="92">
        <v>2</v>
      </c>
      <c r="BC104" s="199" t="s">
        <v>2</v>
      </c>
      <c r="BD104" s="196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10" t="s">
        <v>2</v>
      </c>
      <c r="BP104" s="207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345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5" t="s">
        <v>2</v>
      </c>
      <c r="CN104" s="222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344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40" t="s">
        <v>2</v>
      </c>
      <c r="DF104" s="237" t="s">
        <v>117</v>
      </c>
      <c r="DG104" s="56"/>
      <c r="DH104" s="97"/>
      <c r="DI104" s="85" t="s">
        <v>0</v>
      </c>
      <c r="DJ104" s="92"/>
      <c r="DK104" s="244" t="s">
        <v>115</v>
      </c>
      <c r="DL104" s="241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7" t="s">
        <v>3</v>
      </c>
      <c r="ED104" s="254" t="s">
        <v>2</v>
      </c>
      <c r="EE104" s="56"/>
      <c r="EF104" s="97">
        <v>1</v>
      </c>
      <c r="EG104" s="85" t="s">
        <v>0</v>
      </c>
      <c r="EH104" s="92">
        <v>3</v>
      </c>
      <c r="EI104" s="267" t="s">
        <v>2</v>
      </c>
      <c r="EJ104" s="264" t="s">
        <v>124</v>
      </c>
      <c r="EK104" s="56"/>
      <c r="EL104" s="97">
        <v>3</v>
      </c>
      <c r="EM104" s="83" t="s">
        <v>0</v>
      </c>
      <c r="EN104" s="92">
        <v>0</v>
      </c>
      <c r="EO104" s="273" t="s">
        <v>2</v>
      </c>
      <c r="EP104" s="270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8" t="s">
        <v>116</v>
      </c>
      <c r="FH104" s="285" t="s">
        <v>124</v>
      </c>
      <c r="FI104" s="56"/>
      <c r="FJ104" s="97">
        <v>3</v>
      </c>
      <c r="FK104" s="83" t="s">
        <v>0</v>
      </c>
      <c r="FL104" s="92">
        <v>0</v>
      </c>
      <c r="FM104" s="85" t="s">
        <v>2</v>
      </c>
      <c r="FN104" s="84" t="s">
        <v>117</v>
      </c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6" t="s">
        <v>115</v>
      </c>
      <c r="GR104" s="313" t="s">
        <v>115</v>
      </c>
      <c r="GS104" s="56"/>
      <c r="GT104" s="97">
        <v>2</v>
      </c>
      <c r="GU104" s="319" t="s">
        <v>0</v>
      </c>
      <c r="GV104" s="92">
        <v>3</v>
      </c>
      <c r="GW104" s="323" t="s">
        <v>3</v>
      </c>
      <c r="GX104" s="320" t="s">
        <v>117</v>
      </c>
      <c r="GY104" s="56"/>
      <c r="GZ104" s="97">
        <v>0</v>
      </c>
      <c r="HA104" s="83" t="s">
        <v>0</v>
      </c>
      <c r="HB104" s="92">
        <v>2</v>
      </c>
      <c r="HC104" s="85" t="s">
        <v>3</v>
      </c>
      <c r="HD104" s="84" t="s">
        <v>344</v>
      </c>
      <c r="HE104" s="56"/>
      <c r="HF104" s="97"/>
      <c r="HG104" s="85" t="s">
        <v>0</v>
      </c>
      <c r="HH104" s="92"/>
      <c r="HI104" s="333" t="s">
        <v>115</v>
      </c>
      <c r="HJ104" s="330" t="s">
        <v>115</v>
      </c>
      <c r="HK104" s="56"/>
      <c r="HL104" s="97"/>
      <c r="HM104" s="83" t="s">
        <v>0</v>
      </c>
      <c r="HN104" s="92"/>
      <c r="HO104" s="338" t="s">
        <v>115</v>
      </c>
      <c r="HP104" s="335" t="s">
        <v>115</v>
      </c>
      <c r="HQ104" s="56"/>
      <c r="HR104" s="97">
        <v>0</v>
      </c>
      <c r="HS104" s="83" t="s">
        <v>0</v>
      </c>
      <c r="HT104" s="92">
        <v>2</v>
      </c>
      <c r="HU104" s="345" t="s">
        <v>2</v>
      </c>
      <c r="HV104" s="344" t="s">
        <v>117</v>
      </c>
      <c r="HW104" s="56"/>
      <c r="HX104" s="97">
        <v>0</v>
      </c>
      <c r="HY104" s="85" t="s">
        <v>0</v>
      </c>
      <c r="HZ104" s="92">
        <v>2</v>
      </c>
      <c r="IA104" s="85" t="s">
        <v>3</v>
      </c>
      <c r="IB104" s="84" t="s">
        <v>117</v>
      </c>
      <c r="IC104" s="56"/>
      <c r="ID104" s="97">
        <v>4</v>
      </c>
      <c r="IE104" s="83" t="s">
        <v>0</v>
      </c>
      <c r="IF104" s="92">
        <v>0</v>
      </c>
      <c r="IG104" s="85" t="s">
        <v>2</v>
      </c>
      <c r="IH104" s="84" t="s">
        <v>117</v>
      </c>
      <c r="II104" s="56"/>
      <c r="IJ104" s="97"/>
      <c r="IK104" s="83"/>
      <c r="IL104" s="92"/>
      <c r="IM104" s="323"/>
      <c r="IN104" s="320"/>
      <c r="IO104" s="56"/>
      <c r="IP104" s="97">
        <v>1</v>
      </c>
      <c r="IQ104" s="85" t="s">
        <v>0</v>
      </c>
      <c r="IR104" s="92">
        <v>3</v>
      </c>
      <c r="IS104" s="85" t="s">
        <v>2</v>
      </c>
      <c r="IT104" s="84" t="s">
        <v>2</v>
      </c>
      <c r="IU104" s="56"/>
      <c r="IV104" s="97">
        <v>4</v>
      </c>
      <c r="IW104" s="85" t="s">
        <v>0</v>
      </c>
      <c r="IX104" s="92">
        <v>1</v>
      </c>
      <c r="IY104" s="85" t="s">
        <v>345</v>
      </c>
      <c r="IZ104" s="84" t="s">
        <v>4</v>
      </c>
      <c r="JA104" s="56"/>
      <c r="JB104" s="97"/>
      <c r="JC104" s="83" t="s">
        <v>0</v>
      </c>
      <c r="JD104" s="92"/>
      <c r="JE104" s="85"/>
      <c r="JF104" s="84"/>
      <c r="JG104" s="56"/>
      <c r="JH104" s="97"/>
      <c r="JI104" s="85" t="s">
        <v>0</v>
      </c>
      <c r="JJ104" s="92"/>
      <c r="JK104" s="85"/>
      <c r="JL104" s="84"/>
      <c r="JM104" s="56"/>
      <c r="JN104" s="97"/>
      <c r="JO104" s="83" t="s">
        <v>0</v>
      </c>
      <c r="JP104" s="92"/>
      <c r="JQ104" s="85"/>
      <c r="JR104" s="84"/>
      <c r="JS104" s="56"/>
      <c r="JT104" s="97"/>
      <c r="JU104" s="83" t="s">
        <v>0</v>
      </c>
      <c r="JV104" s="92"/>
      <c r="JW104" s="85"/>
      <c r="JX104" s="84"/>
      <c r="JY104" s="56"/>
      <c r="JZ104" s="97"/>
      <c r="KA104" s="85" t="s">
        <v>0</v>
      </c>
      <c r="KB104" s="92"/>
      <c r="KC104" s="85"/>
      <c r="KD104" s="84"/>
      <c r="KE104" s="56"/>
      <c r="KF104" s="97"/>
      <c r="KG104" s="83" t="s">
        <v>0</v>
      </c>
      <c r="KH104" s="92"/>
      <c r="KI104" s="85"/>
      <c r="KJ104" s="84"/>
      <c r="KK104" s="56"/>
      <c r="KL104" s="97"/>
      <c r="KM104" s="85" t="s">
        <v>0</v>
      </c>
      <c r="KN104" s="92"/>
      <c r="KO104" s="85"/>
      <c r="KP104" s="84"/>
      <c r="KQ104" s="56"/>
      <c r="KR104" s="97"/>
      <c r="KS104" s="83" t="s">
        <v>0</v>
      </c>
      <c r="KT104" s="92"/>
      <c r="KU104" s="85"/>
      <c r="KV104" s="84"/>
      <c r="KW104" s="56"/>
      <c r="KX104" s="97"/>
      <c r="KY104" s="85" t="s">
        <v>0</v>
      </c>
      <c r="KZ104" s="92"/>
      <c r="LA104" s="85"/>
      <c r="LB104" s="84"/>
      <c r="LC104" s="56"/>
      <c r="LD104" s="97"/>
      <c r="LE104" s="83" t="s">
        <v>0</v>
      </c>
      <c r="LF104" s="92"/>
      <c r="LG104" s="85"/>
      <c r="LH104" s="84"/>
      <c r="LI104" s="56"/>
      <c r="LJ104" s="97"/>
      <c r="LK104" s="85" t="s">
        <v>0</v>
      </c>
      <c r="LL104" s="92"/>
      <c r="LM104" s="85"/>
      <c r="LN104" s="84"/>
      <c r="LO104" s="56"/>
      <c r="LP104" s="97"/>
      <c r="LQ104" s="83" t="s">
        <v>0</v>
      </c>
      <c r="LR104" s="92"/>
      <c r="LS104" s="85"/>
      <c r="LT104" s="84"/>
      <c r="LU104" s="56"/>
      <c r="LV104" s="97"/>
      <c r="LW104" s="85" t="s">
        <v>0</v>
      </c>
      <c r="LX104" s="92"/>
      <c r="LY104" s="85"/>
      <c r="LZ104" s="84"/>
      <c r="MA104" s="56"/>
      <c r="MB104" s="97"/>
      <c r="MC104" s="83" t="s">
        <v>0</v>
      </c>
      <c r="MD104" s="92"/>
      <c r="ME104" s="85"/>
      <c r="MF104" s="84"/>
      <c r="MG104" s="56"/>
      <c r="MH104" s="97"/>
      <c r="MI104" s="85" t="s">
        <v>0</v>
      </c>
      <c r="MJ104" s="92"/>
      <c r="MK104" s="85"/>
      <c r="ML104" s="84"/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 x14ac:dyDescent="0.2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345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4" t="s">
        <v>3</v>
      </c>
      <c r="AX105" s="193" t="s">
        <v>2</v>
      </c>
      <c r="AY105" s="56"/>
      <c r="AZ105" s="92">
        <v>0</v>
      </c>
      <c r="BA105" s="85" t="s">
        <v>0</v>
      </c>
      <c r="BB105" s="92">
        <v>2</v>
      </c>
      <c r="BC105" s="199" t="s">
        <v>345</v>
      </c>
      <c r="BD105" s="196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10" t="s">
        <v>2</v>
      </c>
      <c r="BP105" s="207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345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5" t="s">
        <v>2</v>
      </c>
      <c r="CN105" s="222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40" t="s">
        <v>2</v>
      </c>
      <c r="DF105" s="237" t="s">
        <v>3</v>
      </c>
      <c r="DG105" s="56"/>
      <c r="DH105" s="92"/>
      <c r="DI105" s="85" t="s">
        <v>0</v>
      </c>
      <c r="DJ105" s="92"/>
      <c r="DK105" s="244" t="s">
        <v>115</v>
      </c>
      <c r="DL105" s="241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7" t="s">
        <v>3</v>
      </c>
      <c r="ED105" s="254" t="s">
        <v>116</v>
      </c>
      <c r="EE105" s="56"/>
      <c r="EF105" s="92">
        <v>1</v>
      </c>
      <c r="EG105" s="85" t="s">
        <v>0</v>
      </c>
      <c r="EH105" s="92">
        <v>1</v>
      </c>
      <c r="EI105" s="267" t="s">
        <v>345</v>
      </c>
      <c r="EJ105" s="264" t="s">
        <v>124</v>
      </c>
      <c r="EK105" s="56"/>
      <c r="EL105" s="92">
        <v>2</v>
      </c>
      <c r="EM105" s="83" t="s">
        <v>0</v>
      </c>
      <c r="EN105" s="92">
        <v>0</v>
      </c>
      <c r="EO105" s="273" t="s">
        <v>3</v>
      </c>
      <c r="EP105" s="270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8" t="s">
        <v>1</v>
      </c>
      <c r="FH105" s="285" t="s">
        <v>124</v>
      </c>
      <c r="FI105" s="56"/>
      <c r="FJ105" s="92">
        <v>2</v>
      </c>
      <c r="FK105" s="83" t="s">
        <v>0</v>
      </c>
      <c r="FL105" s="92">
        <v>1</v>
      </c>
      <c r="FM105" s="85" t="s">
        <v>2</v>
      </c>
      <c r="FN105" s="84" t="s">
        <v>117</v>
      </c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9" t="s">
        <v>0</v>
      </c>
      <c r="GV105" s="92">
        <v>2</v>
      </c>
      <c r="GW105" s="323" t="s">
        <v>3</v>
      </c>
      <c r="GX105" s="320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38" t="s">
        <v>115</v>
      </c>
      <c r="HP105" s="335" t="s">
        <v>115</v>
      </c>
      <c r="HQ105" s="56"/>
      <c r="HR105" s="92">
        <v>0</v>
      </c>
      <c r="HS105" s="83" t="s">
        <v>0</v>
      </c>
      <c r="HT105" s="92">
        <v>2</v>
      </c>
      <c r="HU105" s="345" t="s">
        <v>2</v>
      </c>
      <c r="HV105" s="344" t="s">
        <v>117</v>
      </c>
      <c r="HW105" s="56"/>
      <c r="HX105" s="92">
        <v>1</v>
      </c>
      <c r="HY105" s="85" t="s">
        <v>0</v>
      </c>
      <c r="HZ105" s="92">
        <v>2</v>
      </c>
      <c r="IA105" s="85" t="s">
        <v>3</v>
      </c>
      <c r="IB105" s="84" t="s">
        <v>2</v>
      </c>
      <c r="IC105" s="56"/>
      <c r="ID105" s="92">
        <v>3</v>
      </c>
      <c r="IE105" s="83" t="s">
        <v>0</v>
      </c>
      <c r="IF105" s="92">
        <v>0</v>
      </c>
      <c r="IG105" s="85" t="s">
        <v>378</v>
      </c>
      <c r="IH105" s="84" t="s">
        <v>2</v>
      </c>
      <c r="II105" s="56"/>
      <c r="IJ105" s="92"/>
      <c r="IK105" s="83"/>
      <c r="IL105" s="92"/>
      <c r="IM105" s="323"/>
      <c r="IN105" s="320"/>
      <c r="IO105" s="56"/>
      <c r="IP105" s="92"/>
      <c r="IQ105" s="85" t="s">
        <v>0</v>
      </c>
      <c r="IR105" s="92"/>
      <c r="IS105" s="361" t="s">
        <v>115</v>
      </c>
      <c r="IT105" s="358" t="s">
        <v>115</v>
      </c>
      <c r="IU105" s="56"/>
      <c r="IV105" s="92">
        <v>2</v>
      </c>
      <c r="IW105" s="85" t="s">
        <v>0</v>
      </c>
      <c r="IX105" s="92">
        <v>1</v>
      </c>
      <c r="IY105" s="85" t="s">
        <v>3</v>
      </c>
      <c r="IZ105" s="84" t="s">
        <v>124</v>
      </c>
      <c r="JA105" s="56"/>
      <c r="JB105" s="92"/>
      <c r="JC105" s="83" t="s">
        <v>0</v>
      </c>
      <c r="JD105" s="92"/>
      <c r="JE105" s="85"/>
      <c r="JF105" s="84"/>
      <c r="JG105" s="56"/>
      <c r="JH105" s="92"/>
      <c r="JI105" s="85" t="s">
        <v>0</v>
      </c>
      <c r="JJ105" s="92"/>
      <c r="JK105" s="85"/>
      <c r="JL105" s="84"/>
      <c r="JM105" s="56"/>
      <c r="JN105" s="92"/>
      <c r="JO105" s="83" t="s">
        <v>0</v>
      </c>
      <c r="JP105" s="92"/>
      <c r="JQ105" s="85"/>
      <c r="JR105" s="84"/>
      <c r="JS105" s="56"/>
      <c r="JT105" s="92"/>
      <c r="JU105" s="83" t="s">
        <v>0</v>
      </c>
      <c r="JV105" s="92"/>
      <c r="JW105" s="85"/>
      <c r="JX105" s="84"/>
      <c r="JY105" s="56"/>
      <c r="JZ105" s="92"/>
      <c r="KA105" s="85" t="s">
        <v>0</v>
      </c>
      <c r="KB105" s="92"/>
      <c r="KC105" s="85"/>
      <c r="KD105" s="84"/>
      <c r="KE105" s="56"/>
      <c r="KF105" s="92"/>
      <c r="KG105" s="83" t="s">
        <v>0</v>
      </c>
      <c r="KH105" s="92"/>
      <c r="KI105" s="85"/>
      <c r="KJ105" s="84"/>
      <c r="KK105" s="56"/>
      <c r="KL105" s="92"/>
      <c r="KM105" s="85" t="s">
        <v>0</v>
      </c>
      <c r="KN105" s="92"/>
      <c r="KO105" s="85"/>
      <c r="KP105" s="84"/>
      <c r="KQ105" s="56"/>
      <c r="KR105" s="92"/>
      <c r="KS105" s="83" t="s">
        <v>0</v>
      </c>
      <c r="KT105" s="92"/>
      <c r="KU105" s="85"/>
      <c r="KV105" s="84"/>
      <c r="KW105" s="56"/>
      <c r="KX105" s="92"/>
      <c r="KY105" s="85" t="s">
        <v>0</v>
      </c>
      <c r="KZ105" s="92"/>
      <c r="LA105" s="85"/>
      <c r="LB105" s="84"/>
      <c r="LC105" s="56"/>
      <c r="LD105" s="92"/>
      <c r="LE105" s="83" t="s">
        <v>0</v>
      </c>
      <c r="LF105" s="92"/>
      <c r="LG105" s="85"/>
      <c r="LH105" s="84"/>
      <c r="LI105" s="56"/>
      <c r="LJ105" s="92"/>
      <c r="LK105" s="85" t="s">
        <v>0</v>
      </c>
      <c r="LL105" s="92"/>
      <c r="LM105" s="85"/>
      <c r="LN105" s="84"/>
      <c r="LO105" s="56"/>
      <c r="LP105" s="92"/>
      <c r="LQ105" s="83" t="s">
        <v>0</v>
      </c>
      <c r="LR105" s="92"/>
      <c r="LS105" s="85"/>
      <c r="LT105" s="84"/>
      <c r="LU105" s="56"/>
      <c r="LV105" s="92"/>
      <c r="LW105" s="85" t="s">
        <v>0</v>
      </c>
      <c r="LX105" s="92"/>
      <c r="LY105" s="85"/>
      <c r="LZ105" s="84"/>
      <c r="MA105" s="56"/>
      <c r="MB105" s="92"/>
      <c r="MC105" s="83" t="s">
        <v>0</v>
      </c>
      <c r="MD105" s="92"/>
      <c r="ME105" s="85"/>
      <c r="MF105" s="84"/>
      <c r="MG105" s="56"/>
      <c r="MH105" s="92"/>
      <c r="MI105" s="85" t="s">
        <v>0</v>
      </c>
      <c r="MJ105" s="92"/>
      <c r="MK105" s="85"/>
      <c r="ML105" s="84"/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 x14ac:dyDescent="0.25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7" t="s">
        <v>115</v>
      </c>
      <c r="AR106" s="198" t="s">
        <v>115</v>
      </c>
      <c r="AS106" s="33"/>
      <c r="AT106" s="99"/>
      <c r="AU106" s="81" t="s">
        <v>0</v>
      </c>
      <c r="AV106" s="100"/>
      <c r="AW106" s="197" t="s">
        <v>115</v>
      </c>
      <c r="AX106" s="198" t="s">
        <v>115</v>
      </c>
      <c r="AY106" s="33"/>
      <c r="AZ106" s="99"/>
      <c r="BA106" s="81" t="s">
        <v>0</v>
      </c>
      <c r="BB106" s="100"/>
      <c r="BC106" s="197" t="s">
        <v>115</v>
      </c>
      <c r="BD106" s="198" t="s">
        <v>115</v>
      </c>
      <c r="BE106" s="33"/>
      <c r="BF106" s="99"/>
      <c r="BG106" s="81" t="s">
        <v>0</v>
      </c>
      <c r="BH106" s="100"/>
      <c r="BI106" s="202" t="s">
        <v>115</v>
      </c>
      <c r="BJ106" s="203" t="s">
        <v>115</v>
      </c>
      <c r="BK106" s="33"/>
      <c r="BL106" s="99"/>
      <c r="BM106" s="81" t="s">
        <v>0</v>
      </c>
      <c r="BN106" s="100"/>
      <c r="BO106" s="208" t="s">
        <v>115</v>
      </c>
      <c r="BP106" s="209" t="s">
        <v>115</v>
      </c>
      <c r="BQ106" s="33"/>
      <c r="BR106" s="99"/>
      <c r="BS106" s="81" t="s">
        <v>0</v>
      </c>
      <c r="BT106" s="100"/>
      <c r="BU106" s="214" t="s">
        <v>115</v>
      </c>
      <c r="BV106" s="215" t="s">
        <v>115</v>
      </c>
      <c r="BW106" s="33"/>
      <c r="BX106" s="99"/>
      <c r="BY106" s="81" t="s">
        <v>0</v>
      </c>
      <c r="BZ106" s="100"/>
      <c r="CA106" s="214" t="s">
        <v>115</v>
      </c>
      <c r="CB106" s="215" t="s">
        <v>115</v>
      </c>
      <c r="CC106" s="33"/>
      <c r="CD106" s="99"/>
      <c r="CE106" s="81" t="s">
        <v>0</v>
      </c>
      <c r="CF106" s="100"/>
      <c r="CG106" s="218" t="s">
        <v>115</v>
      </c>
      <c r="CH106" s="219" t="s">
        <v>115</v>
      </c>
      <c r="CI106" s="33"/>
      <c r="CJ106" s="99"/>
      <c r="CK106" s="81" t="s">
        <v>0</v>
      </c>
      <c r="CL106" s="100"/>
      <c r="CM106" s="223" t="s">
        <v>115</v>
      </c>
      <c r="CN106" s="224" t="s">
        <v>115</v>
      </c>
      <c r="CO106" s="33"/>
      <c r="CP106" s="99"/>
      <c r="CQ106" s="81" t="s">
        <v>0</v>
      </c>
      <c r="CR106" s="100"/>
      <c r="CS106" s="229" t="s">
        <v>115</v>
      </c>
      <c r="CT106" s="230" t="s">
        <v>115</v>
      </c>
      <c r="CU106" s="33"/>
      <c r="CV106" s="99"/>
      <c r="CW106" s="81" t="s">
        <v>0</v>
      </c>
      <c r="CX106" s="100"/>
      <c r="CY106" s="238" t="s">
        <v>115</v>
      </c>
      <c r="CZ106" s="239" t="s">
        <v>115</v>
      </c>
      <c r="DA106" s="33"/>
      <c r="DB106" s="99"/>
      <c r="DC106" s="81" t="s">
        <v>0</v>
      </c>
      <c r="DD106" s="100"/>
      <c r="DE106" s="238" t="s">
        <v>115</v>
      </c>
      <c r="DF106" s="239" t="s">
        <v>115</v>
      </c>
      <c r="DG106" s="33"/>
      <c r="DH106" s="99"/>
      <c r="DI106" s="81" t="s">
        <v>0</v>
      </c>
      <c r="DJ106" s="100"/>
      <c r="DK106" s="242" t="s">
        <v>115</v>
      </c>
      <c r="DL106" s="243" t="s">
        <v>115</v>
      </c>
      <c r="DM106" s="33"/>
      <c r="DN106" s="99"/>
      <c r="DO106" s="81" t="s">
        <v>0</v>
      </c>
      <c r="DP106" s="100"/>
      <c r="DQ106" s="246" t="s">
        <v>115</v>
      </c>
      <c r="DR106" s="247" t="s">
        <v>115</v>
      </c>
      <c r="DS106" s="33"/>
      <c r="DT106" s="99"/>
      <c r="DU106" s="81" t="s">
        <v>0</v>
      </c>
      <c r="DV106" s="100"/>
      <c r="DW106" s="250" t="s">
        <v>115</v>
      </c>
      <c r="DX106" s="251" t="s">
        <v>115</v>
      </c>
      <c r="DY106" s="33"/>
      <c r="DZ106" s="99"/>
      <c r="EA106" s="81" t="s">
        <v>0</v>
      </c>
      <c r="EB106" s="100"/>
      <c r="EC106" s="255" t="s">
        <v>115</v>
      </c>
      <c r="ED106" s="256" t="s">
        <v>115</v>
      </c>
      <c r="EE106" s="33"/>
      <c r="EF106" s="99"/>
      <c r="EG106" s="81" t="s">
        <v>0</v>
      </c>
      <c r="EH106" s="100"/>
      <c r="EI106" s="265" t="s">
        <v>115</v>
      </c>
      <c r="EJ106" s="266" t="s">
        <v>115</v>
      </c>
      <c r="EK106" s="33"/>
      <c r="EL106" s="99"/>
      <c r="EM106" s="81" t="s">
        <v>0</v>
      </c>
      <c r="EN106" s="100"/>
      <c r="EO106" s="271" t="s">
        <v>115</v>
      </c>
      <c r="EP106" s="272" t="s">
        <v>115</v>
      </c>
      <c r="EQ106" s="33"/>
      <c r="ER106" s="99"/>
      <c r="ES106" s="81" t="s">
        <v>0</v>
      </c>
      <c r="ET106" s="100"/>
      <c r="EU106" s="275" t="s">
        <v>115</v>
      </c>
      <c r="EV106" s="276" t="s">
        <v>115</v>
      </c>
      <c r="EW106" s="33"/>
      <c r="EX106" s="99"/>
      <c r="EY106" s="81" t="s">
        <v>0</v>
      </c>
      <c r="EZ106" s="100"/>
      <c r="FA106" s="281" t="s">
        <v>115</v>
      </c>
      <c r="FB106" s="282" t="s">
        <v>115</v>
      </c>
      <c r="FC106" s="33"/>
      <c r="FD106" s="99"/>
      <c r="FE106" s="81" t="s">
        <v>0</v>
      </c>
      <c r="FF106" s="100"/>
      <c r="FG106" s="286" t="s">
        <v>115</v>
      </c>
      <c r="FH106" s="287" t="s">
        <v>115</v>
      </c>
      <c r="FI106" s="33"/>
      <c r="FJ106" s="99"/>
      <c r="FK106" s="81" t="s">
        <v>0</v>
      </c>
      <c r="FL106" s="100"/>
      <c r="FM106" s="355" t="s">
        <v>115</v>
      </c>
      <c r="FN106" s="356" t="s">
        <v>115</v>
      </c>
      <c r="FO106" s="33"/>
      <c r="FP106" s="99"/>
      <c r="FQ106" s="81" t="s">
        <v>0</v>
      </c>
      <c r="FR106" s="100"/>
      <c r="FS106" s="290" t="s">
        <v>115</v>
      </c>
      <c r="FT106" s="291" t="s">
        <v>115</v>
      </c>
      <c r="FU106" s="33"/>
      <c r="FV106" s="99"/>
      <c r="FW106" s="81" t="s">
        <v>0</v>
      </c>
      <c r="FX106" s="100"/>
      <c r="FY106" s="294" t="s">
        <v>115</v>
      </c>
      <c r="FZ106" s="295" t="s">
        <v>115</v>
      </c>
      <c r="GA106" s="33"/>
      <c r="GB106" s="99"/>
      <c r="GC106" s="81" t="s">
        <v>0</v>
      </c>
      <c r="GD106" s="100"/>
      <c r="GE106" s="298" t="s">
        <v>115</v>
      </c>
      <c r="GF106" s="299" t="s">
        <v>115</v>
      </c>
      <c r="GG106" s="33"/>
      <c r="GH106" s="99"/>
      <c r="GI106" s="81" t="s">
        <v>0</v>
      </c>
      <c r="GJ106" s="100"/>
      <c r="GK106" s="302" t="s">
        <v>115</v>
      </c>
      <c r="GL106" s="303" t="s">
        <v>115</v>
      </c>
      <c r="GM106" s="33"/>
      <c r="GN106" s="99"/>
      <c r="GO106" s="81" t="s">
        <v>0</v>
      </c>
      <c r="GP106" s="100"/>
      <c r="GQ106" s="314" t="s">
        <v>115</v>
      </c>
      <c r="GR106" s="315" t="s">
        <v>115</v>
      </c>
      <c r="GS106" s="33"/>
      <c r="GT106" s="99"/>
      <c r="GU106" s="81" t="s">
        <v>0</v>
      </c>
      <c r="GV106" s="100"/>
      <c r="GW106" s="321" t="s">
        <v>115</v>
      </c>
      <c r="GX106" s="322" t="s">
        <v>115</v>
      </c>
      <c r="GY106" s="33"/>
      <c r="GZ106" s="99"/>
      <c r="HA106" s="81" t="s">
        <v>0</v>
      </c>
      <c r="HB106" s="100"/>
      <c r="HC106" s="327" t="s">
        <v>115</v>
      </c>
      <c r="HD106" s="328" t="s">
        <v>115</v>
      </c>
      <c r="HE106" s="33"/>
      <c r="HF106" s="99"/>
      <c r="HG106" s="81" t="s">
        <v>0</v>
      </c>
      <c r="HH106" s="100"/>
      <c r="HI106" s="331" t="s">
        <v>115</v>
      </c>
      <c r="HJ106" s="332" t="s">
        <v>115</v>
      </c>
      <c r="HK106" s="33"/>
      <c r="HL106" s="99"/>
      <c r="HM106" s="81" t="s">
        <v>0</v>
      </c>
      <c r="HN106" s="100"/>
      <c r="HO106" s="336" t="s">
        <v>115</v>
      </c>
      <c r="HP106" s="337" t="s">
        <v>115</v>
      </c>
      <c r="HQ106" s="33"/>
      <c r="HR106" s="99"/>
      <c r="HS106" s="81" t="s">
        <v>0</v>
      </c>
      <c r="HT106" s="100"/>
      <c r="HU106" s="341" t="s">
        <v>115</v>
      </c>
      <c r="HV106" s="342" t="s">
        <v>115</v>
      </c>
      <c r="HW106" s="33"/>
      <c r="HX106" s="99"/>
      <c r="HY106" s="81" t="s">
        <v>0</v>
      </c>
      <c r="HZ106" s="100"/>
      <c r="IA106" s="347" t="s">
        <v>115</v>
      </c>
      <c r="IB106" s="348" t="s">
        <v>115</v>
      </c>
      <c r="IC106" s="33"/>
      <c r="ID106" s="99"/>
      <c r="IE106" s="81" t="s">
        <v>0</v>
      </c>
      <c r="IF106" s="100"/>
      <c r="IG106" s="351" t="s">
        <v>115</v>
      </c>
      <c r="IH106" s="352" t="s">
        <v>115</v>
      </c>
      <c r="II106" s="33"/>
      <c r="IJ106" s="99"/>
      <c r="IK106" s="81"/>
      <c r="IL106" s="100"/>
      <c r="IM106" s="81"/>
      <c r="IN106" s="82"/>
      <c r="IO106" s="33"/>
      <c r="IP106" s="99"/>
      <c r="IQ106" s="81" t="s">
        <v>0</v>
      </c>
      <c r="IR106" s="100"/>
      <c r="IS106" s="359" t="s">
        <v>115</v>
      </c>
      <c r="IT106" s="360" t="s">
        <v>115</v>
      </c>
      <c r="IU106" s="33"/>
      <c r="IV106" s="99"/>
      <c r="IW106" s="81" t="s">
        <v>0</v>
      </c>
      <c r="IX106" s="100"/>
      <c r="IY106" s="362" t="s">
        <v>115</v>
      </c>
      <c r="IZ106" s="363" t="s">
        <v>115</v>
      </c>
      <c r="JA106" s="33"/>
      <c r="JB106" s="99"/>
      <c r="JC106" s="81" t="s">
        <v>0</v>
      </c>
      <c r="JD106" s="100"/>
      <c r="JE106" s="81"/>
      <c r="JF106" s="82"/>
      <c r="JG106" s="33"/>
      <c r="JH106" s="99"/>
      <c r="JI106" s="81" t="s">
        <v>0</v>
      </c>
      <c r="JJ106" s="100"/>
      <c r="JK106" s="81"/>
      <c r="JL106" s="82"/>
      <c r="JM106" s="33"/>
      <c r="JN106" s="99"/>
      <c r="JO106" s="81" t="s">
        <v>0</v>
      </c>
      <c r="JP106" s="100"/>
      <c r="JQ106" s="81"/>
      <c r="JR106" s="82"/>
      <c r="JS106" s="33"/>
      <c r="JT106" s="99"/>
      <c r="JU106" s="81" t="s">
        <v>0</v>
      </c>
      <c r="JV106" s="100"/>
      <c r="JW106" s="81"/>
      <c r="JX106" s="82"/>
      <c r="JY106" s="33"/>
      <c r="JZ106" s="99"/>
      <c r="KA106" s="81" t="s">
        <v>0</v>
      </c>
      <c r="KB106" s="100"/>
      <c r="KC106" s="81"/>
      <c r="KD106" s="82"/>
      <c r="KE106" s="33"/>
      <c r="KF106" s="99"/>
      <c r="KG106" s="81" t="s">
        <v>0</v>
      </c>
      <c r="KH106" s="100"/>
      <c r="KI106" s="81"/>
      <c r="KJ106" s="82"/>
      <c r="KK106" s="33"/>
      <c r="KL106" s="99"/>
      <c r="KM106" s="81" t="s">
        <v>0</v>
      </c>
      <c r="KN106" s="100"/>
      <c r="KO106" s="81"/>
      <c r="KP106" s="82"/>
      <c r="KQ106" s="33"/>
      <c r="KR106" s="99"/>
      <c r="KS106" s="81" t="s">
        <v>0</v>
      </c>
      <c r="KT106" s="100"/>
      <c r="KU106" s="81"/>
      <c r="KV106" s="82"/>
      <c r="KW106" s="33"/>
      <c r="KX106" s="99"/>
      <c r="KY106" s="81" t="s">
        <v>0</v>
      </c>
      <c r="KZ106" s="100"/>
      <c r="LA106" s="81"/>
      <c r="LB106" s="82"/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81"/>
      <c r="LN106" s="82"/>
      <c r="LO106" s="33"/>
      <c r="LP106" s="99"/>
      <c r="LQ106" s="81" t="s">
        <v>0</v>
      </c>
      <c r="LR106" s="100"/>
      <c r="LS106" s="81"/>
      <c r="LT106" s="82"/>
      <c r="LU106" s="33"/>
      <c r="LV106" s="99"/>
      <c r="LW106" s="81" t="s">
        <v>0</v>
      </c>
      <c r="LX106" s="100"/>
      <c r="LY106" s="81"/>
      <c r="LZ106" s="82"/>
      <c r="MA106" s="33"/>
      <c r="MB106" s="99"/>
      <c r="MC106" s="81" t="s">
        <v>0</v>
      </c>
      <c r="MD106" s="100"/>
      <c r="ME106" s="81"/>
      <c r="MF106" s="82"/>
      <c r="MG106" s="33"/>
      <c r="MH106" s="99"/>
      <c r="MI106" s="81" t="s">
        <v>0</v>
      </c>
      <c r="MJ106" s="100"/>
      <c r="MK106" s="81"/>
      <c r="ML106" s="82"/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 x14ac:dyDescent="0.2">
      <c r="A107" s="43"/>
      <c r="FP107" s="21">
        <v>0</v>
      </c>
    </row>
    <row r="108" spans="1:381" x14ac:dyDescent="0.2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 x14ac:dyDescent="0.2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 x14ac:dyDescent="0.2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A131"/>
  <sheetViews>
    <sheetView zoomScale="90" zoomScaleNormal="90" workbookViewId="0">
      <pane xSplit="3" ySplit="11" topLeftCell="IL105" activePane="bottomRight" state="frozen"/>
      <selection pane="topRight" activeCell="D1" sqref="D1"/>
      <selection pane="bottomLeft" activeCell="A12" sqref="A12"/>
      <selection pane="bottomRight" activeCell="A72" sqref="A72:XFD72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9" width="4.28515625" style="21" customWidth="1"/>
    <col min="10" max="10" width="0.85546875" style="62" customWidth="1"/>
    <col min="11" max="16" width="4.28515625" style="21" customWidth="1"/>
    <col min="17" max="17" width="0.85546875" style="21" customWidth="1"/>
    <col min="18" max="23" width="4.28515625" style="21" customWidth="1"/>
    <col min="24" max="24" width="0.85546875" style="21" customWidth="1"/>
    <col min="25" max="30" width="4.28515625" style="21" customWidth="1"/>
    <col min="31" max="31" width="0.85546875" style="21" customWidth="1"/>
    <col min="32" max="37" width="4.28515625" style="21" customWidth="1"/>
    <col min="38" max="38" width="0.85546875" style="21" customWidth="1"/>
    <col min="39" max="44" width="4.28515625" style="21" customWidth="1"/>
    <col min="45" max="45" width="0.85546875" style="21" customWidth="1"/>
    <col min="46" max="51" width="4.28515625" style="21" customWidth="1"/>
    <col min="52" max="52" width="0.85546875" style="21" customWidth="1"/>
    <col min="53" max="58" width="4.28515625" style="21" customWidth="1"/>
    <col min="59" max="59" width="0.85546875" style="21" customWidth="1"/>
    <col min="60" max="65" width="4.28515625" style="21" customWidth="1"/>
    <col min="66" max="66" width="0.85546875" style="21" customWidth="1"/>
    <col min="67" max="72" width="4.28515625" style="21" customWidth="1"/>
    <col min="73" max="73" width="0.85546875" style="21" customWidth="1"/>
    <col min="74" max="79" width="4.28515625" style="21" customWidth="1"/>
    <col min="80" max="80" width="0.85546875" style="21" customWidth="1"/>
    <col min="81" max="86" width="4.28515625" style="21" customWidth="1"/>
    <col min="87" max="87" width="0.85546875" style="21" customWidth="1"/>
    <col min="88" max="93" width="4.28515625" style="21" customWidth="1"/>
    <col min="94" max="94" width="0.85546875" style="21" customWidth="1"/>
    <col min="95" max="100" width="4.28515625" style="21" customWidth="1"/>
    <col min="101" max="101" width="0.85546875" style="21" customWidth="1"/>
    <col min="102" max="107" width="4.28515625" style="21" customWidth="1"/>
    <col min="108" max="108" width="0.85546875" style="21" customWidth="1"/>
    <col min="109" max="114" width="4.28515625" style="21" customWidth="1"/>
    <col min="115" max="115" width="0.85546875" style="21" customWidth="1"/>
    <col min="116" max="121" width="4.28515625" style="21" customWidth="1"/>
    <col min="122" max="122" width="0.85546875" style="21" customWidth="1"/>
    <col min="123" max="128" width="4.28515625" style="21" customWidth="1"/>
    <col min="129" max="129" width="0.85546875" style="21" customWidth="1"/>
    <col min="130" max="135" width="4.28515625" style="21" customWidth="1"/>
    <col min="136" max="136" width="0.85546875" style="21" customWidth="1"/>
    <col min="137" max="142" width="4.28515625" style="21" customWidth="1"/>
    <col min="143" max="143" width="0.85546875" style="21" customWidth="1"/>
    <col min="144" max="149" width="4.28515625" style="21" customWidth="1"/>
    <col min="150" max="150" width="0.85546875" style="21" customWidth="1"/>
    <col min="151" max="156" width="4.28515625" style="21" customWidth="1"/>
    <col min="157" max="157" width="0.85546875" style="21" customWidth="1"/>
    <col min="158" max="163" width="4.28515625" style="21" customWidth="1"/>
    <col min="164" max="164" width="0.85546875" style="21" customWidth="1"/>
    <col min="165" max="170" width="4.28515625" style="21" customWidth="1"/>
    <col min="171" max="171" width="0.85546875" style="21" customWidth="1"/>
    <col min="172" max="177" width="4.28515625" style="21" customWidth="1"/>
    <col min="178" max="178" width="0.85546875" style="21" customWidth="1"/>
    <col min="179" max="184" width="4.28515625" style="21" customWidth="1"/>
    <col min="185" max="185" width="0.85546875" style="21" customWidth="1"/>
    <col min="186" max="191" width="4.28515625" style="21" customWidth="1"/>
    <col min="192" max="192" width="0.85546875" style="21" customWidth="1"/>
    <col min="193" max="198" width="4.28515625" style="21" customWidth="1"/>
    <col min="199" max="199" width="0.85546875" style="21" customWidth="1"/>
    <col min="200" max="205" width="4.28515625" style="21" customWidth="1"/>
    <col min="206" max="206" width="0.85546875" style="21" customWidth="1"/>
    <col min="207" max="212" width="4.28515625" style="21" customWidth="1"/>
    <col min="213" max="213" width="0.85546875" style="21" customWidth="1"/>
    <col min="214" max="219" width="4.28515625" style="21" customWidth="1"/>
    <col min="220" max="220" width="0.85546875" style="21" customWidth="1"/>
    <col min="221" max="226" width="4.28515625" style="21" customWidth="1"/>
    <col min="227" max="227" width="0.85546875" style="21" customWidth="1"/>
    <col min="228" max="233" width="4.28515625" style="21" customWidth="1"/>
    <col min="234" max="234" width="0.85546875" style="21" customWidth="1"/>
    <col min="235" max="240" width="4.28515625" style="21" customWidth="1"/>
    <col min="241" max="241" width="0.85546875" style="21" customWidth="1"/>
    <col min="242" max="247" width="4.28515625" style="21" customWidth="1"/>
    <col min="248" max="248" width="0.85546875" style="21" customWidth="1"/>
    <col min="249" max="254" width="4.28515625" style="21" customWidth="1"/>
    <col min="255" max="255" width="0.85546875" style="21" customWidth="1"/>
    <col min="256" max="261" width="4.28515625" style="21" customWidth="1"/>
    <col min="262" max="262" width="0.85546875" style="21" customWidth="1"/>
    <col min="263" max="268" width="4.28515625" style="21" customWidth="1"/>
    <col min="269" max="269" width="0.85546875" style="21" customWidth="1"/>
    <col min="270" max="275" width="4.28515625" style="21" customWidth="1"/>
    <col min="276" max="276" width="0.85546875" style="21" customWidth="1"/>
    <col min="277" max="282" width="4.28515625" style="21" customWidth="1"/>
    <col min="283" max="283" width="0.85546875" style="21" customWidth="1"/>
    <col min="284" max="289" width="4.28515625" style="21" customWidth="1"/>
    <col min="290" max="290" width="0.85546875" style="21" customWidth="1"/>
    <col min="291" max="296" width="4.28515625" style="21" customWidth="1"/>
    <col min="297" max="297" width="0.85546875" style="21" customWidth="1"/>
    <col min="298" max="303" width="4.28515625" style="21" customWidth="1"/>
    <col min="304" max="304" width="0.85546875" style="21" customWidth="1"/>
    <col min="305" max="310" width="4.28515625" style="21" customWidth="1"/>
    <col min="311" max="311" width="0.85546875" style="21" customWidth="1"/>
    <col min="312" max="317" width="4.28515625" style="21" customWidth="1"/>
    <col min="318" max="318" width="0.85546875" style="21" customWidth="1"/>
    <col min="319" max="324" width="4.28515625" style="21" customWidth="1"/>
    <col min="325" max="325" width="0.85546875" style="21" customWidth="1"/>
    <col min="326" max="331" width="4.28515625" style="21" customWidth="1"/>
    <col min="332" max="332" width="0.85546875" style="21" customWidth="1"/>
    <col min="333" max="338" width="4.28515625" style="21" customWidth="1"/>
    <col min="339" max="339" width="0.85546875" style="21" customWidth="1"/>
    <col min="340" max="345" width="4.28515625" style="21" customWidth="1"/>
    <col min="346" max="346" width="0.85546875" style="21" customWidth="1"/>
    <col min="347" max="352" width="4.28515625" style="21" customWidth="1"/>
    <col min="353" max="353" width="0.85546875" style="21" customWidth="1"/>
    <col min="354" max="359" width="4.28515625" style="21" customWidth="1"/>
    <col min="360" max="360" width="0.85546875" style="21" customWidth="1"/>
    <col min="361" max="366" width="4.28515625" style="21" customWidth="1"/>
    <col min="367" max="367" width="0.85546875" style="21" customWidth="1"/>
    <col min="368" max="373" width="4.28515625" style="21" customWidth="1"/>
    <col min="374" max="374" width="0.85546875" style="21" customWidth="1"/>
    <col min="375" max="380" width="4.28515625" style="21" customWidth="1"/>
    <col min="381" max="381" width="0.85546875" style="21" customWidth="1"/>
    <col min="382" max="387" width="4.28515625" style="21" customWidth="1"/>
    <col min="388" max="388" width="0.85546875" style="21" customWidth="1"/>
    <col min="389" max="394" width="4.28515625" style="21" customWidth="1"/>
    <col min="395" max="395" width="0.85546875" style="21" customWidth="1"/>
    <col min="396" max="401" width="4.28515625" style="21" customWidth="1"/>
    <col min="402" max="402" width="0.85546875" style="21" customWidth="1"/>
    <col min="403" max="408" width="4.28515625" style="21" customWidth="1"/>
    <col min="409" max="409" width="0.85546875" style="21" customWidth="1"/>
    <col min="410" max="415" width="4.28515625" style="21" customWidth="1"/>
    <col min="416" max="416" width="0.85546875" style="21" customWidth="1"/>
    <col min="417" max="422" width="4.28515625" style="21" customWidth="1"/>
    <col min="423" max="423" width="0.85546875" style="21" customWidth="1"/>
    <col min="424" max="429" width="4.28515625" style="21" customWidth="1"/>
    <col min="430" max="430" width="0.85546875" style="21" customWidth="1"/>
    <col min="431" max="436" width="4.28515625" style="21" customWidth="1"/>
    <col min="437" max="437" width="0.85546875" style="21" customWidth="1"/>
    <col min="438" max="443" width="4.28515625" style="21" customWidth="1"/>
    <col min="444" max="16384" width="9.140625" style="21"/>
  </cols>
  <sheetData>
    <row r="1" spans="1:443" ht="18" customHeight="1" x14ac:dyDescent="0.2">
      <c r="A1" s="433"/>
      <c r="B1" s="433"/>
      <c r="C1" s="19"/>
      <c r="D1" s="405" t="str">
        <f>Tipy!D1</f>
        <v>1. kolo</v>
      </c>
      <c r="E1" s="406"/>
      <c r="F1" s="406"/>
      <c r="G1" s="406"/>
      <c r="H1" s="406"/>
      <c r="I1" s="407"/>
      <c r="J1" s="20"/>
      <c r="K1" s="405" t="str">
        <f>Tipy!J1</f>
        <v>2. kolo</v>
      </c>
      <c r="L1" s="406"/>
      <c r="M1" s="406"/>
      <c r="N1" s="406"/>
      <c r="O1" s="406"/>
      <c r="P1" s="407"/>
      <c r="Q1" s="20"/>
      <c r="R1" s="405" t="str">
        <f>Tipy!P1</f>
        <v>3. kolo</v>
      </c>
      <c r="S1" s="406"/>
      <c r="T1" s="406"/>
      <c r="U1" s="406"/>
      <c r="V1" s="406"/>
      <c r="W1" s="407"/>
      <c r="X1" s="20"/>
      <c r="Y1" s="405" t="str">
        <f>Tipy!V1</f>
        <v>4. kolo</v>
      </c>
      <c r="Z1" s="406"/>
      <c r="AA1" s="406"/>
      <c r="AB1" s="406"/>
      <c r="AC1" s="406"/>
      <c r="AD1" s="407"/>
      <c r="AE1" s="20"/>
      <c r="AF1" s="408" t="str">
        <f>Tipy!AB1</f>
        <v>Skupina</v>
      </c>
      <c r="AG1" s="409"/>
      <c r="AH1" s="409"/>
      <c r="AI1" s="409"/>
      <c r="AJ1" s="409"/>
      <c r="AK1" s="410"/>
      <c r="AL1" s="20"/>
      <c r="AM1" s="405" t="str">
        <f>Tipy!AH1</f>
        <v>5. kolo</v>
      </c>
      <c r="AN1" s="406"/>
      <c r="AO1" s="406"/>
      <c r="AP1" s="406"/>
      <c r="AQ1" s="406"/>
      <c r="AR1" s="407"/>
      <c r="AS1" s="20"/>
      <c r="AT1" s="414" t="str">
        <f>Tipy!AN1</f>
        <v>3. kolo</v>
      </c>
      <c r="AU1" s="412"/>
      <c r="AV1" s="412"/>
      <c r="AW1" s="412"/>
      <c r="AX1" s="412"/>
      <c r="AY1" s="413"/>
      <c r="AZ1" s="20"/>
      <c r="BA1" s="405" t="str">
        <f>Tipy!AT1</f>
        <v>6. kolo</v>
      </c>
      <c r="BB1" s="406"/>
      <c r="BC1" s="406"/>
      <c r="BD1" s="406"/>
      <c r="BE1" s="406"/>
      <c r="BF1" s="407"/>
      <c r="BG1" s="20"/>
      <c r="BH1" s="408" t="str">
        <f>Tipy!AZ1</f>
        <v>Skupina</v>
      </c>
      <c r="BI1" s="409"/>
      <c r="BJ1" s="409"/>
      <c r="BK1" s="409"/>
      <c r="BL1" s="409"/>
      <c r="BM1" s="410"/>
      <c r="BN1" s="20"/>
      <c r="BO1" s="405" t="str">
        <f>Tipy!BF1</f>
        <v>7. kolo</v>
      </c>
      <c r="BP1" s="406"/>
      <c r="BQ1" s="406"/>
      <c r="BR1" s="406"/>
      <c r="BS1" s="406"/>
      <c r="BT1" s="407"/>
      <c r="BU1" s="20"/>
      <c r="BV1" s="405" t="str">
        <f>Tipy!BL1</f>
        <v>8. kolo</v>
      </c>
      <c r="BW1" s="406"/>
      <c r="BX1" s="406"/>
      <c r="BY1" s="406"/>
      <c r="BZ1" s="406"/>
      <c r="CA1" s="407"/>
      <c r="CB1" s="20"/>
      <c r="CC1" s="408" t="str">
        <f>Tipy!BR1</f>
        <v>Skupina</v>
      </c>
      <c r="CD1" s="409"/>
      <c r="CE1" s="409"/>
      <c r="CF1" s="409"/>
      <c r="CG1" s="409"/>
      <c r="CH1" s="410"/>
      <c r="CI1" s="20"/>
      <c r="CJ1" s="405" t="str">
        <f>Tipy!BX1</f>
        <v>9. kolo</v>
      </c>
      <c r="CK1" s="406"/>
      <c r="CL1" s="406"/>
      <c r="CM1" s="406"/>
      <c r="CN1" s="406"/>
      <c r="CO1" s="407"/>
      <c r="CP1" s="20"/>
      <c r="CQ1" s="414" t="str">
        <f>Tipy!CD1</f>
        <v>4. kolo</v>
      </c>
      <c r="CR1" s="412"/>
      <c r="CS1" s="412"/>
      <c r="CT1" s="412"/>
      <c r="CU1" s="412"/>
      <c r="CV1" s="413"/>
      <c r="CW1" s="20"/>
      <c r="CX1" s="405" t="str">
        <f>Tipy!CJ1</f>
        <v>10. kolo</v>
      </c>
      <c r="CY1" s="406"/>
      <c r="CZ1" s="406"/>
      <c r="DA1" s="406"/>
      <c r="DB1" s="406"/>
      <c r="DC1" s="407"/>
      <c r="DD1" s="20"/>
      <c r="DE1" s="408" t="str">
        <f>Tipy!CP1</f>
        <v>Skupina</v>
      </c>
      <c r="DF1" s="409"/>
      <c r="DG1" s="409"/>
      <c r="DH1" s="409"/>
      <c r="DI1" s="409"/>
      <c r="DJ1" s="410"/>
      <c r="DK1" s="20"/>
      <c r="DL1" s="405" t="str">
        <f>Tipy!CV1</f>
        <v>11. kolo</v>
      </c>
      <c r="DM1" s="406"/>
      <c r="DN1" s="406"/>
      <c r="DO1" s="406"/>
      <c r="DP1" s="406"/>
      <c r="DQ1" s="407"/>
      <c r="DR1" s="20"/>
      <c r="DS1" s="405" t="str">
        <f>Tipy!DB1</f>
        <v>12. kolo</v>
      </c>
      <c r="DT1" s="406"/>
      <c r="DU1" s="406"/>
      <c r="DV1" s="406"/>
      <c r="DW1" s="406"/>
      <c r="DX1" s="407"/>
      <c r="DY1" s="20"/>
      <c r="DZ1" s="408" t="str">
        <f>Tipy!DH1</f>
        <v>Skupina</v>
      </c>
      <c r="EA1" s="409"/>
      <c r="EB1" s="409"/>
      <c r="EC1" s="409"/>
      <c r="ED1" s="409"/>
      <c r="EE1" s="410"/>
      <c r="EF1" s="20"/>
      <c r="EG1" s="405" t="str">
        <f>Tipy!DN1</f>
        <v>13. kolo</v>
      </c>
      <c r="EH1" s="406"/>
      <c r="EI1" s="406"/>
      <c r="EJ1" s="406"/>
      <c r="EK1" s="406"/>
      <c r="EL1" s="407"/>
      <c r="EM1" s="20"/>
      <c r="EN1" s="405" t="str">
        <f>Tipy!DT1</f>
        <v>14. kolo</v>
      </c>
      <c r="EO1" s="406"/>
      <c r="EP1" s="406"/>
      <c r="EQ1" s="406"/>
      <c r="ER1" s="406"/>
      <c r="ES1" s="407"/>
      <c r="ET1" s="20"/>
      <c r="EU1" s="405" t="str">
        <f>Tipy!DZ1</f>
        <v>15. kolo</v>
      </c>
      <c r="EV1" s="406"/>
      <c r="EW1" s="406"/>
      <c r="EX1" s="406"/>
      <c r="EY1" s="406"/>
      <c r="EZ1" s="407"/>
      <c r="FA1" s="20"/>
      <c r="FB1" s="408" t="str">
        <f>Tipy!EF1</f>
        <v>Skupina</v>
      </c>
      <c r="FC1" s="409"/>
      <c r="FD1" s="409"/>
      <c r="FE1" s="409"/>
      <c r="FF1" s="409"/>
      <c r="FG1" s="410"/>
      <c r="FH1" s="20"/>
      <c r="FI1" s="405" t="str">
        <f>Tipy!EL1</f>
        <v>16. kolo</v>
      </c>
      <c r="FJ1" s="406"/>
      <c r="FK1" s="406"/>
      <c r="FL1" s="406"/>
      <c r="FM1" s="406"/>
      <c r="FN1" s="407"/>
      <c r="FO1" s="20"/>
      <c r="FP1" s="405" t="str">
        <f>Tipy!ER1</f>
        <v>17. kolo</v>
      </c>
      <c r="FQ1" s="406"/>
      <c r="FR1" s="406"/>
      <c r="FS1" s="406"/>
      <c r="FT1" s="406"/>
      <c r="FU1" s="407"/>
      <c r="FV1" s="20"/>
      <c r="FW1" s="405" t="str">
        <f>Tipy!EX1</f>
        <v>18. kolo</v>
      </c>
      <c r="FX1" s="406"/>
      <c r="FY1" s="406"/>
      <c r="FZ1" s="406"/>
      <c r="GA1" s="406"/>
      <c r="GB1" s="407"/>
      <c r="GC1" s="20"/>
      <c r="GD1" s="414" t="str">
        <f>Tipy!FD1</f>
        <v>Štvrťfinále</v>
      </c>
      <c r="GE1" s="412"/>
      <c r="GF1" s="412"/>
      <c r="GG1" s="412"/>
      <c r="GH1" s="412"/>
      <c r="GI1" s="413"/>
      <c r="GJ1" s="20"/>
      <c r="GK1" s="405" t="str">
        <f>Tipy!FJ1</f>
        <v>19. kolo</v>
      </c>
      <c r="GL1" s="406"/>
      <c r="GM1" s="406"/>
      <c r="GN1" s="406"/>
      <c r="GO1" s="406"/>
      <c r="GP1" s="407"/>
      <c r="GQ1" s="20"/>
      <c r="GR1" s="405" t="str">
        <f>Tipy!FP1</f>
        <v>20. kolo</v>
      </c>
      <c r="GS1" s="406"/>
      <c r="GT1" s="406"/>
      <c r="GU1" s="406"/>
      <c r="GV1" s="406"/>
      <c r="GW1" s="407"/>
      <c r="GX1" s="20"/>
      <c r="GY1" s="405" t="str">
        <f>Tipy!FV1</f>
        <v>21. kolo</v>
      </c>
      <c r="GZ1" s="406"/>
      <c r="HA1" s="406"/>
      <c r="HB1" s="406"/>
      <c r="HC1" s="406"/>
      <c r="HD1" s="407"/>
      <c r="HE1" s="20"/>
      <c r="HF1" s="411" t="str">
        <f>Tipy!GB1</f>
        <v>3. kolo</v>
      </c>
      <c r="HG1" s="403"/>
      <c r="HH1" s="403"/>
      <c r="HI1" s="403"/>
      <c r="HJ1" s="403"/>
      <c r="HK1" s="404"/>
      <c r="HL1" s="20"/>
      <c r="HM1" s="414" t="str">
        <f>Tipy!GH1</f>
        <v>Semifinále - 1.z</v>
      </c>
      <c r="HN1" s="412"/>
      <c r="HO1" s="412"/>
      <c r="HP1" s="412"/>
      <c r="HQ1" s="412"/>
      <c r="HR1" s="413"/>
      <c r="HS1" s="20"/>
      <c r="HT1" s="405" t="str">
        <f>Tipy!GN1</f>
        <v>22. kolo</v>
      </c>
      <c r="HU1" s="406"/>
      <c r="HV1" s="406"/>
      <c r="HW1" s="406"/>
      <c r="HX1" s="406"/>
      <c r="HY1" s="407"/>
      <c r="HZ1" s="20"/>
      <c r="IA1" s="414" t="str">
        <f>Tipy!GT1</f>
        <v>Semifinále - 2.z</v>
      </c>
      <c r="IB1" s="412"/>
      <c r="IC1" s="412"/>
      <c r="ID1" s="412"/>
      <c r="IE1" s="412"/>
      <c r="IF1" s="413"/>
      <c r="IG1" s="20"/>
      <c r="IH1" s="405" t="str">
        <f>Tipy!GZ1</f>
        <v>23. kolo</v>
      </c>
      <c r="II1" s="406"/>
      <c r="IJ1" s="406"/>
      <c r="IK1" s="406"/>
      <c r="IL1" s="406"/>
      <c r="IM1" s="407"/>
      <c r="IN1" s="20"/>
      <c r="IO1" s="411" t="str">
        <f>Tipy!HF1</f>
        <v>4. kolo</v>
      </c>
      <c r="IP1" s="403"/>
      <c r="IQ1" s="403"/>
      <c r="IR1" s="403"/>
      <c r="IS1" s="403"/>
      <c r="IT1" s="404"/>
      <c r="IU1" s="20"/>
      <c r="IV1" s="405" t="str">
        <f>Tipy!HL1</f>
        <v>24. kolo</v>
      </c>
      <c r="IW1" s="406"/>
      <c r="IX1" s="406"/>
      <c r="IY1" s="406"/>
      <c r="IZ1" s="406"/>
      <c r="JA1" s="407"/>
      <c r="JB1" s="20"/>
      <c r="JC1" s="405" t="str">
        <f>Tipy!HR1</f>
        <v>25. kolo</v>
      </c>
      <c r="JD1" s="406"/>
      <c r="JE1" s="406"/>
      <c r="JF1" s="406"/>
      <c r="JG1" s="406"/>
      <c r="JH1" s="407"/>
      <c r="JI1" s="20"/>
      <c r="JJ1" s="408" t="str">
        <f>Tipy!HX1</f>
        <v>Osemfinále - 1.z</v>
      </c>
      <c r="JK1" s="409"/>
      <c r="JL1" s="409"/>
      <c r="JM1" s="409"/>
      <c r="JN1" s="409"/>
      <c r="JO1" s="410"/>
      <c r="JP1" s="20"/>
      <c r="JQ1" s="405" t="str">
        <f>Tipy!ID1</f>
        <v>26. kolo</v>
      </c>
      <c r="JR1" s="406"/>
      <c r="JS1" s="406"/>
      <c r="JT1" s="406"/>
      <c r="JU1" s="406"/>
      <c r="JV1" s="407"/>
      <c r="JW1" s="20"/>
      <c r="JX1" s="405" t="str">
        <f>Tipy!IJ1</f>
        <v>27. kolo</v>
      </c>
      <c r="JY1" s="406"/>
      <c r="JZ1" s="406"/>
      <c r="KA1" s="406"/>
      <c r="KB1" s="406"/>
      <c r="KC1" s="407"/>
      <c r="KD1" s="20"/>
      <c r="KE1" s="414" t="str">
        <f>Tipy!IP1</f>
        <v>Finále</v>
      </c>
      <c r="KF1" s="412"/>
      <c r="KG1" s="412"/>
      <c r="KH1" s="412"/>
      <c r="KI1" s="412"/>
      <c r="KJ1" s="413"/>
      <c r="KK1" s="20"/>
      <c r="KL1" s="411" t="str">
        <f>Tipy!IV1</f>
        <v>5. kolo</v>
      </c>
      <c r="KM1" s="403"/>
      <c r="KN1" s="403"/>
      <c r="KO1" s="403"/>
      <c r="KP1" s="403"/>
      <c r="KQ1" s="404"/>
      <c r="KR1" s="20"/>
      <c r="KS1" s="405" t="str">
        <f>Tipy!JB1</f>
        <v>28. kolo</v>
      </c>
      <c r="KT1" s="406"/>
      <c r="KU1" s="406"/>
      <c r="KV1" s="406"/>
      <c r="KW1" s="406"/>
      <c r="KX1" s="407"/>
      <c r="KY1" s="20"/>
      <c r="KZ1" s="408" t="str">
        <f>Tipy!JH1</f>
        <v>Osemfinále - 2.z</v>
      </c>
      <c r="LA1" s="409"/>
      <c r="LB1" s="409"/>
      <c r="LC1" s="409"/>
      <c r="LD1" s="409"/>
      <c r="LE1" s="410"/>
      <c r="LF1" s="20"/>
      <c r="LG1" s="405" t="str">
        <f>Tipy!JN1</f>
        <v>29. kolo</v>
      </c>
      <c r="LH1" s="406"/>
      <c r="LI1" s="406"/>
      <c r="LJ1" s="406"/>
      <c r="LK1" s="406"/>
      <c r="LL1" s="407"/>
      <c r="LM1" s="20"/>
      <c r="LN1" s="405" t="str">
        <f>Tipy!JT1</f>
        <v>30. kolo</v>
      </c>
      <c r="LO1" s="406"/>
      <c r="LP1" s="406"/>
      <c r="LQ1" s="406"/>
      <c r="LR1" s="406"/>
      <c r="LS1" s="407"/>
      <c r="LT1" s="20"/>
      <c r="LU1" s="411" t="str">
        <f>Tipy!JZ1</f>
        <v>Štvrťfinále</v>
      </c>
      <c r="LV1" s="403"/>
      <c r="LW1" s="403"/>
      <c r="LX1" s="403"/>
      <c r="LY1" s="403"/>
      <c r="LZ1" s="404"/>
      <c r="MA1" s="20"/>
      <c r="MB1" s="405" t="str">
        <f>Tipy!KF1</f>
        <v>31. kolo</v>
      </c>
      <c r="MC1" s="406"/>
      <c r="MD1" s="406"/>
      <c r="ME1" s="406"/>
      <c r="MF1" s="406"/>
      <c r="MG1" s="407"/>
      <c r="MH1" s="20"/>
      <c r="MI1" s="408" t="str">
        <f>Tipy!KL1</f>
        <v>Štvrťfinále - 1.z</v>
      </c>
      <c r="MJ1" s="409"/>
      <c r="MK1" s="409"/>
      <c r="ML1" s="409"/>
      <c r="MM1" s="409"/>
      <c r="MN1" s="410"/>
      <c r="MO1" s="20"/>
      <c r="MP1" s="405" t="str">
        <f>Tipy!KR1</f>
        <v>32. kolo</v>
      </c>
      <c r="MQ1" s="406"/>
      <c r="MR1" s="406"/>
      <c r="MS1" s="406"/>
      <c r="MT1" s="406"/>
      <c r="MU1" s="407"/>
      <c r="MV1" s="20"/>
      <c r="MW1" s="408" t="str">
        <f>Tipy!KX1</f>
        <v>Štvrťfinále - 2.z</v>
      </c>
      <c r="MX1" s="409"/>
      <c r="MY1" s="409"/>
      <c r="MZ1" s="409"/>
      <c r="NA1" s="409"/>
      <c r="NB1" s="410"/>
      <c r="NC1" s="20"/>
      <c r="ND1" s="405" t="str">
        <f>Tipy!LD1</f>
        <v>33. kolo</v>
      </c>
      <c r="NE1" s="406"/>
      <c r="NF1" s="406"/>
      <c r="NG1" s="406"/>
      <c r="NH1" s="406"/>
      <c r="NI1" s="407"/>
      <c r="NJ1" s="20"/>
      <c r="NK1" s="411" t="str">
        <f>Tipy!LJ1</f>
        <v>Semifinále</v>
      </c>
      <c r="NL1" s="403"/>
      <c r="NM1" s="403"/>
      <c r="NN1" s="403"/>
      <c r="NO1" s="403"/>
      <c r="NP1" s="404"/>
      <c r="NQ1" s="20"/>
      <c r="NR1" s="405" t="str">
        <f>Tipy!LP1</f>
        <v>34. kolo</v>
      </c>
      <c r="NS1" s="406"/>
      <c r="NT1" s="406"/>
      <c r="NU1" s="406"/>
      <c r="NV1" s="406"/>
      <c r="NW1" s="407"/>
      <c r="NX1" s="20"/>
      <c r="NY1" s="408" t="str">
        <f>Tipy!LV1</f>
        <v>Semifinále - 1.z</v>
      </c>
      <c r="NZ1" s="409"/>
      <c r="OA1" s="409"/>
      <c r="OB1" s="409"/>
      <c r="OC1" s="409"/>
      <c r="OD1" s="410"/>
      <c r="OE1" s="20"/>
      <c r="OF1" s="405" t="str">
        <f>Tipy!MB1</f>
        <v>35. kolo</v>
      </c>
      <c r="OG1" s="406"/>
      <c r="OH1" s="406"/>
      <c r="OI1" s="406"/>
      <c r="OJ1" s="406"/>
      <c r="OK1" s="407"/>
      <c r="OL1" s="20"/>
      <c r="OM1" s="408" t="str">
        <f>Tipy!MH1</f>
        <v>Semifinále - 2.z</v>
      </c>
      <c r="ON1" s="409"/>
      <c r="OO1" s="409"/>
      <c r="OP1" s="409"/>
      <c r="OQ1" s="409"/>
      <c r="OR1" s="410"/>
      <c r="OS1" s="20"/>
      <c r="OT1" s="405" t="str">
        <f>Tipy!MN1</f>
        <v>36. kolo</v>
      </c>
      <c r="OU1" s="406"/>
      <c r="OV1" s="406"/>
      <c r="OW1" s="406"/>
      <c r="OX1" s="406"/>
      <c r="OY1" s="407"/>
      <c r="OZ1" s="20"/>
      <c r="PA1" s="411" t="str">
        <f>Tipy!MT1</f>
        <v>Finále</v>
      </c>
      <c r="PB1" s="403"/>
      <c r="PC1" s="403"/>
      <c r="PD1" s="403"/>
      <c r="PE1" s="403"/>
      <c r="PF1" s="404"/>
      <c r="PG1" s="20"/>
      <c r="PH1" s="405" t="str">
        <f>Tipy!MZ1</f>
        <v>37. kolo</v>
      </c>
      <c r="PI1" s="406"/>
      <c r="PJ1" s="406"/>
      <c r="PK1" s="406"/>
      <c r="PL1" s="406"/>
      <c r="PM1" s="407"/>
      <c r="PN1" s="20"/>
      <c r="PO1" s="405" t="str">
        <f>Tipy!NF1</f>
        <v>38. kolo</v>
      </c>
      <c r="PP1" s="406"/>
      <c r="PQ1" s="406"/>
      <c r="PR1" s="406"/>
      <c r="PS1" s="406"/>
      <c r="PT1" s="407"/>
      <c r="PU1" s="20"/>
      <c r="PV1" s="408" t="str">
        <f>Tipy!NL1</f>
        <v>Finále</v>
      </c>
      <c r="PW1" s="409"/>
      <c r="PX1" s="409"/>
      <c r="PY1" s="409"/>
      <c r="PZ1" s="409"/>
      <c r="QA1" s="410"/>
    </row>
    <row r="2" spans="1:443" ht="18" customHeight="1" x14ac:dyDescent="0.2">
      <c r="A2" s="433"/>
      <c r="B2" s="433"/>
      <c r="C2" s="19"/>
      <c r="D2" s="372">
        <f>Tipy!D2</f>
        <v>44422.770833333336</v>
      </c>
      <c r="E2" s="373"/>
      <c r="F2" s="373"/>
      <c r="G2" s="373"/>
      <c r="H2" s="406"/>
      <c r="I2" s="407"/>
      <c r="J2" s="22"/>
      <c r="K2" s="372">
        <f>Tipy!J2</f>
        <v>44429.5625</v>
      </c>
      <c r="L2" s="373"/>
      <c r="M2" s="373"/>
      <c r="N2" s="373"/>
      <c r="O2" s="406"/>
      <c r="P2" s="407"/>
      <c r="Q2" s="22"/>
      <c r="R2" s="372">
        <f>Tipy!P2</f>
        <v>44436.770833333336</v>
      </c>
      <c r="S2" s="373"/>
      <c r="T2" s="373"/>
      <c r="U2" s="373"/>
      <c r="V2" s="406"/>
      <c r="W2" s="407"/>
      <c r="X2" s="22"/>
      <c r="Y2" s="372">
        <f>Tipy!V2</f>
        <v>44451.729166666664</v>
      </c>
      <c r="Z2" s="373"/>
      <c r="AA2" s="373"/>
      <c r="AB2" s="373"/>
      <c r="AC2" s="406"/>
      <c r="AD2" s="407"/>
      <c r="AE2" s="22"/>
      <c r="AF2" s="380">
        <f>Tipy!AB2</f>
        <v>44454.875</v>
      </c>
      <c r="AG2" s="381"/>
      <c r="AH2" s="381"/>
      <c r="AI2" s="381"/>
      <c r="AJ2" s="409"/>
      <c r="AK2" s="410"/>
      <c r="AL2" s="22"/>
      <c r="AM2" s="372">
        <f>Tipy!AH2</f>
        <v>44457.666666666664</v>
      </c>
      <c r="AN2" s="373"/>
      <c r="AO2" s="373"/>
      <c r="AP2" s="373"/>
      <c r="AQ2" s="406"/>
      <c r="AR2" s="407"/>
      <c r="AS2" s="22"/>
      <c r="AT2" s="389">
        <f>Tipy!AN2</f>
        <v>44460.864583333336</v>
      </c>
      <c r="AU2" s="390"/>
      <c r="AV2" s="390"/>
      <c r="AW2" s="390"/>
      <c r="AX2" s="412"/>
      <c r="AY2" s="413"/>
      <c r="AZ2" s="22"/>
      <c r="BA2" s="372">
        <f>Tipy!AT2</f>
        <v>44464.770833333336</v>
      </c>
      <c r="BB2" s="373"/>
      <c r="BC2" s="373"/>
      <c r="BD2" s="373"/>
      <c r="BE2" s="406"/>
      <c r="BF2" s="407"/>
      <c r="BG2" s="22"/>
      <c r="BH2" s="380">
        <f>Tipy!AZ2</f>
        <v>44467.875</v>
      </c>
      <c r="BI2" s="381"/>
      <c r="BJ2" s="381"/>
      <c r="BK2" s="381"/>
      <c r="BL2" s="409"/>
      <c r="BM2" s="410"/>
      <c r="BN2" s="22"/>
      <c r="BO2" s="372">
        <f>Tipy!BF2</f>
        <v>44472.729166666664</v>
      </c>
      <c r="BP2" s="373"/>
      <c r="BQ2" s="373"/>
      <c r="BR2" s="373"/>
      <c r="BS2" s="406"/>
      <c r="BT2" s="407"/>
      <c r="BU2" s="22"/>
      <c r="BV2" s="372">
        <f>Tipy!BL2</f>
        <v>44485.5625</v>
      </c>
      <c r="BW2" s="373"/>
      <c r="BX2" s="373"/>
      <c r="BY2" s="373"/>
      <c r="BZ2" s="406"/>
      <c r="CA2" s="407"/>
      <c r="CB2" s="22"/>
      <c r="CC2" s="380">
        <f>Tipy!BR2</f>
        <v>44488.875</v>
      </c>
      <c r="CD2" s="381"/>
      <c r="CE2" s="381"/>
      <c r="CF2" s="381"/>
      <c r="CG2" s="409"/>
      <c r="CH2" s="410"/>
      <c r="CI2" s="22"/>
      <c r="CJ2" s="372">
        <f>Tipy!BX2</f>
        <v>44493.729166666664</v>
      </c>
      <c r="CK2" s="373"/>
      <c r="CL2" s="373"/>
      <c r="CM2" s="373"/>
      <c r="CN2" s="406"/>
      <c r="CO2" s="407"/>
      <c r="CP2" s="22"/>
      <c r="CQ2" s="389">
        <f>Tipy!CD2</f>
        <v>44496.864583333336</v>
      </c>
      <c r="CR2" s="390"/>
      <c r="CS2" s="390"/>
      <c r="CT2" s="390"/>
      <c r="CU2" s="412"/>
      <c r="CV2" s="413"/>
      <c r="CW2" s="22"/>
      <c r="CX2" s="372">
        <f>Tipy!CJ2</f>
        <v>44499.666666666664</v>
      </c>
      <c r="CY2" s="373"/>
      <c r="CZ2" s="373"/>
      <c r="DA2" s="373"/>
      <c r="DB2" s="406"/>
      <c r="DC2" s="407"/>
      <c r="DD2" s="22"/>
      <c r="DE2" s="380">
        <f>Tipy!CP2</f>
        <v>44503.875</v>
      </c>
      <c r="DF2" s="381"/>
      <c r="DG2" s="381"/>
      <c r="DH2" s="381"/>
      <c r="DI2" s="409"/>
      <c r="DJ2" s="410"/>
      <c r="DK2" s="22"/>
      <c r="DL2" s="372">
        <f>Tipy!CV2</f>
        <v>44507.729166666664</v>
      </c>
      <c r="DM2" s="373"/>
      <c r="DN2" s="373"/>
      <c r="DO2" s="373"/>
      <c r="DP2" s="406"/>
      <c r="DQ2" s="407"/>
      <c r="DR2" s="22"/>
      <c r="DS2" s="372">
        <f>Tipy!DB2</f>
        <v>44520.770833333336</v>
      </c>
      <c r="DT2" s="373"/>
      <c r="DU2" s="373"/>
      <c r="DV2" s="373"/>
      <c r="DW2" s="406"/>
      <c r="DX2" s="407"/>
      <c r="DY2" s="22"/>
      <c r="DZ2" s="380">
        <f>Tipy!DH2</f>
        <v>44524.875</v>
      </c>
      <c r="EA2" s="381"/>
      <c r="EB2" s="381"/>
      <c r="EC2" s="381"/>
      <c r="ED2" s="409"/>
      <c r="EE2" s="410"/>
      <c r="EF2" s="22"/>
      <c r="EG2" s="372">
        <f>Tipy!DN2</f>
        <v>44527.666666666664</v>
      </c>
      <c r="EH2" s="373"/>
      <c r="EI2" s="373"/>
      <c r="EJ2" s="373"/>
      <c r="EK2" s="406"/>
      <c r="EL2" s="407"/>
      <c r="EM2" s="22"/>
      <c r="EN2" s="372">
        <f>Tipy!DT2</f>
        <v>44531.885416666664</v>
      </c>
      <c r="EO2" s="373"/>
      <c r="EP2" s="373"/>
      <c r="EQ2" s="373"/>
      <c r="ER2" s="406"/>
      <c r="ES2" s="407"/>
      <c r="ET2" s="22"/>
      <c r="EU2" s="372">
        <f>Tipy!DZ2</f>
        <v>44534.666666666664</v>
      </c>
      <c r="EV2" s="373"/>
      <c r="EW2" s="373"/>
      <c r="EX2" s="373"/>
      <c r="EY2" s="406"/>
      <c r="EZ2" s="407"/>
      <c r="FA2" s="22"/>
      <c r="FB2" s="380">
        <f>Tipy!EF2</f>
        <v>44537.875</v>
      </c>
      <c r="FC2" s="381"/>
      <c r="FD2" s="381"/>
      <c r="FE2" s="381"/>
      <c r="FF2" s="409"/>
      <c r="FG2" s="410"/>
      <c r="FH2" s="22"/>
      <c r="FI2" s="372">
        <f>Tipy!EL2</f>
        <v>44541.666666666664</v>
      </c>
      <c r="FJ2" s="373"/>
      <c r="FK2" s="373"/>
      <c r="FL2" s="373"/>
      <c r="FM2" s="406"/>
      <c r="FN2" s="407"/>
      <c r="FO2" s="22"/>
      <c r="FP2" s="372">
        <f>Tipy!ER2</f>
        <v>44546.875</v>
      </c>
      <c r="FQ2" s="373"/>
      <c r="FR2" s="373"/>
      <c r="FS2" s="373"/>
      <c r="FT2" s="406"/>
      <c r="FU2" s="407"/>
      <c r="FV2" s="22"/>
      <c r="FW2" s="372">
        <f>Tipy!EX2</f>
        <v>44549.729166666664</v>
      </c>
      <c r="FX2" s="373"/>
      <c r="FY2" s="373"/>
      <c r="FZ2" s="373"/>
      <c r="GA2" s="406"/>
      <c r="GB2" s="407"/>
      <c r="GC2" s="22"/>
      <c r="GD2" s="389">
        <f>Tipy!FD2</f>
        <v>44552.864583333336</v>
      </c>
      <c r="GE2" s="390"/>
      <c r="GF2" s="390"/>
      <c r="GG2" s="390"/>
      <c r="GH2" s="412"/>
      <c r="GI2" s="413"/>
      <c r="GJ2" s="22"/>
      <c r="GK2" s="372">
        <f>Tipy!FJ2</f>
        <v>44615.864583333336</v>
      </c>
      <c r="GL2" s="373"/>
      <c r="GM2" s="373"/>
      <c r="GN2" s="373"/>
      <c r="GO2" s="406"/>
      <c r="GP2" s="407"/>
      <c r="GQ2" s="22"/>
      <c r="GR2" s="372">
        <f>Tipy!FP2</f>
        <v>44558.875</v>
      </c>
      <c r="GS2" s="373"/>
      <c r="GT2" s="373"/>
      <c r="GU2" s="373"/>
      <c r="GV2" s="406"/>
      <c r="GW2" s="407"/>
      <c r="GX2" s="22"/>
      <c r="GY2" s="372">
        <f>Tipy!FV2</f>
        <v>44563.729166666664</v>
      </c>
      <c r="GZ2" s="373"/>
      <c r="HA2" s="373"/>
      <c r="HB2" s="373"/>
      <c r="HC2" s="406"/>
      <c r="HD2" s="407"/>
      <c r="HE2" s="22"/>
      <c r="HF2" s="399">
        <f>Tipy!GB2</f>
        <v>44570.625</v>
      </c>
      <c r="HG2" s="400"/>
      <c r="HH2" s="400"/>
      <c r="HI2" s="400"/>
      <c r="HJ2" s="403"/>
      <c r="HK2" s="404"/>
      <c r="HL2" s="22"/>
      <c r="HM2" s="389">
        <f>Tipy!GH2</f>
        <v>44574.864583333336</v>
      </c>
      <c r="HN2" s="390"/>
      <c r="HO2" s="390"/>
      <c r="HP2" s="390"/>
      <c r="HQ2" s="412"/>
      <c r="HR2" s="413"/>
      <c r="HS2" s="22"/>
      <c r="HT2" s="372">
        <f>Tipy!GN2</f>
        <v>44577.625</v>
      </c>
      <c r="HU2" s="373"/>
      <c r="HV2" s="373"/>
      <c r="HW2" s="373"/>
      <c r="HX2" s="406"/>
      <c r="HY2" s="407"/>
      <c r="HZ2" s="22"/>
      <c r="IA2" s="389">
        <f>Tipy!GT2</f>
        <v>44581.864583333336</v>
      </c>
      <c r="IB2" s="390"/>
      <c r="IC2" s="390"/>
      <c r="ID2" s="390"/>
      <c r="IE2" s="412"/>
      <c r="IF2" s="413"/>
      <c r="IG2" s="22"/>
      <c r="IH2" s="372">
        <f>Tipy!GZ2</f>
        <v>44584.625</v>
      </c>
      <c r="II2" s="373"/>
      <c r="IJ2" s="373"/>
      <c r="IK2" s="373"/>
      <c r="IL2" s="406"/>
      <c r="IM2" s="407"/>
      <c r="IN2" s="22"/>
      <c r="IO2" s="399">
        <f>Tipy!HF2</f>
        <v>44598.541666666664</v>
      </c>
      <c r="IP2" s="400"/>
      <c r="IQ2" s="400"/>
      <c r="IR2" s="400"/>
      <c r="IS2" s="403"/>
      <c r="IT2" s="404"/>
      <c r="IU2" s="22"/>
      <c r="IV2" s="372">
        <f>Tipy!HL2</f>
        <v>44602.864583333336</v>
      </c>
      <c r="IW2" s="373"/>
      <c r="IX2" s="373"/>
      <c r="IY2" s="373"/>
      <c r="IZ2" s="406"/>
      <c r="JA2" s="407"/>
      <c r="JB2" s="22"/>
      <c r="JC2" s="372">
        <f>Tipy!HR2</f>
        <v>44605.625</v>
      </c>
      <c r="JD2" s="373"/>
      <c r="JE2" s="373"/>
      <c r="JF2" s="373"/>
      <c r="JG2" s="406"/>
      <c r="JH2" s="407"/>
      <c r="JI2" s="22"/>
      <c r="JJ2" s="380">
        <f>Tipy!HX2</f>
        <v>44608.875</v>
      </c>
      <c r="JK2" s="381"/>
      <c r="JL2" s="381"/>
      <c r="JM2" s="381"/>
      <c r="JN2" s="409"/>
      <c r="JO2" s="410"/>
      <c r="JP2" s="22"/>
      <c r="JQ2" s="372">
        <f>Tipy!ID2</f>
        <v>44611.666666666664</v>
      </c>
      <c r="JR2" s="373"/>
      <c r="JS2" s="373"/>
      <c r="JT2" s="373"/>
      <c r="JU2" s="406"/>
      <c r="JV2" s="407"/>
      <c r="JW2" s="22"/>
      <c r="JX2" s="372">
        <f>Tipy!IJ2</f>
        <v>44618.666666666664</v>
      </c>
      <c r="JY2" s="373"/>
      <c r="JZ2" s="373"/>
      <c r="KA2" s="373"/>
      <c r="KB2" s="406"/>
      <c r="KC2" s="407"/>
      <c r="KD2" s="22"/>
      <c r="KE2" s="389">
        <f>Tipy!IP2</f>
        <v>44619.729166666664</v>
      </c>
      <c r="KF2" s="390"/>
      <c r="KG2" s="390"/>
      <c r="KH2" s="390"/>
      <c r="KI2" s="412"/>
      <c r="KJ2" s="413"/>
      <c r="KK2" s="22"/>
      <c r="KL2" s="399">
        <f>Tipy!IV2</f>
        <v>44622.885416666664</v>
      </c>
      <c r="KM2" s="400"/>
      <c r="KN2" s="400"/>
      <c r="KO2" s="400"/>
      <c r="KP2" s="403"/>
      <c r="KQ2" s="404"/>
      <c r="KR2" s="22"/>
      <c r="KS2" s="372">
        <f>Tipy!JB2</f>
        <v>44625.770833333336</v>
      </c>
      <c r="KT2" s="373"/>
      <c r="KU2" s="373"/>
      <c r="KV2" s="373"/>
      <c r="KW2" s="406"/>
      <c r="KX2" s="407"/>
      <c r="KY2" s="22"/>
      <c r="KZ2" s="380">
        <f>Tipy!JH2</f>
        <v>44628.875</v>
      </c>
      <c r="LA2" s="381"/>
      <c r="LB2" s="381"/>
      <c r="LC2" s="381"/>
      <c r="LD2" s="409"/>
      <c r="LE2" s="410"/>
      <c r="LF2" s="22"/>
      <c r="LG2" s="372">
        <f>Tipy!JN2</f>
        <v>44632.5625</v>
      </c>
      <c r="LH2" s="373"/>
      <c r="LI2" s="373"/>
      <c r="LJ2" s="373"/>
      <c r="LK2" s="406"/>
      <c r="LL2" s="407"/>
      <c r="LM2" s="22"/>
      <c r="LN2" s="372">
        <f>Tipy!JT2</f>
        <v>44640.729166666664</v>
      </c>
      <c r="LO2" s="373"/>
      <c r="LP2" s="373"/>
      <c r="LQ2" s="373"/>
      <c r="LR2" s="406"/>
      <c r="LS2" s="407"/>
      <c r="LT2" s="22"/>
      <c r="LU2" s="399" t="str">
        <f>Tipy!JZ2</f>
        <v>1x.3.2022  xx:xx</v>
      </c>
      <c r="LV2" s="400"/>
      <c r="LW2" s="400"/>
      <c r="LX2" s="400"/>
      <c r="LY2" s="403"/>
      <c r="LZ2" s="404"/>
      <c r="MA2" s="22"/>
      <c r="MB2" s="372">
        <f>Tipy!KF2</f>
        <v>44653.666666666664</v>
      </c>
      <c r="MC2" s="373"/>
      <c r="MD2" s="373"/>
      <c r="ME2" s="373"/>
      <c r="MF2" s="406"/>
      <c r="MG2" s="407"/>
      <c r="MH2" s="22"/>
      <c r="MI2" s="380" t="str">
        <f>Tipy!KL2</f>
        <v>x.4.2022  xx:xx</v>
      </c>
      <c r="MJ2" s="381"/>
      <c r="MK2" s="381"/>
      <c r="ML2" s="381"/>
      <c r="MM2" s="409"/>
      <c r="MN2" s="410"/>
      <c r="MO2" s="22"/>
      <c r="MP2" s="372">
        <f>Tipy!KR2</f>
        <v>44660.666666666664</v>
      </c>
      <c r="MQ2" s="373"/>
      <c r="MR2" s="373"/>
      <c r="MS2" s="373"/>
      <c r="MT2" s="406"/>
      <c r="MU2" s="407"/>
      <c r="MV2" s="22"/>
      <c r="MW2" s="380" t="str">
        <f>Tipy!KX2</f>
        <v>1x.4.2022  xx:xx</v>
      </c>
      <c r="MX2" s="381"/>
      <c r="MY2" s="381"/>
      <c r="MZ2" s="381"/>
      <c r="NA2" s="409"/>
      <c r="NB2" s="410"/>
      <c r="NC2" s="22"/>
      <c r="ND2" s="372">
        <f>Tipy!LD2</f>
        <v>44667.666666666664</v>
      </c>
      <c r="NE2" s="373"/>
      <c r="NF2" s="373"/>
      <c r="NG2" s="373"/>
      <c r="NH2" s="406"/>
      <c r="NI2" s="407"/>
      <c r="NJ2" s="22"/>
      <c r="NK2" s="399" t="str">
        <f>Tipy!LJ2</f>
        <v>1x.4.2022  xx:xx</v>
      </c>
      <c r="NL2" s="400"/>
      <c r="NM2" s="400"/>
      <c r="NN2" s="400"/>
      <c r="NO2" s="403"/>
      <c r="NP2" s="404"/>
      <c r="NQ2" s="22"/>
      <c r="NR2" s="372">
        <f>Tipy!LP2</f>
        <v>44674.666666666664</v>
      </c>
      <c r="NS2" s="373"/>
      <c r="NT2" s="373"/>
      <c r="NU2" s="373"/>
      <c r="NV2" s="406"/>
      <c r="NW2" s="407"/>
      <c r="NX2" s="22"/>
      <c r="NY2" s="380" t="str">
        <f>Tipy!LV2</f>
        <v>2x.4.2022  xx:xx</v>
      </c>
      <c r="NZ2" s="381"/>
      <c r="OA2" s="381"/>
      <c r="OB2" s="381"/>
      <c r="OC2" s="409"/>
      <c r="OD2" s="410"/>
      <c r="OE2" s="22"/>
      <c r="OF2" s="372">
        <f>Tipy!MB2</f>
        <v>44681.666666666664</v>
      </c>
      <c r="OG2" s="373"/>
      <c r="OH2" s="373"/>
      <c r="OI2" s="373"/>
      <c r="OJ2" s="406"/>
      <c r="OK2" s="407"/>
      <c r="OL2" s="22"/>
      <c r="OM2" s="380" t="str">
        <f>Tipy!MH2</f>
        <v>x.5.2022  xx:xx</v>
      </c>
      <c r="ON2" s="381"/>
      <c r="OO2" s="381"/>
      <c r="OP2" s="381"/>
      <c r="OQ2" s="409"/>
      <c r="OR2" s="410"/>
      <c r="OS2" s="22"/>
      <c r="OT2" s="372">
        <f>Tipy!MN2</f>
        <v>44688.666666666664</v>
      </c>
      <c r="OU2" s="373"/>
      <c r="OV2" s="373"/>
      <c r="OW2" s="373"/>
      <c r="OX2" s="406"/>
      <c r="OY2" s="407"/>
      <c r="OZ2" s="22"/>
      <c r="PA2" s="399" t="str">
        <f>Tipy!MT2</f>
        <v>14.5.2021  xx:xx</v>
      </c>
      <c r="PB2" s="400"/>
      <c r="PC2" s="400"/>
      <c r="PD2" s="400"/>
      <c r="PE2" s="403"/>
      <c r="PF2" s="404"/>
      <c r="PG2" s="22"/>
      <c r="PH2" s="372">
        <f>Tipy!MZ2</f>
        <v>44696.666666666664</v>
      </c>
      <c r="PI2" s="373"/>
      <c r="PJ2" s="373"/>
      <c r="PK2" s="373"/>
      <c r="PL2" s="406"/>
      <c r="PM2" s="407"/>
      <c r="PN2" s="22"/>
      <c r="PO2" s="372">
        <f>Tipy!NF2</f>
        <v>44703.708333333336</v>
      </c>
      <c r="PP2" s="373"/>
      <c r="PQ2" s="373"/>
      <c r="PR2" s="373"/>
      <c r="PS2" s="406"/>
      <c r="PT2" s="407"/>
      <c r="PU2" s="22"/>
      <c r="PV2" s="380" t="str">
        <f>Tipy!NL2</f>
        <v>28.5.2021  xx:xx</v>
      </c>
      <c r="PW2" s="381"/>
      <c r="PX2" s="381"/>
      <c r="PY2" s="381"/>
      <c r="PZ2" s="409"/>
      <c r="QA2" s="410"/>
    </row>
    <row r="3" spans="1:443" ht="18" customHeight="1" thickBot="1" x14ac:dyDescent="0.25">
      <c r="A3" s="433"/>
      <c r="B3" s="433"/>
      <c r="C3" s="19"/>
      <c r="D3" s="374" t="str">
        <f>Tipy!D3</f>
        <v>Norwich (V)</v>
      </c>
      <c r="E3" s="375"/>
      <c r="F3" s="375"/>
      <c r="G3" s="27">
        <v>0</v>
      </c>
      <c r="H3" s="28" t="s">
        <v>0</v>
      </c>
      <c r="I3" s="29">
        <v>3</v>
      </c>
      <c r="J3" s="26"/>
      <c r="K3" s="374" t="str">
        <f>Tipy!J3</f>
        <v>Burnley (D)</v>
      </c>
      <c r="L3" s="375"/>
      <c r="M3" s="375"/>
      <c r="N3" s="27">
        <v>2</v>
      </c>
      <c r="O3" s="28" t="s">
        <v>0</v>
      </c>
      <c r="P3" s="29">
        <v>0</v>
      </c>
      <c r="Q3" s="26"/>
      <c r="R3" s="374" t="str">
        <f>Tipy!P3</f>
        <v>Chelsea (D)</v>
      </c>
      <c r="S3" s="375"/>
      <c r="T3" s="375"/>
      <c r="U3" s="27">
        <v>1</v>
      </c>
      <c r="V3" s="28" t="s">
        <v>0</v>
      </c>
      <c r="W3" s="29">
        <v>1</v>
      </c>
      <c r="X3" s="26"/>
      <c r="Y3" s="374" t="str">
        <f>Tipy!V3</f>
        <v>Leeds (V)</v>
      </c>
      <c r="Z3" s="375"/>
      <c r="AA3" s="375"/>
      <c r="AB3" s="27">
        <v>0</v>
      </c>
      <c r="AC3" s="28" t="s">
        <v>0</v>
      </c>
      <c r="AD3" s="29">
        <v>3</v>
      </c>
      <c r="AE3" s="26"/>
      <c r="AF3" s="382" t="str">
        <f>Tipy!AB3</f>
        <v>AC Milan (D)</v>
      </c>
      <c r="AG3" s="383"/>
      <c r="AH3" s="383"/>
      <c r="AI3" s="23">
        <v>3</v>
      </c>
      <c r="AJ3" s="24" t="s">
        <v>0</v>
      </c>
      <c r="AK3" s="25">
        <v>2</v>
      </c>
      <c r="AL3" s="26"/>
      <c r="AM3" s="374" t="str">
        <f>Tipy!AH3</f>
        <v>CrPalace (D)</v>
      </c>
      <c r="AN3" s="375"/>
      <c r="AO3" s="375"/>
      <c r="AP3" s="27">
        <v>3</v>
      </c>
      <c r="AQ3" s="28" t="s">
        <v>0</v>
      </c>
      <c r="AR3" s="29">
        <v>0</v>
      </c>
      <c r="AS3" s="26"/>
      <c r="AT3" s="458" t="str">
        <f>Tipy!AN3</f>
        <v>Norwich (V)</v>
      </c>
      <c r="AU3" s="459"/>
      <c r="AV3" s="459"/>
      <c r="AW3" s="86">
        <v>0</v>
      </c>
      <c r="AX3" s="87" t="s">
        <v>0</v>
      </c>
      <c r="AY3" s="88">
        <v>3</v>
      </c>
      <c r="AZ3" s="26"/>
      <c r="BA3" s="374" t="str">
        <f>Tipy!AT3</f>
        <v>Brentford (V)</v>
      </c>
      <c r="BB3" s="375"/>
      <c r="BC3" s="375"/>
      <c r="BD3" s="27">
        <v>3</v>
      </c>
      <c r="BE3" s="28" t="s">
        <v>0</v>
      </c>
      <c r="BF3" s="29">
        <v>3</v>
      </c>
      <c r="BG3" s="26"/>
      <c r="BH3" s="382" t="str">
        <f>Tipy!AZ3</f>
        <v>Porto (V)</v>
      </c>
      <c r="BI3" s="383"/>
      <c r="BJ3" s="383"/>
      <c r="BK3" s="23">
        <v>1</v>
      </c>
      <c r="BL3" s="24" t="s">
        <v>0</v>
      </c>
      <c r="BM3" s="25">
        <v>5</v>
      </c>
      <c r="BN3" s="26"/>
      <c r="BO3" s="374" t="str">
        <f>Tipy!BF3</f>
        <v>ManCity (D)</v>
      </c>
      <c r="BP3" s="375"/>
      <c r="BQ3" s="375"/>
      <c r="BR3" s="27">
        <v>2</v>
      </c>
      <c r="BS3" s="28" t="s">
        <v>0</v>
      </c>
      <c r="BT3" s="29">
        <v>2</v>
      </c>
      <c r="BU3" s="26"/>
      <c r="BV3" s="374" t="str">
        <f>Tipy!BL3</f>
        <v>Watford (V)</v>
      </c>
      <c r="BW3" s="375"/>
      <c r="BX3" s="375"/>
      <c r="BY3" s="27">
        <v>0</v>
      </c>
      <c r="BZ3" s="28" t="s">
        <v>0</v>
      </c>
      <c r="CA3" s="29">
        <v>5</v>
      </c>
      <c r="CB3" s="26"/>
      <c r="CC3" s="382" t="str">
        <f>Tipy!BR3</f>
        <v>Atlético (V)</v>
      </c>
      <c r="CD3" s="383"/>
      <c r="CE3" s="383"/>
      <c r="CF3" s="23">
        <v>2</v>
      </c>
      <c r="CG3" s="24" t="s">
        <v>0</v>
      </c>
      <c r="CH3" s="25">
        <v>3</v>
      </c>
      <c r="CI3" s="26"/>
      <c r="CJ3" s="374" t="str">
        <f>Tipy!BX3</f>
        <v>ManUtd (V)</v>
      </c>
      <c r="CK3" s="375"/>
      <c r="CL3" s="375"/>
      <c r="CM3" s="27">
        <v>0</v>
      </c>
      <c r="CN3" s="28" t="s">
        <v>0</v>
      </c>
      <c r="CO3" s="29">
        <v>5</v>
      </c>
      <c r="CP3" s="26"/>
      <c r="CQ3" s="391" t="str">
        <f>Tipy!CD3</f>
        <v>Preston (V)</v>
      </c>
      <c r="CR3" s="392"/>
      <c r="CS3" s="392"/>
      <c r="CT3" s="86">
        <v>0</v>
      </c>
      <c r="CU3" s="87" t="s">
        <v>0</v>
      </c>
      <c r="CV3" s="88">
        <v>2</v>
      </c>
      <c r="CW3" s="26"/>
      <c r="CX3" s="374" t="str">
        <f>Tipy!CJ3</f>
        <v>Brighton (D)</v>
      </c>
      <c r="CY3" s="375"/>
      <c r="CZ3" s="375"/>
      <c r="DA3" s="27">
        <v>2</v>
      </c>
      <c r="DB3" s="28" t="s">
        <v>0</v>
      </c>
      <c r="DC3" s="29">
        <v>2</v>
      </c>
      <c r="DD3" s="26"/>
      <c r="DE3" s="382" t="str">
        <f>Tipy!CP3</f>
        <v>Atlético (D)</v>
      </c>
      <c r="DF3" s="383"/>
      <c r="DG3" s="383"/>
      <c r="DH3" s="23">
        <v>2</v>
      </c>
      <c r="DI3" s="24" t="s">
        <v>0</v>
      </c>
      <c r="DJ3" s="25">
        <v>0</v>
      </c>
      <c r="DK3" s="26"/>
      <c r="DL3" s="374" t="str">
        <f>Tipy!CV3</f>
        <v>West Ham (V)</v>
      </c>
      <c r="DM3" s="375"/>
      <c r="DN3" s="375"/>
      <c r="DO3" s="27">
        <v>3</v>
      </c>
      <c r="DP3" s="28" t="s">
        <v>0</v>
      </c>
      <c r="DQ3" s="29">
        <v>2</v>
      </c>
      <c r="DR3" s="26"/>
      <c r="DS3" s="374" t="str">
        <f>Tipy!DB3</f>
        <v>Arsenal (D)</v>
      </c>
      <c r="DT3" s="375"/>
      <c r="DU3" s="375"/>
      <c r="DV3" s="27">
        <v>4</v>
      </c>
      <c r="DW3" s="28" t="s">
        <v>0</v>
      </c>
      <c r="DX3" s="29">
        <v>0</v>
      </c>
      <c r="DY3" s="26"/>
      <c r="DZ3" s="382" t="str">
        <f>Tipy!DH3</f>
        <v>Porto (D)</v>
      </c>
      <c r="EA3" s="383"/>
      <c r="EB3" s="383"/>
      <c r="EC3" s="23">
        <v>2</v>
      </c>
      <c r="ED3" s="24" t="s">
        <v>0</v>
      </c>
      <c r="EE3" s="25">
        <v>0</v>
      </c>
      <c r="EF3" s="26"/>
      <c r="EG3" s="374" t="str">
        <f>Tipy!DN3</f>
        <v>Saints (D)</v>
      </c>
      <c r="EH3" s="375"/>
      <c r="EI3" s="375"/>
      <c r="EJ3" s="27">
        <v>4</v>
      </c>
      <c r="EK3" s="28" t="s">
        <v>0</v>
      </c>
      <c r="EL3" s="29">
        <v>0</v>
      </c>
      <c r="EM3" s="26"/>
      <c r="EN3" s="374" t="str">
        <f>Tipy!DT3</f>
        <v>Everton (V)</v>
      </c>
      <c r="EO3" s="375"/>
      <c r="EP3" s="375"/>
      <c r="EQ3" s="27">
        <v>1</v>
      </c>
      <c r="ER3" s="28" t="s">
        <v>0</v>
      </c>
      <c r="ES3" s="29">
        <v>4</v>
      </c>
      <c r="ET3" s="26"/>
      <c r="EU3" s="374" t="str">
        <f>Tipy!DZ3</f>
        <v>Wolves (V)</v>
      </c>
      <c r="EV3" s="375"/>
      <c r="EW3" s="375"/>
      <c r="EX3" s="27">
        <v>0</v>
      </c>
      <c r="EY3" s="28" t="s">
        <v>0</v>
      </c>
      <c r="EZ3" s="29">
        <v>1</v>
      </c>
      <c r="FA3" s="26"/>
      <c r="FB3" s="382" t="str">
        <f>Tipy!EF3</f>
        <v>AC Milan (V)</v>
      </c>
      <c r="FC3" s="383"/>
      <c r="FD3" s="383"/>
      <c r="FE3" s="23">
        <v>1</v>
      </c>
      <c r="FF3" s="24" t="s">
        <v>0</v>
      </c>
      <c r="FG3" s="25">
        <v>2</v>
      </c>
      <c r="FH3" s="26"/>
      <c r="FI3" s="374" t="str">
        <f>Tipy!EL3</f>
        <v>AVilla (D)</v>
      </c>
      <c r="FJ3" s="375"/>
      <c r="FK3" s="375"/>
      <c r="FL3" s="27">
        <v>1</v>
      </c>
      <c r="FM3" s="28" t="s">
        <v>0</v>
      </c>
      <c r="FN3" s="29">
        <v>0</v>
      </c>
      <c r="FO3" s="26"/>
      <c r="FP3" s="374" t="str">
        <f>Tipy!ER3</f>
        <v>Newcastle (D)</v>
      </c>
      <c r="FQ3" s="375"/>
      <c r="FR3" s="375"/>
      <c r="FS3" s="27">
        <v>3</v>
      </c>
      <c r="FT3" s="28" t="s">
        <v>0</v>
      </c>
      <c r="FU3" s="29">
        <v>1</v>
      </c>
      <c r="FV3" s="26"/>
      <c r="FW3" s="374" t="str">
        <f>Tipy!EX3</f>
        <v>Spurs (V)</v>
      </c>
      <c r="FX3" s="375"/>
      <c r="FY3" s="375"/>
      <c r="FZ3" s="27">
        <v>2</v>
      </c>
      <c r="GA3" s="28" t="s">
        <v>0</v>
      </c>
      <c r="GB3" s="29">
        <v>2</v>
      </c>
      <c r="GC3" s="26"/>
      <c r="GD3" s="391" t="str">
        <f>Tipy!FD3</f>
        <v>Leicester (D)</v>
      </c>
      <c r="GE3" s="392"/>
      <c r="GF3" s="392"/>
      <c r="GG3" s="86">
        <v>3</v>
      </c>
      <c r="GH3" s="87" t="s">
        <v>0</v>
      </c>
      <c r="GI3" s="88">
        <v>3</v>
      </c>
      <c r="GJ3" s="26"/>
      <c r="GK3" s="374" t="str">
        <f>Tipy!FJ3</f>
        <v>Leeds (D)</v>
      </c>
      <c r="GL3" s="375"/>
      <c r="GM3" s="375"/>
      <c r="GN3" s="27">
        <v>6</v>
      </c>
      <c r="GO3" s="28" t="s">
        <v>0</v>
      </c>
      <c r="GP3" s="29">
        <v>0</v>
      </c>
      <c r="GQ3" s="26"/>
      <c r="GR3" s="374" t="str">
        <f>Tipy!FP3</f>
        <v>Leicester (V)</v>
      </c>
      <c r="GS3" s="375"/>
      <c r="GT3" s="375"/>
      <c r="GU3" s="27">
        <v>1</v>
      </c>
      <c r="GV3" s="28" t="s">
        <v>0</v>
      </c>
      <c r="GW3" s="29">
        <v>0</v>
      </c>
      <c r="GX3" s="26"/>
      <c r="GY3" s="374" t="str">
        <f>Tipy!FV3</f>
        <v>Chelsea (V)</v>
      </c>
      <c r="GZ3" s="375"/>
      <c r="HA3" s="375"/>
      <c r="HB3" s="27">
        <v>2</v>
      </c>
      <c r="HC3" s="28" t="s">
        <v>0</v>
      </c>
      <c r="HD3" s="29">
        <v>2</v>
      </c>
      <c r="HE3" s="26"/>
      <c r="HF3" s="401" t="s">
        <v>387</v>
      </c>
      <c r="HG3" s="402"/>
      <c r="HH3" s="402"/>
      <c r="HI3" s="89">
        <v>4</v>
      </c>
      <c r="HJ3" s="90" t="s">
        <v>0</v>
      </c>
      <c r="HK3" s="91">
        <v>1</v>
      </c>
      <c r="HL3" s="26"/>
      <c r="HM3" s="391" t="s">
        <v>290</v>
      </c>
      <c r="HN3" s="392"/>
      <c r="HO3" s="392"/>
      <c r="HP3" s="86">
        <v>0</v>
      </c>
      <c r="HQ3" s="87" t="s">
        <v>0</v>
      </c>
      <c r="HR3" s="88">
        <v>0</v>
      </c>
      <c r="HS3" s="26"/>
      <c r="HT3" s="374" t="s">
        <v>298</v>
      </c>
      <c r="HU3" s="375"/>
      <c r="HV3" s="375"/>
      <c r="HW3" s="27">
        <v>3</v>
      </c>
      <c r="HX3" s="28" t="s">
        <v>0</v>
      </c>
      <c r="HY3" s="29">
        <v>0</v>
      </c>
      <c r="HZ3" s="26"/>
      <c r="IA3" s="391" t="s">
        <v>303</v>
      </c>
      <c r="IB3" s="392"/>
      <c r="IC3" s="392"/>
      <c r="ID3" s="86">
        <v>0</v>
      </c>
      <c r="IE3" s="87" t="s">
        <v>0</v>
      </c>
      <c r="IF3" s="88">
        <v>2</v>
      </c>
      <c r="IG3" s="26"/>
      <c r="IH3" s="460" t="str">
        <f>Tipy!GZ3</f>
        <v>CrPalace (V)</v>
      </c>
      <c r="II3" s="461"/>
      <c r="IJ3" s="461"/>
      <c r="IK3" s="27">
        <v>1</v>
      </c>
      <c r="IL3" s="28" t="s">
        <v>0</v>
      </c>
      <c r="IM3" s="29">
        <v>3</v>
      </c>
      <c r="IN3" s="26"/>
      <c r="IO3" s="401" t="str">
        <f>Tipy!HF3</f>
        <v>Cardiff (D)</v>
      </c>
      <c r="IP3" s="402"/>
      <c r="IQ3" s="402"/>
      <c r="IR3" s="89">
        <v>3</v>
      </c>
      <c r="IS3" s="90" t="s">
        <v>0</v>
      </c>
      <c r="IT3" s="91">
        <v>1</v>
      </c>
      <c r="IU3" s="26"/>
      <c r="IV3" s="374" t="str">
        <f>Tipy!HL3</f>
        <v>Leicester (D)</v>
      </c>
      <c r="IW3" s="375"/>
      <c r="IX3" s="375"/>
      <c r="IY3" s="27">
        <v>2</v>
      </c>
      <c r="IZ3" s="28" t="s">
        <v>0</v>
      </c>
      <c r="JA3" s="29">
        <v>0</v>
      </c>
      <c r="JB3" s="26"/>
      <c r="JC3" s="374" t="str">
        <f>Tipy!HR3</f>
        <v>Burnley (V)</v>
      </c>
      <c r="JD3" s="375"/>
      <c r="JE3" s="375"/>
      <c r="JF3" s="27">
        <v>0</v>
      </c>
      <c r="JG3" s="28" t="s">
        <v>0</v>
      </c>
      <c r="JH3" s="29">
        <v>1</v>
      </c>
      <c r="JI3" s="26"/>
      <c r="JJ3" s="382" t="str">
        <f>Tipy!HX3</f>
        <v>Inter Milan (V)</v>
      </c>
      <c r="JK3" s="383"/>
      <c r="JL3" s="383"/>
      <c r="JM3" s="23">
        <v>0</v>
      </c>
      <c r="JN3" s="24" t="s">
        <v>0</v>
      </c>
      <c r="JO3" s="25">
        <v>2</v>
      </c>
      <c r="JP3" s="26"/>
      <c r="JQ3" s="374" t="str">
        <f>Tipy!ID3</f>
        <v>Norwich (D)</v>
      </c>
      <c r="JR3" s="375"/>
      <c r="JS3" s="375"/>
      <c r="JT3" s="27">
        <v>3</v>
      </c>
      <c r="JU3" s="28" t="s">
        <v>0</v>
      </c>
      <c r="JV3" s="29">
        <v>1</v>
      </c>
      <c r="JW3" s="26"/>
      <c r="JX3" s="374" t="str">
        <f>Tipy!IJ3</f>
        <v>Arsenal (V)</v>
      </c>
      <c r="JY3" s="375"/>
      <c r="JZ3" s="375"/>
      <c r="KA3" s="27"/>
      <c r="KB3" s="28" t="s">
        <v>0</v>
      </c>
      <c r="KC3" s="29"/>
      <c r="KD3" s="26"/>
      <c r="KE3" s="391" t="str">
        <f>Tipy!IP3</f>
        <v>Chelsea (N)</v>
      </c>
      <c r="KF3" s="392"/>
      <c r="KG3" s="392"/>
      <c r="KH3" s="86">
        <v>0</v>
      </c>
      <c r="KI3" s="87" t="s">
        <v>0</v>
      </c>
      <c r="KJ3" s="88">
        <v>0</v>
      </c>
      <c r="KK3" s="26"/>
      <c r="KL3" s="401" t="str">
        <f>Tipy!IV3</f>
        <v>Norwich (D)</v>
      </c>
      <c r="KM3" s="402"/>
      <c r="KN3" s="402"/>
      <c r="KO3" s="89">
        <v>2</v>
      </c>
      <c r="KP3" s="90" t="s">
        <v>0</v>
      </c>
      <c r="KQ3" s="91">
        <v>1</v>
      </c>
      <c r="KR3" s="26"/>
      <c r="KS3" s="374" t="str">
        <f>Tipy!JB3</f>
        <v>West Ham (D)</v>
      </c>
      <c r="KT3" s="375"/>
      <c r="KU3" s="375"/>
      <c r="KV3" s="27"/>
      <c r="KW3" s="28" t="s">
        <v>0</v>
      </c>
      <c r="KX3" s="29"/>
      <c r="KY3" s="26"/>
      <c r="KZ3" s="382" t="str">
        <f>Tipy!JH3</f>
        <v>Inter (D)</v>
      </c>
      <c r="LA3" s="383"/>
      <c r="LB3" s="383"/>
      <c r="LC3" s="23"/>
      <c r="LD3" s="24" t="s">
        <v>0</v>
      </c>
      <c r="LE3" s="25"/>
      <c r="LF3" s="26"/>
      <c r="LG3" s="374" t="str">
        <f>Tipy!JN3</f>
        <v>Brighton (V)</v>
      </c>
      <c r="LH3" s="375"/>
      <c r="LI3" s="375"/>
      <c r="LJ3" s="27"/>
      <c r="LK3" s="28" t="s">
        <v>0</v>
      </c>
      <c r="LL3" s="29"/>
      <c r="LM3" s="26"/>
      <c r="LN3" s="374" t="str">
        <f>Tipy!JT3</f>
        <v>ManUtd (D)</v>
      </c>
      <c r="LO3" s="375"/>
      <c r="LP3" s="375"/>
      <c r="LQ3" s="27"/>
      <c r="LR3" s="28" t="s">
        <v>0</v>
      </c>
      <c r="LS3" s="29"/>
      <c r="LT3" s="26"/>
      <c r="LU3" s="401">
        <f>Tipy!JZ3</f>
        <v>0</v>
      </c>
      <c r="LV3" s="402"/>
      <c r="LW3" s="402"/>
      <c r="LX3" s="89"/>
      <c r="LY3" s="90" t="s">
        <v>0</v>
      </c>
      <c r="LZ3" s="91"/>
      <c r="MA3" s="26"/>
      <c r="MB3" s="374" t="str">
        <f>Tipy!KF3</f>
        <v>Watford (D)</v>
      </c>
      <c r="MC3" s="375"/>
      <c r="MD3" s="375"/>
      <c r="ME3" s="27"/>
      <c r="MF3" s="28" t="s">
        <v>0</v>
      </c>
      <c r="MG3" s="29"/>
      <c r="MH3" s="26"/>
      <c r="MI3" s="382">
        <f>Tipy!KL3</f>
        <v>0</v>
      </c>
      <c r="MJ3" s="383"/>
      <c r="MK3" s="383"/>
      <c r="ML3" s="23"/>
      <c r="MM3" s="24" t="s">
        <v>0</v>
      </c>
      <c r="MN3" s="25"/>
      <c r="MO3" s="26"/>
      <c r="MP3" s="374" t="str">
        <f>Tipy!KR3</f>
        <v>ManCity (V)</v>
      </c>
      <c r="MQ3" s="375"/>
      <c r="MR3" s="375"/>
      <c r="MS3" s="27"/>
      <c r="MT3" s="28" t="s">
        <v>0</v>
      </c>
      <c r="MU3" s="29"/>
      <c r="MV3" s="26"/>
      <c r="MW3" s="382">
        <f>Tipy!KX3</f>
        <v>0</v>
      </c>
      <c r="MX3" s="383"/>
      <c r="MY3" s="383"/>
      <c r="MZ3" s="23"/>
      <c r="NA3" s="24" t="s">
        <v>0</v>
      </c>
      <c r="NB3" s="25"/>
      <c r="NC3" s="26"/>
      <c r="ND3" s="374" t="str">
        <f>Tipy!LD3</f>
        <v>AVilla (V)</v>
      </c>
      <c r="NE3" s="375"/>
      <c r="NF3" s="375"/>
      <c r="NG3" s="27"/>
      <c r="NH3" s="28" t="s">
        <v>0</v>
      </c>
      <c r="NI3" s="29"/>
      <c r="NJ3" s="26"/>
      <c r="NK3" s="401">
        <f>Tipy!LJ3</f>
        <v>0</v>
      </c>
      <c r="NL3" s="402"/>
      <c r="NM3" s="402"/>
      <c r="NN3" s="89"/>
      <c r="NO3" s="90" t="s">
        <v>0</v>
      </c>
      <c r="NP3" s="91"/>
      <c r="NQ3" s="26"/>
      <c r="NR3" s="374" t="str">
        <f>Tipy!LP3</f>
        <v>Everton (D)</v>
      </c>
      <c r="NS3" s="375"/>
      <c r="NT3" s="375"/>
      <c r="NU3" s="27"/>
      <c r="NV3" s="28" t="s">
        <v>0</v>
      </c>
      <c r="NW3" s="29"/>
      <c r="NX3" s="26"/>
      <c r="NY3" s="382">
        <f>Tipy!LV3</f>
        <v>0</v>
      </c>
      <c r="NZ3" s="383"/>
      <c r="OA3" s="383"/>
      <c r="OB3" s="23"/>
      <c r="OC3" s="24" t="s">
        <v>0</v>
      </c>
      <c r="OD3" s="25"/>
      <c r="OE3" s="26"/>
      <c r="OF3" s="374" t="str">
        <f>Tipy!MB3</f>
        <v>Newcastle (V)</v>
      </c>
      <c r="OG3" s="375"/>
      <c r="OH3" s="375"/>
      <c r="OI3" s="27"/>
      <c r="OJ3" s="28" t="s">
        <v>0</v>
      </c>
      <c r="OK3" s="29"/>
      <c r="OL3" s="26"/>
      <c r="OM3" s="382">
        <f>Tipy!MH3</f>
        <v>0</v>
      </c>
      <c r="ON3" s="383"/>
      <c r="OO3" s="383"/>
      <c r="OP3" s="23"/>
      <c r="OQ3" s="24" t="s">
        <v>0</v>
      </c>
      <c r="OR3" s="25"/>
      <c r="OS3" s="26"/>
      <c r="OT3" s="374" t="str">
        <f>Tipy!MN3</f>
        <v>Spurs (D)</v>
      </c>
      <c r="OU3" s="375"/>
      <c r="OV3" s="375"/>
      <c r="OW3" s="27"/>
      <c r="OX3" s="28" t="s">
        <v>0</v>
      </c>
      <c r="OY3" s="29"/>
      <c r="OZ3" s="26"/>
      <c r="PA3" s="401">
        <f>Tipy!MT3</f>
        <v>0</v>
      </c>
      <c r="PB3" s="402"/>
      <c r="PC3" s="402"/>
      <c r="PD3" s="89"/>
      <c r="PE3" s="90" t="s">
        <v>0</v>
      </c>
      <c r="PF3" s="91"/>
      <c r="PG3" s="26"/>
      <c r="PH3" s="374" t="str">
        <f>Tipy!MZ3</f>
        <v>Saints (V)</v>
      </c>
      <c r="PI3" s="375"/>
      <c r="PJ3" s="375"/>
      <c r="PK3" s="27"/>
      <c r="PL3" s="28" t="s">
        <v>0</v>
      </c>
      <c r="PM3" s="29"/>
      <c r="PN3" s="26"/>
      <c r="PO3" s="374" t="str">
        <f>Tipy!NF3</f>
        <v>Wolves (D)</v>
      </c>
      <c r="PP3" s="375"/>
      <c r="PQ3" s="375"/>
      <c r="PR3" s="27"/>
      <c r="PS3" s="28" t="s">
        <v>0</v>
      </c>
      <c r="PT3" s="29"/>
      <c r="PU3" s="26"/>
      <c r="PV3" s="382">
        <f>Tipy!NL3</f>
        <v>0</v>
      </c>
      <c r="PW3" s="383"/>
      <c r="PX3" s="383"/>
      <c r="PY3" s="23"/>
      <c r="PZ3" s="24" t="s">
        <v>0</v>
      </c>
      <c r="QA3" s="25"/>
    </row>
    <row r="4" spans="1:443" ht="5.0999999999999996" customHeight="1" thickBot="1" x14ac:dyDescent="0.25">
      <c r="A4" s="433"/>
      <c r="B4" s="433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 x14ac:dyDescent="0.2">
      <c r="A5" s="433"/>
      <c r="B5" s="433"/>
      <c r="C5" s="19"/>
      <c r="D5" s="427" t="s">
        <v>104</v>
      </c>
      <c r="E5" s="420"/>
      <c r="F5" s="428"/>
      <c r="G5" s="419" t="s">
        <v>105</v>
      </c>
      <c r="H5" s="420"/>
      <c r="I5" s="421"/>
      <c r="J5" s="32"/>
      <c r="K5" s="427" t="s">
        <v>104</v>
      </c>
      <c r="L5" s="420"/>
      <c r="M5" s="428"/>
      <c r="N5" s="419" t="s">
        <v>105</v>
      </c>
      <c r="O5" s="420"/>
      <c r="P5" s="421"/>
      <c r="Q5" s="32"/>
      <c r="R5" s="427" t="s">
        <v>104</v>
      </c>
      <c r="S5" s="420"/>
      <c r="T5" s="428"/>
      <c r="U5" s="419" t="s">
        <v>105</v>
      </c>
      <c r="V5" s="420"/>
      <c r="W5" s="421"/>
      <c r="X5" s="32"/>
      <c r="Y5" s="427" t="s">
        <v>104</v>
      </c>
      <c r="Z5" s="420"/>
      <c r="AA5" s="428"/>
      <c r="AB5" s="419" t="s">
        <v>105</v>
      </c>
      <c r="AC5" s="420"/>
      <c r="AD5" s="421"/>
      <c r="AE5" s="32"/>
      <c r="AF5" s="427" t="s">
        <v>104</v>
      </c>
      <c r="AG5" s="420"/>
      <c r="AH5" s="428"/>
      <c r="AI5" s="419" t="s">
        <v>105</v>
      </c>
      <c r="AJ5" s="420"/>
      <c r="AK5" s="421"/>
      <c r="AL5" s="32"/>
      <c r="AM5" s="427" t="s">
        <v>104</v>
      </c>
      <c r="AN5" s="420"/>
      <c r="AO5" s="428"/>
      <c r="AP5" s="419" t="s">
        <v>105</v>
      </c>
      <c r="AQ5" s="420"/>
      <c r="AR5" s="421"/>
      <c r="AS5" s="32"/>
      <c r="AT5" s="427" t="s">
        <v>104</v>
      </c>
      <c r="AU5" s="420"/>
      <c r="AV5" s="428"/>
      <c r="AW5" s="419" t="s">
        <v>105</v>
      </c>
      <c r="AX5" s="420"/>
      <c r="AY5" s="421"/>
      <c r="AZ5" s="32"/>
      <c r="BA5" s="427" t="s">
        <v>104</v>
      </c>
      <c r="BB5" s="420"/>
      <c r="BC5" s="428"/>
      <c r="BD5" s="419" t="s">
        <v>105</v>
      </c>
      <c r="BE5" s="420"/>
      <c r="BF5" s="421"/>
      <c r="BG5" s="32"/>
      <c r="BH5" s="427" t="s">
        <v>104</v>
      </c>
      <c r="BI5" s="420"/>
      <c r="BJ5" s="428"/>
      <c r="BK5" s="419" t="s">
        <v>105</v>
      </c>
      <c r="BL5" s="420"/>
      <c r="BM5" s="421"/>
      <c r="BN5" s="32"/>
      <c r="BO5" s="427" t="s">
        <v>104</v>
      </c>
      <c r="BP5" s="420"/>
      <c r="BQ5" s="428"/>
      <c r="BR5" s="419" t="s">
        <v>105</v>
      </c>
      <c r="BS5" s="420"/>
      <c r="BT5" s="421"/>
      <c r="BU5" s="32"/>
      <c r="BV5" s="427" t="s">
        <v>104</v>
      </c>
      <c r="BW5" s="420"/>
      <c r="BX5" s="428"/>
      <c r="BY5" s="419" t="s">
        <v>105</v>
      </c>
      <c r="BZ5" s="420"/>
      <c r="CA5" s="421"/>
      <c r="CB5" s="32"/>
      <c r="CC5" s="427" t="s">
        <v>104</v>
      </c>
      <c r="CD5" s="420"/>
      <c r="CE5" s="428"/>
      <c r="CF5" s="419" t="s">
        <v>105</v>
      </c>
      <c r="CG5" s="420"/>
      <c r="CH5" s="421"/>
      <c r="CI5" s="32"/>
      <c r="CJ5" s="427" t="s">
        <v>104</v>
      </c>
      <c r="CK5" s="420"/>
      <c r="CL5" s="428"/>
      <c r="CM5" s="419" t="s">
        <v>105</v>
      </c>
      <c r="CN5" s="420"/>
      <c r="CO5" s="421"/>
      <c r="CP5" s="32"/>
      <c r="CQ5" s="427" t="s">
        <v>104</v>
      </c>
      <c r="CR5" s="420"/>
      <c r="CS5" s="428"/>
      <c r="CT5" s="419" t="s">
        <v>105</v>
      </c>
      <c r="CU5" s="420"/>
      <c r="CV5" s="421"/>
      <c r="CW5" s="32"/>
      <c r="CX5" s="427" t="s">
        <v>104</v>
      </c>
      <c r="CY5" s="420"/>
      <c r="CZ5" s="428"/>
      <c r="DA5" s="419" t="s">
        <v>105</v>
      </c>
      <c r="DB5" s="420"/>
      <c r="DC5" s="421"/>
      <c r="DD5" s="32"/>
      <c r="DE5" s="427" t="s">
        <v>104</v>
      </c>
      <c r="DF5" s="420"/>
      <c r="DG5" s="428"/>
      <c r="DH5" s="419" t="s">
        <v>105</v>
      </c>
      <c r="DI5" s="420"/>
      <c r="DJ5" s="421"/>
      <c r="DK5" s="32"/>
      <c r="DL5" s="427" t="s">
        <v>104</v>
      </c>
      <c r="DM5" s="420"/>
      <c r="DN5" s="428"/>
      <c r="DO5" s="419" t="s">
        <v>105</v>
      </c>
      <c r="DP5" s="420"/>
      <c r="DQ5" s="421"/>
      <c r="DR5" s="32"/>
      <c r="DS5" s="427" t="s">
        <v>104</v>
      </c>
      <c r="DT5" s="420"/>
      <c r="DU5" s="428"/>
      <c r="DV5" s="419" t="s">
        <v>105</v>
      </c>
      <c r="DW5" s="420"/>
      <c r="DX5" s="421"/>
      <c r="DY5" s="32"/>
      <c r="DZ5" s="427" t="s">
        <v>104</v>
      </c>
      <c r="EA5" s="420"/>
      <c r="EB5" s="428"/>
      <c r="EC5" s="419" t="s">
        <v>105</v>
      </c>
      <c r="ED5" s="420"/>
      <c r="EE5" s="421"/>
      <c r="EF5" s="32"/>
      <c r="EG5" s="427" t="s">
        <v>104</v>
      </c>
      <c r="EH5" s="420"/>
      <c r="EI5" s="428"/>
      <c r="EJ5" s="419" t="s">
        <v>105</v>
      </c>
      <c r="EK5" s="420"/>
      <c r="EL5" s="421"/>
      <c r="EM5" s="32"/>
      <c r="EN5" s="427" t="s">
        <v>104</v>
      </c>
      <c r="EO5" s="420"/>
      <c r="EP5" s="428"/>
      <c r="EQ5" s="419" t="s">
        <v>105</v>
      </c>
      <c r="ER5" s="420"/>
      <c r="ES5" s="421"/>
      <c r="ET5" s="32"/>
      <c r="EU5" s="427" t="s">
        <v>104</v>
      </c>
      <c r="EV5" s="420"/>
      <c r="EW5" s="428"/>
      <c r="EX5" s="419" t="s">
        <v>105</v>
      </c>
      <c r="EY5" s="420"/>
      <c r="EZ5" s="421"/>
      <c r="FA5" s="32"/>
      <c r="FB5" s="427" t="s">
        <v>104</v>
      </c>
      <c r="FC5" s="420"/>
      <c r="FD5" s="428"/>
      <c r="FE5" s="419" t="s">
        <v>105</v>
      </c>
      <c r="FF5" s="420"/>
      <c r="FG5" s="421"/>
      <c r="FH5" s="32"/>
      <c r="FI5" s="427" t="s">
        <v>104</v>
      </c>
      <c r="FJ5" s="420"/>
      <c r="FK5" s="428"/>
      <c r="FL5" s="419" t="s">
        <v>105</v>
      </c>
      <c r="FM5" s="420"/>
      <c r="FN5" s="421"/>
      <c r="FO5" s="32"/>
      <c r="FP5" s="427" t="s">
        <v>104</v>
      </c>
      <c r="FQ5" s="420"/>
      <c r="FR5" s="428"/>
      <c r="FS5" s="419" t="s">
        <v>105</v>
      </c>
      <c r="FT5" s="420"/>
      <c r="FU5" s="421"/>
      <c r="FV5" s="32"/>
      <c r="FW5" s="427" t="s">
        <v>104</v>
      </c>
      <c r="FX5" s="420"/>
      <c r="FY5" s="428"/>
      <c r="FZ5" s="419" t="s">
        <v>105</v>
      </c>
      <c r="GA5" s="420"/>
      <c r="GB5" s="421"/>
      <c r="GC5" s="32"/>
      <c r="GD5" s="427" t="s">
        <v>104</v>
      </c>
      <c r="GE5" s="420"/>
      <c r="GF5" s="428"/>
      <c r="GG5" s="419" t="s">
        <v>105</v>
      </c>
      <c r="GH5" s="420"/>
      <c r="GI5" s="421"/>
      <c r="GJ5" s="32"/>
      <c r="GK5" s="427" t="s">
        <v>104</v>
      </c>
      <c r="GL5" s="420"/>
      <c r="GM5" s="428"/>
      <c r="GN5" s="419" t="s">
        <v>105</v>
      </c>
      <c r="GO5" s="420"/>
      <c r="GP5" s="421"/>
      <c r="GQ5" s="32"/>
      <c r="GR5" s="427" t="s">
        <v>104</v>
      </c>
      <c r="GS5" s="420"/>
      <c r="GT5" s="428"/>
      <c r="GU5" s="419" t="s">
        <v>105</v>
      </c>
      <c r="GV5" s="420"/>
      <c r="GW5" s="421"/>
      <c r="GX5" s="32"/>
      <c r="GY5" s="427" t="s">
        <v>104</v>
      </c>
      <c r="GZ5" s="420"/>
      <c r="HA5" s="428"/>
      <c r="HB5" s="419" t="s">
        <v>105</v>
      </c>
      <c r="HC5" s="420"/>
      <c r="HD5" s="421"/>
      <c r="HE5" s="32"/>
      <c r="HF5" s="427" t="s">
        <v>104</v>
      </c>
      <c r="HG5" s="420"/>
      <c r="HH5" s="428"/>
      <c r="HI5" s="419" t="s">
        <v>105</v>
      </c>
      <c r="HJ5" s="420"/>
      <c r="HK5" s="421"/>
      <c r="HL5" s="32"/>
      <c r="HM5" s="427" t="s">
        <v>104</v>
      </c>
      <c r="HN5" s="420"/>
      <c r="HO5" s="428"/>
      <c r="HP5" s="419" t="s">
        <v>105</v>
      </c>
      <c r="HQ5" s="420"/>
      <c r="HR5" s="421"/>
      <c r="HS5" s="32"/>
      <c r="HT5" s="427" t="s">
        <v>104</v>
      </c>
      <c r="HU5" s="420"/>
      <c r="HV5" s="428"/>
      <c r="HW5" s="419" t="s">
        <v>105</v>
      </c>
      <c r="HX5" s="420"/>
      <c r="HY5" s="421"/>
      <c r="HZ5" s="32"/>
      <c r="IA5" s="427" t="s">
        <v>104</v>
      </c>
      <c r="IB5" s="420"/>
      <c r="IC5" s="428"/>
      <c r="ID5" s="419" t="s">
        <v>105</v>
      </c>
      <c r="IE5" s="420"/>
      <c r="IF5" s="421"/>
      <c r="IG5" s="32"/>
      <c r="IH5" s="427" t="s">
        <v>104</v>
      </c>
      <c r="II5" s="420"/>
      <c r="IJ5" s="428"/>
      <c r="IK5" s="419" t="s">
        <v>105</v>
      </c>
      <c r="IL5" s="420"/>
      <c r="IM5" s="421"/>
      <c r="IN5" s="32"/>
      <c r="IO5" s="427" t="s">
        <v>104</v>
      </c>
      <c r="IP5" s="420"/>
      <c r="IQ5" s="428"/>
      <c r="IR5" s="419" t="s">
        <v>105</v>
      </c>
      <c r="IS5" s="420"/>
      <c r="IT5" s="421"/>
      <c r="IU5" s="32"/>
      <c r="IV5" s="427" t="s">
        <v>104</v>
      </c>
      <c r="IW5" s="420"/>
      <c r="IX5" s="428"/>
      <c r="IY5" s="419" t="s">
        <v>105</v>
      </c>
      <c r="IZ5" s="420"/>
      <c r="JA5" s="421"/>
      <c r="JB5" s="32"/>
      <c r="JC5" s="427" t="s">
        <v>104</v>
      </c>
      <c r="JD5" s="420"/>
      <c r="JE5" s="428"/>
      <c r="JF5" s="419" t="s">
        <v>105</v>
      </c>
      <c r="JG5" s="420"/>
      <c r="JH5" s="421"/>
      <c r="JI5" s="32"/>
      <c r="JJ5" s="427" t="s">
        <v>104</v>
      </c>
      <c r="JK5" s="420"/>
      <c r="JL5" s="428"/>
      <c r="JM5" s="419" t="s">
        <v>105</v>
      </c>
      <c r="JN5" s="420"/>
      <c r="JO5" s="421"/>
      <c r="JP5" s="32"/>
      <c r="JQ5" s="427" t="s">
        <v>104</v>
      </c>
      <c r="JR5" s="420"/>
      <c r="JS5" s="428"/>
      <c r="JT5" s="419" t="s">
        <v>105</v>
      </c>
      <c r="JU5" s="420"/>
      <c r="JV5" s="421"/>
      <c r="JW5" s="32"/>
      <c r="JX5" s="427" t="s">
        <v>104</v>
      </c>
      <c r="JY5" s="420"/>
      <c r="JZ5" s="428"/>
      <c r="KA5" s="419" t="s">
        <v>105</v>
      </c>
      <c r="KB5" s="420"/>
      <c r="KC5" s="421"/>
      <c r="KD5" s="32"/>
      <c r="KE5" s="427" t="s">
        <v>104</v>
      </c>
      <c r="KF5" s="420"/>
      <c r="KG5" s="428"/>
      <c r="KH5" s="419" t="s">
        <v>105</v>
      </c>
      <c r="KI5" s="420"/>
      <c r="KJ5" s="421"/>
      <c r="KK5" s="32"/>
      <c r="KL5" s="427" t="s">
        <v>104</v>
      </c>
      <c r="KM5" s="420"/>
      <c r="KN5" s="428"/>
      <c r="KO5" s="419" t="s">
        <v>105</v>
      </c>
      <c r="KP5" s="420"/>
      <c r="KQ5" s="421"/>
      <c r="KR5" s="32"/>
      <c r="KS5" s="427" t="s">
        <v>104</v>
      </c>
      <c r="KT5" s="420"/>
      <c r="KU5" s="428"/>
      <c r="KV5" s="419" t="s">
        <v>105</v>
      </c>
      <c r="KW5" s="420"/>
      <c r="KX5" s="421"/>
      <c r="KY5" s="32"/>
      <c r="KZ5" s="427" t="s">
        <v>104</v>
      </c>
      <c r="LA5" s="420"/>
      <c r="LB5" s="428"/>
      <c r="LC5" s="419" t="s">
        <v>105</v>
      </c>
      <c r="LD5" s="420"/>
      <c r="LE5" s="421"/>
      <c r="LF5" s="32"/>
      <c r="LG5" s="427" t="s">
        <v>104</v>
      </c>
      <c r="LH5" s="420"/>
      <c r="LI5" s="428"/>
      <c r="LJ5" s="419" t="s">
        <v>105</v>
      </c>
      <c r="LK5" s="420"/>
      <c r="LL5" s="421"/>
      <c r="LM5" s="32"/>
      <c r="LN5" s="427" t="s">
        <v>104</v>
      </c>
      <c r="LO5" s="420"/>
      <c r="LP5" s="428"/>
      <c r="LQ5" s="419" t="s">
        <v>105</v>
      </c>
      <c r="LR5" s="420"/>
      <c r="LS5" s="421"/>
      <c r="LT5" s="32"/>
      <c r="LU5" s="427" t="s">
        <v>104</v>
      </c>
      <c r="LV5" s="420"/>
      <c r="LW5" s="428"/>
      <c r="LX5" s="419" t="s">
        <v>105</v>
      </c>
      <c r="LY5" s="420"/>
      <c r="LZ5" s="421"/>
      <c r="MA5" s="32"/>
      <c r="MB5" s="427" t="s">
        <v>104</v>
      </c>
      <c r="MC5" s="420"/>
      <c r="MD5" s="428"/>
      <c r="ME5" s="419" t="s">
        <v>105</v>
      </c>
      <c r="MF5" s="420"/>
      <c r="MG5" s="421"/>
      <c r="MH5" s="32"/>
      <c r="MI5" s="427" t="s">
        <v>104</v>
      </c>
      <c r="MJ5" s="420"/>
      <c r="MK5" s="428"/>
      <c r="ML5" s="419" t="s">
        <v>105</v>
      </c>
      <c r="MM5" s="420"/>
      <c r="MN5" s="421"/>
      <c r="MO5" s="32"/>
      <c r="MP5" s="427" t="s">
        <v>104</v>
      </c>
      <c r="MQ5" s="420"/>
      <c r="MR5" s="428"/>
      <c r="MS5" s="419" t="s">
        <v>105</v>
      </c>
      <c r="MT5" s="420"/>
      <c r="MU5" s="421"/>
      <c r="MV5" s="32"/>
      <c r="MW5" s="427" t="s">
        <v>104</v>
      </c>
      <c r="MX5" s="420"/>
      <c r="MY5" s="428"/>
      <c r="MZ5" s="419" t="s">
        <v>105</v>
      </c>
      <c r="NA5" s="420"/>
      <c r="NB5" s="421"/>
      <c r="NC5" s="32"/>
      <c r="ND5" s="427" t="s">
        <v>104</v>
      </c>
      <c r="NE5" s="420"/>
      <c r="NF5" s="428"/>
      <c r="NG5" s="419" t="s">
        <v>105</v>
      </c>
      <c r="NH5" s="420"/>
      <c r="NI5" s="421"/>
      <c r="NJ5" s="32"/>
      <c r="NK5" s="427" t="s">
        <v>104</v>
      </c>
      <c r="NL5" s="420"/>
      <c r="NM5" s="428"/>
      <c r="NN5" s="419" t="s">
        <v>105</v>
      </c>
      <c r="NO5" s="420"/>
      <c r="NP5" s="421"/>
      <c r="NQ5" s="32"/>
      <c r="NR5" s="427" t="s">
        <v>104</v>
      </c>
      <c r="NS5" s="420"/>
      <c r="NT5" s="428"/>
      <c r="NU5" s="419" t="s">
        <v>105</v>
      </c>
      <c r="NV5" s="420"/>
      <c r="NW5" s="421"/>
      <c r="NX5" s="32"/>
      <c r="NY5" s="427" t="s">
        <v>104</v>
      </c>
      <c r="NZ5" s="420"/>
      <c r="OA5" s="428"/>
      <c r="OB5" s="419" t="s">
        <v>105</v>
      </c>
      <c r="OC5" s="420"/>
      <c r="OD5" s="421"/>
      <c r="OE5" s="32"/>
      <c r="OF5" s="427" t="s">
        <v>104</v>
      </c>
      <c r="OG5" s="420"/>
      <c r="OH5" s="428"/>
      <c r="OI5" s="419" t="s">
        <v>105</v>
      </c>
      <c r="OJ5" s="420"/>
      <c r="OK5" s="421"/>
      <c r="OL5" s="32"/>
      <c r="OM5" s="427" t="s">
        <v>104</v>
      </c>
      <c r="ON5" s="420"/>
      <c r="OO5" s="428"/>
      <c r="OP5" s="419" t="s">
        <v>105</v>
      </c>
      <c r="OQ5" s="420"/>
      <c r="OR5" s="421"/>
      <c r="OS5" s="32"/>
      <c r="OT5" s="427" t="s">
        <v>104</v>
      </c>
      <c r="OU5" s="420"/>
      <c r="OV5" s="428"/>
      <c r="OW5" s="419" t="s">
        <v>105</v>
      </c>
      <c r="OX5" s="420"/>
      <c r="OY5" s="421"/>
      <c r="OZ5" s="32"/>
      <c r="PA5" s="427" t="s">
        <v>104</v>
      </c>
      <c r="PB5" s="420"/>
      <c r="PC5" s="428"/>
      <c r="PD5" s="419" t="s">
        <v>105</v>
      </c>
      <c r="PE5" s="420"/>
      <c r="PF5" s="421"/>
      <c r="PG5" s="32"/>
      <c r="PH5" s="427" t="s">
        <v>104</v>
      </c>
      <c r="PI5" s="420"/>
      <c r="PJ5" s="428"/>
      <c r="PK5" s="419" t="s">
        <v>105</v>
      </c>
      <c r="PL5" s="420"/>
      <c r="PM5" s="421"/>
      <c r="PN5" s="32"/>
      <c r="PO5" s="427" t="s">
        <v>104</v>
      </c>
      <c r="PP5" s="420"/>
      <c r="PQ5" s="428"/>
      <c r="PR5" s="419" t="s">
        <v>105</v>
      </c>
      <c r="PS5" s="420"/>
      <c r="PT5" s="421"/>
      <c r="PU5" s="32"/>
      <c r="PV5" s="427" t="s">
        <v>104</v>
      </c>
      <c r="PW5" s="420"/>
      <c r="PX5" s="428"/>
      <c r="PY5" s="419" t="s">
        <v>105</v>
      </c>
      <c r="PZ5" s="420"/>
      <c r="QA5" s="421"/>
    </row>
    <row r="6" spans="1:443" ht="12.75" customHeight="1" x14ac:dyDescent="0.2">
      <c r="A6" s="433"/>
      <c r="B6" s="433"/>
      <c r="C6" s="19"/>
      <c r="D6" s="430" t="s">
        <v>3</v>
      </c>
      <c r="E6" s="431"/>
      <c r="F6" s="432"/>
      <c r="G6" s="431" t="s">
        <v>2</v>
      </c>
      <c r="H6" s="431"/>
      <c r="I6" s="436"/>
      <c r="J6" s="33"/>
      <c r="K6" s="451" t="s">
        <v>3</v>
      </c>
      <c r="L6" s="452"/>
      <c r="M6" s="453"/>
      <c r="N6" s="454" t="s">
        <v>4</v>
      </c>
      <c r="O6" s="452"/>
      <c r="P6" s="455"/>
      <c r="Q6" s="33"/>
      <c r="R6" s="430" t="s">
        <v>2</v>
      </c>
      <c r="S6" s="431"/>
      <c r="T6" s="432"/>
      <c r="U6" s="416"/>
      <c r="V6" s="416"/>
      <c r="W6" s="418"/>
      <c r="X6" s="33"/>
      <c r="Y6" s="430" t="s">
        <v>2</v>
      </c>
      <c r="Z6" s="431"/>
      <c r="AA6" s="432"/>
      <c r="AB6" s="431" t="s">
        <v>117</v>
      </c>
      <c r="AC6" s="431"/>
      <c r="AD6" s="436"/>
      <c r="AE6" s="33"/>
      <c r="AF6" s="430"/>
      <c r="AG6" s="431"/>
      <c r="AH6" s="432"/>
      <c r="AI6" s="431" t="s">
        <v>117</v>
      </c>
      <c r="AJ6" s="431"/>
      <c r="AK6" s="436"/>
      <c r="AL6" s="33"/>
      <c r="AM6" s="430" t="s">
        <v>116</v>
      </c>
      <c r="AN6" s="431"/>
      <c r="AO6" s="432"/>
      <c r="AP6" s="431"/>
      <c r="AQ6" s="431"/>
      <c r="AR6" s="436"/>
      <c r="AS6" s="33"/>
      <c r="AT6" s="430" t="s">
        <v>122</v>
      </c>
      <c r="AU6" s="431"/>
      <c r="AV6" s="432"/>
      <c r="AW6" s="431" t="s">
        <v>345</v>
      </c>
      <c r="AX6" s="431"/>
      <c r="AY6" s="436"/>
      <c r="AZ6" s="33"/>
      <c r="BA6" s="430" t="s">
        <v>3</v>
      </c>
      <c r="BB6" s="431"/>
      <c r="BC6" s="432"/>
      <c r="BD6" s="431" t="s">
        <v>277</v>
      </c>
      <c r="BE6" s="431"/>
      <c r="BF6" s="436"/>
      <c r="BG6" s="33"/>
      <c r="BH6" s="430" t="s">
        <v>2</v>
      </c>
      <c r="BI6" s="431"/>
      <c r="BJ6" s="432"/>
      <c r="BK6" s="431" t="s">
        <v>354</v>
      </c>
      <c r="BL6" s="431"/>
      <c r="BM6" s="436"/>
      <c r="BN6" s="33"/>
      <c r="BO6" s="430" t="s">
        <v>116</v>
      </c>
      <c r="BP6" s="431"/>
      <c r="BQ6" s="432"/>
      <c r="BR6" s="431" t="s">
        <v>2</v>
      </c>
      <c r="BS6" s="431"/>
      <c r="BT6" s="436"/>
      <c r="BU6" s="33"/>
      <c r="BV6" s="430" t="s">
        <v>116</v>
      </c>
      <c r="BW6" s="431"/>
      <c r="BX6" s="432"/>
      <c r="BY6" s="431" t="s">
        <v>2</v>
      </c>
      <c r="BZ6" s="431"/>
      <c r="CA6" s="436"/>
      <c r="CB6" s="33"/>
      <c r="CC6" s="430" t="s">
        <v>2</v>
      </c>
      <c r="CD6" s="431"/>
      <c r="CE6" s="432"/>
      <c r="CF6" s="431" t="s">
        <v>344</v>
      </c>
      <c r="CG6" s="431"/>
      <c r="CH6" s="436"/>
      <c r="CI6" s="33"/>
      <c r="CJ6" s="430" t="s">
        <v>126</v>
      </c>
      <c r="CK6" s="431"/>
      <c r="CL6" s="432"/>
      <c r="CM6" s="431" t="s">
        <v>2</v>
      </c>
      <c r="CN6" s="431"/>
      <c r="CO6" s="436"/>
      <c r="CP6" s="33"/>
      <c r="CQ6" s="430" t="s">
        <v>122</v>
      </c>
      <c r="CR6" s="431"/>
      <c r="CS6" s="432"/>
      <c r="CT6" s="431" t="s">
        <v>361</v>
      </c>
      <c r="CU6" s="431"/>
      <c r="CV6" s="436"/>
      <c r="CW6" s="33"/>
      <c r="CX6" s="430" t="s">
        <v>277</v>
      </c>
      <c r="CY6" s="431"/>
      <c r="CZ6" s="432"/>
      <c r="DA6" s="431" t="s">
        <v>2</v>
      </c>
      <c r="DB6" s="431"/>
      <c r="DC6" s="436"/>
      <c r="DD6" s="232"/>
      <c r="DE6" s="430" t="s">
        <v>3</v>
      </c>
      <c r="DF6" s="431"/>
      <c r="DG6" s="432"/>
      <c r="DH6" s="431" t="s">
        <v>117</v>
      </c>
      <c r="DI6" s="431"/>
      <c r="DJ6" s="436"/>
      <c r="DK6" s="33"/>
      <c r="DL6" s="430" t="s">
        <v>117</v>
      </c>
      <c r="DM6" s="431"/>
      <c r="DN6" s="432"/>
      <c r="DO6" s="431" t="s">
        <v>2</v>
      </c>
      <c r="DP6" s="431"/>
      <c r="DQ6" s="436"/>
      <c r="DR6" s="33"/>
      <c r="DS6" s="430" t="s">
        <v>116</v>
      </c>
      <c r="DT6" s="431"/>
      <c r="DU6" s="432"/>
      <c r="DV6" s="431" t="s">
        <v>117</v>
      </c>
      <c r="DW6" s="431"/>
      <c r="DX6" s="436"/>
      <c r="DY6" s="33"/>
      <c r="DZ6" s="415" t="s">
        <v>119</v>
      </c>
      <c r="EA6" s="416"/>
      <c r="EB6" s="417"/>
      <c r="EC6" s="416"/>
      <c r="ED6" s="416"/>
      <c r="EE6" s="418"/>
      <c r="EF6" s="33"/>
      <c r="EG6" s="430" t="s">
        <v>3</v>
      </c>
      <c r="EH6" s="431"/>
      <c r="EI6" s="432"/>
      <c r="EJ6" s="431" t="s">
        <v>344</v>
      </c>
      <c r="EK6" s="431"/>
      <c r="EL6" s="436"/>
      <c r="EM6" s="33"/>
      <c r="EN6" s="430" t="s">
        <v>277</v>
      </c>
      <c r="EO6" s="431"/>
      <c r="EP6" s="432"/>
      <c r="EQ6" s="431" t="s">
        <v>344</v>
      </c>
      <c r="ER6" s="431"/>
      <c r="ES6" s="436"/>
      <c r="ET6" s="33"/>
      <c r="EU6" s="430" t="s">
        <v>345</v>
      </c>
      <c r="EV6" s="431"/>
      <c r="EW6" s="432"/>
      <c r="EX6" s="431" t="s">
        <v>2</v>
      </c>
      <c r="EY6" s="431"/>
      <c r="EZ6" s="436"/>
      <c r="FA6" s="33"/>
      <c r="FB6" s="430" t="s">
        <v>2</v>
      </c>
      <c r="FC6" s="431"/>
      <c r="FD6" s="432"/>
      <c r="FE6" s="431" t="s">
        <v>124</v>
      </c>
      <c r="FF6" s="431"/>
      <c r="FG6" s="436"/>
      <c r="FH6" s="33"/>
      <c r="FI6" s="430" t="s">
        <v>2</v>
      </c>
      <c r="FJ6" s="431"/>
      <c r="FK6" s="432"/>
      <c r="FL6" s="431"/>
      <c r="FM6" s="431"/>
      <c r="FN6" s="436"/>
      <c r="FO6" s="33"/>
      <c r="FP6" s="430" t="s">
        <v>3</v>
      </c>
      <c r="FQ6" s="431"/>
      <c r="FR6" s="432"/>
      <c r="FS6" s="431" t="s">
        <v>116</v>
      </c>
      <c r="FT6" s="431"/>
      <c r="FU6" s="436"/>
      <c r="FV6" s="33"/>
      <c r="FW6" s="430" t="s">
        <v>3</v>
      </c>
      <c r="FX6" s="431"/>
      <c r="FY6" s="432"/>
      <c r="FZ6" s="431" t="s">
        <v>344</v>
      </c>
      <c r="GA6" s="431"/>
      <c r="GB6" s="436"/>
      <c r="GC6" s="33"/>
      <c r="GD6" s="430" t="s">
        <v>124</v>
      </c>
      <c r="GE6" s="431"/>
      <c r="GF6" s="432"/>
      <c r="GG6" s="431" t="s">
        <v>1</v>
      </c>
      <c r="GH6" s="431"/>
      <c r="GI6" s="436"/>
      <c r="GJ6" s="33"/>
      <c r="GK6" s="430" t="s">
        <v>2</v>
      </c>
      <c r="GL6" s="431"/>
      <c r="GM6" s="432"/>
      <c r="GN6" s="431" t="s">
        <v>2</v>
      </c>
      <c r="GO6" s="431"/>
      <c r="GP6" s="436"/>
      <c r="GQ6" s="33"/>
      <c r="GR6" s="430" t="s">
        <v>392</v>
      </c>
      <c r="GS6" s="431"/>
      <c r="GT6" s="432"/>
      <c r="GU6" s="431"/>
      <c r="GV6" s="431"/>
      <c r="GW6" s="436"/>
      <c r="GX6" s="33"/>
      <c r="GY6" s="430" t="s">
        <v>116</v>
      </c>
      <c r="GZ6" s="431"/>
      <c r="HA6" s="432"/>
      <c r="HB6" s="431"/>
      <c r="HC6" s="431"/>
      <c r="HD6" s="436"/>
      <c r="HE6" s="232"/>
      <c r="HF6" s="430" t="s">
        <v>353</v>
      </c>
      <c r="HG6" s="431"/>
      <c r="HH6" s="432"/>
      <c r="HI6" s="431" t="s">
        <v>397</v>
      </c>
      <c r="HJ6" s="431"/>
      <c r="HK6" s="436"/>
      <c r="HL6" s="232"/>
      <c r="HM6" s="430"/>
      <c r="HN6" s="431"/>
      <c r="HO6" s="432"/>
      <c r="HP6" s="431"/>
      <c r="HQ6" s="431"/>
      <c r="HR6" s="436"/>
      <c r="HS6" s="232"/>
      <c r="HT6" s="430" t="s">
        <v>123</v>
      </c>
      <c r="HU6" s="431"/>
      <c r="HV6" s="432"/>
      <c r="HW6" s="431" t="s">
        <v>117</v>
      </c>
      <c r="HX6" s="431"/>
      <c r="HY6" s="436"/>
      <c r="HZ6" s="232"/>
      <c r="IA6" s="430" t="s">
        <v>3</v>
      </c>
      <c r="IB6" s="431"/>
      <c r="IC6" s="432"/>
      <c r="ID6" s="431" t="s">
        <v>117</v>
      </c>
      <c r="IE6" s="431"/>
      <c r="IF6" s="436"/>
      <c r="IG6" s="33"/>
      <c r="IH6" s="430" t="s">
        <v>125</v>
      </c>
      <c r="II6" s="431"/>
      <c r="IJ6" s="432"/>
      <c r="IK6" s="431" t="s">
        <v>344</v>
      </c>
      <c r="IL6" s="431"/>
      <c r="IM6" s="436"/>
      <c r="IN6" s="232"/>
      <c r="IO6" s="430" t="s">
        <v>3</v>
      </c>
      <c r="IP6" s="431"/>
      <c r="IQ6" s="432"/>
      <c r="IR6" s="431" t="s">
        <v>117</v>
      </c>
      <c r="IS6" s="431"/>
      <c r="IT6" s="436"/>
      <c r="IU6" s="232"/>
      <c r="IV6" s="430" t="s">
        <v>3</v>
      </c>
      <c r="IW6" s="431"/>
      <c r="IX6" s="432"/>
      <c r="IY6" s="431" t="s">
        <v>125</v>
      </c>
      <c r="IZ6" s="431"/>
      <c r="JA6" s="436"/>
      <c r="JB6" s="232"/>
      <c r="JC6" s="430" t="s">
        <v>123</v>
      </c>
      <c r="JD6" s="431"/>
      <c r="JE6" s="432"/>
      <c r="JF6" s="431" t="s">
        <v>116</v>
      </c>
      <c r="JG6" s="431"/>
      <c r="JH6" s="436"/>
      <c r="JI6" s="232"/>
      <c r="JJ6" s="430" t="s">
        <v>1</v>
      </c>
      <c r="JK6" s="431"/>
      <c r="JL6" s="432"/>
      <c r="JM6" s="416" t="s">
        <v>344</v>
      </c>
      <c r="JN6" s="416"/>
      <c r="JO6" s="418"/>
      <c r="JP6" s="33"/>
      <c r="JQ6" s="415" t="s">
        <v>116</v>
      </c>
      <c r="JR6" s="416"/>
      <c r="JS6" s="417"/>
      <c r="JT6" s="416" t="s">
        <v>4</v>
      </c>
      <c r="JU6" s="416"/>
      <c r="JV6" s="418"/>
      <c r="JW6" s="33"/>
      <c r="JX6" s="415"/>
      <c r="JY6" s="416"/>
      <c r="JZ6" s="417"/>
      <c r="KA6" s="416"/>
      <c r="KB6" s="416"/>
      <c r="KC6" s="418"/>
      <c r="KD6" s="33"/>
      <c r="KE6" s="415"/>
      <c r="KF6" s="416"/>
      <c r="KG6" s="417"/>
      <c r="KH6" s="416"/>
      <c r="KI6" s="416"/>
      <c r="KJ6" s="418"/>
      <c r="KK6" s="33"/>
      <c r="KL6" s="430" t="s">
        <v>122</v>
      </c>
      <c r="KM6" s="431"/>
      <c r="KN6" s="432"/>
      <c r="KO6" s="431" t="s">
        <v>345</v>
      </c>
      <c r="KP6" s="431"/>
      <c r="KQ6" s="436"/>
      <c r="KR6" s="33"/>
      <c r="KS6" s="415"/>
      <c r="KT6" s="416"/>
      <c r="KU6" s="417"/>
      <c r="KV6" s="416"/>
      <c r="KW6" s="416"/>
      <c r="KX6" s="418"/>
      <c r="KY6" s="33"/>
      <c r="KZ6" s="415"/>
      <c r="LA6" s="416"/>
      <c r="LB6" s="417"/>
      <c r="LC6" s="416"/>
      <c r="LD6" s="416"/>
      <c r="LE6" s="418"/>
      <c r="LF6" s="33"/>
      <c r="LG6" s="415"/>
      <c r="LH6" s="416"/>
      <c r="LI6" s="417"/>
      <c r="LJ6" s="416"/>
      <c r="LK6" s="416"/>
      <c r="LL6" s="418"/>
      <c r="LM6" s="33"/>
      <c r="LN6" s="415"/>
      <c r="LO6" s="416"/>
      <c r="LP6" s="417"/>
      <c r="LQ6" s="416"/>
      <c r="LR6" s="416"/>
      <c r="LS6" s="418"/>
      <c r="LT6" s="33"/>
      <c r="LU6" s="415"/>
      <c r="LV6" s="416"/>
      <c r="LW6" s="417"/>
      <c r="LX6" s="416"/>
      <c r="LY6" s="416"/>
      <c r="LZ6" s="418"/>
      <c r="MA6" s="33"/>
      <c r="MB6" s="415"/>
      <c r="MC6" s="416"/>
      <c r="MD6" s="417"/>
      <c r="ME6" s="416"/>
      <c r="MF6" s="416"/>
      <c r="MG6" s="418"/>
      <c r="MH6" s="33"/>
      <c r="MI6" s="415"/>
      <c r="MJ6" s="416"/>
      <c r="MK6" s="417"/>
      <c r="ML6" s="416"/>
      <c r="MM6" s="416"/>
      <c r="MN6" s="418"/>
      <c r="MO6" s="33"/>
      <c r="MP6" s="415"/>
      <c r="MQ6" s="416"/>
      <c r="MR6" s="417"/>
      <c r="MS6" s="416"/>
      <c r="MT6" s="416"/>
      <c r="MU6" s="418"/>
      <c r="MV6" s="33"/>
      <c r="MW6" s="415"/>
      <c r="MX6" s="416"/>
      <c r="MY6" s="417"/>
      <c r="MZ6" s="416"/>
      <c r="NA6" s="416"/>
      <c r="NB6" s="418"/>
      <c r="NC6" s="33"/>
      <c r="ND6" s="415"/>
      <c r="NE6" s="416"/>
      <c r="NF6" s="417"/>
      <c r="NG6" s="416"/>
      <c r="NH6" s="416"/>
      <c r="NI6" s="418"/>
      <c r="NJ6" s="33"/>
      <c r="NK6" s="415"/>
      <c r="NL6" s="416"/>
      <c r="NM6" s="417"/>
      <c r="NN6" s="416"/>
      <c r="NO6" s="416"/>
      <c r="NP6" s="418"/>
      <c r="NQ6" s="33"/>
      <c r="NR6" s="415"/>
      <c r="NS6" s="416"/>
      <c r="NT6" s="417"/>
      <c r="NU6" s="416"/>
      <c r="NV6" s="416"/>
      <c r="NW6" s="418"/>
      <c r="NX6" s="33"/>
      <c r="NY6" s="415"/>
      <c r="NZ6" s="416"/>
      <c r="OA6" s="417"/>
      <c r="OB6" s="416"/>
      <c r="OC6" s="416"/>
      <c r="OD6" s="418"/>
      <c r="OE6" s="33"/>
      <c r="OF6" s="415"/>
      <c r="OG6" s="416"/>
      <c r="OH6" s="417"/>
      <c r="OI6" s="416"/>
      <c r="OJ6" s="416"/>
      <c r="OK6" s="418"/>
      <c r="OL6" s="33"/>
      <c r="OM6" s="415"/>
      <c r="ON6" s="416"/>
      <c r="OO6" s="417"/>
      <c r="OP6" s="416"/>
      <c r="OQ6" s="416"/>
      <c r="OR6" s="418"/>
      <c r="OS6" s="33"/>
      <c r="OT6" s="415"/>
      <c r="OU6" s="416"/>
      <c r="OV6" s="417"/>
      <c r="OW6" s="416"/>
      <c r="OX6" s="416"/>
      <c r="OY6" s="418"/>
      <c r="OZ6" s="33"/>
      <c r="PA6" s="415"/>
      <c r="PB6" s="416"/>
      <c r="PC6" s="417"/>
      <c r="PD6" s="416"/>
      <c r="PE6" s="416"/>
      <c r="PF6" s="418"/>
      <c r="PG6" s="33"/>
      <c r="PH6" s="415"/>
      <c r="PI6" s="416"/>
      <c r="PJ6" s="417"/>
      <c r="PK6" s="416"/>
      <c r="PL6" s="416"/>
      <c r="PM6" s="418"/>
      <c r="PN6" s="33"/>
      <c r="PO6" s="415"/>
      <c r="PP6" s="416"/>
      <c r="PQ6" s="417"/>
      <c r="PR6" s="416"/>
      <c r="PS6" s="416"/>
      <c r="PT6" s="418"/>
      <c r="PU6" s="33"/>
      <c r="PV6" s="415"/>
      <c r="PW6" s="416"/>
      <c r="PX6" s="417"/>
      <c r="PY6" s="416"/>
      <c r="PZ6" s="416"/>
      <c r="QA6" s="418"/>
    </row>
    <row r="7" spans="1:443" ht="12.75" customHeight="1" x14ac:dyDescent="0.2">
      <c r="A7" s="433"/>
      <c r="B7" s="433"/>
      <c r="C7" s="19"/>
      <c r="D7" s="430" t="s">
        <v>1</v>
      </c>
      <c r="E7" s="431"/>
      <c r="F7" s="432"/>
      <c r="G7" s="431"/>
      <c r="H7" s="431"/>
      <c r="I7" s="436"/>
      <c r="J7" s="34"/>
      <c r="K7" s="430" t="s">
        <v>116</v>
      </c>
      <c r="L7" s="431"/>
      <c r="M7" s="432"/>
      <c r="N7" s="435" t="s">
        <v>117</v>
      </c>
      <c r="O7" s="431"/>
      <c r="P7" s="436"/>
      <c r="Q7" s="34"/>
      <c r="R7" s="415"/>
      <c r="S7" s="416"/>
      <c r="T7" s="417"/>
      <c r="U7" s="416"/>
      <c r="V7" s="416"/>
      <c r="W7" s="418"/>
      <c r="X7" s="34"/>
      <c r="Y7" s="430" t="s">
        <v>123</v>
      </c>
      <c r="Z7" s="431"/>
      <c r="AA7" s="432"/>
      <c r="AB7" s="431" t="s">
        <v>125</v>
      </c>
      <c r="AC7" s="431"/>
      <c r="AD7" s="436"/>
      <c r="AE7" s="34"/>
      <c r="AF7" s="430" t="s">
        <v>2</v>
      </c>
      <c r="AG7" s="431"/>
      <c r="AH7" s="432"/>
      <c r="AI7" s="431" t="s">
        <v>345</v>
      </c>
      <c r="AJ7" s="431"/>
      <c r="AK7" s="436"/>
      <c r="AL7" s="34"/>
      <c r="AM7" s="430" t="s">
        <v>2</v>
      </c>
      <c r="AN7" s="431"/>
      <c r="AO7" s="432"/>
      <c r="AP7" s="435" t="s">
        <v>125</v>
      </c>
      <c r="AQ7" s="431"/>
      <c r="AR7" s="436"/>
      <c r="AS7" s="34"/>
      <c r="AT7" s="430" t="s">
        <v>345</v>
      </c>
      <c r="AU7" s="431"/>
      <c r="AV7" s="432"/>
      <c r="AW7" s="431" t="s">
        <v>4</v>
      </c>
      <c r="AX7" s="431"/>
      <c r="AY7" s="436"/>
      <c r="AZ7" s="34"/>
      <c r="BA7" s="430" t="s">
        <v>2</v>
      </c>
      <c r="BB7" s="431"/>
      <c r="BC7" s="432"/>
      <c r="BD7" s="431" t="s">
        <v>123</v>
      </c>
      <c r="BE7" s="431"/>
      <c r="BF7" s="436"/>
      <c r="BG7" s="34"/>
      <c r="BH7" s="430" t="s">
        <v>116</v>
      </c>
      <c r="BI7" s="431"/>
      <c r="BJ7" s="432"/>
      <c r="BK7" s="431" t="s">
        <v>121</v>
      </c>
      <c r="BL7" s="431"/>
      <c r="BM7" s="436"/>
      <c r="BN7" s="34"/>
      <c r="BO7" s="430" t="s">
        <v>2</v>
      </c>
      <c r="BP7" s="431"/>
      <c r="BQ7" s="432"/>
      <c r="BR7" s="431" t="s">
        <v>354</v>
      </c>
      <c r="BS7" s="431"/>
      <c r="BT7" s="436"/>
      <c r="BU7" s="34"/>
      <c r="BV7" s="430" t="s">
        <v>1</v>
      </c>
      <c r="BW7" s="431"/>
      <c r="BX7" s="432"/>
      <c r="BY7" s="431" t="s">
        <v>121</v>
      </c>
      <c r="BZ7" s="431"/>
      <c r="CA7" s="436"/>
      <c r="CB7" s="34"/>
      <c r="CC7" s="430" t="s">
        <v>126</v>
      </c>
      <c r="CD7" s="431"/>
      <c r="CE7" s="432"/>
      <c r="CF7" s="431" t="s">
        <v>366</v>
      </c>
      <c r="CG7" s="431"/>
      <c r="CH7" s="436"/>
      <c r="CI7" s="34"/>
      <c r="CJ7" s="430" t="s">
        <v>3</v>
      </c>
      <c r="CK7" s="431"/>
      <c r="CL7" s="432"/>
      <c r="CM7" s="431" t="s">
        <v>117</v>
      </c>
      <c r="CN7" s="431"/>
      <c r="CO7" s="436"/>
      <c r="CP7" s="34"/>
      <c r="CQ7" s="430" t="s">
        <v>345</v>
      </c>
      <c r="CR7" s="431"/>
      <c r="CS7" s="432"/>
      <c r="CT7" s="431"/>
      <c r="CU7" s="431"/>
      <c r="CV7" s="436"/>
      <c r="CW7" s="34"/>
      <c r="CX7" s="430" t="s">
        <v>116</v>
      </c>
      <c r="CY7" s="431"/>
      <c r="CZ7" s="432"/>
      <c r="DA7" s="431" t="s">
        <v>124</v>
      </c>
      <c r="DB7" s="431"/>
      <c r="DC7" s="436"/>
      <c r="DD7" s="233"/>
      <c r="DE7" s="430" t="s">
        <v>116</v>
      </c>
      <c r="DF7" s="431"/>
      <c r="DG7" s="432"/>
      <c r="DH7" s="431"/>
      <c r="DI7" s="431"/>
      <c r="DJ7" s="436"/>
      <c r="DK7" s="34"/>
      <c r="DL7" s="430" t="s">
        <v>345</v>
      </c>
      <c r="DM7" s="431"/>
      <c r="DN7" s="432"/>
      <c r="DO7" s="431" t="s">
        <v>117</v>
      </c>
      <c r="DP7" s="431"/>
      <c r="DQ7" s="436"/>
      <c r="DR7" s="34"/>
      <c r="DS7" s="430" t="s">
        <v>3</v>
      </c>
      <c r="DT7" s="431"/>
      <c r="DU7" s="432"/>
      <c r="DV7" s="431" t="s">
        <v>116</v>
      </c>
      <c r="DW7" s="431"/>
      <c r="DX7" s="436"/>
      <c r="DY7" s="34"/>
      <c r="DZ7" s="415" t="s">
        <v>2</v>
      </c>
      <c r="EA7" s="416"/>
      <c r="EB7" s="417"/>
      <c r="EC7" s="434" t="s">
        <v>277</v>
      </c>
      <c r="ED7" s="416"/>
      <c r="EE7" s="418"/>
      <c r="EF7" s="34"/>
      <c r="EG7" s="430" t="s">
        <v>119</v>
      </c>
      <c r="EH7" s="431"/>
      <c r="EI7" s="432"/>
      <c r="EJ7" s="431" t="s">
        <v>2</v>
      </c>
      <c r="EK7" s="431"/>
      <c r="EL7" s="436"/>
      <c r="EM7" s="34"/>
      <c r="EN7" s="430" t="s">
        <v>2</v>
      </c>
      <c r="EO7" s="431"/>
      <c r="EP7" s="432"/>
      <c r="EQ7" s="431" t="s">
        <v>277</v>
      </c>
      <c r="ER7" s="431"/>
      <c r="ES7" s="436"/>
      <c r="ET7" s="34"/>
      <c r="EU7" s="430"/>
      <c r="EV7" s="431"/>
      <c r="EW7" s="432"/>
      <c r="EX7" s="431"/>
      <c r="EY7" s="431"/>
      <c r="EZ7" s="436"/>
      <c r="FA7" s="34"/>
      <c r="FB7" s="430" t="s">
        <v>345</v>
      </c>
      <c r="FC7" s="431"/>
      <c r="FD7" s="432"/>
      <c r="FE7" s="431" t="s">
        <v>116</v>
      </c>
      <c r="FF7" s="431"/>
      <c r="FG7" s="436"/>
      <c r="FH7" s="34"/>
      <c r="FI7" s="430"/>
      <c r="FJ7" s="431"/>
      <c r="FK7" s="432"/>
      <c r="FL7" s="431"/>
      <c r="FM7" s="431"/>
      <c r="FN7" s="436"/>
      <c r="FO7" s="34"/>
      <c r="FP7" s="430" t="s">
        <v>2</v>
      </c>
      <c r="FQ7" s="431"/>
      <c r="FR7" s="432"/>
      <c r="FS7" s="431" t="s">
        <v>1</v>
      </c>
      <c r="FT7" s="431"/>
      <c r="FU7" s="436"/>
      <c r="FV7" s="34"/>
      <c r="FW7" s="430" t="s">
        <v>344</v>
      </c>
      <c r="FX7" s="431"/>
      <c r="FY7" s="432"/>
      <c r="FZ7" s="431" t="s">
        <v>117</v>
      </c>
      <c r="GA7" s="431"/>
      <c r="GB7" s="436"/>
      <c r="GC7" s="34"/>
      <c r="GD7" s="430" t="s">
        <v>3</v>
      </c>
      <c r="GE7" s="431"/>
      <c r="GF7" s="432"/>
      <c r="GG7" s="431" t="s">
        <v>122</v>
      </c>
      <c r="GH7" s="431"/>
      <c r="GI7" s="436"/>
      <c r="GJ7" s="34"/>
      <c r="GK7" s="430" t="s">
        <v>386</v>
      </c>
      <c r="GL7" s="431"/>
      <c r="GM7" s="432"/>
      <c r="GN7" s="431" t="s">
        <v>277</v>
      </c>
      <c r="GO7" s="431"/>
      <c r="GP7" s="436"/>
      <c r="GQ7" s="34"/>
      <c r="GR7" s="430"/>
      <c r="GS7" s="431"/>
      <c r="GT7" s="432"/>
      <c r="GU7" s="431"/>
      <c r="GV7" s="431"/>
      <c r="GW7" s="436"/>
      <c r="GX7" s="34"/>
      <c r="GY7" s="430" t="s">
        <v>2</v>
      </c>
      <c r="GZ7" s="431"/>
      <c r="HA7" s="432"/>
      <c r="HB7" s="431" t="s">
        <v>117</v>
      </c>
      <c r="HC7" s="431"/>
      <c r="HD7" s="436"/>
      <c r="HE7" s="233"/>
      <c r="HF7" s="430" t="s">
        <v>123</v>
      </c>
      <c r="HG7" s="431"/>
      <c r="HH7" s="432"/>
      <c r="HI7" s="431" t="s">
        <v>4</v>
      </c>
      <c r="HJ7" s="431"/>
      <c r="HK7" s="436"/>
      <c r="HL7" s="233"/>
      <c r="HM7" s="430"/>
      <c r="HN7" s="431"/>
      <c r="HO7" s="432"/>
      <c r="HP7" s="431"/>
      <c r="HQ7" s="431"/>
      <c r="HR7" s="436"/>
      <c r="HS7" s="233"/>
      <c r="HT7" s="430" t="s">
        <v>124</v>
      </c>
      <c r="HU7" s="431"/>
      <c r="HV7" s="432"/>
      <c r="HW7" s="431" t="s">
        <v>344</v>
      </c>
      <c r="HX7" s="431"/>
      <c r="HY7" s="436"/>
      <c r="HZ7" s="233"/>
      <c r="IA7" s="430"/>
      <c r="IB7" s="431"/>
      <c r="IC7" s="432"/>
      <c r="ID7" s="431"/>
      <c r="IE7" s="431"/>
      <c r="IF7" s="436"/>
      <c r="IG7" s="34"/>
      <c r="IH7" s="430" t="s">
        <v>124</v>
      </c>
      <c r="II7" s="431"/>
      <c r="IJ7" s="432"/>
      <c r="IK7" s="431"/>
      <c r="IL7" s="431"/>
      <c r="IM7" s="436"/>
      <c r="IN7" s="233"/>
      <c r="IO7" s="430" t="s">
        <v>122</v>
      </c>
      <c r="IP7" s="431"/>
      <c r="IQ7" s="432"/>
      <c r="IR7" s="431" t="s">
        <v>378</v>
      </c>
      <c r="IS7" s="431"/>
      <c r="IT7" s="436"/>
      <c r="IU7" s="233"/>
      <c r="IV7" s="430"/>
      <c r="IW7" s="431"/>
      <c r="IX7" s="432"/>
      <c r="IY7" s="431" t="s">
        <v>386</v>
      </c>
      <c r="IZ7" s="431"/>
      <c r="JA7" s="436"/>
      <c r="JB7" s="233"/>
      <c r="JC7" s="430"/>
      <c r="JD7" s="431"/>
      <c r="JE7" s="432"/>
      <c r="JF7" s="431"/>
      <c r="JG7" s="431"/>
      <c r="JH7" s="436"/>
      <c r="JI7" s="233"/>
      <c r="JJ7" s="430" t="s">
        <v>2</v>
      </c>
      <c r="JK7" s="431"/>
      <c r="JL7" s="432"/>
      <c r="JM7" s="416" t="s">
        <v>125</v>
      </c>
      <c r="JN7" s="416"/>
      <c r="JO7" s="418"/>
      <c r="JP7" s="73"/>
      <c r="JQ7" s="415" t="s">
        <v>2</v>
      </c>
      <c r="JR7" s="416"/>
      <c r="JS7" s="417"/>
      <c r="JT7" s="416" t="s">
        <v>404</v>
      </c>
      <c r="JU7" s="416"/>
      <c r="JV7" s="418"/>
      <c r="JW7" s="73"/>
      <c r="JX7" s="415"/>
      <c r="JY7" s="416"/>
      <c r="JZ7" s="417"/>
      <c r="KA7" s="416"/>
      <c r="KB7" s="416"/>
      <c r="KC7" s="418"/>
      <c r="KD7" s="73"/>
      <c r="KE7" s="415"/>
      <c r="KF7" s="416"/>
      <c r="KG7" s="417"/>
      <c r="KH7" s="416"/>
      <c r="KI7" s="416"/>
      <c r="KJ7" s="418"/>
      <c r="KK7" s="73"/>
      <c r="KL7" s="430"/>
      <c r="KM7" s="431"/>
      <c r="KN7" s="432"/>
      <c r="KO7" s="431"/>
      <c r="KP7" s="431"/>
      <c r="KQ7" s="436"/>
      <c r="KR7" s="73"/>
      <c r="KS7" s="415"/>
      <c r="KT7" s="416"/>
      <c r="KU7" s="417"/>
      <c r="KV7" s="416"/>
      <c r="KW7" s="416"/>
      <c r="KX7" s="418"/>
      <c r="KY7" s="73"/>
      <c r="KZ7" s="415"/>
      <c r="LA7" s="416"/>
      <c r="LB7" s="417"/>
      <c r="LC7" s="416"/>
      <c r="LD7" s="416"/>
      <c r="LE7" s="418"/>
      <c r="LF7" s="73"/>
      <c r="LG7" s="415"/>
      <c r="LH7" s="416"/>
      <c r="LI7" s="417"/>
      <c r="LJ7" s="416"/>
      <c r="LK7" s="416"/>
      <c r="LL7" s="418"/>
      <c r="LM7" s="73"/>
      <c r="LN7" s="415"/>
      <c r="LO7" s="416"/>
      <c r="LP7" s="417"/>
      <c r="LQ7" s="416"/>
      <c r="LR7" s="416"/>
      <c r="LS7" s="418"/>
      <c r="LT7" s="73"/>
      <c r="LU7" s="415"/>
      <c r="LV7" s="416"/>
      <c r="LW7" s="417"/>
      <c r="LX7" s="416"/>
      <c r="LY7" s="416"/>
      <c r="LZ7" s="418"/>
      <c r="MA7" s="73"/>
      <c r="MB7" s="415"/>
      <c r="MC7" s="416"/>
      <c r="MD7" s="417"/>
      <c r="ME7" s="416"/>
      <c r="MF7" s="416"/>
      <c r="MG7" s="418"/>
      <c r="MH7" s="73"/>
      <c r="MI7" s="415"/>
      <c r="MJ7" s="416"/>
      <c r="MK7" s="417"/>
      <c r="ML7" s="416"/>
      <c r="MM7" s="416"/>
      <c r="MN7" s="418"/>
      <c r="MO7" s="73"/>
      <c r="MP7" s="415"/>
      <c r="MQ7" s="416"/>
      <c r="MR7" s="417"/>
      <c r="MS7" s="416"/>
      <c r="MT7" s="416"/>
      <c r="MU7" s="418"/>
      <c r="MV7" s="73"/>
      <c r="MW7" s="415"/>
      <c r="MX7" s="416"/>
      <c r="MY7" s="417"/>
      <c r="MZ7" s="416"/>
      <c r="NA7" s="416"/>
      <c r="NB7" s="418"/>
      <c r="NC7" s="73"/>
      <c r="ND7" s="415"/>
      <c r="NE7" s="416"/>
      <c r="NF7" s="417"/>
      <c r="NG7" s="416"/>
      <c r="NH7" s="416"/>
      <c r="NI7" s="418"/>
      <c r="NJ7" s="73"/>
      <c r="NK7" s="415"/>
      <c r="NL7" s="416"/>
      <c r="NM7" s="417"/>
      <c r="NN7" s="416"/>
      <c r="NO7" s="416"/>
      <c r="NP7" s="418"/>
      <c r="NQ7" s="73"/>
      <c r="NR7" s="415"/>
      <c r="NS7" s="416"/>
      <c r="NT7" s="417"/>
      <c r="NU7" s="416"/>
      <c r="NV7" s="416"/>
      <c r="NW7" s="418"/>
      <c r="NX7" s="73"/>
      <c r="NY7" s="415"/>
      <c r="NZ7" s="416"/>
      <c r="OA7" s="417"/>
      <c r="OB7" s="416"/>
      <c r="OC7" s="416"/>
      <c r="OD7" s="418"/>
      <c r="OE7" s="73"/>
      <c r="OF7" s="415"/>
      <c r="OG7" s="416"/>
      <c r="OH7" s="417"/>
      <c r="OI7" s="416"/>
      <c r="OJ7" s="416"/>
      <c r="OK7" s="418"/>
      <c r="OL7" s="73"/>
      <c r="OM7" s="415"/>
      <c r="ON7" s="416"/>
      <c r="OO7" s="417"/>
      <c r="OP7" s="416"/>
      <c r="OQ7" s="416"/>
      <c r="OR7" s="418"/>
      <c r="OS7" s="73"/>
      <c r="OT7" s="415"/>
      <c r="OU7" s="416"/>
      <c r="OV7" s="417"/>
      <c r="OW7" s="416"/>
      <c r="OX7" s="416"/>
      <c r="OY7" s="418"/>
      <c r="OZ7" s="73"/>
      <c r="PA7" s="415"/>
      <c r="PB7" s="416"/>
      <c r="PC7" s="417"/>
      <c r="PD7" s="416"/>
      <c r="PE7" s="416"/>
      <c r="PF7" s="418"/>
      <c r="PG7" s="73"/>
      <c r="PH7" s="415"/>
      <c r="PI7" s="416"/>
      <c r="PJ7" s="417"/>
      <c r="PK7" s="416"/>
      <c r="PL7" s="416"/>
      <c r="PM7" s="418"/>
      <c r="PN7" s="73"/>
      <c r="PO7" s="415"/>
      <c r="PP7" s="416"/>
      <c r="PQ7" s="417"/>
      <c r="PR7" s="416"/>
      <c r="PS7" s="416"/>
      <c r="PT7" s="418"/>
      <c r="PU7" s="73"/>
      <c r="PV7" s="415"/>
      <c r="PW7" s="416"/>
      <c r="PX7" s="417"/>
      <c r="PY7" s="416"/>
      <c r="PZ7" s="416"/>
      <c r="QA7" s="418"/>
    </row>
    <row r="8" spans="1:443" ht="12.75" customHeight="1" x14ac:dyDescent="0.2">
      <c r="A8" s="433"/>
      <c r="B8" s="433"/>
      <c r="C8" s="19"/>
      <c r="D8" s="430" t="s">
        <v>2</v>
      </c>
      <c r="E8" s="431"/>
      <c r="F8" s="432"/>
      <c r="G8" s="431"/>
      <c r="H8" s="431"/>
      <c r="I8" s="436"/>
      <c r="J8" s="34"/>
      <c r="K8" s="415"/>
      <c r="L8" s="416"/>
      <c r="M8" s="417"/>
      <c r="N8" s="434"/>
      <c r="O8" s="416"/>
      <c r="P8" s="418"/>
      <c r="Q8" s="34"/>
      <c r="R8" s="415"/>
      <c r="S8" s="416"/>
      <c r="T8" s="417"/>
      <c r="U8" s="416"/>
      <c r="V8" s="416"/>
      <c r="W8" s="418"/>
      <c r="X8" s="34"/>
      <c r="Y8" s="430" t="s">
        <v>116</v>
      </c>
      <c r="Z8" s="431"/>
      <c r="AA8" s="432"/>
      <c r="AB8" s="431" t="s">
        <v>119</v>
      </c>
      <c r="AC8" s="431"/>
      <c r="AD8" s="436"/>
      <c r="AE8" s="34"/>
      <c r="AF8" s="430" t="s">
        <v>277</v>
      </c>
      <c r="AG8" s="431"/>
      <c r="AH8" s="432"/>
      <c r="AI8" s="431"/>
      <c r="AJ8" s="431"/>
      <c r="AK8" s="436"/>
      <c r="AL8" s="34"/>
      <c r="AM8" s="430" t="s">
        <v>126</v>
      </c>
      <c r="AN8" s="431"/>
      <c r="AO8" s="432"/>
      <c r="AP8" s="431"/>
      <c r="AQ8" s="431"/>
      <c r="AR8" s="436"/>
      <c r="AS8" s="34"/>
      <c r="AT8" s="430"/>
      <c r="AU8" s="431"/>
      <c r="AV8" s="432"/>
      <c r="AW8" s="431" t="s">
        <v>124</v>
      </c>
      <c r="AX8" s="431"/>
      <c r="AY8" s="436"/>
      <c r="AZ8" s="34"/>
      <c r="BA8" s="430" t="s">
        <v>354</v>
      </c>
      <c r="BB8" s="431"/>
      <c r="BC8" s="432"/>
      <c r="BD8" s="431" t="s">
        <v>344</v>
      </c>
      <c r="BE8" s="431"/>
      <c r="BF8" s="436"/>
      <c r="BG8" s="34"/>
      <c r="BH8" s="430" t="s">
        <v>1</v>
      </c>
      <c r="BI8" s="431"/>
      <c r="BJ8" s="432"/>
      <c r="BK8" s="431"/>
      <c r="BL8" s="431"/>
      <c r="BM8" s="436"/>
      <c r="BN8" s="34"/>
      <c r="BO8" s="415"/>
      <c r="BP8" s="416"/>
      <c r="BQ8" s="417"/>
      <c r="BR8" s="416"/>
      <c r="BS8" s="416"/>
      <c r="BT8" s="418"/>
      <c r="BU8" s="34"/>
      <c r="BV8" s="430" t="s">
        <v>2</v>
      </c>
      <c r="BW8" s="431"/>
      <c r="BX8" s="432"/>
      <c r="BY8" s="431" t="s">
        <v>1</v>
      </c>
      <c r="BZ8" s="431"/>
      <c r="CA8" s="436"/>
      <c r="CB8" s="34"/>
      <c r="CC8" s="430" t="s">
        <v>365</v>
      </c>
      <c r="CD8" s="431"/>
      <c r="CE8" s="432"/>
      <c r="CF8" s="431"/>
      <c r="CG8" s="431"/>
      <c r="CH8" s="436"/>
      <c r="CI8" s="34"/>
      <c r="CJ8" s="430" t="s">
        <v>2</v>
      </c>
      <c r="CK8" s="431"/>
      <c r="CL8" s="432"/>
      <c r="CM8" s="435" t="s">
        <v>277</v>
      </c>
      <c r="CN8" s="431"/>
      <c r="CO8" s="436"/>
      <c r="CP8" s="34"/>
      <c r="CQ8" s="415"/>
      <c r="CR8" s="416"/>
      <c r="CS8" s="417"/>
      <c r="CT8" s="416"/>
      <c r="CU8" s="416"/>
      <c r="CV8" s="418"/>
      <c r="CW8" s="34"/>
      <c r="CX8" s="415"/>
      <c r="CY8" s="416"/>
      <c r="CZ8" s="417"/>
      <c r="DA8" s="416"/>
      <c r="DB8" s="416"/>
      <c r="DC8" s="418"/>
      <c r="DD8" s="34"/>
      <c r="DE8" s="415"/>
      <c r="DF8" s="416"/>
      <c r="DG8" s="417"/>
      <c r="DH8" s="416"/>
      <c r="DI8" s="416"/>
      <c r="DJ8" s="418"/>
      <c r="DK8" s="34"/>
      <c r="DL8" s="430"/>
      <c r="DM8" s="431"/>
      <c r="DN8" s="432"/>
      <c r="DO8" s="431" t="s">
        <v>371</v>
      </c>
      <c r="DP8" s="431"/>
      <c r="DQ8" s="436"/>
      <c r="DR8" s="34"/>
      <c r="DS8" s="430" t="s">
        <v>2</v>
      </c>
      <c r="DT8" s="431"/>
      <c r="DU8" s="432"/>
      <c r="DV8" s="431"/>
      <c r="DW8" s="431"/>
      <c r="DX8" s="436"/>
      <c r="DY8" s="34"/>
      <c r="DZ8" s="415"/>
      <c r="EA8" s="416"/>
      <c r="EB8" s="417"/>
      <c r="EC8" s="416"/>
      <c r="ED8" s="416"/>
      <c r="EE8" s="418"/>
      <c r="EF8" s="34"/>
      <c r="EG8" s="430" t="s">
        <v>125</v>
      </c>
      <c r="EH8" s="431"/>
      <c r="EI8" s="432"/>
      <c r="EJ8" s="431" t="s">
        <v>117</v>
      </c>
      <c r="EK8" s="431"/>
      <c r="EL8" s="436"/>
      <c r="EM8" s="34"/>
      <c r="EN8" s="430" t="s">
        <v>3</v>
      </c>
      <c r="EO8" s="431"/>
      <c r="EP8" s="432"/>
      <c r="EQ8" s="431"/>
      <c r="ER8" s="431"/>
      <c r="ES8" s="436"/>
      <c r="ET8" s="34"/>
      <c r="EU8" s="430"/>
      <c r="EV8" s="431"/>
      <c r="EW8" s="432"/>
      <c r="EX8" s="431"/>
      <c r="EY8" s="431"/>
      <c r="EZ8" s="436"/>
      <c r="FA8" s="34"/>
      <c r="FB8" s="430"/>
      <c r="FC8" s="431"/>
      <c r="FD8" s="432"/>
      <c r="FE8" s="431"/>
      <c r="FF8" s="431"/>
      <c r="FG8" s="436"/>
      <c r="FH8" s="34"/>
      <c r="FI8" s="430"/>
      <c r="FJ8" s="431"/>
      <c r="FK8" s="432"/>
      <c r="FL8" s="431"/>
      <c r="FM8" s="431"/>
      <c r="FN8" s="436"/>
      <c r="FO8" s="34"/>
      <c r="FP8" s="430" t="s">
        <v>117</v>
      </c>
      <c r="FQ8" s="431"/>
      <c r="FR8" s="432"/>
      <c r="FS8" s="431"/>
      <c r="FT8" s="431"/>
      <c r="FU8" s="436"/>
      <c r="FV8" s="34"/>
      <c r="FW8" s="430" t="s">
        <v>388</v>
      </c>
      <c r="FX8" s="431"/>
      <c r="FY8" s="432"/>
      <c r="FZ8" s="431"/>
      <c r="GA8" s="431"/>
      <c r="GB8" s="436"/>
      <c r="GC8" s="34"/>
      <c r="GD8" s="430" t="s">
        <v>122</v>
      </c>
      <c r="GE8" s="431"/>
      <c r="GF8" s="432"/>
      <c r="GG8" s="431" t="s">
        <v>121</v>
      </c>
      <c r="GH8" s="431"/>
      <c r="GI8" s="436"/>
      <c r="GJ8" s="34"/>
      <c r="GK8" s="430" t="s">
        <v>116</v>
      </c>
      <c r="GL8" s="431"/>
      <c r="GM8" s="432"/>
      <c r="GN8" s="431" t="s">
        <v>121</v>
      </c>
      <c r="GO8" s="431"/>
      <c r="GP8" s="436"/>
      <c r="GQ8" s="34"/>
      <c r="GR8" s="430"/>
      <c r="GS8" s="431"/>
      <c r="GT8" s="432"/>
      <c r="GU8" s="431"/>
      <c r="GV8" s="431"/>
      <c r="GW8" s="436"/>
      <c r="GX8" s="34"/>
      <c r="GY8" s="430"/>
      <c r="GZ8" s="431"/>
      <c r="HA8" s="432"/>
      <c r="HB8" s="431"/>
      <c r="HC8" s="431"/>
      <c r="HD8" s="436"/>
      <c r="HE8" s="233"/>
      <c r="HF8" s="430" t="s">
        <v>1</v>
      </c>
      <c r="HG8" s="431"/>
      <c r="HH8" s="432"/>
      <c r="HI8" s="431"/>
      <c r="HJ8" s="431"/>
      <c r="HK8" s="436"/>
      <c r="HL8" s="233"/>
      <c r="HM8" s="430"/>
      <c r="HN8" s="431"/>
      <c r="HO8" s="432"/>
      <c r="HP8" s="431"/>
      <c r="HQ8" s="431"/>
      <c r="HR8" s="436"/>
      <c r="HS8" s="233"/>
      <c r="HT8" s="430" t="s">
        <v>122</v>
      </c>
      <c r="HU8" s="431"/>
      <c r="HV8" s="432"/>
      <c r="HW8" s="431" t="s">
        <v>1</v>
      </c>
      <c r="HX8" s="431"/>
      <c r="HY8" s="436"/>
      <c r="HZ8" s="233"/>
      <c r="IA8" s="430"/>
      <c r="IB8" s="431"/>
      <c r="IC8" s="432"/>
      <c r="ID8" s="431"/>
      <c r="IE8" s="431"/>
      <c r="IF8" s="436"/>
      <c r="IG8" s="34"/>
      <c r="IH8" s="430" t="s">
        <v>123</v>
      </c>
      <c r="II8" s="431"/>
      <c r="IJ8" s="432"/>
      <c r="IK8" s="431"/>
      <c r="IL8" s="431"/>
      <c r="IM8" s="436"/>
      <c r="IN8" s="233"/>
      <c r="IO8" s="430" t="s">
        <v>281</v>
      </c>
      <c r="IP8" s="431"/>
      <c r="IQ8" s="432"/>
      <c r="IR8" s="431" t="s">
        <v>344</v>
      </c>
      <c r="IS8" s="431"/>
      <c r="IT8" s="436"/>
      <c r="IU8" s="233"/>
      <c r="IV8" s="430"/>
      <c r="IW8" s="431"/>
      <c r="IX8" s="432"/>
      <c r="IY8" s="431"/>
      <c r="IZ8" s="431"/>
      <c r="JA8" s="436"/>
      <c r="JB8" s="233"/>
      <c r="JC8" s="430"/>
      <c r="JD8" s="431"/>
      <c r="JE8" s="432"/>
      <c r="JF8" s="431"/>
      <c r="JG8" s="431"/>
      <c r="JH8" s="436"/>
      <c r="JI8" s="233"/>
      <c r="JJ8" s="430"/>
      <c r="JK8" s="431"/>
      <c r="JL8" s="432"/>
      <c r="JM8" s="416"/>
      <c r="JN8" s="416"/>
      <c r="JO8" s="418"/>
      <c r="JP8" s="73"/>
      <c r="JQ8" s="415" t="s">
        <v>378</v>
      </c>
      <c r="JR8" s="416"/>
      <c r="JS8" s="417"/>
      <c r="JT8" s="416" t="s">
        <v>277</v>
      </c>
      <c r="JU8" s="416"/>
      <c r="JV8" s="418"/>
      <c r="JW8" s="73"/>
      <c r="JX8" s="415"/>
      <c r="JY8" s="416"/>
      <c r="JZ8" s="417"/>
      <c r="KA8" s="416"/>
      <c r="KB8" s="416"/>
      <c r="KC8" s="418"/>
      <c r="KD8" s="73"/>
      <c r="KE8" s="415"/>
      <c r="KF8" s="416"/>
      <c r="KG8" s="417"/>
      <c r="KH8" s="416"/>
      <c r="KI8" s="416"/>
      <c r="KJ8" s="418"/>
      <c r="KK8" s="73"/>
      <c r="KL8" s="430"/>
      <c r="KM8" s="431"/>
      <c r="KN8" s="432"/>
      <c r="KO8" s="431"/>
      <c r="KP8" s="431"/>
      <c r="KQ8" s="436"/>
      <c r="KR8" s="73"/>
      <c r="KS8" s="415"/>
      <c r="KT8" s="416"/>
      <c r="KU8" s="417"/>
      <c r="KV8" s="416"/>
      <c r="KW8" s="416"/>
      <c r="KX8" s="418"/>
      <c r="KY8" s="73"/>
      <c r="KZ8" s="415"/>
      <c r="LA8" s="416"/>
      <c r="LB8" s="417"/>
      <c r="LC8" s="416"/>
      <c r="LD8" s="416"/>
      <c r="LE8" s="418"/>
      <c r="LF8" s="73"/>
      <c r="LG8" s="415"/>
      <c r="LH8" s="416"/>
      <c r="LI8" s="417"/>
      <c r="LJ8" s="416"/>
      <c r="LK8" s="416"/>
      <c r="LL8" s="418"/>
      <c r="LM8" s="73"/>
      <c r="LN8" s="415"/>
      <c r="LO8" s="416"/>
      <c r="LP8" s="417"/>
      <c r="LQ8" s="416"/>
      <c r="LR8" s="416"/>
      <c r="LS8" s="418"/>
      <c r="LT8" s="73"/>
      <c r="LU8" s="415"/>
      <c r="LV8" s="416"/>
      <c r="LW8" s="417"/>
      <c r="LX8" s="416"/>
      <c r="LY8" s="416"/>
      <c r="LZ8" s="418"/>
      <c r="MA8" s="73"/>
      <c r="MB8" s="415"/>
      <c r="MC8" s="416"/>
      <c r="MD8" s="417"/>
      <c r="ME8" s="416"/>
      <c r="MF8" s="416"/>
      <c r="MG8" s="418"/>
      <c r="MH8" s="73"/>
      <c r="MI8" s="415"/>
      <c r="MJ8" s="416"/>
      <c r="MK8" s="417"/>
      <c r="ML8" s="416"/>
      <c r="MM8" s="416"/>
      <c r="MN8" s="418"/>
      <c r="MO8" s="73"/>
      <c r="MP8" s="415"/>
      <c r="MQ8" s="416"/>
      <c r="MR8" s="417"/>
      <c r="MS8" s="416"/>
      <c r="MT8" s="416"/>
      <c r="MU8" s="418"/>
      <c r="MV8" s="73"/>
      <c r="MW8" s="415"/>
      <c r="MX8" s="416"/>
      <c r="MY8" s="417"/>
      <c r="MZ8" s="416"/>
      <c r="NA8" s="416"/>
      <c r="NB8" s="418"/>
      <c r="NC8" s="73"/>
      <c r="ND8" s="415"/>
      <c r="NE8" s="416"/>
      <c r="NF8" s="417"/>
      <c r="NG8" s="416"/>
      <c r="NH8" s="416"/>
      <c r="NI8" s="418"/>
      <c r="NJ8" s="73"/>
      <c r="NK8" s="415"/>
      <c r="NL8" s="416"/>
      <c r="NM8" s="417"/>
      <c r="NN8" s="416"/>
      <c r="NO8" s="416"/>
      <c r="NP8" s="418"/>
      <c r="NQ8" s="73"/>
      <c r="NR8" s="415"/>
      <c r="NS8" s="416"/>
      <c r="NT8" s="417"/>
      <c r="NU8" s="416"/>
      <c r="NV8" s="416"/>
      <c r="NW8" s="418"/>
      <c r="NX8" s="73"/>
      <c r="NY8" s="415"/>
      <c r="NZ8" s="416"/>
      <c r="OA8" s="417"/>
      <c r="OB8" s="416"/>
      <c r="OC8" s="416"/>
      <c r="OD8" s="418"/>
      <c r="OE8" s="73"/>
      <c r="OF8" s="415"/>
      <c r="OG8" s="416"/>
      <c r="OH8" s="417"/>
      <c r="OI8" s="416"/>
      <c r="OJ8" s="416"/>
      <c r="OK8" s="418"/>
      <c r="OL8" s="73"/>
      <c r="OM8" s="415"/>
      <c r="ON8" s="416"/>
      <c r="OO8" s="417"/>
      <c r="OP8" s="416"/>
      <c r="OQ8" s="416"/>
      <c r="OR8" s="418"/>
      <c r="OS8" s="73"/>
      <c r="OT8" s="415"/>
      <c r="OU8" s="416"/>
      <c r="OV8" s="417"/>
      <c r="OW8" s="416"/>
      <c r="OX8" s="416"/>
      <c r="OY8" s="418"/>
      <c r="OZ8" s="73"/>
      <c r="PA8" s="415"/>
      <c r="PB8" s="416"/>
      <c r="PC8" s="417"/>
      <c r="PD8" s="416"/>
      <c r="PE8" s="416"/>
      <c r="PF8" s="418"/>
      <c r="PG8" s="73"/>
      <c r="PH8" s="415"/>
      <c r="PI8" s="416"/>
      <c r="PJ8" s="417"/>
      <c r="PK8" s="416"/>
      <c r="PL8" s="416"/>
      <c r="PM8" s="418"/>
      <c r="PN8" s="73"/>
      <c r="PO8" s="415"/>
      <c r="PP8" s="416"/>
      <c r="PQ8" s="417"/>
      <c r="PR8" s="416"/>
      <c r="PS8" s="416"/>
      <c r="PT8" s="418"/>
      <c r="PU8" s="73"/>
      <c r="PV8" s="415"/>
      <c r="PW8" s="416"/>
      <c r="PX8" s="417"/>
      <c r="PY8" s="416"/>
      <c r="PZ8" s="416"/>
      <c r="QA8" s="418"/>
    </row>
    <row r="9" spans="1:443" ht="12.75" customHeight="1" thickBot="1" x14ac:dyDescent="0.25">
      <c r="A9" s="433"/>
      <c r="B9" s="433"/>
      <c r="C9" s="19"/>
      <c r="D9" s="437"/>
      <c r="E9" s="438"/>
      <c r="F9" s="439"/>
      <c r="G9" s="456"/>
      <c r="H9" s="438"/>
      <c r="I9" s="457"/>
      <c r="J9" s="33"/>
      <c r="K9" s="415"/>
      <c r="L9" s="416"/>
      <c r="M9" s="417"/>
      <c r="N9" s="434"/>
      <c r="O9" s="416"/>
      <c r="P9" s="418"/>
      <c r="Q9" s="33"/>
      <c r="R9" s="422"/>
      <c r="S9" s="423"/>
      <c r="T9" s="424"/>
      <c r="U9" s="425"/>
      <c r="V9" s="423"/>
      <c r="W9" s="426"/>
      <c r="X9" s="33"/>
      <c r="Y9" s="422"/>
      <c r="Z9" s="423"/>
      <c r="AA9" s="424"/>
      <c r="AB9" s="425"/>
      <c r="AC9" s="423"/>
      <c r="AD9" s="426"/>
      <c r="AE9" s="33"/>
      <c r="AF9" s="422"/>
      <c r="AG9" s="423"/>
      <c r="AH9" s="424"/>
      <c r="AI9" s="425"/>
      <c r="AJ9" s="423"/>
      <c r="AK9" s="426"/>
      <c r="AL9" s="33"/>
      <c r="AM9" s="422"/>
      <c r="AN9" s="423"/>
      <c r="AO9" s="424"/>
      <c r="AP9" s="425"/>
      <c r="AQ9" s="423"/>
      <c r="AR9" s="426"/>
      <c r="AS9" s="33"/>
      <c r="AT9" s="422"/>
      <c r="AU9" s="423"/>
      <c r="AV9" s="424"/>
      <c r="AW9" s="425"/>
      <c r="AX9" s="423"/>
      <c r="AY9" s="426"/>
      <c r="AZ9" s="33"/>
      <c r="BA9" s="437"/>
      <c r="BB9" s="438"/>
      <c r="BC9" s="439"/>
      <c r="BD9" s="456"/>
      <c r="BE9" s="438"/>
      <c r="BF9" s="457"/>
      <c r="BG9" s="33"/>
      <c r="BH9" s="437"/>
      <c r="BI9" s="438"/>
      <c r="BJ9" s="439"/>
      <c r="BK9" s="456"/>
      <c r="BL9" s="438"/>
      <c r="BM9" s="457"/>
      <c r="BN9" s="33"/>
      <c r="BO9" s="422"/>
      <c r="BP9" s="423"/>
      <c r="BQ9" s="424"/>
      <c r="BR9" s="425"/>
      <c r="BS9" s="423"/>
      <c r="BT9" s="426"/>
      <c r="BU9" s="33"/>
      <c r="BV9" s="437"/>
      <c r="BW9" s="438"/>
      <c r="BX9" s="439"/>
      <c r="BY9" s="456" t="s">
        <v>361</v>
      </c>
      <c r="BZ9" s="438"/>
      <c r="CA9" s="457"/>
      <c r="CB9" s="33"/>
      <c r="CC9" s="422"/>
      <c r="CD9" s="423"/>
      <c r="CE9" s="424"/>
      <c r="CF9" s="425"/>
      <c r="CG9" s="423"/>
      <c r="CH9" s="426"/>
      <c r="CI9" s="33"/>
      <c r="CJ9" s="437"/>
      <c r="CK9" s="438"/>
      <c r="CL9" s="439"/>
      <c r="CM9" s="456" t="s">
        <v>368</v>
      </c>
      <c r="CN9" s="438"/>
      <c r="CO9" s="457"/>
      <c r="CP9" s="33"/>
      <c r="CQ9" s="422"/>
      <c r="CR9" s="423"/>
      <c r="CS9" s="424"/>
      <c r="CT9" s="425"/>
      <c r="CU9" s="423"/>
      <c r="CV9" s="426"/>
      <c r="CW9" s="33"/>
      <c r="CX9" s="422"/>
      <c r="CY9" s="423"/>
      <c r="CZ9" s="424"/>
      <c r="DA9" s="425"/>
      <c r="DB9" s="423"/>
      <c r="DC9" s="426"/>
      <c r="DD9" s="33"/>
      <c r="DE9" s="422"/>
      <c r="DF9" s="423"/>
      <c r="DG9" s="424"/>
      <c r="DH9" s="425"/>
      <c r="DI9" s="423"/>
      <c r="DJ9" s="426"/>
      <c r="DK9" s="33"/>
      <c r="DL9" s="422"/>
      <c r="DM9" s="423"/>
      <c r="DN9" s="424"/>
      <c r="DO9" s="425"/>
      <c r="DP9" s="423"/>
      <c r="DQ9" s="426"/>
      <c r="DR9" s="33"/>
      <c r="DS9" s="437" t="s">
        <v>122</v>
      </c>
      <c r="DT9" s="438"/>
      <c r="DU9" s="439"/>
      <c r="DV9" s="456"/>
      <c r="DW9" s="438"/>
      <c r="DX9" s="457"/>
      <c r="DY9" s="33"/>
      <c r="DZ9" s="422"/>
      <c r="EA9" s="423"/>
      <c r="EB9" s="424"/>
      <c r="EC9" s="425"/>
      <c r="ED9" s="423"/>
      <c r="EE9" s="426"/>
      <c r="EF9" s="33"/>
      <c r="EG9" s="422"/>
      <c r="EH9" s="423"/>
      <c r="EI9" s="424"/>
      <c r="EJ9" s="425"/>
      <c r="EK9" s="423"/>
      <c r="EL9" s="426"/>
      <c r="EM9" s="33"/>
      <c r="EN9" s="437"/>
      <c r="EO9" s="438"/>
      <c r="EP9" s="439"/>
      <c r="EQ9" s="456"/>
      <c r="ER9" s="438"/>
      <c r="ES9" s="457"/>
      <c r="ET9" s="33"/>
      <c r="EU9" s="437"/>
      <c r="EV9" s="438"/>
      <c r="EW9" s="439"/>
      <c r="EX9" s="456"/>
      <c r="EY9" s="438"/>
      <c r="EZ9" s="457"/>
      <c r="FA9" s="33"/>
      <c r="FB9" s="437"/>
      <c r="FC9" s="438"/>
      <c r="FD9" s="439"/>
      <c r="FE9" s="456"/>
      <c r="FF9" s="438"/>
      <c r="FG9" s="457"/>
      <c r="FH9" s="33"/>
      <c r="FI9" s="437"/>
      <c r="FJ9" s="438"/>
      <c r="FK9" s="439"/>
      <c r="FL9" s="456"/>
      <c r="FM9" s="438"/>
      <c r="FN9" s="457"/>
      <c r="FO9" s="33"/>
      <c r="FP9" s="437"/>
      <c r="FQ9" s="438"/>
      <c r="FR9" s="439"/>
      <c r="FS9" s="456"/>
      <c r="FT9" s="438"/>
      <c r="FU9" s="457"/>
      <c r="FV9" s="33"/>
      <c r="FW9" s="437"/>
      <c r="FX9" s="438"/>
      <c r="FY9" s="439"/>
      <c r="FZ9" s="456"/>
      <c r="GA9" s="438"/>
      <c r="GB9" s="457"/>
      <c r="GC9" s="33"/>
      <c r="GD9" s="437" t="s">
        <v>389</v>
      </c>
      <c r="GE9" s="438"/>
      <c r="GF9" s="439"/>
      <c r="GG9" s="456"/>
      <c r="GH9" s="438"/>
      <c r="GI9" s="457"/>
      <c r="GJ9" s="33"/>
      <c r="GK9" s="437" t="s">
        <v>125</v>
      </c>
      <c r="GL9" s="438"/>
      <c r="GM9" s="439"/>
      <c r="GN9" s="456" t="s">
        <v>344</v>
      </c>
      <c r="GO9" s="438"/>
      <c r="GP9" s="457"/>
      <c r="GQ9" s="33"/>
      <c r="GR9" s="437"/>
      <c r="GS9" s="438"/>
      <c r="GT9" s="439"/>
      <c r="GU9" s="456"/>
      <c r="GV9" s="438"/>
      <c r="GW9" s="457"/>
      <c r="GX9" s="33"/>
      <c r="GY9" s="437"/>
      <c r="GZ9" s="438"/>
      <c r="HA9" s="439"/>
      <c r="HB9" s="456"/>
      <c r="HC9" s="438"/>
      <c r="HD9" s="457"/>
      <c r="HE9" s="232"/>
      <c r="HF9" s="437"/>
      <c r="HG9" s="438"/>
      <c r="HH9" s="439"/>
      <c r="HI9" s="456"/>
      <c r="HJ9" s="438"/>
      <c r="HK9" s="457"/>
      <c r="HL9" s="232"/>
      <c r="HM9" s="437"/>
      <c r="HN9" s="438"/>
      <c r="HO9" s="439"/>
      <c r="HP9" s="456"/>
      <c r="HQ9" s="438"/>
      <c r="HR9" s="457"/>
      <c r="HS9" s="232"/>
      <c r="HT9" s="437"/>
      <c r="HU9" s="438"/>
      <c r="HV9" s="439"/>
      <c r="HW9" s="456"/>
      <c r="HX9" s="438"/>
      <c r="HY9" s="457"/>
      <c r="HZ9" s="232"/>
      <c r="IA9" s="437"/>
      <c r="IB9" s="438"/>
      <c r="IC9" s="439"/>
      <c r="ID9" s="456"/>
      <c r="IE9" s="438"/>
      <c r="IF9" s="457"/>
      <c r="IG9" s="33"/>
      <c r="IH9" s="437"/>
      <c r="II9" s="438"/>
      <c r="IJ9" s="439"/>
      <c r="IK9" s="456"/>
      <c r="IL9" s="438"/>
      <c r="IM9" s="457"/>
      <c r="IN9" s="232"/>
      <c r="IO9" s="437"/>
      <c r="IP9" s="438"/>
      <c r="IQ9" s="439"/>
      <c r="IR9" s="456"/>
      <c r="IS9" s="438"/>
      <c r="IT9" s="457"/>
      <c r="IU9" s="232"/>
      <c r="IV9" s="437"/>
      <c r="IW9" s="438"/>
      <c r="IX9" s="439"/>
      <c r="IY9" s="456"/>
      <c r="IZ9" s="438"/>
      <c r="JA9" s="457"/>
      <c r="JB9" s="232"/>
      <c r="JC9" s="437"/>
      <c r="JD9" s="438"/>
      <c r="JE9" s="439"/>
      <c r="JF9" s="456"/>
      <c r="JG9" s="438"/>
      <c r="JH9" s="457"/>
      <c r="JI9" s="232"/>
      <c r="JJ9" s="437"/>
      <c r="JK9" s="438"/>
      <c r="JL9" s="439"/>
      <c r="JM9" s="425"/>
      <c r="JN9" s="423"/>
      <c r="JO9" s="426"/>
      <c r="JP9" s="33"/>
      <c r="JQ9" s="422"/>
      <c r="JR9" s="423"/>
      <c r="JS9" s="424"/>
      <c r="JT9" s="425"/>
      <c r="JU9" s="423"/>
      <c r="JV9" s="426"/>
      <c r="JW9" s="33"/>
      <c r="JX9" s="422"/>
      <c r="JY9" s="423"/>
      <c r="JZ9" s="424"/>
      <c r="KA9" s="425"/>
      <c r="KB9" s="423"/>
      <c r="KC9" s="426"/>
      <c r="KD9" s="33"/>
      <c r="KE9" s="422"/>
      <c r="KF9" s="423"/>
      <c r="KG9" s="424"/>
      <c r="KH9" s="425"/>
      <c r="KI9" s="423"/>
      <c r="KJ9" s="426"/>
      <c r="KK9" s="33"/>
      <c r="KL9" s="437"/>
      <c r="KM9" s="438"/>
      <c r="KN9" s="439"/>
      <c r="KO9" s="456"/>
      <c r="KP9" s="438"/>
      <c r="KQ9" s="457"/>
      <c r="KR9" s="33"/>
      <c r="KS9" s="422"/>
      <c r="KT9" s="423"/>
      <c r="KU9" s="424"/>
      <c r="KV9" s="425"/>
      <c r="KW9" s="423"/>
      <c r="KX9" s="426"/>
      <c r="KY9" s="33"/>
      <c r="KZ9" s="422"/>
      <c r="LA9" s="423"/>
      <c r="LB9" s="424"/>
      <c r="LC9" s="425"/>
      <c r="LD9" s="423"/>
      <c r="LE9" s="426"/>
      <c r="LF9" s="33"/>
      <c r="LG9" s="422"/>
      <c r="LH9" s="423"/>
      <c r="LI9" s="424"/>
      <c r="LJ9" s="425"/>
      <c r="LK9" s="423"/>
      <c r="LL9" s="426"/>
      <c r="LM9" s="33"/>
      <c r="LN9" s="422"/>
      <c r="LO9" s="423"/>
      <c r="LP9" s="424"/>
      <c r="LQ9" s="425"/>
      <c r="LR9" s="423"/>
      <c r="LS9" s="426"/>
      <c r="LT9" s="33"/>
      <c r="LU9" s="422"/>
      <c r="LV9" s="423"/>
      <c r="LW9" s="424"/>
      <c r="LX9" s="425"/>
      <c r="LY9" s="423"/>
      <c r="LZ9" s="426"/>
      <c r="MA9" s="33"/>
      <c r="MB9" s="422"/>
      <c r="MC9" s="423"/>
      <c r="MD9" s="424"/>
      <c r="ME9" s="425"/>
      <c r="MF9" s="423"/>
      <c r="MG9" s="426"/>
      <c r="MH9" s="33"/>
      <c r="MI9" s="422"/>
      <c r="MJ9" s="423"/>
      <c r="MK9" s="424"/>
      <c r="ML9" s="425"/>
      <c r="MM9" s="423"/>
      <c r="MN9" s="426"/>
      <c r="MO9" s="33"/>
      <c r="MP9" s="422"/>
      <c r="MQ9" s="423"/>
      <c r="MR9" s="424"/>
      <c r="MS9" s="425"/>
      <c r="MT9" s="423"/>
      <c r="MU9" s="426"/>
      <c r="MV9" s="33"/>
      <c r="MW9" s="422"/>
      <c r="MX9" s="423"/>
      <c r="MY9" s="424"/>
      <c r="MZ9" s="425"/>
      <c r="NA9" s="423"/>
      <c r="NB9" s="426"/>
      <c r="NC9" s="33"/>
      <c r="ND9" s="422"/>
      <c r="NE9" s="423"/>
      <c r="NF9" s="424"/>
      <c r="NG9" s="425"/>
      <c r="NH9" s="423"/>
      <c r="NI9" s="426"/>
      <c r="NJ9" s="33"/>
      <c r="NK9" s="422"/>
      <c r="NL9" s="423"/>
      <c r="NM9" s="424"/>
      <c r="NN9" s="425"/>
      <c r="NO9" s="423"/>
      <c r="NP9" s="426"/>
      <c r="NQ9" s="33"/>
      <c r="NR9" s="422"/>
      <c r="NS9" s="423"/>
      <c r="NT9" s="424"/>
      <c r="NU9" s="425"/>
      <c r="NV9" s="423"/>
      <c r="NW9" s="426"/>
      <c r="NX9" s="33"/>
      <c r="NY9" s="422"/>
      <c r="NZ9" s="423"/>
      <c r="OA9" s="424"/>
      <c r="OB9" s="425"/>
      <c r="OC9" s="423"/>
      <c r="OD9" s="426"/>
      <c r="OE9" s="33"/>
      <c r="OF9" s="422"/>
      <c r="OG9" s="423"/>
      <c r="OH9" s="424"/>
      <c r="OI9" s="425"/>
      <c r="OJ9" s="423"/>
      <c r="OK9" s="426"/>
      <c r="OL9" s="33"/>
      <c r="OM9" s="422"/>
      <c r="ON9" s="423"/>
      <c r="OO9" s="424"/>
      <c r="OP9" s="425"/>
      <c r="OQ9" s="423"/>
      <c r="OR9" s="426"/>
      <c r="OS9" s="33"/>
      <c r="OT9" s="422"/>
      <c r="OU9" s="423"/>
      <c r="OV9" s="424"/>
      <c r="OW9" s="425"/>
      <c r="OX9" s="423"/>
      <c r="OY9" s="426"/>
      <c r="OZ9" s="33"/>
      <c r="PA9" s="422"/>
      <c r="PB9" s="423"/>
      <c r="PC9" s="424"/>
      <c r="PD9" s="425"/>
      <c r="PE9" s="423"/>
      <c r="PF9" s="426"/>
      <c r="PG9" s="33"/>
      <c r="PH9" s="422"/>
      <c r="PI9" s="423"/>
      <c r="PJ9" s="424"/>
      <c r="PK9" s="425"/>
      <c r="PL9" s="423"/>
      <c r="PM9" s="426"/>
      <c r="PN9" s="33"/>
      <c r="PO9" s="422"/>
      <c r="PP9" s="423"/>
      <c r="PQ9" s="424"/>
      <c r="PR9" s="425"/>
      <c r="PS9" s="423"/>
      <c r="PT9" s="426"/>
      <c r="PU9" s="33"/>
      <c r="PV9" s="422"/>
      <c r="PW9" s="423"/>
      <c r="PX9" s="424"/>
      <c r="PY9" s="425"/>
      <c r="PZ9" s="423"/>
      <c r="QA9" s="426"/>
    </row>
    <row r="10" spans="1:443" ht="5.0999999999999996" customHeight="1" thickBot="1" x14ac:dyDescent="0.25">
      <c r="A10" s="433"/>
      <c r="B10" s="433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462"/>
      <c r="CN10" s="462"/>
      <c r="CO10" s="462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8"/>
      <c r="EO10" s="258"/>
      <c r="EP10" s="258"/>
      <c r="EQ10" s="258"/>
      <c r="ER10" s="258"/>
      <c r="ES10" s="258"/>
      <c r="ET10" s="30"/>
      <c r="EU10" s="258"/>
      <c r="EV10" s="258"/>
      <c r="EW10" s="258"/>
      <c r="EX10" s="258"/>
      <c r="EY10" s="258"/>
      <c r="EZ10" s="258"/>
      <c r="FA10" s="30"/>
      <c r="FB10" s="258"/>
      <c r="FC10" s="258"/>
      <c r="FD10" s="258"/>
      <c r="FE10" s="258"/>
      <c r="FF10" s="258"/>
      <c r="FG10" s="258"/>
      <c r="FH10" s="30"/>
      <c r="FI10" s="258"/>
      <c r="FJ10" s="258"/>
      <c r="FK10" s="258"/>
      <c r="FL10" s="258"/>
      <c r="FM10" s="258"/>
      <c r="FN10" s="258"/>
      <c r="FO10" s="30"/>
      <c r="FP10" s="258"/>
      <c r="FQ10" s="258"/>
      <c r="FR10" s="258"/>
      <c r="FS10" s="258"/>
      <c r="FT10" s="258"/>
      <c r="FU10" s="258"/>
      <c r="FV10" s="30"/>
      <c r="FW10" s="258"/>
      <c r="FX10" s="258"/>
      <c r="FY10" s="258"/>
      <c r="FZ10" s="258"/>
      <c r="GA10" s="258"/>
      <c r="GB10" s="258"/>
      <c r="GC10" s="30"/>
      <c r="GD10" s="258"/>
      <c r="GE10" s="258"/>
      <c r="GF10" s="258"/>
      <c r="GG10" s="258"/>
      <c r="GH10" s="258"/>
      <c r="GI10" s="258"/>
      <c r="GJ10" s="30"/>
      <c r="GK10" s="258"/>
      <c r="GL10" s="258"/>
      <c r="GM10" s="258"/>
      <c r="GN10" s="258"/>
      <c r="GO10" s="258"/>
      <c r="GP10" s="258"/>
      <c r="GQ10" s="30"/>
      <c r="GR10" s="258"/>
      <c r="GS10" s="258"/>
      <c r="GT10" s="258"/>
      <c r="GU10" s="258"/>
      <c r="GV10" s="258"/>
      <c r="GW10" s="258"/>
      <c r="GX10" s="30"/>
      <c r="GY10" s="258"/>
      <c r="GZ10" s="258"/>
      <c r="HA10" s="258"/>
      <c r="HB10" s="258"/>
      <c r="HC10" s="258"/>
      <c r="HD10" s="258"/>
      <c r="HE10" s="324"/>
      <c r="HF10" s="258"/>
      <c r="HG10" s="258"/>
      <c r="HH10" s="258"/>
      <c r="HI10" s="258"/>
      <c r="HJ10" s="258"/>
      <c r="HK10" s="258"/>
      <c r="HL10" s="324"/>
      <c r="HM10" s="258"/>
      <c r="HN10" s="258"/>
      <c r="HO10" s="258"/>
      <c r="HP10" s="258"/>
      <c r="HQ10" s="258"/>
      <c r="HR10" s="258"/>
      <c r="HS10" s="324"/>
      <c r="HT10" s="258"/>
      <c r="HU10" s="258"/>
      <c r="HV10" s="258"/>
      <c r="HW10" s="258"/>
      <c r="HX10" s="258"/>
      <c r="HY10" s="258"/>
      <c r="HZ10" s="324"/>
      <c r="IA10" s="258"/>
      <c r="IB10" s="258"/>
      <c r="IC10" s="258"/>
      <c r="ID10" s="258"/>
      <c r="IE10" s="258"/>
      <c r="IF10" s="258"/>
      <c r="IG10" s="30"/>
      <c r="IH10" s="258"/>
      <c r="II10" s="258"/>
      <c r="IJ10" s="258"/>
      <c r="IK10" s="258"/>
      <c r="IL10" s="258"/>
      <c r="IM10" s="258"/>
      <c r="IN10" s="324"/>
      <c r="IO10" s="258"/>
      <c r="IP10" s="258"/>
      <c r="IQ10" s="258"/>
      <c r="IR10" s="258"/>
      <c r="IS10" s="258"/>
      <c r="IT10" s="258"/>
      <c r="IU10" s="324"/>
      <c r="IV10" s="258"/>
      <c r="IW10" s="258"/>
      <c r="IX10" s="258"/>
      <c r="IY10" s="258"/>
      <c r="IZ10" s="258"/>
      <c r="JA10" s="258"/>
      <c r="JB10" s="324"/>
      <c r="JC10" s="258"/>
      <c r="JD10" s="258"/>
      <c r="JE10" s="258"/>
      <c r="JF10" s="258"/>
      <c r="JG10" s="258"/>
      <c r="JH10" s="258"/>
      <c r="JI10" s="324"/>
      <c r="JJ10" s="258"/>
      <c r="JK10" s="258"/>
      <c r="JL10" s="258"/>
      <c r="JM10" s="35"/>
      <c r="JN10" s="35"/>
      <c r="JO10" s="35"/>
      <c r="JP10" s="30"/>
      <c r="JQ10" s="35"/>
      <c r="JR10" s="35"/>
      <c r="JS10" s="35"/>
      <c r="JT10" s="35"/>
      <c r="JU10" s="35"/>
      <c r="JV10" s="35"/>
      <c r="JW10" s="30"/>
      <c r="JX10" s="35"/>
      <c r="JY10" s="35"/>
      <c r="JZ10" s="35"/>
      <c r="KA10" s="35"/>
      <c r="KB10" s="35"/>
      <c r="KC10" s="35"/>
      <c r="KD10" s="30"/>
      <c r="KE10" s="35"/>
      <c r="KF10" s="35"/>
      <c r="KG10" s="35"/>
      <c r="KH10" s="35"/>
      <c r="KI10" s="35"/>
      <c r="KJ10" s="35"/>
      <c r="KK10" s="30"/>
      <c r="KL10" s="258"/>
      <c r="KM10" s="258"/>
      <c r="KN10" s="258"/>
      <c r="KO10" s="258"/>
      <c r="KP10" s="258"/>
      <c r="KQ10" s="258"/>
      <c r="KR10" s="30"/>
      <c r="KS10" s="35"/>
      <c r="KT10" s="35"/>
      <c r="KU10" s="35"/>
      <c r="KV10" s="35"/>
      <c r="KW10" s="35"/>
      <c r="KX10" s="35"/>
      <c r="KY10" s="30"/>
      <c r="KZ10" s="35"/>
      <c r="LA10" s="35"/>
      <c r="LB10" s="35"/>
      <c r="LC10" s="35"/>
      <c r="LD10" s="35"/>
      <c r="LE10" s="35"/>
      <c r="LF10" s="30"/>
      <c r="LG10" s="35"/>
      <c r="LH10" s="35"/>
      <c r="LI10" s="35"/>
      <c r="LJ10" s="35"/>
      <c r="LK10" s="35"/>
      <c r="LL10" s="35"/>
      <c r="LM10" s="30"/>
      <c r="LN10" s="35"/>
      <c r="LO10" s="35"/>
      <c r="LP10" s="35"/>
      <c r="LQ10" s="35"/>
      <c r="LR10" s="35"/>
      <c r="LS10" s="35"/>
      <c r="LT10" s="30"/>
      <c r="LU10" s="35"/>
      <c r="LV10" s="35"/>
      <c r="LW10" s="35"/>
      <c r="LX10" s="35"/>
      <c r="LY10" s="35"/>
      <c r="LZ10" s="35"/>
      <c r="MA10" s="30"/>
      <c r="MB10" s="35"/>
      <c r="MC10" s="35"/>
      <c r="MD10" s="35"/>
      <c r="ME10" s="35"/>
      <c r="MF10" s="35"/>
      <c r="MG10" s="35"/>
      <c r="MH10" s="30"/>
      <c r="MI10" s="35"/>
      <c r="MJ10" s="35"/>
      <c r="MK10" s="35"/>
      <c r="ML10" s="35"/>
      <c r="MM10" s="35"/>
      <c r="MN10" s="35"/>
      <c r="MO10" s="30"/>
      <c r="MP10" s="35"/>
      <c r="MQ10" s="35"/>
      <c r="MR10" s="35"/>
      <c r="MS10" s="35"/>
      <c r="MT10" s="35"/>
      <c r="MU10" s="35"/>
      <c r="MV10" s="30"/>
      <c r="MW10" s="35"/>
      <c r="MX10" s="35"/>
      <c r="MY10" s="35"/>
      <c r="MZ10" s="35"/>
      <c r="NA10" s="35"/>
      <c r="NB10" s="35"/>
      <c r="NC10" s="30"/>
      <c r="ND10" s="35"/>
      <c r="NE10" s="35"/>
      <c r="NF10" s="35"/>
      <c r="NG10" s="35"/>
      <c r="NH10" s="35"/>
      <c r="NI10" s="35"/>
      <c r="NJ10" s="30"/>
      <c r="NK10" s="35"/>
      <c r="NL10" s="35"/>
      <c r="NM10" s="35"/>
      <c r="NN10" s="35"/>
      <c r="NO10" s="35"/>
      <c r="NP10" s="35"/>
      <c r="NQ10" s="30"/>
      <c r="NR10" s="35"/>
      <c r="NS10" s="35"/>
      <c r="NT10" s="35"/>
      <c r="NU10" s="35"/>
      <c r="NV10" s="35"/>
      <c r="NW10" s="35"/>
      <c r="NX10" s="30"/>
      <c r="NY10" s="35"/>
      <c r="NZ10" s="35"/>
      <c r="OA10" s="35"/>
      <c r="OB10" s="35"/>
      <c r="OC10" s="35"/>
      <c r="OD10" s="35"/>
      <c r="OE10" s="30"/>
      <c r="OF10" s="35"/>
      <c r="OG10" s="35"/>
      <c r="OH10" s="35"/>
      <c r="OI10" s="35"/>
      <c r="OJ10" s="35"/>
      <c r="OK10" s="35"/>
      <c r="OL10" s="30"/>
      <c r="OM10" s="35"/>
      <c r="ON10" s="35"/>
      <c r="OO10" s="35"/>
      <c r="OP10" s="35"/>
      <c r="OQ10" s="35"/>
      <c r="OR10" s="35"/>
      <c r="OS10" s="30"/>
      <c r="OT10" s="35"/>
      <c r="OU10" s="35"/>
      <c r="OV10" s="35"/>
      <c r="OW10" s="35"/>
      <c r="OX10" s="35"/>
      <c r="OY10" s="35"/>
      <c r="OZ10" s="30"/>
      <c r="PA10" s="35"/>
      <c r="PB10" s="35"/>
      <c r="PC10" s="35"/>
      <c r="PD10" s="35"/>
      <c r="PE10" s="35"/>
      <c r="PF10" s="35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 x14ac:dyDescent="0.25">
      <c r="A11" s="368" t="s">
        <v>275</v>
      </c>
      <c r="B11" s="384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9" t="s">
        <v>107</v>
      </c>
      <c r="EO11" s="260" t="s">
        <v>109</v>
      </c>
      <c r="EP11" s="260" t="s">
        <v>108</v>
      </c>
      <c r="EQ11" s="260" t="s">
        <v>105</v>
      </c>
      <c r="ER11" s="261" t="s">
        <v>110</v>
      </c>
      <c r="ES11" s="262" t="s">
        <v>111</v>
      </c>
      <c r="ET11" s="40"/>
      <c r="EU11" s="268" t="s">
        <v>107</v>
      </c>
      <c r="EV11" s="260" t="s">
        <v>109</v>
      </c>
      <c r="EW11" s="260" t="s">
        <v>108</v>
      </c>
      <c r="EX11" s="260" t="s">
        <v>105</v>
      </c>
      <c r="EY11" s="261" t="s">
        <v>110</v>
      </c>
      <c r="EZ11" s="262" t="s">
        <v>111</v>
      </c>
      <c r="FA11" s="40"/>
      <c r="FB11" s="259" t="s">
        <v>107</v>
      </c>
      <c r="FC11" s="260" t="s">
        <v>109</v>
      </c>
      <c r="FD11" s="260" t="s">
        <v>108</v>
      </c>
      <c r="FE11" s="260" t="s">
        <v>105</v>
      </c>
      <c r="FF11" s="261" t="s">
        <v>110</v>
      </c>
      <c r="FG11" s="262" t="s">
        <v>111</v>
      </c>
      <c r="FH11" s="40"/>
      <c r="FI11" s="259" t="s">
        <v>107</v>
      </c>
      <c r="FJ11" s="260" t="s">
        <v>109</v>
      </c>
      <c r="FK11" s="260" t="s">
        <v>108</v>
      </c>
      <c r="FL11" s="260" t="s">
        <v>105</v>
      </c>
      <c r="FM11" s="261" t="s">
        <v>110</v>
      </c>
      <c r="FN11" s="262" t="s">
        <v>111</v>
      </c>
      <c r="FO11" s="40"/>
      <c r="FP11" s="259" t="s">
        <v>107</v>
      </c>
      <c r="FQ11" s="260" t="s">
        <v>109</v>
      </c>
      <c r="FR11" s="260" t="s">
        <v>108</v>
      </c>
      <c r="FS11" s="260" t="s">
        <v>105</v>
      </c>
      <c r="FT11" s="261" t="s">
        <v>110</v>
      </c>
      <c r="FU11" s="262" t="s">
        <v>111</v>
      </c>
      <c r="FV11" s="40"/>
      <c r="FW11" s="259" t="s">
        <v>107</v>
      </c>
      <c r="FX11" s="260" t="s">
        <v>109</v>
      </c>
      <c r="FY11" s="260" t="s">
        <v>108</v>
      </c>
      <c r="FZ11" s="260" t="s">
        <v>105</v>
      </c>
      <c r="GA11" s="261" t="s">
        <v>110</v>
      </c>
      <c r="GB11" s="262" t="s">
        <v>111</v>
      </c>
      <c r="GC11" s="40"/>
      <c r="GD11" s="268" t="s">
        <v>107</v>
      </c>
      <c r="GE11" s="260" t="s">
        <v>109</v>
      </c>
      <c r="GF11" s="260" t="s">
        <v>108</v>
      </c>
      <c r="GG11" s="260" t="s">
        <v>105</v>
      </c>
      <c r="GH11" s="261" t="s">
        <v>110</v>
      </c>
      <c r="GI11" s="262" t="s">
        <v>111</v>
      </c>
      <c r="GJ11" s="40"/>
      <c r="GK11" s="259" t="s">
        <v>107</v>
      </c>
      <c r="GL11" s="260" t="s">
        <v>109</v>
      </c>
      <c r="GM11" s="260" t="s">
        <v>108</v>
      </c>
      <c r="GN11" s="260" t="s">
        <v>105</v>
      </c>
      <c r="GO11" s="261" t="s">
        <v>110</v>
      </c>
      <c r="GP11" s="262" t="s">
        <v>111</v>
      </c>
      <c r="GQ11" s="40"/>
      <c r="GR11" s="259" t="s">
        <v>107</v>
      </c>
      <c r="GS11" s="260" t="s">
        <v>109</v>
      </c>
      <c r="GT11" s="260" t="s">
        <v>108</v>
      </c>
      <c r="GU11" s="260" t="s">
        <v>105</v>
      </c>
      <c r="GV11" s="261" t="s">
        <v>110</v>
      </c>
      <c r="GW11" s="262" t="s">
        <v>111</v>
      </c>
      <c r="GX11" s="40"/>
      <c r="GY11" s="259" t="s">
        <v>107</v>
      </c>
      <c r="GZ11" s="260" t="s">
        <v>109</v>
      </c>
      <c r="HA11" s="260" t="s">
        <v>108</v>
      </c>
      <c r="HB11" s="260" t="s">
        <v>105</v>
      </c>
      <c r="HC11" s="261" t="s">
        <v>110</v>
      </c>
      <c r="HD11" s="262" t="s">
        <v>111</v>
      </c>
      <c r="HE11" s="325"/>
      <c r="HF11" s="259" t="s">
        <v>107</v>
      </c>
      <c r="HG11" s="260" t="s">
        <v>109</v>
      </c>
      <c r="HH11" s="260" t="s">
        <v>108</v>
      </c>
      <c r="HI11" s="260" t="s">
        <v>105</v>
      </c>
      <c r="HJ11" s="261" t="s">
        <v>110</v>
      </c>
      <c r="HK11" s="262" t="s">
        <v>111</v>
      </c>
      <c r="HL11" s="325"/>
      <c r="HM11" s="268" t="s">
        <v>107</v>
      </c>
      <c r="HN11" s="260" t="s">
        <v>109</v>
      </c>
      <c r="HO11" s="260" t="s">
        <v>108</v>
      </c>
      <c r="HP11" s="260" t="s">
        <v>105</v>
      </c>
      <c r="HQ11" s="261" t="s">
        <v>110</v>
      </c>
      <c r="HR11" s="262" t="s">
        <v>111</v>
      </c>
      <c r="HS11" s="325"/>
      <c r="HT11" s="259" t="s">
        <v>107</v>
      </c>
      <c r="HU11" s="260" t="s">
        <v>109</v>
      </c>
      <c r="HV11" s="260" t="s">
        <v>108</v>
      </c>
      <c r="HW11" s="260" t="s">
        <v>105</v>
      </c>
      <c r="HX11" s="261" t="s">
        <v>110</v>
      </c>
      <c r="HY11" s="262" t="s">
        <v>111</v>
      </c>
      <c r="HZ11" s="325"/>
      <c r="IA11" s="259" t="s">
        <v>107</v>
      </c>
      <c r="IB11" s="260" t="s">
        <v>109</v>
      </c>
      <c r="IC11" s="260" t="s">
        <v>108</v>
      </c>
      <c r="ID11" s="260" t="s">
        <v>105</v>
      </c>
      <c r="IE11" s="261" t="s">
        <v>110</v>
      </c>
      <c r="IF11" s="262" t="s">
        <v>111</v>
      </c>
      <c r="IG11" s="40"/>
      <c r="IH11" s="259" t="s">
        <v>107</v>
      </c>
      <c r="II11" s="260" t="s">
        <v>109</v>
      </c>
      <c r="IJ11" s="260" t="s">
        <v>108</v>
      </c>
      <c r="IK11" s="260" t="s">
        <v>105</v>
      </c>
      <c r="IL11" s="261" t="s">
        <v>110</v>
      </c>
      <c r="IM11" s="262" t="s">
        <v>111</v>
      </c>
      <c r="IN11" s="325"/>
      <c r="IO11" s="259" t="s">
        <v>107</v>
      </c>
      <c r="IP11" s="260" t="s">
        <v>109</v>
      </c>
      <c r="IQ11" s="260" t="s">
        <v>108</v>
      </c>
      <c r="IR11" s="260" t="s">
        <v>105</v>
      </c>
      <c r="IS11" s="261" t="s">
        <v>110</v>
      </c>
      <c r="IT11" s="262" t="s">
        <v>111</v>
      </c>
      <c r="IU11" s="325"/>
      <c r="IV11" s="259" t="s">
        <v>107</v>
      </c>
      <c r="IW11" s="260" t="s">
        <v>109</v>
      </c>
      <c r="IX11" s="260" t="s">
        <v>108</v>
      </c>
      <c r="IY11" s="260" t="s">
        <v>105</v>
      </c>
      <c r="IZ11" s="261" t="s">
        <v>110</v>
      </c>
      <c r="JA11" s="262" t="s">
        <v>111</v>
      </c>
      <c r="JB11" s="325"/>
      <c r="JC11" s="259" t="s">
        <v>107</v>
      </c>
      <c r="JD11" s="260" t="s">
        <v>109</v>
      </c>
      <c r="JE11" s="260" t="s">
        <v>108</v>
      </c>
      <c r="JF11" s="260" t="s">
        <v>105</v>
      </c>
      <c r="JG11" s="261" t="s">
        <v>110</v>
      </c>
      <c r="JH11" s="262" t="s">
        <v>111</v>
      </c>
      <c r="JI11" s="325"/>
      <c r="JJ11" s="259" t="s">
        <v>107</v>
      </c>
      <c r="JK11" s="260" t="s">
        <v>109</v>
      </c>
      <c r="JL11" s="260" t="s">
        <v>108</v>
      </c>
      <c r="JM11" s="37" t="s">
        <v>105</v>
      </c>
      <c r="JN11" s="38" t="s">
        <v>110</v>
      </c>
      <c r="JO11" s="39" t="s">
        <v>111</v>
      </c>
      <c r="JP11" s="40"/>
      <c r="JQ11" s="36" t="s">
        <v>107</v>
      </c>
      <c r="JR11" s="37" t="s">
        <v>109</v>
      </c>
      <c r="JS11" s="37" t="s">
        <v>108</v>
      </c>
      <c r="JT11" s="37" t="s">
        <v>105</v>
      </c>
      <c r="JU11" s="38" t="s">
        <v>110</v>
      </c>
      <c r="JV11" s="39" t="s">
        <v>111</v>
      </c>
      <c r="JW11" s="40"/>
      <c r="JX11" s="36" t="s">
        <v>107</v>
      </c>
      <c r="JY11" s="37" t="s">
        <v>109</v>
      </c>
      <c r="JZ11" s="37" t="s">
        <v>108</v>
      </c>
      <c r="KA11" s="37" t="s">
        <v>105</v>
      </c>
      <c r="KB11" s="38" t="s">
        <v>110</v>
      </c>
      <c r="KC11" s="39" t="s">
        <v>111</v>
      </c>
      <c r="KD11" s="40"/>
      <c r="KE11" s="36" t="s">
        <v>107</v>
      </c>
      <c r="KF11" s="37" t="s">
        <v>109</v>
      </c>
      <c r="KG11" s="37" t="s">
        <v>108</v>
      </c>
      <c r="KH11" s="37" t="s">
        <v>105</v>
      </c>
      <c r="KI11" s="38" t="s">
        <v>110</v>
      </c>
      <c r="KJ11" s="39" t="s">
        <v>111</v>
      </c>
      <c r="KK11" s="40"/>
      <c r="KL11" s="259" t="s">
        <v>107</v>
      </c>
      <c r="KM11" s="260" t="s">
        <v>109</v>
      </c>
      <c r="KN11" s="260" t="s">
        <v>108</v>
      </c>
      <c r="KO11" s="260" t="s">
        <v>105</v>
      </c>
      <c r="KP11" s="261" t="s">
        <v>110</v>
      </c>
      <c r="KQ11" s="262" t="s">
        <v>111</v>
      </c>
      <c r="KR11" s="40"/>
      <c r="KS11" s="36" t="s">
        <v>107</v>
      </c>
      <c r="KT11" s="37" t="s">
        <v>109</v>
      </c>
      <c r="KU11" s="37" t="s">
        <v>108</v>
      </c>
      <c r="KV11" s="37" t="s">
        <v>105</v>
      </c>
      <c r="KW11" s="38" t="s">
        <v>110</v>
      </c>
      <c r="KX11" s="39" t="s">
        <v>111</v>
      </c>
      <c r="KY11" s="40"/>
      <c r="KZ11" s="36" t="s">
        <v>107</v>
      </c>
      <c r="LA11" s="37" t="s">
        <v>109</v>
      </c>
      <c r="LB11" s="37" t="s">
        <v>108</v>
      </c>
      <c r="LC11" s="37" t="s">
        <v>105</v>
      </c>
      <c r="LD11" s="38" t="s">
        <v>110</v>
      </c>
      <c r="LE11" s="39" t="s">
        <v>111</v>
      </c>
      <c r="LF11" s="40"/>
      <c r="LG11" s="36" t="s">
        <v>107</v>
      </c>
      <c r="LH11" s="37" t="s">
        <v>109</v>
      </c>
      <c r="LI11" s="37" t="s">
        <v>108</v>
      </c>
      <c r="LJ11" s="37" t="s">
        <v>105</v>
      </c>
      <c r="LK11" s="38" t="s">
        <v>110</v>
      </c>
      <c r="LL11" s="39" t="s">
        <v>111</v>
      </c>
      <c r="LM11" s="40"/>
      <c r="LN11" s="36" t="s">
        <v>107</v>
      </c>
      <c r="LO11" s="37" t="s">
        <v>109</v>
      </c>
      <c r="LP11" s="37" t="s">
        <v>108</v>
      </c>
      <c r="LQ11" s="37" t="s">
        <v>105</v>
      </c>
      <c r="LR11" s="38" t="s">
        <v>110</v>
      </c>
      <c r="LS11" s="39" t="s">
        <v>111</v>
      </c>
      <c r="LT11" s="40"/>
      <c r="LU11" s="36" t="s">
        <v>107</v>
      </c>
      <c r="LV11" s="37" t="s">
        <v>109</v>
      </c>
      <c r="LW11" s="37" t="s">
        <v>108</v>
      </c>
      <c r="LX11" s="37" t="s">
        <v>105</v>
      </c>
      <c r="LY11" s="38" t="s">
        <v>110</v>
      </c>
      <c r="LZ11" s="39" t="s">
        <v>111</v>
      </c>
      <c r="MA11" s="40"/>
      <c r="MB11" s="36" t="s">
        <v>107</v>
      </c>
      <c r="MC11" s="37" t="s">
        <v>109</v>
      </c>
      <c r="MD11" s="37" t="s">
        <v>108</v>
      </c>
      <c r="ME11" s="37" t="s">
        <v>105</v>
      </c>
      <c r="MF11" s="38" t="s">
        <v>110</v>
      </c>
      <c r="MG11" s="39" t="s">
        <v>111</v>
      </c>
      <c r="MH11" s="40"/>
      <c r="MI11" s="36" t="s">
        <v>107</v>
      </c>
      <c r="MJ11" s="37" t="s">
        <v>109</v>
      </c>
      <c r="MK11" s="37" t="s">
        <v>108</v>
      </c>
      <c r="ML11" s="37" t="s">
        <v>105</v>
      </c>
      <c r="MM11" s="38" t="s">
        <v>110</v>
      </c>
      <c r="MN11" s="39" t="s">
        <v>111</v>
      </c>
      <c r="MO11" s="40"/>
      <c r="MP11" s="36" t="s">
        <v>107</v>
      </c>
      <c r="MQ11" s="37" t="s">
        <v>109</v>
      </c>
      <c r="MR11" s="37" t="s">
        <v>108</v>
      </c>
      <c r="MS11" s="37" t="s">
        <v>105</v>
      </c>
      <c r="MT11" s="38" t="s">
        <v>110</v>
      </c>
      <c r="MU11" s="39" t="s">
        <v>111</v>
      </c>
      <c r="MV11" s="40"/>
      <c r="MW11" s="36" t="s">
        <v>107</v>
      </c>
      <c r="MX11" s="37" t="s">
        <v>109</v>
      </c>
      <c r="MY11" s="37" t="s">
        <v>108</v>
      </c>
      <c r="MZ11" s="37" t="s">
        <v>105</v>
      </c>
      <c r="NA11" s="38" t="s">
        <v>110</v>
      </c>
      <c r="NB11" s="39" t="s">
        <v>111</v>
      </c>
      <c r="NC11" s="40"/>
      <c r="ND11" s="36" t="s">
        <v>107</v>
      </c>
      <c r="NE11" s="37" t="s">
        <v>109</v>
      </c>
      <c r="NF11" s="37" t="s">
        <v>108</v>
      </c>
      <c r="NG11" s="37" t="s">
        <v>105</v>
      </c>
      <c r="NH11" s="38" t="s">
        <v>110</v>
      </c>
      <c r="NI11" s="39" t="s">
        <v>111</v>
      </c>
      <c r="NJ11" s="40"/>
      <c r="NK11" s="36" t="s">
        <v>107</v>
      </c>
      <c r="NL11" s="37" t="s">
        <v>109</v>
      </c>
      <c r="NM11" s="37" t="s">
        <v>108</v>
      </c>
      <c r="NN11" s="37" t="s">
        <v>105</v>
      </c>
      <c r="NO11" s="38" t="s">
        <v>110</v>
      </c>
      <c r="NP11" s="39" t="s">
        <v>111</v>
      </c>
      <c r="NQ11" s="40"/>
      <c r="NR11" s="36" t="s">
        <v>107</v>
      </c>
      <c r="NS11" s="37" t="s">
        <v>109</v>
      </c>
      <c r="NT11" s="37" t="s">
        <v>108</v>
      </c>
      <c r="NU11" s="37" t="s">
        <v>105</v>
      </c>
      <c r="NV11" s="38" t="s">
        <v>110</v>
      </c>
      <c r="NW11" s="39" t="s">
        <v>111</v>
      </c>
      <c r="NX11" s="40"/>
      <c r="NY11" s="36" t="s">
        <v>107</v>
      </c>
      <c r="NZ11" s="37" t="s">
        <v>109</v>
      </c>
      <c r="OA11" s="37" t="s">
        <v>108</v>
      </c>
      <c r="OB11" s="37" t="s">
        <v>105</v>
      </c>
      <c r="OC11" s="38" t="s">
        <v>110</v>
      </c>
      <c r="OD11" s="39" t="s">
        <v>111</v>
      </c>
      <c r="OE11" s="40"/>
      <c r="OF11" s="36" t="s">
        <v>107</v>
      </c>
      <c r="OG11" s="37" t="s">
        <v>109</v>
      </c>
      <c r="OH11" s="37" t="s">
        <v>108</v>
      </c>
      <c r="OI11" s="37" t="s">
        <v>105</v>
      </c>
      <c r="OJ11" s="38" t="s">
        <v>110</v>
      </c>
      <c r="OK11" s="39" t="s">
        <v>111</v>
      </c>
      <c r="OL11" s="40"/>
      <c r="OM11" s="36" t="s">
        <v>107</v>
      </c>
      <c r="ON11" s="37" t="s">
        <v>109</v>
      </c>
      <c r="OO11" s="37" t="s">
        <v>108</v>
      </c>
      <c r="OP11" s="37" t="s">
        <v>105</v>
      </c>
      <c r="OQ11" s="38" t="s">
        <v>110</v>
      </c>
      <c r="OR11" s="39" t="s">
        <v>111</v>
      </c>
      <c r="OS11" s="40"/>
      <c r="OT11" s="36" t="s">
        <v>107</v>
      </c>
      <c r="OU11" s="37" t="s">
        <v>109</v>
      </c>
      <c r="OV11" s="37" t="s">
        <v>108</v>
      </c>
      <c r="OW11" s="37" t="s">
        <v>105</v>
      </c>
      <c r="OX11" s="38" t="s">
        <v>110</v>
      </c>
      <c r="OY11" s="39" t="s">
        <v>111</v>
      </c>
      <c r="OZ11" s="40"/>
      <c r="PA11" s="36" t="s">
        <v>107</v>
      </c>
      <c r="PB11" s="37" t="s">
        <v>109</v>
      </c>
      <c r="PC11" s="37" t="s">
        <v>108</v>
      </c>
      <c r="PD11" s="37" t="s">
        <v>105</v>
      </c>
      <c r="PE11" s="38" t="s">
        <v>110</v>
      </c>
      <c r="PF11" s="39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 x14ac:dyDescent="0.2">
      <c r="A12" s="121">
        <f>Tipy!A6</f>
        <v>96</v>
      </c>
      <c r="B12" s="144" t="str">
        <f>Tipy!B6</f>
        <v>30milo</v>
      </c>
      <c r="C12" s="42"/>
      <c r="D12" s="182">
        <f>IF(ISBLANK($I$3),"",IF(ISBLANK(Tipy!D6),0,IF(AND(Tipy!D6=Výsledky!$G$3,Tipy!F6=Výsledky!$I$3),50,0)))</f>
        <v>0</v>
      </c>
      <c r="E12" s="182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2">
        <f>IF(ISBLANK($I$3),"",IF(OR(Tipy!G6=Výsledky!$D$6,Tipy!G6=Výsledky!$D$7,Tipy!G6=Výsledky!$D$8,Tipy!G6=Výsledky!$D$9),30,0))</f>
        <v>30</v>
      </c>
      <c r="G12" s="182">
        <f>IF(ISBLANK($I$3),"",IF(OR(Tipy!H6=Výsledky!$G$6,Tipy!H6=Výsledky!$G$7,Tipy!H6=Výsledky!$G$8,Tipy!H6=Výsledky!$G$9),10,0))</f>
        <v>0</v>
      </c>
      <c r="H12" s="183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4">
        <f>IF(ISBLANK($I$3),"",IF(ISBLANK(Tipy!D6),"-",SUM(D12:H12)))</f>
        <v>50</v>
      </c>
      <c r="J12" s="185"/>
      <c r="K12" s="182">
        <f>IF(ISBLANK($P$3),"",IF(ISBLANK(Tipy!J6),0,IF(AND(Tipy!J6=Výsledky!$N$3,Tipy!L6=Výsledky!$P$3),50,0)))</f>
        <v>50</v>
      </c>
      <c r="L12" s="182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2">
        <f>IF(ISBLANK($P$3),"",IF(OR(Tipy!M6=Výsledky!$K$6,Tipy!M6=Výsledky!$K$7,Tipy!M6=Výsledky!$K$8,Tipy!M6=Výsledky!$K$9),30,0))</f>
        <v>30</v>
      </c>
      <c r="N12" s="182">
        <f>IF(ISBLANK($P$3),"",IF(OR(Tipy!N6=Výsledky!$N$6,Tipy!N6=Výsledky!$N$7,Tipy!N6=Výsledky!$N$8,Tipy!N6=Výsledky!$N$9),10,0))</f>
        <v>0</v>
      </c>
      <c r="O12" s="183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6">
        <f>IF(ISBLANK($P$3),"",IF(ISBLANK(Tipy!J6),"-",SUM(K12:O12)))</f>
        <v>80</v>
      </c>
      <c r="Q12" s="185"/>
      <c r="R12" s="182">
        <f>IF(ISBLANK($W$3),"",IF(ISBLANK(Tipy!P6),0,IF(AND(Tipy!P6=Výsledky!$U$3,Tipy!R6=Výsledky!$W$3),50,0)))</f>
        <v>0</v>
      </c>
      <c r="S12" s="182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2">
        <f>IF(ISBLANK($W$3),"",IF(OR(Tipy!S6=Výsledky!$R$6,Tipy!S6=Výsledky!$R$7,Tipy!S6=Výsledky!$R$8,Tipy!S6=Výsledky!$R$9),30,0))</f>
        <v>0</v>
      </c>
      <c r="U12" s="182">
        <f>IF(ISBLANK($W$3),"",IF(OR(Tipy!T6=Výsledky!$U$6,Tipy!T6=Výsledky!$U$7,Tipy!T6=Výsledky!$U$8,Tipy!T6=Výsledky!$U$9),10,0))</f>
        <v>0</v>
      </c>
      <c r="V12" s="183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6">
        <f>IF(ISBLANK($W$3),"",IF(ISBLANK(Tipy!P6),"-",SUM(R12:V12)))</f>
        <v>10</v>
      </c>
      <c r="X12" s="185"/>
      <c r="Y12" s="182">
        <f>IF(ISBLANK($AD$3),"",IF(ISBLANK(Tipy!V6),0,IF(AND(Tipy!V6=Výsledky!$AB$3,Tipy!X6=Výsledky!$AD$3),50,0)))</f>
        <v>0</v>
      </c>
      <c r="Z12" s="182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2">
        <f>IF(ISBLANK($AD$3),"",IF(OR(Tipy!Y6=Výsledky!$Y$6,Tipy!Y6=Výsledky!$Y$7,Tipy!Y6=Výsledky!$Y$8,Tipy!Y6=Výsledky!$Y$9),30,0))</f>
        <v>30</v>
      </c>
      <c r="AB12" s="182">
        <f>IF(ISBLANK($AD$3),"",IF(OR(Tipy!Z6=Výsledky!$AB$6,Tipy!Z6=Výsledky!$AB$7,Tipy!Z6=Výsledky!$AB$8,Tipy!Z6=Výsledky!$AB$9),10,0))</f>
        <v>0</v>
      </c>
      <c r="AC12" s="183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6">
        <f>IF(ISBLANK($AD$3),"",IF(ISBLANK(Tipy!V6),"-",SUM(Y12:AC12)))</f>
        <v>60</v>
      </c>
      <c r="AE12" s="185"/>
      <c r="AF12" s="182">
        <f>IF(ISBLANK($AK$3),"",IF(ISBLANK(Tipy!AB6),0,IF(AND(Tipy!AB6=Výsledky!$AI$3,Tipy!AD6=Výsledky!$AK$3),50,0)))</f>
        <v>0</v>
      </c>
      <c r="AG12" s="182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2">
        <f>IF(ISBLANK($AK$3),"",IF(OR(Tipy!AE6=Výsledky!$AF$6,Tipy!AE6=Výsledky!$AF$7,Tipy!AE6=Výsledky!$AF$8,Tipy!AE6=Výsledky!$AF$9),30,0))</f>
        <v>0</v>
      </c>
      <c r="AI12" s="182">
        <f>IF(ISBLANK($AK$3),"",IF(OR(Tipy!AF6=Výsledky!$AI$6,Tipy!AF6=Výsledky!$AI$7,Tipy!AF6=Výsledky!$AI$8,Tipy!AF6=Výsledky!$AI$9),10,0))</f>
        <v>0</v>
      </c>
      <c r="AJ12" s="183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6" t="str">
        <f>IF(ISBLANK($AK$3),"",IF(ISBLANK(Tipy!AB6),"-",SUM(AF12:AJ12)))</f>
        <v>-</v>
      </c>
      <c r="AL12" s="185"/>
      <c r="AM12" s="182">
        <f>IF(ISBLANK($AR$3),"",IF(ISBLANK(Tipy!AH6),0,IF(AND(Tipy!AH6=Výsledky!$AP$3,Tipy!AJ6=Výsledky!$AR$3),50,0)))</f>
        <v>50</v>
      </c>
      <c r="AN12" s="182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2">
        <f>IF(ISBLANK($AR$3),"",IF(OR(Tipy!AK6=Výsledky!$AM$6,Tipy!AK6=Výsledky!$AM$7,Tipy!AK6=Výsledky!$AM$8,Tipy!AK6=Výsledky!$AM$9),30,0))</f>
        <v>30</v>
      </c>
      <c r="AP12" s="182">
        <f>IF(ISBLANK($AR$3),"",IF(OR(Tipy!AL6=Výsledky!$AP$6,Tipy!AL6=Výsledky!$AP$7,Tipy!AL6=Výsledky!$AP$8,Tipy!AL6=Výsledky!$AP$9),10,0))</f>
        <v>0</v>
      </c>
      <c r="AQ12" s="183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6">
        <f>IF(ISBLANK($AR$3),"",IF(ISBLANK(Tipy!AH6),"-",SUM(AM12:AQ12)))</f>
        <v>80</v>
      </c>
      <c r="AS12" s="185"/>
      <c r="AT12" s="182">
        <f>IF(ISBLANK($AY$3),"",IF(ISBLANK(Tipy!AN6),0,IF(AND(Tipy!AN6=Výsledky!$AW$3,Tipy!AP6=Výsledky!$AY$3),50,0)))</f>
        <v>50</v>
      </c>
      <c r="AU12" s="182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2">
        <f>IF(ISBLANK($AY$3),"",IF(OR(Tipy!AQ6=Výsledky!$AT$6,Tipy!AQ6=Výsledky!$AT$7,Tipy!AQ6=Výsledky!$AT$8,Tipy!AQ6=Výsledky!$AT$9),30,0))</f>
        <v>30</v>
      </c>
      <c r="AW12" s="182">
        <f>IF(ISBLANK($AY$3),"",IF(OR(Tipy!AR6=Výsledky!$AW$6,Tipy!AR6=Výsledky!$AW$7,Tipy!AR6=Výsledky!$AW$8,Tipy!AR6=Výsledky!$AW$9),10,0))</f>
        <v>10</v>
      </c>
      <c r="AX12" s="183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6">
        <f>IF(ISBLANK($AY$3),"",IF(ISBLANK(Tipy!AN6),"-",SUM(AT12:AX12)))</f>
        <v>90</v>
      </c>
      <c r="AZ12" s="185"/>
      <c r="BA12" s="182">
        <f>IF(ISBLANK($BF$3),"",IF(ISBLANK(Tipy!AT6),0,IF(AND(Tipy!AT6=Výsledky!$BD$3,Tipy!AV6=Výsledky!$BF$3),50,0)))</f>
        <v>0</v>
      </c>
      <c r="BB12" s="182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2">
        <f>IF(ISBLANK($BF$3),"",IF(OR(Tipy!AW6=Výsledky!$BA$6,Tipy!AW6=Výsledky!$BA$7,Tipy!AW6=Výsledky!$BA$8,Tipy!AW6=Výsledky!$BA$9),30,0))</f>
        <v>30</v>
      </c>
      <c r="BD12" s="182">
        <f>IF(ISBLANK($BF$3),"",IF(OR(Tipy!AX6=Výsledky!$BD$6,Tipy!AX6=Výsledky!$BD$7,Tipy!AX6=Výsledky!$BD$8,Tipy!AX6=Výsledky!$BD$9),10,0))</f>
        <v>10</v>
      </c>
      <c r="BE12" s="183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6">
        <f>IF(ISBLANK($BF$3),"",IF(ISBLANK(Tipy!AT6),"-",SUM(BA12:BE12)))</f>
        <v>40</v>
      </c>
      <c r="BG12" s="94"/>
      <c r="BH12" s="182">
        <f>IF(ISBLANK($BM$3),"",IF(ISBLANK(Tipy!AZ6),0,IF(AND(Tipy!AZ6=Výsledky!$BK$3,Tipy!BB6=Výsledky!$BM$3),50,0)))</f>
        <v>0</v>
      </c>
      <c r="BI12" s="182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2">
        <f>IF(ISBLANK($BM$3),"",IF(OR(Tipy!BC6=Výsledky!$BH$6,Tipy!BC6=Výsledky!$BH$7,Tipy!BC6=Výsledky!$BH$8,Tipy!BC6=Výsledky!$BH$9),30,0))</f>
        <v>0</v>
      </c>
      <c r="BK12" s="182">
        <f>IF(ISBLANK($BM$3),"",IF(OR(Tipy!BD6=Výsledky!$BK$6,Tipy!BD6=Výsledky!$BK$7,Tipy!BD6=Výsledky!$BK$8,Tipy!BD6=Výsledky!$BK$9),10,0))</f>
        <v>0</v>
      </c>
      <c r="BL12" s="183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6">
        <f>IF(ISBLANK($BM$3),"",IF(ISBLANK(Tipy!AZ6),"-",SUM(BH12:BL12)))</f>
        <v>20</v>
      </c>
      <c r="BN12" s="94"/>
      <c r="BO12" s="182">
        <f>IF(ISBLANK($BT$3),"",IF(ISBLANK(Tipy!BF6),0,IF(AND(Tipy!BF6=Výsledky!$BR$3,Tipy!BH6=Výsledky!$BT$3),50,0)))</f>
        <v>0</v>
      </c>
      <c r="BP12" s="182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2">
        <f>IF(ISBLANK($BT$3),"",IF(OR(Tipy!BI6=Výsledky!$BO$6,Tipy!BI6=Výsledky!$BO$7,Tipy!BI6=Výsledky!$BO$8,Tipy!BI6=Výsledky!$BO$9),30,0))</f>
        <v>30</v>
      </c>
      <c r="BR12" s="182">
        <f>IF(ISBLANK($BT$3),"",IF(OR(Tipy!BJ6=Výsledky!$BR$6,Tipy!BJ6=Výsledky!$BR$7,Tipy!BJ6=Výsledky!$BR$8,Tipy!BJ6=Výsledky!$BR$9),10,0))</f>
        <v>0</v>
      </c>
      <c r="BS12" s="183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6">
        <f>IF(ISBLANK($BT$3),"",IF(ISBLANK(Tipy!BF6),"-",SUM(BO12:BS12)))</f>
        <v>40</v>
      </c>
      <c r="BU12" s="94"/>
      <c r="BV12" s="182">
        <f>IF(ISBLANK($CA$3),"",IF(ISBLANK(Tipy!BL6),0,IF(AND(Tipy!BL6=Výsledky!$BY$3,Tipy!BN6=Výsledky!$CA$3),50,0)))</f>
        <v>0</v>
      </c>
      <c r="BW12" s="182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2">
        <f>IF(ISBLANK($CA$3),"",IF(OR(Tipy!BO6=Výsledky!$BV$6,Tipy!BO6=Výsledky!$BV$7,Tipy!BO6=Výsledky!$BV$8,Tipy!BO6=Výsledky!$BV$9),30,0))</f>
        <v>30</v>
      </c>
      <c r="BY12" s="182">
        <f>IF(ISBLANK($CA$3),"",IF(OR(Tipy!BP6=Výsledky!$BY$6,Tipy!BP6=Výsledky!$BY$7,Tipy!BP6=Výsledky!$BY$8,Tipy!BP6=Výsledky!$BY$9),10,0))</f>
        <v>0</v>
      </c>
      <c r="BZ12" s="183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6">
        <f>IF(ISBLANK($CA$3),"",IF(ISBLANK(Tipy!BL6),"-",SUM(BV12:BZ12)))</f>
        <v>50</v>
      </c>
      <c r="CB12" s="94"/>
      <c r="CC12" s="182">
        <f>IF(ISBLANK($CH$3),"",IF(ISBLANK(Tipy!BR6),0,IF(AND(Tipy!BR6=Výsledky!$CF$3,Tipy!BT6=Výsledky!$CH$3),50,0)))</f>
        <v>0</v>
      </c>
      <c r="CD12" s="182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2">
        <f>IF(ISBLANK($CH$3),"",IF(OR(Tipy!BU6=Výsledky!$CC$6,Tipy!BU6=Výsledky!$CC$7,Tipy!BU6=Výsledky!$CC$8,Tipy!BU6=Výsledky!$CC$9),30,0))</f>
        <v>0</v>
      </c>
      <c r="CF12" s="182">
        <f>IF(ISBLANK($CH$3),"",IF(OR(Tipy!BV6=Výsledky!$CF$6,Tipy!BV6=Výsledky!$CF$7,Tipy!BV6=Výsledky!$CF$8,Tipy!BV6=Výsledky!$CF$9),10,0))</f>
        <v>0</v>
      </c>
      <c r="CG12" s="183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6">
        <f>IF(ISBLANK($CH$3),"",IF(ISBLANK(Tipy!BR6),"-",SUM(CC12:CG12)))</f>
        <v>20</v>
      </c>
      <c r="CI12" s="185"/>
      <c r="CJ12" s="182">
        <f>IF(ISBLANK($CO$3),"",IF(ISBLANK(Tipy!BX6),0,IF(AND(Tipy!BX6=Výsledky!$CM$3,Tipy!BZ6=Výsledky!$CO$3),50,0)))</f>
        <v>0</v>
      </c>
      <c r="CK12" s="182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2">
        <f>IF(ISBLANK($CO$3),"",IF(OR(Tipy!CA6=Výsledky!$CJ$6,Tipy!CA6=Výsledky!$CJ$7,Tipy!CA6=Výsledky!$CJ$8,Tipy!CA6=Výsledky!$CJ$9),30,0))</f>
        <v>30</v>
      </c>
      <c r="CM12" s="182">
        <f>IF(ISBLANK($CO$3),"",IF(OR(Tipy!CB6=Výsledky!$CM$6,Tipy!CB6=Výsledky!$CM$7,Tipy!CB6=Výsledky!$CM$8,Tipy!CB6=Výsledky!$CM$9),10,0))</f>
        <v>0</v>
      </c>
      <c r="CN12" s="183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6">
        <f>IF(ISBLANK($CO$3),"",IF(ISBLANK(Tipy!BX6),"-",SUM(CJ12:CN12)))</f>
        <v>50</v>
      </c>
      <c r="CP12" s="185"/>
      <c r="CQ12" s="182">
        <f>IF(ISBLANK($CV$3),"",IF(ISBLANK(Tipy!CD6),0,IF(AND(Tipy!CD6=Výsledky!$CT$3,Tipy!CF6=Výsledky!$CV$3),50,0)))</f>
        <v>0</v>
      </c>
      <c r="CR12" s="182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2">
        <f>IF(ISBLANK($CV$3),"",IF(OR(Tipy!CG6=Výsledky!$CQ$6,Tipy!CG6=Výsledky!$CQ$7,Tipy!CG6=Výsledky!$CQ$8,Tipy!CG6=Výsledky!$CQ$9),30,0))</f>
        <v>30</v>
      </c>
      <c r="CT12" s="182">
        <f>IF(ISBLANK($CV$3),"",IF(OR(Tipy!CH6=Výsledky!$CT$6,Tipy!CH6=Výsledky!$CT$7,Tipy!CH6=Výsledky!$CT$8,Tipy!CH6=Výsledky!$CT$9),10,0))</f>
        <v>0</v>
      </c>
      <c r="CU12" s="183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6">
        <f>IF(ISBLANK($CV$3),"",IF(ISBLANK(Tipy!CD6),"-",SUM(CQ12:CU12)))</f>
        <v>50</v>
      </c>
      <c r="CW12" s="185"/>
      <c r="CX12" s="182">
        <f>IF(ISBLANK($DC$3),"",IF(ISBLANK(Tipy!CJ6),0,IF(AND(Tipy!CJ6=Výsledky!$DA$3,Tipy!CL6=Výsledky!$DC$3),50,0)))</f>
        <v>0</v>
      </c>
      <c r="CY12" s="182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2">
        <f>IF(ISBLANK($DC$3),"",IF(OR(Tipy!CM6=Výsledky!$CX$6,Tipy!CM6=Výsledky!$CX$7,Tipy!CM6=Výsledky!$CX$8,Tipy!CM6=Výsledky!$CX$9),30,0))</f>
        <v>0</v>
      </c>
      <c r="DA12" s="182">
        <f>IF(ISBLANK($DC$3),"",IF(OR(Tipy!CN6=Výsledky!$DA$6,Tipy!CN6=Výsledky!$DA$7,Tipy!CN6=Výsledky!$DA$8,Tipy!CN6=Výsledky!$DA$9),10,0))</f>
        <v>10</v>
      </c>
      <c r="DB12" s="183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6">
        <f>IF(ISBLANK($DC$3),"",IF(ISBLANK(Tipy!CJ6),"-",SUM(CX12:DB12)))</f>
        <v>10</v>
      </c>
      <c r="DD12" s="185"/>
      <c r="DE12" s="182">
        <f>IF(ISBLANK($DJ$3),"",IF(ISBLANK(Tipy!CP6),0,IF(AND(Tipy!CP6=Výsledky!$DH$3,Tipy!CR6=Výsledky!$DJ$3),50,0)))</f>
        <v>0</v>
      </c>
      <c r="DF12" s="182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2">
        <f>IF(ISBLANK($DJ$3),"",IF(OR(Tipy!CS6=Výsledky!$DE$6,Tipy!CS6=Výsledky!$DE$7,Tipy!CS6=Výsledky!$DE$8,Tipy!CS6=Výsledky!$DE$9),30,0))</f>
        <v>30</v>
      </c>
      <c r="DH12" s="182">
        <f>IF(ISBLANK($DJ$3),"",IF(OR(Tipy!CT6=Výsledky!$DH$6,Tipy!CT6=Výsledky!$DH$7,Tipy!CT6=Výsledky!$DH$8,Tipy!CT6=Výsledky!$DH$9),10,0))</f>
        <v>0</v>
      </c>
      <c r="DI12" s="183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6">
        <f>IF(ISBLANK($DJ$3),"",IF(ISBLANK(Tipy!CP6),"-",SUM(DE12:DI12)))</f>
        <v>30</v>
      </c>
      <c r="DK12" s="185"/>
      <c r="DL12" s="182">
        <f>IF(ISBLANK($DQ$3),"",IF(ISBLANK(Tipy!CV6),0,IF(AND(Tipy!CV6=Výsledky!$DO$3,Tipy!CX6=Výsledky!$DQ$3),50,0)))</f>
        <v>0</v>
      </c>
      <c r="DM12" s="182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2">
        <f>IF(ISBLANK($DQ$3),"",IF(OR(Tipy!CY6=Výsledky!$DL$6,Tipy!CY6=Výsledky!$DL$7,Tipy!CY6=Výsledky!$DL$8,Tipy!CY6=Výsledky!$DL$9),30,0))</f>
        <v>0</v>
      </c>
      <c r="DO12" s="182">
        <f>IF(ISBLANK($DQ$3),"",IF(OR(Tipy!CZ6=Výsledky!$DO$6,Tipy!CZ6=Výsledky!$DO$7,Tipy!CZ6=Výsledky!$DO$8,Tipy!CZ6=Výsledky!$DO$9),10,0))</f>
        <v>0</v>
      </c>
      <c r="DP12" s="183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6">
        <f>IF(ISBLANK($DQ$3),"",IF(ISBLANK(Tipy!CV6),"-",SUM(DL12:DP12)))</f>
        <v>0</v>
      </c>
      <c r="DR12" s="185"/>
      <c r="DS12" s="182">
        <f>IF(ISBLANK($DX$3),"",IF(ISBLANK(Tipy!DB6),0,IF(AND(Tipy!DB6=Výsledky!$DV$3,Tipy!DD6=Výsledky!$DX$3),50,0)))</f>
        <v>0</v>
      </c>
      <c r="DT12" s="182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2">
        <f>IF(ISBLANK($DX$3),"",IF(OR(Tipy!DE6=Výsledky!$DS$6,Tipy!DE6=Výsledky!$DS$7,Tipy!DE6=Výsledky!$DS$8,Tipy!DE6=Výsledky!$DS$9),30,0))</f>
        <v>30</v>
      </c>
      <c r="DV12" s="182">
        <f>IF(ISBLANK($DX$3),"",IF(OR(Tipy!DF6=Výsledky!$DV$6,Tipy!DF6=Výsledky!$DV$7,Tipy!DF6=Výsledky!$DV$8,Tipy!DF6=Výsledky!$DV$9),10,0))</f>
        <v>0</v>
      </c>
      <c r="DW12" s="183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6">
        <f>IF(ISBLANK($DX$3),"",IF(ISBLANK(Tipy!DB6),"-",SUM(DS12:DW12)))</f>
        <v>50</v>
      </c>
      <c r="DY12" s="185"/>
      <c r="DZ12" s="182">
        <f>IF(ISBLANK($EE$3),"",IF(ISBLANK(Tipy!DH6),0,IF(AND(Tipy!DH6=Výsledky!$EC$3,Tipy!DJ6=Výsledky!$EE$3),50,0)))</f>
        <v>0</v>
      </c>
      <c r="EA12" s="182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2">
        <f>IF(ISBLANK($EE$3),"",IF(OR(Tipy!DK6=Výsledky!$DZ$6,Tipy!DK6=Výsledky!$DZ$7,Tipy!DK6=Výsledky!$DZ$8,Tipy!DK6=Výsledky!$DZ$9),30,0))</f>
        <v>0</v>
      </c>
      <c r="EC12" s="182">
        <f>IF(ISBLANK($EE$3),"",IF(OR(Tipy!DL6=Výsledky!$EC$6,Tipy!DL6=Výsledky!$EC$7,Tipy!DL6=Výsledky!$EC$8,Tipy!DL6=Výsledky!$EC$9),10,0))</f>
        <v>0</v>
      </c>
      <c r="ED12" s="183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6">
        <f>IF(ISBLANK($EE$3),"",IF(ISBLANK(Tipy!DH6),"-",SUM(DZ12:ED12)))</f>
        <v>20</v>
      </c>
      <c r="EF12" s="94"/>
      <c r="EG12" s="182">
        <f>IF(ISBLANK($EL$3),"",IF(ISBLANK(Tipy!DN6),0,IF(AND(Tipy!DN6=Výsledky!$EJ$3,Tipy!DP6=Výsledky!$EL$3),50,0)))</f>
        <v>0</v>
      </c>
      <c r="EH12" s="182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2">
        <f>IF(ISBLANK($EL$3),"",IF(OR(Tipy!DQ6=Výsledky!$EG$6,Tipy!DQ6=Výsledky!$EG$7,Tipy!DQ6=Výsledky!$EG$8,Tipy!DQ6=Výsledky!$EG$9),30,0))</f>
        <v>0</v>
      </c>
      <c r="EJ12" s="182">
        <f>IF(ISBLANK($EL$3),"",IF(OR(Tipy!DR6=Výsledky!$EJ$6,Tipy!DR6=Výsledky!$EJ$7,Tipy!DR6=Výsledky!$EJ$8,Tipy!DR6=Výsledky!$EJ$9),10,0))</f>
        <v>10</v>
      </c>
      <c r="EK12" s="183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6">
        <f>IF(ISBLANK($EL$3),"",IF(ISBLANK(Tipy!DN6),"-",SUM(EG12:EK12)))</f>
        <v>40</v>
      </c>
      <c r="EM12" s="94"/>
      <c r="EN12" s="182">
        <f>IF(ISBLANK($ES$3),"",IF(ISBLANK(Tipy!DT6),0,IF(AND(Tipy!DT6=Výsledky!$EQ$3,Tipy!DV6=Výsledky!$ES$3),50,0)))</f>
        <v>0</v>
      </c>
      <c r="EO12" s="182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2">
        <f>IF(ISBLANK($ES$3),"",IF(OR(Tipy!DW6=Výsledky!$EN$6,Tipy!DW6=Výsledky!$EN$7,Tipy!DW6=Výsledky!$EN$8,Tipy!DW6=Výsledky!$EN$9),30,0))</f>
        <v>30</v>
      </c>
      <c r="EQ12" s="182">
        <f>IF(ISBLANK($ES$3),"",IF(OR(Tipy!DX6=Výsledky!$EQ$6,Tipy!DX6=Výsledky!$EQ$7,Tipy!DX6=Výsledky!$EQ$8,Tipy!DX6=Výsledky!$EQ$9),10,0))</f>
        <v>0</v>
      </c>
      <c r="ER12" s="183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6">
        <f>IF(ISBLANK($ES$3),"",IF(ISBLANK(Tipy!DT6),"-",SUM(EN12:ER12)))</f>
        <v>60</v>
      </c>
      <c r="ET12" s="94"/>
      <c r="EU12" s="182">
        <f>IF(ISBLANK($EZ$3),"",IF(ISBLANK(Tipy!DZ6),0,IF(AND(Tipy!DZ6=Výsledky!$EX$3,Tipy!EB6=Výsledky!$EZ$3),50,0)))</f>
        <v>0</v>
      </c>
      <c r="EV12" s="182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2">
        <f>IF(ISBLANK($EZ$3),"",IF(OR(Tipy!EC6=Výsledky!$EU$6,Tipy!EC6=Výsledky!$EU$7,Tipy!EC6=Výsledky!$EU$8,Tipy!EC6=Výsledky!$EU$9),30,0))</f>
        <v>0</v>
      </c>
      <c r="EX12" s="182">
        <f>IF(ISBLANK($EZ$3),"",IF(OR(Tipy!ED6=Výsledky!$EX$6,Tipy!ED6=Výsledky!$EX$7,Tipy!ED6=Výsledky!$EX$8,Tipy!ED6=Výsledky!$EX$9),10,0))</f>
        <v>0</v>
      </c>
      <c r="EY12" s="183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6">
        <f>IF(ISBLANK($EZ$3),"",IF(ISBLANK(Tipy!DZ6),"-",SUM(EU12:EY12)))</f>
        <v>20</v>
      </c>
      <c r="FA12" s="94"/>
      <c r="FB12" s="182">
        <f>IF(ISBLANK($FG$3),"",IF(ISBLANK(Tipy!EF6),0,IF(AND(Tipy!EF6=Výsledky!$FE$3,Tipy!EH6=Výsledky!$FG$3),50,0)))</f>
        <v>0</v>
      </c>
      <c r="FC12" s="182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2">
        <f>IF(ISBLANK($FG$3),"",IF(OR(Tipy!EI6=Výsledky!$FB$6,Tipy!EI6=Výsledky!$FB$7,Tipy!EI6=Výsledky!$FB$8,Tipy!EI6=Výsledky!$FB$9),30,0))</f>
        <v>0</v>
      </c>
      <c r="FE12" s="182">
        <f>IF(ISBLANK($FG$3),"",IF(OR(Tipy!EJ6=Výsledky!$FE$6,Tipy!EJ6=Výsledky!$FE$7,Tipy!EJ6=Výsledky!$FE$8,Tipy!EJ6=Výsledky!$FE$9),10,0))</f>
        <v>10</v>
      </c>
      <c r="FF12" s="183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6">
        <f>IF(ISBLANK($FG$3),"",IF(ISBLANK(Tipy!EF6),"-",SUM(FB12:FF12)))</f>
        <v>10</v>
      </c>
      <c r="FH12" s="94"/>
      <c r="FI12" s="182">
        <f>IF(ISBLANK($FN$3),"",IF(ISBLANK(Tipy!EL6),0,IF(AND(Tipy!EL6=Výsledky!$FL$3,Tipy!EN6=Výsledky!$FN$3),50,0)))</f>
        <v>0</v>
      </c>
      <c r="FJ12" s="182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2">
        <f>IF(ISBLANK($FN$3),"",IF(OR(Tipy!EO6=Výsledky!$FI$6,Tipy!EO6=Výsledky!$FI$7,Tipy!EO6=Výsledky!$FI$8,Tipy!EO6=Výsledky!$FI$9),30,0))</f>
        <v>0</v>
      </c>
      <c r="FL12" s="182">
        <f>IF(ISBLANK($FN$3),"",IF(OR(Tipy!EP6=Výsledky!$FL$6,Tipy!EP6=Výsledky!$FL$7,Tipy!EP6=Výsledky!$FL$8,Tipy!EP6=Výsledky!$FL$9),10,0))</f>
        <v>0</v>
      </c>
      <c r="FM12" s="183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6">
        <f>IF(ISBLANK($FN$3),"",IF(ISBLANK(Tipy!EL6),"-",SUM(FI12:FM12)))</f>
        <v>30</v>
      </c>
      <c r="FO12" s="94"/>
      <c r="FP12" s="182">
        <f>IF(ISBLANK($FU$3),"",IF(ISBLANK(Tipy!ER6),0,IF(AND(Tipy!ER6=Výsledky!$FS$3,Tipy!ET6=Výsledky!$FU$3),50,0)))</f>
        <v>50</v>
      </c>
      <c r="FQ12" s="182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2">
        <f>IF(ISBLANK($FU$3),"",IF(OR(Tipy!EU6=Výsledky!$FP$6,Tipy!EU6=Výsledky!$FP$7,Tipy!EU6=Výsledky!$FP$8,Tipy!EU6=Výsledky!$FP$9),30,0))</f>
        <v>30</v>
      </c>
      <c r="FS12" s="182">
        <f>IF(ISBLANK($FU$3),"",IF(OR(Tipy!EV6=Výsledky!$FS$6,Tipy!EV6=Výsledky!$FS$7,Tipy!EV6=Výsledky!$FS$8,Tipy!EV6=Výsledky!$FS$9),10,0))</f>
        <v>10</v>
      </c>
      <c r="FT12" s="183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6">
        <f>IF(ISBLANK($FU$3),"",IF(ISBLANK(Tipy!ER6),"-",SUM(FP12:FT12)))</f>
        <v>90</v>
      </c>
      <c r="FV12" s="94"/>
      <c r="FW12" s="182">
        <f>IF(ISBLANK($GB$3),"",IF(ISBLANK(Tipy!EX6),0,IF(AND(Tipy!EX6=Výsledky!$FZ$3,Tipy!EZ6=Výsledky!$GB$3),50,0)))</f>
        <v>0</v>
      </c>
      <c r="FX12" s="182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2">
        <f>IF(ISBLANK($GB$3),"",IF(OR(Tipy!FA6=Výsledky!$FW$6,Tipy!FA6=Výsledky!$FW$7,Tipy!FA6=Výsledky!$FW$8,Tipy!FA6=Výsledky!$FW$9),30,0))</f>
        <v>30</v>
      </c>
      <c r="FZ12" s="182">
        <f>IF(ISBLANK($GB$3),"",IF(OR(Tipy!FB6=Výsledky!$FZ$6,Tipy!FB6=Výsledky!$FZ$7,Tipy!FB6=Výsledky!$FZ$8,Tipy!FB6=Výsledky!$FZ$9),10,0))</f>
        <v>0</v>
      </c>
      <c r="GA12" s="183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6">
        <f>IF(ISBLANK($GB$3),"",IF(ISBLANK(Tipy!EX6),"-",SUM(FW12:GA12)))</f>
        <v>30</v>
      </c>
      <c r="GC12" s="94"/>
      <c r="GD12" s="182">
        <f>IF(ISBLANK($GI$3),"",IF(ISBLANK(Tipy!FD6),0,IF(AND(Tipy!FD6=Výsledky!$GG$3,Tipy!FF6=Výsledky!$GI$3),50,0)))</f>
        <v>0</v>
      </c>
      <c r="GE12" s="182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2">
        <f>IF(ISBLANK($GI$3),"",IF(OR(Tipy!FG6=Výsledky!$GD$6,Tipy!FG6=Výsledky!$GD$7,Tipy!FG6=Výsledky!$GD$8,Tipy!FG6=Výsledky!$GD$9),30,0))</f>
        <v>30</v>
      </c>
      <c r="GG12" s="182">
        <f>IF(ISBLANK($GI$3),"",IF(OR(Tipy!FH6=Výsledky!$GG$6,Tipy!FH6=Výsledky!$GG$7,Tipy!FH6=Výsledky!$GG$8,Tipy!FH6=Výsledky!$GG$9),10,0))</f>
        <v>0</v>
      </c>
      <c r="GH12" s="183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6">
        <f>IF(ISBLANK($GI$3),"",IF(ISBLANK(Tipy!FD6),"-",SUM(GD12:GH12)))</f>
        <v>30</v>
      </c>
      <c r="GJ12" s="94"/>
      <c r="GK12" s="182">
        <f>IF(ISBLANK($GP$3),"",IF(ISBLANK(Tipy!FJ6),0,IF(AND(Tipy!FJ6=Výsledky!$GN$3,Tipy!FL6=Výsledky!$GP$3),50,0)))</f>
        <v>0</v>
      </c>
      <c r="GL12" s="182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20</v>
      </c>
      <c r="GM12" s="182">
        <f>IF(ISBLANK($GP$3),"",IF(OR(Tipy!FM6=Výsledky!$GK$6,Tipy!FM6=Výsledky!$GK$7,Tipy!FM6=Výsledky!$GK$8,Tipy!FM6=Výsledky!$GK$9),30,0))</f>
        <v>0</v>
      </c>
      <c r="GN12" s="182">
        <f>IF(ISBLANK($GP$3),"",IF(OR(Tipy!FN6=Výsledky!$GN$6,Tipy!FN6=Výsledky!$GN$7,Tipy!FN6=Výsledky!$GN$8,Tipy!FN6=Výsledky!$GN$9),10,0))</f>
        <v>0</v>
      </c>
      <c r="GO12" s="183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86">
        <f>IF(ISBLANK($GP$3),"",IF(ISBLANK(Tipy!FJ6),"-",SUM(GK12:GO12)))</f>
        <v>20</v>
      </c>
      <c r="GQ12" s="94"/>
      <c r="GR12" s="182">
        <f>IF(ISBLANK($GW$3),"",IF(ISBLANK(Tipy!FP6),0,IF(AND(Tipy!FP6=Výsledky!$GU$3,Tipy!FR6=Výsledky!$GW$3),50,0)))</f>
        <v>0</v>
      </c>
      <c r="GS12" s="182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2">
        <f>IF(ISBLANK($GW$3),"",IF(OR(Tipy!FS6=Výsledky!$GR$6,Tipy!FS6=Výsledky!$GR$7,Tipy!FS6=Výsledky!$GR$8,Tipy!FS6=Výsledky!$GR$9),30,0))</f>
        <v>0</v>
      </c>
      <c r="GU12" s="182">
        <f>IF(ISBLANK($GW$3),"",IF(OR(Tipy!FT6=Výsledky!$GU$6,Tipy!FT6=Výsledky!$GU$7,Tipy!FT6=Výsledky!$GU$8,Tipy!FT6=Výsledky!$GU$9),10,0))</f>
        <v>0</v>
      </c>
      <c r="GV12" s="183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6">
        <f>IF(ISBLANK($GW$3),"",IF(ISBLANK(Tipy!FP6),"-",SUM(GR12:GV12)))</f>
        <v>0</v>
      </c>
      <c r="GX12" s="94"/>
      <c r="GY12" s="182">
        <f>IF(ISBLANK($HD$3),"",IF(ISBLANK(Tipy!FV6),0,IF(AND(Tipy!FV6=Výsledky!$HB$3,Tipy!FX6=Výsledky!$HD$3),50,0)))</f>
        <v>0</v>
      </c>
      <c r="GZ12" s="182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2">
        <f>IF(ISBLANK($HD$3),"",IF(OR(Tipy!FY6=Výsledky!$GY$6,Tipy!FY6=Výsledky!$GY$7,Tipy!FY6=Výsledky!$GY$8,Tipy!FY6=Výsledky!$GY$9),30,0))</f>
        <v>0</v>
      </c>
      <c r="HB12" s="182">
        <f>IF(ISBLANK($HD$3),"",IF(OR(Tipy!FZ6=Výsledky!$HB$6,Tipy!FZ6=Výsledky!$HB$7,Tipy!FZ6=Výsledky!$HB$8,Tipy!FZ6=Výsledky!$HB$9),10,0))</f>
        <v>10</v>
      </c>
      <c r="HC12" s="183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6">
        <f>IF(ISBLANK($HD$3),"",IF(ISBLANK(Tipy!FV6),"-",SUM(GY12:HC12)))</f>
        <v>30</v>
      </c>
      <c r="HE12" s="185"/>
      <c r="HF12" s="182">
        <f>IF(ISBLANK($HK$3),"",IF(ISBLANK(Tipy!GB6),0,IF(AND(Tipy!GB6=Výsledky!$HI$3,Tipy!GD6=Výsledky!$HK$3),50,0)))</f>
        <v>0</v>
      </c>
      <c r="HG12" s="182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2">
        <f>IF(ISBLANK($HK$3),"",IF(OR(Tipy!GE6=Výsledky!$HF$6,Tipy!GE6=Výsledky!$HF$7,Tipy!GE6=Výsledky!$HF$8,Tipy!GE6=Výsledky!$HF$9),30,0))</f>
        <v>0</v>
      </c>
      <c r="HI12" s="182">
        <f>IF(ISBLANK($HK$3),"",IF(OR(Tipy!GF6=Výsledky!$HI$6,Tipy!GF6=Výsledky!$HI$7,Tipy!GF6=Výsledky!$HI$8,Tipy!GF6=Výsledky!$HI$9),10,0))</f>
        <v>0</v>
      </c>
      <c r="HJ12" s="183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6">
        <f>IF(ISBLANK($HK$3),"",IF(ISBLANK(Tipy!GB6),"-",SUM(HF12:HJ12)))</f>
        <v>30</v>
      </c>
      <c r="HL12" s="185"/>
      <c r="HM12" s="182">
        <f>IF(ISBLANK($HR$3),"",IF(ISBLANK(Tipy!GH6),0,IF(AND(Tipy!GH6=Výsledky!$HP$3,Tipy!GJ6=Výsledky!$HR$3),50,0)))</f>
        <v>0</v>
      </c>
      <c r="HN12" s="182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2">
        <f>IF(ISBLANK($HR$3),"",IF(OR(Tipy!GK6=Výsledky!$HM$6,Tipy!GK6=Výsledky!$HM$7,Tipy!GK6=Výsledky!$HM$8,Tipy!GK6=Výsledky!$HM$9),30,0))</f>
        <v>0</v>
      </c>
      <c r="HP12" s="182">
        <f>IF(ISBLANK($HR$3),"",IF(OR(Tipy!GL6=Výsledky!$HP$6,Tipy!GL6=Výsledky!$HP$7,Tipy!GL6=Výsledky!$HP$8,Tipy!GL6=Výsledky!$HP$9),10,0))</f>
        <v>0</v>
      </c>
      <c r="HQ12" s="183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6">
        <f>IF(ISBLANK($HR$3),"",IF(ISBLANK(Tipy!GH6),"-",SUM(HM12:HQ12)))</f>
        <v>0</v>
      </c>
      <c r="HS12" s="185"/>
      <c r="HT12" s="182">
        <f>IF(ISBLANK($HY$3),"",IF(ISBLANK(Tipy!GN6),0,IF(AND(Tipy!GN6=Výsledky!$HW$3,Tipy!GP6=Výsledky!$HY$3),50,0)))</f>
        <v>0</v>
      </c>
      <c r="HU12" s="182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2">
        <f>IF(ISBLANK($HY$3),"",IF(OR(Tipy!GQ6=Výsledky!$HT$6,Tipy!GQ6=Výsledky!$HT$7,Tipy!GQ6=Výsledky!$HT$8,Tipy!GQ6=Výsledky!$HT$9),30,0))</f>
        <v>0</v>
      </c>
      <c r="HW12" s="182">
        <f>IF(ISBLANK($HY$3),"",IF(OR(Tipy!GR6=Výsledky!$HW$6,Tipy!GR6=Výsledky!$HW$7,Tipy!GR6=Výsledky!$HW$8,Tipy!GR6=Výsledky!$HW$9),10,0))</f>
        <v>10</v>
      </c>
      <c r="HX12" s="183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6">
        <f>IF(ISBLANK($HY$3),"",IF(ISBLANK(Tipy!GN6),"-",SUM(HT12:HX12)))</f>
        <v>30</v>
      </c>
      <c r="HZ12" s="185"/>
      <c r="IA12" s="182">
        <f>IF(ISBLANK($IF$3),"",IF(ISBLANK(Tipy!GT6),0,IF(AND(Tipy!GT6=Výsledky!$ID$3,Tipy!GV6=Výsledky!$IF$3),50,0)))</f>
        <v>0</v>
      </c>
      <c r="IB12" s="182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2">
        <f>IF(ISBLANK($IF$3),"",IF(OR(Tipy!GW6=Výsledky!$IA$6,Tipy!GW6=Výsledky!$IA$7,Tipy!GW6=Výsledky!$IA$8,Tipy!GW6=Výsledky!$IA$9),30,0))</f>
        <v>30</v>
      </c>
      <c r="ID12" s="182">
        <f>IF(ISBLANK($IF$3),"",IF(OR(Tipy!GX6=Výsledky!$ID$6,Tipy!GX6=Výsledky!$ID$7,Tipy!GX6=Výsledky!$ID$8,Tipy!GX6=Výsledky!$ID$9),10,0))</f>
        <v>10</v>
      </c>
      <c r="IE12" s="183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6">
        <f>IF(ISBLANK($IF$3),"",IF(ISBLANK(Tipy!GT6),"-",SUM(IA12:IE12)))</f>
        <v>70</v>
      </c>
      <c r="IG12" s="94"/>
      <c r="IH12" s="182">
        <f>IF(ISBLANK($IM$3),"",IF(ISBLANK(Tipy!GZ6),0,IF(AND(Tipy!GZ6=Výsledky!$IK$3,Tipy!HB6=Výsledky!$IM$3),50,0)))</f>
        <v>50</v>
      </c>
      <c r="II12" s="182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182">
        <f>IF(ISBLANK($IM$3),"",IF(OR(Tipy!HC6=Výsledky!$IH$6,Tipy!HC6=Výsledky!$IH$7,Tipy!HC6=Výsledky!$IH$8,Tipy!HC6=Výsledky!$IH$9),30,0))</f>
        <v>0</v>
      </c>
      <c r="IK12" s="182">
        <f>IF(ISBLANK($IM$3),"",IF(OR(Tipy!HD6=Výsledky!$IK$6,Tipy!HD6=Výsledky!$IK$7,Tipy!HD6=Výsledky!$IK$8,Tipy!HD6=Výsledky!$IK$9),10,0))</f>
        <v>0</v>
      </c>
      <c r="IL12" s="183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186">
        <f>IF(ISBLANK($IM$3),"",IF(ISBLANK(Tipy!GZ6),"-",SUM(IH12:IL12)))</f>
        <v>50</v>
      </c>
      <c r="IN12" s="185"/>
      <c r="IO12" s="182">
        <f>IF(ISBLANK($IT$3),"",IF(ISBLANK(Tipy!HF6),0,IF(AND(Tipy!HF6=Výsledky!$IR$3,Tipy!HH6=Výsledky!$IT$3),50,0)))</f>
        <v>0</v>
      </c>
      <c r="IP12" s="182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82">
        <f>IF(ISBLANK($IT$3),"",IF(OR(Tipy!HI6=Výsledky!$IO$6,Tipy!HI6=Výsledky!$IO$7,Tipy!HI6=Výsledky!$IO$8,Tipy!HI6=Výsledky!$IO$9),30,0))</f>
        <v>0</v>
      </c>
      <c r="IR12" s="182">
        <f>IF(ISBLANK($IT$3),"",IF(OR(Tipy!HJ6=Výsledky!$IR$6,Tipy!HJ6=Výsledky!$IR$7,Tipy!HJ6=Výsledky!$IR$8,Tipy!HJ6=Výsledky!$IR$9),10,0))</f>
        <v>10</v>
      </c>
      <c r="IS12" s="183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6">
        <f>IF(ISBLANK($IT$3),"",IF(ISBLANK(Tipy!HF6),"-",SUM(IO12:IS12)))</f>
        <v>40</v>
      </c>
      <c r="IU12" s="185"/>
      <c r="IV12" s="182">
        <f>IF(ISBLANK($JA$3),"",IF(ISBLANK(Tipy!HL6),0,IF(AND(Tipy!HL6=Výsledky!$IY$3,Tipy!HN6=Výsledky!$JA$3),50,0)))</f>
        <v>0</v>
      </c>
      <c r="IW12" s="182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182">
        <f>IF(ISBLANK($JA$3),"",IF(OR(Tipy!HO6=Výsledky!$IV$6,Tipy!HO6=Výsledky!$IV$7,Tipy!HO6=Výsledky!$IV$8,Tipy!HO6=Výsledky!$IV$9),30,0))</f>
        <v>30</v>
      </c>
      <c r="IY12" s="182">
        <f>IF(ISBLANK($JA$3),"",IF(OR(Tipy!HP6=Výsledky!$IY$6,Tipy!HP6=Výsledky!$IY$7,Tipy!HP6=Výsledky!$IY$8,Tipy!HP6=Výsledky!$IY$9),10,0))</f>
        <v>0</v>
      </c>
      <c r="IZ12" s="183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86">
        <f>IF(ISBLANK($JA$3),"",IF(ISBLANK(Tipy!HL6),"-",SUM(IV12:IZ12)))</f>
        <v>50</v>
      </c>
      <c r="JB12" s="185"/>
      <c r="JC12" s="182">
        <f>IF(ISBLANK($JH$3),"",IF(ISBLANK(Tipy!HR6),0,IF(AND(Tipy!HR6=Výsledky!$JF$3,Tipy!HT6=Výsledky!$JH$3),50,0)))</f>
        <v>0</v>
      </c>
      <c r="JD12" s="182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82">
        <f>IF(ISBLANK($JH$3),"",IF(OR(Tipy!HU6=Výsledky!$JC$6,Tipy!HU6=Výsledky!$JC$7,Tipy!HU6=Výsledky!$JC$8,Tipy!HU6=Výsledky!$JC$9),30,0))</f>
        <v>0</v>
      </c>
      <c r="JF12" s="182">
        <f>IF(ISBLANK($JH$3),"",IF(OR(Tipy!HV6=Výsledky!$JF$6,Tipy!HV6=Výsledky!$JF$7,Tipy!HV6=Výsledky!$JF$8,Tipy!HV6=Výsledky!$JF$9),10,0))</f>
        <v>0</v>
      </c>
      <c r="JG12" s="183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86">
        <f>IF(ISBLANK($JH$3),"",IF(ISBLANK(Tipy!HR6),"-",SUM(JC12:JG12)))</f>
        <v>20</v>
      </c>
      <c r="JI12" s="185"/>
      <c r="JJ12" s="182">
        <f>IF(ISBLANK($JO$3),"",IF(ISBLANK(Tipy!HX6),0,IF(AND(Tipy!HX6=Výsledky!$JM$3,Tipy!HZ6=Výsledky!$JO$3),50,0)))</f>
        <v>0</v>
      </c>
      <c r="JK12" s="182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82">
        <f>IF(ISBLANK($JO$3),"",IF(OR(Tipy!IA6=Výsledky!$JJ$6,Tipy!IA6=Výsledky!$JJ$7,Tipy!IA6=Výsledky!$JJ$8,Tipy!IA6=Výsledky!$JJ$9),30,0))</f>
        <v>0</v>
      </c>
      <c r="JM12" s="92">
        <f>IF(ISBLANK($JO$3),"",IF(OR(Tipy!IB6=Výsledky!$JM$6,Tipy!IB6=Výsledky!$JM$7,Tipy!IB6=Výsledky!$JM$8,Tipy!IB6=Výsledky!$JM$9),10,0))</f>
        <v>0</v>
      </c>
      <c r="JN12" s="93">
        <f>IF(ISBLANK($JO$3),"",IF(ISBLANK(Tipy!HX6),0,IF(OR(AND(Tipy!HX6=Výsledky!$JM$3,OR(Tipy!HZ6=Výsledky!$JO$3+1,Tipy!HZ6=Výsledky!$JO$3-1)),AND(Tipy!HZ6=Výsledky!$JO$3,OR(Tipy!HX6=Výsledky!$JM$3+1,Tipy!HX6=Výsledky!$JM$3-1))),10,0)))</f>
        <v>10</v>
      </c>
      <c r="JO12" s="95">
        <f>IF(ISBLANK($JO$3),"",IF(ISBLANK(Tipy!HX6),"-",SUM(JJ12:JN12)))</f>
        <v>30</v>
      </c>
      <c r="JP12" s="94"/>
      <c r="JQ12" s="92">
        <f>IF(ISBLANK($JV$3),"",IF(ISBLANK(Tipy!ID6),0,IF(AND(Tipy!ID6=Výsledky!$JT$3,Tipy!IF6=Výsledky!$JV$3),50,0)))</f>
        <v>0</v>
      </c>
      <c r="JR12" s="92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92">
        <f>IF(ISBLANK($JV$3),"",IF(OR(Tipy!IG6=Výsledky!$JQ$6,Tipy!IG6=Výsledky!$JQ$7,Tipy!IG6=Výsledky!$JQ$8,Tipy!IG6=Výsledky!$JQ$9),30,0))</f>
        <v>30</v>
      </c>
      <c r="JT12" s="92">
        <f>IF(ISBLANK($JV$3),"",IF(OR(Tipy!IH6=Výsledky!$JT$6,Tipy!IH6=Výsledky!$JT$7,Tipy!IH6=Výsledky!$JT$8,Tipy!IH6=Výsledky!$JT$9),10,0))</f>
        <v>0</v>
      </c>
      <c r="JU12" s="93">
        <f>IF(ISBLANK($JV$3),"",IF(ISBLANK(Tipy!ID6),0,IF(OR(AND(Tipy!ID6=Výsledky!$JT$3,OR(Tipy!IF6=Výsledky!$JV$3+1,Tipy!IF6=Výsledky!$JV$3-1)),AND(Tipy!IF6=Výsledky!$JV$3,OR(Tipy!ID6=Výsledky!$JT$3+1,Tipy!ID6=Výsledky!$JT$3-1))),10,0)))</f>
        <v>10</v>
      </c>
      <c r="JV12" s="95">
        <f>IF(ISBLANK($JV$3),"",IF(ISBLANK(Tipy!ID6),"-",SUM(JQ12:JU12)))</f>
        <v>60</v>
      </c>
      <c r="JW12" s="94"/>
      <c r="JX12" s="92" t="str">
        <f>IF(ISBLANK($KC$3),"",IF(ISBLANK(Tipy!IJ6),0,IF(AND(Tipy!IJ6=Výsledky!$KA$3,Tipy!IL6=Výsledky!$KC$3),50,0)))</f>
        <v/>
      </c>
      <c r="JY12" s="92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92" t="str">
        <f>IF(ISBLANK($KC$3),"",IF(OR(Tipy!IM6=Výsledky!$JX$6,Tipy!IM6=Výsledky!$JX$7,Tipy!IM6=Výsledky!$JX$8,Tipy!IM6=Výsledky!$JX$9),30,0))</f>
        <v/>
      </c>
      <c r="KA12" s="92" t="str">
        <f>IF(ISBLANK($KC$3),"",IF(OR(Tipy!IN6=Výsledky!$KA$6,Tipy!IN6=Výsledky!$KA$7,Tipy!IN6=Výsledky!$KA$8,Tipy!IN6=Výsledky!$KA$9),10,0))</f>
        <v/>
      </c>
      <c r="KB12" s="93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95" t="str">
        <f>IF(ISBLANK($KC$3),"",IF(ISBLANK(Tipy!IJ6),"-",SUM(JX12:KB12)))</f>
        <v/>
      </c>
      <c r="KD12" s="94"/>
      <c r="KE12" s="92">
        <f>IF(ISBLANK($KJ$3),"",IF(ISBLANK(Tipy!IP6),0,IF(AND(Tipy!IP6=Výsledky!$KH$3,Tipy!IR6=Výsledky!$KJ$3),50,0)))</f>
        <v>0</v>
      </c>
      <c r="KF12" s="92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0</v>
      </c>
      <c r="KG12" s="92">
        <f>IF(ISBLANK($KJ$3),"",IF(OR(Tipy!IS6=Výsledky!$KE$6,Tipy!IS6=Výsledky!$KE$7,Tipy!IS6=Výsledky!$KE$8,Tipy!IS6=Výsledky!$KE$9),30,0))</f>
        <v>0</v>
      </c>
      <c r="KH12" s="92">
        <f>IF(ISBLANK($KJ$3),"",IF(OR(Tipy!IT6=Výsledky!$KH$6,Tipy!IT6=Výsledky!$KH$7,Tipy!IT6=Výsledky!$KH$8,Tipy!IT6=Výsledky!$KH$9),10,0))</f>
        <v>0</v>
      </c>
      <c r="KI12" s="93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95">
        <f>IF(ISBLANK($KJ$3),"",IF(ISBLANK(Tipy!IP6),"-",SUM(KE12:KI12)))</f>
        <v>0</v>
      </c>
      <c r="KK12" s="94"/>
      <c r="KL12" s="182">
        <f>IF(ISBLANK($KQ$3),"",IF(ISBLANK(Tipy!IV6),0,IF(AND(Tipy!IV6=Výsledky!$KO$3,Tipy!IX6=Výsledky!$KQ$3),50,0)))</f>
        <v>0</v>
      </c>
      <c r="KM12" s="182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82">
        <f>IF(ISBLANK($KQ$3),"",IF(OR(Tipy!IY6=Výsledky!$KL$6,Tipy!IY6=Výsledky!$KL$7,Tipy!IY6=Výsledky!$KL$8,Tipy!IY6=Výsledky!$KL$9),30,0))</f>
        <v>0</v>
      </c>
      <c r="KO12" s="182">
        <f>IF(ISBLANK($KQ$3),"",IF(OR(Tipy!IZ6=Výsledky!$KO$6,Tipy!IZ6=Výsledky!$KO$7,Tipy!IZ6=Výsledky!$KO$8,Tipy!IZ6=Výsledky!$KO$9),10,0))</f>
        <v>0</v>
      </c>
      <c r="KP12" s="183">
        <f>IF(ISBLANK($KQ$3),"",IF(ISBLANK(Tipy!IV6),0,IF(OR(AND(Tipy!IV6=Výsledky!$KO$3,OR(Tipy!IX6=Výsledky!$KQ$3+1,Tipy!IX6=Výsledky!$KQ$3-1)),AND(Tipy!IX6=Výsledky!$KQ$3,OR(Tipy!IV6=Výsledky!$KO$3+1,Tipy!IV6=Výsledky!$KO$3-1))),10,0)))</f>
        <v>10</v>
      </c>
      <c r="KQ12" s="186">
        <f>IF(ISBLANK($KQ$3),"",IF(ISBLANK(Tipy!IV6),"-",SUM(KL12:KP12)))</f>
        <v>30</v>
      </c>
      <c r="KR12" s="94"/>
      <c r="KS12" s="92" t="str">
        <f>IF(ISBLANK($KX$3),"",IF(ISBLANK(Tipy!JB6),0,IF(AND(Tipy!JB6=Výsledky!$KV$3,Tipy!JD6=Výsledky!$KX$3),50,0)))</f>
        <v/>
      </c>
      <c r="KT12" s="92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92" t="str">
        <f>IF(ISBLANK($KX$3),"",IF(OR(Tipy!JE6=Výsledky!$KS$6,Tipy!JE6=Výsledky!$KS$7,Tipy!JE6=Výsledky!$KS$8,Tipy!JE6=Výsledky!$KS$9),30,0))</f>
        <v/>
      </c>
      <c r="KV12" s="92" t="str">
        <f>IF(ISBLANK($KX$3),"",IF(OR(Tipy!JF6=Výsledky!$KV$6,Tipy!JF6=Výsledky!$KV$7,Tipy!JF6=Výsledky!$KV$8,Tipy!JF6=Výsledky!$KV$9),10,0))</f>
        <v/>
      </c>
      <c r="KW12" s="93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95" t="str">
        <f>IF(ISBLANK($KX$3),"",IF(ISBLANK(Tipy!JB6),"-",SUM(KS12:KW12)))</f>
        <v/>
      </c>
      <c r="KY12" s="94"/>
      <c r="KZ12" s="92" t="str">
        <f>IF(ISBLANK($LE$3),"",IF(ISBLANK(Tipy!JH6),0,IF(AND(Tipy!JH6=Výsledky!$LC$3,Tipy!JJ6=Výsledky!$LE$3),50,0)))</f>
        <v/>
      </c>
      <c r="LA12" s="92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92" t="str">
        <f>IF(ISBLANK($LE$3),"",IF(OR(Tipy!JK6=Výsledky!$KZ$6,Tipy!JK6=Výsledky!$KZ$7,Tipy!JK6=Výsledky!$KZ$8,Tipy!JK6=Výsledky!$KZ$9),30,0))</f>
        <v/>
      </c>
      <c r="LC12" s="92" t="str">
        <f>IF(ISBLANK($LE$3),"",IF(OR(Tipy!JL6=Výsledky!$LC$6,Tipy!JL6=Výsledky!$LC$7,Tipy!JL6=Výsledky!$LC$8,Tipy!JL6=Výsledky!$LC$9),10,0))</f>
        <v/>
      </c>
      <c r="LD12" s="93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95" t="str">
        <f>IF(ISBLANK($LE$3),"",IF(ISBLANK(Tipy!JH6),"-",SUM(KZ12:LD12)))</f>
        <v/>
      </c>
      <c r="LF12" s="94"/>
      <c r="LG12" s="92" t="str">
        <f>IF(ISBLANK($LL$3),"",IF(ISBLANK(Tipy!JN6),0,IF(AND(Tipy!JN6=Výsledky!$LJ$3,Tipy!JP6=Výsledky!$LL$3),50,0)))</f>
        <v/>
      </c>
      <c r="LH12" s="92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92" t="str">
        <f>IF(ISBLANK($LL$3),"",IF(OR(Tipy!JQ6=Výsledky!$LG$6,Tipy!JQ6=Výsledky!$LG$7,Tipy!JQ6=Výsledky!$LG$8,Tipy!JQ6=Výsledky!$LG$9),30,0))</f>
        <v/>
      </c>
      <c r="LJ12" s="92" t="str">
        <f>IF(ISBLANK($LL$3),"",IF(OR(Tipy!JR6=Výsledky!$LJ$6,Tipy!JR6=Výsledky!$LJ$7,Tipy!JR6=Výsledky!$LJ$8,Tipy!JR6=Výsledky!$LJ$9),10,0))</f>
        <v/>
      </c>
      <c r="LK12" s="93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95" t="str">
        <f>IF(ISBLANK($LL$3),"",IF(ISBLANK(Tipy!JN6),"-",SUM(LG12:LK12)))</f>
        <v/>
      </c>
      <c r="LM12" s="94"/>
      <c r="LN12" s="92" t="str">
        <f>IF(ISBLANK($LS$3),"",IF(ISBLANK(Tipy!JT6),0,IF(AND(Tipy!JT6=Výsledky!$LQ$3,Tipy!JV6=Výsledky!$LS$3),50,0)))</f>
        <v/>
      </c>
      <c r="LO12" s="92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92" t="str">
        <f>IF(ISBLANK($LS$3),"",IF(OR(Tipy!JW6=Výsledky!$LN$6,Tipy!JW6=Výsledky!$LN$7,Tipy!JW6=Výsledky!$LN$8,Tipy!JW6=Výsledky!$LN$9),30,0))</f>
        <v/>
      </c>
      <c r="LQ12" s="92" t="str">
        <f>IF(ISBLANK($LS$3),"",IF(OR(Tipy!JX6=Výsledky!$LQ$6,Tipy!JX6=Výsledky!$LQ$7,Tipy!JX6=Výsledky!$LQ$8,Tipy!JX6=Výsledky!$LQ$9),10,0))</f>
        <v/>
      </c>
      <c r="LR12" s="93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95" t="str">
        <f>IF(ISBLANK($LS$3),"",IF(ISBLANK(Tipy!JT6),"-",SUM(LN12:LR12)))</f>
        <v/>
      </c>
      <c r="LT12" s="94"/>
      <c r="LU12" s="92" t="str">
        <f>IF(ISBLANK($LZ$3),"",IF(ISBLANK(Tipy!JZ6),0,IF(AND(Tipy!JZ6=Výsledky!$LX$3,Tipy!KB6=Výsledky!$LZ$3),50,0)))</f>
        <v/>
      </c>
      <c r="LV12" s="92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92" t="str">
        <f>IF(ISBLANK($LZ$3),"",IF(OR(Tipy!KC6=Výsledky!$LU$6,Tipy!KC6=Výsledky!$LU$7,Tipy!KC6=Výsledky!$LU$8,Tipy!KC6=Výsledky!$LU$9),30,0))</f>
        <v/>
      </c>
      <c r="LX12" s="92" t="str">
        <f>IF(ISBLANK($LZ$3),"",IF(OR(Tipy!KD6=Výsledky!$LX$6,Tipy!KD6=Výsledky!$LX$7,Tipy!KD6=Výsledky!$LX$8,Tipy!KD6=Výsledky!$LX$9),10,0))</f>
        <v/>
      </c>
      <c r="LY12" s="93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95" t="str">
        <f>IF(ISBLANK($LZ$3),"",IF(ISBLANK(Tipy!JZ6),"-",SUM(LU12:LY12)))</f>
        <v/>
      </c>
      <c r="MA12" s="94"/>
      <c r="MB12" s="92" t="str">
        <f>IF(ISBLANK(MG3),"",IF(ISBLANK(Tipy!LW6),0,IF(AND(Tipy!LW6=Výsledky!ME3,Tipy!LY6=Výsledky!MG3),50,0)))</f>
        <v/>
      </c>
      <c r="MC12" s="92" t="str">
        <f>IF(ISBLANK(MG3),"",IF(ISBLANK(Tipy!LW6),0,IF(AND(Tipy!LW6=Výsledky!ME3,Tipy!LY6=Výsledky!MG3),0,IF(AND(Tipy!LW6-Tipy!LY6&gt;0,Výsledky!ME3-Výsledky!MG3&gt;0),20,IF(AND(Tipy!LW6-Tipy!LY6=0,Výsledky!ME3-Výsledky!MG3=0),20,IF(AND(Tipy!LW6-Tipy!LY6&lt;0,Výsledky!ME3-Výsledky!MG3&lt;0),20,0))))))</f>
        <v/>
      </c>
      <c r="MD12" s="92" t="str">
        <f>IF(ISBLANK(MG3),"",IF(OR(Tipy!LZ6=Výsledky!MB6,Tipy!LZ6=Výsledky!MB7,Tipy!LZ6=Výsledky!MB8,Tipy!LZ6=Výsledky!MB9),30,0))</f>
        <v/>
      </c>
      <c r="ME12" s="92" t="str">
        <f>IF(ISBLANK(MG3),"",IF(OR(Tipy!MA6=Výsledky!ME6,Tipy!MA6=Výsledky!ME7,Tipy!MA6=Výsledky!ME8,Tipy!MA6=Výsledky!ME9),10,0))</f>
        <v/>
      </c>
      <c r="MF12" s="93" t="str">
        <f>IF(ISBLANK(MG3),"",IF(ISBLANK(Tipy!LW6),0,IF(OR(AND(Tipy!LW6=Výsledky!ME3,OR(Tipy!LY6=Výsledky!MG3+1,Tipy!LY6=Výsledky!MG3-1)),AND(Tipy!LY6=Výsledky!MG3,OR(Tipy!LW6=Výsledky!ME3+1,Tipy!LW6=Výsledky!ME3-1))),10,0)))</f>
        <v/>
      </c>
      <c r="MG12" s="95" t="str">
        <f>IF(ISBLANK(MG3),"",IF(ISBLANK(Tipy!LW6),"-",SUM(MB12:MF12)))</f>
        <v/>
      </c>
      <c r="MH12" s="94"/>
      <c r="MI12" s="92" t="str">
        <f>IF(ISBLANK(MN3),"",IF(ISBLANK(Tipy!MD6),0,IF(AND(Tipy!MD6=Výsledky!ML3,Tipy!MF6=Výsledky!MN3),50,0)))</f>
        <v/>
      </c>
      <c r="MJ12" s="92" t="str">
        <f>IF(ISBLANK(MN3),"",IF(ISBLANK(Tipy!MD6),0,IF(AND(Tipy!MD6=Výsledky!ML3,Tipy!MF6=Výsledky!MN3),0,IF(AND(Tipy!MD6-Tipy!MF6&gt;0,Výsledky!ML3-Výsledky!MN3&gt;0),20,IF(AND(Tipy!MD6-Tipy!MF6=0,Výsledky!ML3-Výsledky!MN3=0),20,IF(AND(Tipy!MD6-Tipy!MF6&lt;0,Výsledky!ML3-Výsledky!MN3&lt;0),20,0))))))</f>
        <v/>
      </c>
      <c r="MK12" s="92" t="str">
        <f>IF(ISBLANK(MN3),"",IF(OR(Tipy!MG6=Výsledky!MI6,Tipy!MG6=Výsledky!MI7,Tipy!MG6=Výsledky!MI8,Tipy!MG6=Výsledky!MI9),30,0))</f>
        <v/>
      </c>
      <c r="ML12" s="92" t="str">
        <f>IF(ISBLANK(MN3),"",IF(OR(Tipy!MH6=Výsledky!ML6,Tipy!MH6=Výsledky!ML7,Tipy!MH6=Výsledky!ML8,Tipy!MH6=Výsledky!ML9),10,0))</f>
        <v/>
      </c>
      <c r="MM12" s="93" t="str">
        <f>IF(ISBLANK(MN3),"",IF(ISBLANK(Tipy!MD6),0,IF(OR(AND(Tipy!MD6=Výsledky!ML3,OR(Tipy!MF6=Výsledky!MN3+1,Tipy!MF6=Výsledky!MN3-1)),AND(Tipy!MF6=Výsledky!MN3,OR(Tipy!MD6=Výsledky!ML3+1,Tipy!MD6=Výsledky!ML3-1))),10,0)))</f>
        <v/>
      </c>
      <c r="MN12" s="95" t="str">
        <f>IF(ISBLANK(MN3),"",IF(ISBLANK(Tipy!MD6),"-",SUM(MI12:MM12)))</f>
        <v/>
      </c>
      <c r="MO12" s="94"/>
      <c r="MP12" s="92" t="str">
        <f>IF(ISBLANK(MU3),"",IF(ISBLANK(Tipy!MK6),0,IF(AND(Tipy!MK6=Výsledky!MS3,Tipy!MM6=Výsledky!MU3),50,0)))</f>
        <v/>
      </c>
      <c r="MQ12" s="92" t="str">
        <f>IF(ISBLANK(MU3),"",IF(ISBLANK(Tipy!MK6),0,IF(AND(Tipy!MK6=Výsledky!MS3,Tipy!MM6=Výsledky!MU3),0,IF(AND(Tipy!MK6-Tipy!MM6&gt;0,Výsledky!MS3-Výsledky!MU3&gt;0),20,IF(AND(Tipy!MK6-Tipy!MM6=0,Výsledky!MS3-Výsledky!MU3=0),20,IF(AND(Tipy!MK6-Tipy!MM6&lt;0,Výsledky!MS3-Výsledky!MU3&lt;0),20,0))))))</f>
        <v/>
      </c>
      <c r="MR12" s="92" t="str">
        <f>IF(ISBLANK(MU3),"",IF(OR(Tipy!MN6=Výsledky!MP6,Tipy!MN6=Výsledky!MP7,Tipy!MN6=Výsledky!MP8,Tipy!MN6=Výsledky!MP9),30,0))</f>
        <v/>
      </c>
      <c r="MS12" s="92" t="str">
        <f>IF(ISBLANK(MU3),"",IF(OR(Tipy!MO6=Výsledky!MS6,Tipy!MO6=Výsledky!MS7,Tipy!MO6=Výsledky!MS8,Tipy!MO6=Výsledky!MS9),10,0))</f>
        <v/>
      </c>
      <c r="MT12" s="93" t="str">
        <f>IF(ISBLANK(MU3),"",IF(ISBLANK(Tipy!MK6),0,IF(OR(AND(Tipy!MK6=Výsledky!MS3,OR(Tipy!MM6=Výsledky!MU3+1,Tipy!MM6=Výsledky!MU3-1)),AND(Tipy!MM6=Výsledky!MU3,OR(Tipy!MK6=Výsledky!MS3+1,Tipy!MK6=Výsledky!MS3-1))),10,0)))</f>
        <v/>
      </c>
      <c r="MU12" s="95" t="str">
        <f>IF(ISBLANK(MU3),"",IF(ISBLANK(Tipy!MK6),"-",SUM(MP12:MT12)))</f>
        <v/>
      </c>
      <c r="MV12" s="94"/>
      <c r="MW12" s="92" t="str">
        <f>IF(ISBLANK(NB3),"",IF(ISBLANK(Tipy!MR6),0,IF(AND(Tipy!MR6=Výsledky!MZ3,Tipy!MT6=Výsledky!NB3),50,0)))</f>
        <v/>
      </c>
      <c r="MX12" s="92" t="str">
        <f>IF(ISBLANK(NB3),"",IF(ISBLANK(Tipy!MR6),0,IF(AND(Tipy!MR6=Výsledky!MZ3,Tipy!MT6=Výsledky!NB3),0,IF(AND(Tipy!MR6-Tipy!MT6&gt;0,Výsledky!MZ3-Výsledky!NB3&gt;0),20,IF(AND(Tipy!MR6-Tipy!MT6=0,Výsledky!MZ3-Výsledky!NB3=0),20,IF(AND(Tipy!MR6-Tipy!MT6&lt;0,Výsledky!MZ3-Výsledky!NB3&lt;0),20,0))))))</f>
        <v/>
      </c>
      <c r="MY12" s="92" t="str">
        <f>IF(ISBLANK(NB3),"",IF(OR(Tipy!MU6=Výsledky!MW6,Tipy!MU6=Výsledky!MW7,Tipy!MU6=Výsledky!MW8,Tipy!MU6=Výsledky!MW9),30,0))</f>
        <v/>
      </c>
      <c r="MZ12" s="92" t="str">
        <f>IF(ISBLANK(NB3),"",IF(OR(Tipy!MV6=Výsledky!MZ6,Tipy!MV6=Výsledky!MZ7,Tipy!MV6=Výsledky!MZ8,Tipy!MV6=Výsledky!MZ9),10,0))</f>
        <v/>
      </c>
      <c r="NA12" s="93" t="str">
        <f>IF(ISBLANK(NB3),"",IF(ISBLANK(Tipy!MR6),0,IF(OR(AND(Tipy!MR6=Výsledky!MZ3,OR(Tipy!MT6=Výsledky!NB3+1,Tipy!MT6=Výsledky!NB3-1)),AND(Tipy!MT6=Výsledky!NB3,OR(Tipy!MR6=Výsledky!MZ3+1,Tipy!MR6=Výsledky!MZ3-1))),10,0)))</f>
        <v/>
      </c>
      <c r="NB12" s="95" t="str">
        <f>IF(ISBLANK(NB3),"",IF(ISBLANK(Tipy!MR6),"-",SUM(MW12:NA12)))</f>
        <v/>
      </c>
      <c r="NC12" s="94"/>
      <c r="ND12" s="92" t="str">
        <f>IF(ISBLANK(NI3),"",IF(ISBLANK(Tipy!MY6),0,IF(AND(Tipy!MY6=Výsledky!NG3,Tipy!NA6=Výsledky!NI3),50,0)))</f>
        <v/>
      </c>
      <c r="NE12" s="92" t="str">
        <f>IF(ISBLANK(NI3),"",IF(ISBLANK(Tipy!MY6),0,IF(AND(Tipy!MY6=Výsledky!NG3,Tipy!NA6=Výsledky!NI3),0,IF(AND(Tipy!MY6-Tipy!NA6&gt;0,Výsledky!NG3-Výsledky!NI3&gt;0),20,IF(AND(Tipy!MY6-Tipy!NA6=0,Výsledky!NG3-Výsledky!NI3=0),20,IF(AND(Tipy!MY6-Tipy!NA6&lt;0,Výsledky!NG3-Výsledky!NI3&lt;0),20,0))))))</f>
        <v/>
      </c>
      <c r="NF12" s="92" t="str">
        <f>IF(ISBLANK(NI3),"",IF(OR(Tipy!NB6=Výsledky!ND6,Tipy!NB6=Výsledky!ND7,Tipy!NB6=Výsledky!ND8,Tipy!NB6=Výsledky!ND9),30,0))</f>
        <v/>
      </c>
      <c r="NG12" s="92" t="str">
        <f>IF(ISBLANK(NI3),"",IF(OR(Tipy!NC6=Výsledky!NG6,Tipy!NC6=Výsledky!NG7,Tipy!NC6=Výsledky!NG8,Tipy!NC6=Výsledky!NG9),10,0))</f>
        <v/>
      </c>
      <c r="NH12" s="93" t="str">
        <f>IF(ISBLANK(NI3),"",IF(ISBLANK(Tipy!MY6),0,IF(OR(AND(Tipy!MY6=Výsledky!NG3,OR(Tipy!NA6=Výsledky!NI3+1,Tipy!NA6=Výsledky!NI3-1)),AND(Tipy!NA6=Výsledky!NI3,OR(Tipy!MY6=Výsledky!NG3+1,Tipy!MY6=Výsledky!NG3-1))),10,0)))</f>
        <v/>
      </c>
      <c r="NI12" s="95" t="str">
        <f>IF(ISBLANK(NI3),"",IF(ISBLANK(Tipy!MY6),"-",SUM(ND12:NH12)))</f>
        <v/>
      </c>
      <c r="NJ12" s="94"/>
      <c r="NK12" s="92" t="str">
        <f>IF(ISBLANK(NP3),"",IF(ISBLANK(Tipy!NF6),0,IF(AND(Tipy!NF6=Výsledky!NN3,Tipy!NH6=Výsledky!NP3),50,0)))</f>
        <v/>
      </c>
      <c r="NL12" s="92" t="str">
        <f>IF(ISBLANK(NP3),"",IF(ISBLANK(Tipy!NF6),0,IF(AND(Tipy!NF6=Výsledky!NN3,Tipy!NH6=Výsledky!NP3),0,IF(AND(Tipy!NF6-Tipy!NH6&gt;0,Výsledky!NN3-Výsledky!NP3&gt;0),20,IF(AND(Tipy!NF6-Tipy!NH6=0,Výsledky!NN3-Výsledky!NP3=0),20,IF(AND(Tipy!NF6-Tipy!NH6&lt;0,Výsledky!NN3-Výsledky!NP3&lt;0),20,0))))))</f>
        <v/>
      </c>
      <c r="NM12" s="92" t="str">
        <f>IF(ISBLANK(NP3),"",IF(OR(Tipy!NI6=Výsledky!NK6,Tipy!NI6=Výsledky!NK7,Tipy!NI6=Výsledky!NK8,Tipy!NI6=Výsledky!NK9),30,0))</f>
        <v/>
      </c>
      <c r="NN12" s="92" t="str">
        <f>IF(ISBLANK(NP3),"",IF(OR(Tipy!NJ6=Výsledky!NN6,Tipy!NJ6=Výsledky!NN7,Tipy!NJ6=Výsledky!NN8,Tipy!NJ6=Výsledky!NN9),10,0))</f>
        <v/>
      </c>
      <c r="NO12" s="93" t="str">
        <f>IF(ISBLANK(NP3),"",IF(ISBLANK(Tipy!NF6),0,IF(OR(AND(Tipy!NF6=Výsledky!NN3,OR(Tipy!NH6=Výsledky!NP3+1,Tipy!NH6=Výsledky!NP3-1)),AND(Tipy!NH6=Výsledky!NP3,OR(Tipy!NF6=Výsledky!NN3+1,Tipy!NF6=Výsledky!NN3-1))),10,0)))</f>
        <v/>
      </c>
      <c r="NP12" s="95" t="str">
        <f>IF(ISBLANK(NP3),"",IF(ISBLANK(Tipy!NF6),"-",SUM(NK12:NO12)))</f>
        <v/>
      </c>
      <c r="NQ12" s="94"/>
      <c r="NR12" s="92" t="str">
        <f>IF(ISBLANK(NW3),"",IF(ISBLANK(Tipy!NM6),0,IF(AND(Tipy!NM6=Výsledky!NU3,Tipy!NO6=Výsledky!NW3),50,0)))</f>
        <v/>
      </c>
      <c r="NS12" s="92" t="str">
        <f>IF(ISBLANK(NW3),"",IF(ISBLANK(Tipy!NM6),0,IF(AND(Tipy!NM6=Výsledky!NU3,Tipy!NO6=Výsledky!NW3),0,IF(AND(Tipy!NM6-Tipy!NO6&gt;0,Výsledky!NU3-Výsledky!NW3&gt;0),20,IF(AND(Tipy!NM6-Tipy!NO6=0,Výsledky!NU3-Výsledky!NW3=0),20,IF(AND(Tipy!NM6-Tipy!NO6&lt;0,Výsledky!NU3-Výsledky!NW3&lt;0),20,0))))))</f>
        <v/>
      </c>
      <c r="NT12" s="92" t="str">
        <f>IF(ISBLANK(NW3),"",IF(OR(Tipy!NP6=Výsledky!NR6,Tipy!NP6=Výsledky!NR7,Tipy!NP6=Výsledky!NR8,Tipy!NP6=Výsledky!NR9),30,0))</f>
        <v/>
      </c>
      <c r="NU12" s="92" t="str">
        <f>IF(ISBLANK(NW3),"",IF(OR(Tipy!NQ6=Výsledky!NU6,Tipy!NQ6=Výsledky!NU7,Tipy!NQ6=Výsledky!NU8,Tipy!NQ6=Výsledky!NU9),10,0))</f>
        <v/>
      </c>
      <c r="NV12" s="93" t="str">
        <f>IF(ISBLANK(NW3),"",IF(ISBLANK(Tipy!NM6),0,IF(OR(AND(Tipy!NM6=Výsledky!NU3,OR(Tipy!NO6=Výsledky!NW3+1,Tipy!NO6=Výsledky!NW3-1)),AND(Tipy!NO6=Výsledky!NW3,OR(Tipy!NM6=Výsledky!NU3+1,Tipy!NM6=Výsledky!NU3-1))),10,0)))</f>
        <v/>
      </c>
      <c r="NW12" s="95" t="str">
        <f>IF(ISBLANK(NW3),"",IF(ISBLANK(Tipy!NM6),"-",SUM(NR12:NV12)))</f>
        <v/>
      </c>
      <c r="NX12" s="94"/>
      <c r="NY12" s="92" t="str">
        <f>IF(ISBLANK(OD3),"",IF(ISBLANK(Tipy!NT6),0,IF(AND(Tipy!NT6=Výsledky!OB3,Tipy!NV6=Výsledky!OD3),50,0)))</f>
        <v/>
      </c>
      <c r="NZ12" s="92" t="str">
        <f>IF(ISBLANK(OD3),"",IF(ISBLANK(Tipy!NT6),0,IF(AND(Tipy!NT6=Výsledky!OB3,Tipy!NV6=Výsledky!OD3),0,IF(AND(Tipy!NT6-Tipy!NV6&gt;0,Výsledky!OB3-Výsledky!OD3&gt;0),20,IF(AND(Tipy!NT6-Tipy!NV6=0,Výsledky!OB3-Výsledky!OD3=0),20,IF(AND(Tipy!NT6-Tipy!NV6&lt;0,Výsledky!OB3-Výsledky!OD3&lt;0),20,0))))))</f>
        <v/>
      </c>
      <c r="OA12" s="92" t="str">
        <f>IF(ISBLANK(OD3),"",IF(OR(Tipy!NW6=Výsledky!NY6,Tipy!NW6=Výsledky!NY7,Tipy!NW6=Výsledky!NY8,Tipy!NW6=Výsledky!NY9),30,0))</f>
        <v/>
      </c>
      <c r="OB12" s="92" t="str">
        <f>IF(ISBLANK(OD3),"",IF(OR(Tipy!NX6=Výsledky!OB6,Tipy!NX6=Výsledky!OB7,Tipy!NX6=Výsledky!OB8,Tipy!NX6=Výsledky!OB9),10,0))</f>
        <v/>
      </c>
      <c r="OC12" s="93" t="str">
        <f>IF(ISBLANK(OD3),"",IF(ISBLANK(Tipy!NT6),0,IF(OR(AND(Tipy!NT6=Výsledky!OB3,OR(Tipy!NV6=Výsledky!OD3+1,Tipy!NV6=Výsledky!OD3-1)),AND(Tipy!NV6=Výsledky!OD3,OR(Tipy!NT6=Výsledky!OB3+1,Tipy!NT6=Výsledky!OB3-1))),10,0)))</f>
        <v/>
      </c>
      <c r="OD12" s="95" t="str">
        <f>IF(ISBLANK(OD3),"",IF(ISBLANK(Tipy!NT6),"-",SUM(NY12:OC12)))</f>
        <v/>
      </c>
      <c r="OE12" s="94"/>
      <c r="OF12" s="92" t="str">
        <f>IF(ISBLANK(OK3),"",IF(ISBLANK(Tipy!OA6),0,IF(AND(Tipy!OA6=Výsledky!OI3,Tipy!OC6=Výsledky!OK3),50,0)))</f>
        <v/>
      </c>
      <c r="OG12" s="92" t="str">
        <f>IF(ISBLANK(OK3),"",IF(ISBLANK(Tipy!OA6),0,IF(AND(Tipy!OA6=Výsledky!OI3,Tipy!OC6=Výsledky!OK3),0,IF(AND(Tipy!OA6-Tipy!OC6&gt;0,Výsledky!OI3-Výsledky!OK3&gt;0),20,IF(AND(Tipy!OA6-Tipy!OC6=0,Výsledky!OI3-Výsledky!OK3=0),20,IF(AND(Tipy!OA6-Tipy!OC6&lt;0,Výsledky!OI3-Výsledky!OK3&lt;0),20,0))))))</f>
        <v/>
      </c>
      <c r="OH12" s="92" t="str">
        <f>IF(ISBLANK(OK3),"",IF(OR(Tipy!OD6=Výsledky!OF6,Tipy!OD6=Výsledky!OF7,Tipy!OD6=Výsledky!OF8,Tipy!OD6=Výsledky!OF9),30,0))</f>
        <v/>
      </c>
      <c r="OI12" s="92" t="str">
        <f>IF(ISBLANK(OK3),"",IF(OR(Tipy!OE6=Výsledky!OI6,Tipy!OE6=Výsledky!OI7,Tipy!OE6=Výsledky!OI8,Tipy!OE6=Výsledky!OI9),10,0))</f>
        <v/>
      </c>
      <c r="OJ12" s="93" t="str">
        <f>IF(ISBLANK(OK3),"",IF(ISBLANK(Tipy!OA6),0,IF(OR(AND(Tipy!OA6=Výsledky!OI3,OR(Tipy!OC6=Výsledky!OK3+1,Tipy!OC6=Výsledky!OK3-1)),AND(Tipy!OC6=Výsledky!OK3,OR(Tipy!OA6=Výsledky!OI3+1,Tipy!OA6=Výsledky!OI3-1))),10,0)))</f>
        <v/>
      </c>
      <c r="OK12" s="95" t="str">
        <f>IF(ISBLANK(OK3),"",IF(ISBLANK(Tipy!OA6),"-",SUM(OF12:OJ12)))</f>
        <v/>
      </c>
      <c r="OL12" s="94"/>
      <c r="OM12" s="92" t="str">
        <f>IF(ISBLANK(OR3),"",IF(ISBLANK(Tipy!OH6),0,IF(AND(Tipy!OH6=Výsledky!OP3,Tipy!OJ6=Výsledky!OR3),50,0)))</f>
        <v/>
      </c>
      <c r="ON12" s="92" t="str">
        <f>IF(ISBLANK(OR3),"",IF(ISBLANK(Tipy!OH6),0,IF(AND(Tipy!OH6=Výsledky!OP3,Tipy!OJ6=Výsledky!OR3),0,IF(AND(Tipy!OH6-Tipy!OJ6&gt;0,Výsledky!OP3-Výsledky!OR3&gt;0),20,IF(AND(Tipy!OH6-Tipy!OJ6=0,Výsledky!OP3-Výsledky!OR3=0),20,IF(AND(Tipy!OH6-Tipy!OJ6&lt;0,Výsledky!OP3-Výsledky!OR3&lt;0),20,0))))))</f>
        <v/>
      </c>
      <c r="OO12" s="92" t="str">
        <f>IF(ISBLANK(OR3),"",IF(OR(Tipy!OK6=Výsledky!OM6,Tipy!OK6=Výsledky!OM7,Tipy!OK6=Výsledky!OM8,Tipy!OK6=Výsledky!OM9),30,0))</f>
        <v/>
      </c>
      <c r="OP12" s="92" t="str">
        <f>IF(ISBLANK(OR3),"",IF(OR(Tipy!OL6=Výsledky!OP6,Tipy!OL6=Výsledky!OP7,Tipy!OL6=Výsledky!OP8,Tipy!OL6=Výsledky!OP9),10,0))</f>
        <v/>
      </c>
      <c r="OQ12" s="93" t="str">
        <f>IF(ISBLANK(OR3),"",IF(ISBLANK(Tipy!OH6),0,IF(OR(AND(Tipy!OH6=Výsledky!OP3,OR(Tipy!OJ6=Výsledky!OR3+1,Tipy!OJ6=Výsledky!OR3-1)),AND(Tipy!OJ6=Výsledky!OR3,OR(Tipy!OH6=Výsledky!OP3+1,Tipy!OH6=Výsledky!OP3-1))),10,0)))</f>
        <v/>
      </c>
      <c r="OR12" s="95" t="str">
        <f>IF(ISBLANK(OR3),"",IF(ISBLANK(Tipy!OH6),"-",SUM(OM12:OQ12)))</f>
        <v/>
      </c>
      <c r="OS12" s="94"/>
      <c r="OT12" s="92" t="str">
        <f>IF(ISBLANK(OY3),"",IF(ISBLANK(Tipy!OO6),0,IF(AND(Tipy!OO6=Výsledky!OW3,Tipy!OQ6=Výsledky!OY3),50,0)))</f>
        <v/>
      </c>
      <c r="OU12" s="92" t="str">
        <f>IF(ISBLANK(OY3),"",IF(ISBLANK(Tipy!OO6),0,IF(AND(Tipy!OO6=Výsledky!OW3,Tipy!OQ6=Výsledky!OY3),0,IF(AND(Tipy!OO6-Tipy!OQ6&gt;0,Výsledky!OW3-Výsledky!OY3&gt;0),20,IF(AND(Tipy!OO6-Tipy!OQ6=0,Výsledky!OW3-Výsledky!OY3=0),20,IF(AND(Tipy!OO6-Tipy!OQ6&lt;0,Výsledky!OW3-Výsledky!OY3&lt;0),20,0))))))</f>
        <v/>
      </c>
      <c r="OV12" s="92" t="str">
        <f>IF(ISBLANK(OY3),"",IF(OR(Tipy!OR6=Výsledky!OT6,Tipy!OR6=Výsledky!OT7,Tipy!OR6=Výsledky!OT8,Tipy!OR6=Výsledky!OT9),30,0))</f>
        <v/>
      </c>
      <c r="OW12" s="92" t="str">
        <f>IF(ISBLANK(OY3),"",IF(OR(Tipy!OS6=Výsledky!OW6,Tipy!OS6=Výsledky!OW7,Tipy!OS6=Výsledky!OW8,Tipy!OS6=Výsledky!OW9),10,0))</f>
        <v/>
      </c>
      <c r="OX12" s="93" t="str">
        <f>IF(ISBLANK(OY3),"",IF(ISBLANK(Tipy!OO6),0,IF(OR(AND(Tipy!OO6=Výsledky!OW3,OR(Tipy!OQ6=Výsledky!OY3+1,Tipy!OQ6=Výsledky!OY3-1)),AND(Tipy!OQ6=Výsledky!OY3,OR(Tipy!OO6=Výsledky!OW3+1,Tipy!OO6=Výsledky!OW3-1))),10,0)))</f>
        <v/>
      </c>
      <c r="OY12" s="95" t="str">
        <f>IF(ISBLANK(OY3),"",IF(ISBLANK(Tipy!OO6),"-",SUM(OT12:OX12)))</f>
        <v/>
      </c>
      <c r="OZ12" s="94"/>
      <c r="PA12" s="92" t="str">
        <f>IF(ISBLANK(PF3),"",IF(ISBLANK(Tipy!OV6),0,IF(AND(Tipy!OV6=Výsledky!PD3,Tipy!OX6=Výsledky!PF3),50,0)))</f>
        <v/>
      </c>
      <c r="PB12" s="92" t="str">
        <f>IF(ISBLANK(PF3),"",IF(ISBLANK(Tipy!OV6),0,IF(AND(Tipy!OV6=Výsledky!PD3,Tipy!OX6=Výsledky!PF3),0,IF(AND(Tipy!OV6-Tipy!OX6&gt;0,Výsledky!PD3-Výsledky!PF3&gt;0),20,IF(AND(Tipy!OV6-Tipy!OX6=0,Výsledky!PD3-Výsledky!PF3=0),20,IF(AND(Tipy!OV6-Tipy!OX6&lt;0,Výsledky!PD3-Výsledky!PF3&lt;0),20,0))))))</f>
        <v/>
      </c>
      <c r="PC12" s="92" t="str">
        <f>IF(ISBLANK(PF3),"",IF(OR(Tipy!OY6=Výsledky!PA6,Tipy!OY6=Výsledky!PA7,Tipy!OY6=Výsledky!PA8,Tipy!OY6=Výsledky!PA9),30,0))</f>
        <v/>
      </c>
      <c r="PD12" s="92" t="str">
        <f>IF(ISBLANK(PF3),"",IF(OR(Tipy!OZ6=Výsledky!PD6,Tipy!OZ6=Výsledky!PD7,Tipy!OZ6=Výsledky!PD8,Tipy!OZ6=Výsledky!PD9),10,0))</f>
        <v/>
      </c>
      <c r="PE12" s="93" t="str">
        <f>IF(ISBLANK(PF3),"",IF(ISBLANK(Tipy!OV6),0,IF(OR(AND(Tipy!OV6=Výsledky!PD3,OR(Tipy!OX6=Výsledky!PF3+1,Tipy!OX6=Výsledky!PF3-1)),AND(Tipy!OX6=Výsledky!PF3,OR(Tipy!OV6=Výsledky!PD3+1,Tipy!OV6=Výsledky!PD3-1))),10,0)))</f>
        <v/>
      </c>
      <c r="PF12" s="95" t="str">
        <f>IF(ISBLANK(PF3),"",IF(ISBLANK(Tipy!OV6),"-",SUM(PA12:PE12)))</f>
        <v/>
      </c>
      <c r="PG12" s="94"/>
      <c r="PH12" s="92" t="str">
        <f>IF(ISBLANK(PM3),"",IF(ISBLANK(Tipy!PC6),0,IF(AND(Tipy!PC6=Výsledky!PK3,Tipy!PE6=Výsledky!PM3),50,0)))</f>
        <v/>
      </c>
      <c r="PI12" s="92" t="str">
        <f>IF(ISBLANK(PM3),"",IF(ISBLANK(Tipy!PC6),0,IF(AND(Tipy!PC6=Výsledky!PK3,Tipy!PE6=Výsledky!PM3),0,IF(AND(Tipy!PC6-Tipy!PE6&gt;0,Výsledky!PK3-Výsledky!PM3&gt;0),20,IF(AND(Tipy!PC6-Tipy!PE6=0,Výsledky!PK3-Výsledky!PM3=0),20,IF(AND(Tipy!PC6-Tipy!PE6&lt;0,Výsledky!PK3-Výsledky!PM3&lt;0),20,0))))))</f>
        <v/>
      </c>
      <c r="PJ12" s="92" t="str">
        <f>IF(ISBLANK(PM3),"",IF(OR(Tipy!PF6=Výsledky!PH6,Tipy!PF6=Výsledky!PH7,Tipy!PF6=Výsledky!PH8,Tipy!PF6=Výsledky!PH9),30,0))</f>
        <v/>
      </c>
      <c r="PK12" s="92" t="str">
        <f>IF(ISBLANK(PM3),"",IF(OR(Tipy!PG6=Výsledky!PK6,Tipy!PG6=Výsledky!PK7,Tipy!PG6=Výsledky!PK8,Tipy!PG6=Výsledky!PK9),10,0))</f>
        <v/>
      </c>
      <c r="PL12" s="93" t="str">
        <f>IF(ISBLANK(PM3),"",IF(ISBLANK(Tipy!PC6),0,IF(OR(AND(Tipy!PC6=Výsledky!PK3,OR(Tipy!PE6=Výsledky!PM3+1,Tipy!PE6=Výsledky!PM3-1)),AND(Tipy!PE6=Výsledky!PM3,OR(Tipy!PC6=Výsledky!PK3+1,Tipy!PC6=Výsledky!PK3-1))),10,0)))</f>
        <v/>
      </c>
      <c r="PM12" s="95" t="str">
        <f>IF(ISBLANK(PM3),"",IF(ISBLANK(Tipy!PC6),"-",SUM(PH12:PL12)))</f>
        <v/>
      </c>
      <c r="PN12" s="94"/>
      <c r="PO12" s="92" t="str">
        <f>IF(ISBLANK(PT3),"",IF(ISBLANK(Tipy!PJ6),0,IF(AND(Tipy!PJ6=Výsledky!PR3,Tipy!PL6=Výsledky!PT3),50,0)))</f>
        <v/>
      </c>
      <c r="PP12" s="92" t="str">
        <f>IF(ISBLANK(PT3),"",IF(ISBLANK(Tipy!PJ6),0,IF(AND(Tipy!PJ6=Výsledky!PR3,Tipy!PL6=Výsledky!PT3),0,IF(AND(Tipy!PJ6-Tipy!PL6&gt;0,Výsledky!PR3-Výsledky!PT3&gt;0),20,IF(AND(Tipy!PJ6-Tipy!PL6=0,Výsledky!PR3-Výsledky!PT3=0),20,IF(AND(Tipy!PJ6-Tipy!PL6&lt;0,Výsledky!PR3-Výsledky!PT3&lt;0),20,0))))))</f>
        <v/>
      </c>
      <c r="PQ12" s="92" t="str">
        <f>IF(ISBLANK(PT3),"",IF(OR(Tipy!PM6=Výsledky!PO6,Tipy!PM6=Výsledky!PO7,Tipy!PM6=Výsledky!PO8,Tipy!PM6=Výsledky!PO9),30,0))</f>
        <v/>
      </c>
      <c r="PR12" s="92" t="str">
        <f>IF(ISBLANK(PT3),"",IF(OR(Tipy!PN6=Výsledky!PR6,Tipy!PN6=Výsledky!PR7,Tipy!PN6=Výsledky!PR8,Tipy!PN6=Výsledky!PR9),10,0))</f>
        <v/>
      </c>
      <c r="PS12" s="93" t="str">
        <f>IF(ISBLANK(PT3),"",IF(ISBLANK(Tipy!PJ6),0,IF(OR(AND(Tipy!PJ6=Výsledky!PR3,OR(Tipy!PL6=Výsledky!PT3+1,Tipy!PL6=Výsledky!PT3-1)),AND(Tipy!PL6=Výsledky!PT3,OR(Tipy!PJ6=Výsledky!PR3+1,Tipy!PJ6=Výsledky!PR3-1))),10,0)))</f>
        <v/>
      </c>
      <c r="PT12" s="95" t="str">
        <f>IF(ISBLANK(PT3),"",IF(ISBLANK(Tipy!PJ6),"-",SUM(PO12:PS12)))</f>
        <v/>
      </c>
      <c r="PU12" s="94"/>
      <c r="PV12" s="92" t="str">
        <f>IF(ISBLANK(QA3),"",IF(ISBLANK(Tipy!PQ6),0,IF(AND(Tipy!PQ6=Výsledky!PY3,Tipy!PS6=Výsledky!QA3),50,0)))</f>
        <v/>
      </c>
      <c r="PW12" s="92" t="str">
        <f>IF(ISBLANK(QA3),"",IF(ISBLANK(Tipy!PQ6),0,IF(AND(Tipy!PQ6=Výsledky!PY3,Tipy!PS6=Výsledky!QA3),0,IF(AND(Tipy!PQ6-Tipy!PS6&gt;0,Výsledky!PY3-Výsledky!QA3&gt;0),20,IF(AND(Tipy!PQ6-Tipy!PS6=0,Výsledky!PY3-Výsledky!QA3=0),20,IF(AND(Tipy!PQ6-Tipy!PS6&lt;0,Výsledky!PY3-Výsledky!QA3&lt;0),20,0))))))</f>
        <v/>
      </c>
      <c r="PX12" s="92" t="str">
        <f>IF(ISBLANK(QA3),"",IF(OR(Tipy!PT6=Výsledky!PV6,Tipy!PT6=Výsledky!PV7,Tipy!PT6=Výsledky!PV8,Tipy!PT6=Výsledky!PV9),30,0))</f>
        <v/>
      </c>
      <c r="PY12" s="92" t="str">
        <f>IF(ISBLANK(QA3),"",IF(OR(Tipy!PU6=Výsledky!PY6,Tipy!PU6=Výsledky!PY7,Tipy!PU6=Výsledky!PY8,Tipy!PU6=Výsledky!PY9),10,0))</f>
        <v/>
      </c>
      <c r="PZ12" s="93" t="str">
        <f>IF(ISBLANK(QA3),"",IF(ISBLANK(Tipy!PQ6),0,IF(OR(AND(Tipy!PQ6=Výsledky!PY3,OR(Tipy!PS6=Výsledky!QA3+1,Tipy!PS6=Výsledky!QA3-1)),AND(Tipy!PS6=Výsledky!QA3,OR(Tipy!PQ6=Výsledky!PY3+1,Tipy!PQ6=Výsledky!PY3-1))),10,0)))</f>
        <v/>
      </c>
      <c r="QA12" s="95" t="str">
        <f>IF(ISBLANK(QA3),"",IF(ISBLANK(Tipy!PQ6),"-",SUM(PV12:PZ12)))</f>
        <v/>
      </c>
    </row>
    <row r="13" spans="1:443" ht="15" customHeight="1" x14ac:dyDescent="0.2">
      <c r="A13" s="121">
        <f>Tipy!A7</f>
        <v>26</v>
      </c>
      <c r="B13" s="144" t="str">
        <f>Tipy!B7</f>
        <v>5&lt;6timessK</v>
      </c>
      <c r="C13" s="42"/>
      <c r="D13" s="182">
        <f>IF(ISBLANK($I$3),"",IF(ISBLANK(Tipy!D7),0,IF(AND(Tipy!D7=Výsledky!$G$3,Tipy!F7=Výsledky!$I$3),50,0)))</f>
        <v>50</v>
      </c>
      <c r="E13" s="182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2">
        <f>IF(ISBLANK($I$3),"",IF(OR(Tipy!G7=Výsledky!$D$6,Tipy!G7=Výsledky!$D$7,Tipy!G7=Výsledky!$D$8,Tipy!G7=Výsledky!$D$9),30,0))</f>
        <v>30</v>
      </c>
      <c r="G13" s="182">
        <f>IF(ISBLANK($I$3),"",IF(OR(Tipy!H7=Výsledky!$G$6,Tipy!H7=Výsledky!$G$7,Tipy!H7=Výsledky!$G$8,Tipy!H7=Výsledky!$G$9),10,0))</f>
        <v>0</v>
      </c>
      <c r="H13" s="183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4">
        <f>IF(ISBLANK($I$3),"",IF(ISBLANK(Tipy!D7),"-",SUM(D13:H13)))</f>
        <v>80</v>
      </c>
      <c r="J13" s="185"/>
      <c r="K13" s="182">
        <f>IF(ISBLANK($P$3),"",IF(ISBLANK(Tipy!J7),0,IF(AND(Tipy!J7=Výsledky!$N$3,Tipy!L7=Výsledky!$P$3),50,0)))</f>
        <v>50</v>
      </c>
      <c r="L13" s="182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2">
        <f>IF(ISBLANK($P$3),"",IF(OR(Tipy!M7=Výsledky!$K$6,Tipy!M7=Výsledky!$K$7,Tipy!M7=Výsledky!$K$8,Tipy!M7=Výsledky!$K$9),30,0))</f>
        <v>30</v>
      </c>
      <c r="N13" s="182">
        <f>IF(ISBLANK($P$3),"",IF(OR(Tipy!N7=Výsledky!$N$6,Tipy!N7=Výsledky!$N$7,Tipy!N7=Výsledky!$N$8,Tipy!N7=Výsledky!$N$9),10,0))</f>
        <v>0</v>
      </c>
      <c r="O13" s="183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6">
        <f>IF(ISBLANK($P$3),"",IF(ISBLANK(Tipy!J7),"-",SUM(K13:O13)))</f>
        <v>80</v>
      </c>
      <c r="Q13" s="185"/>
      <c r="R13" s="182">
        <f>IF(ISBLANK($W$3),"",IF(ISBLANK(Tipy!P7),0,IF(AND(Tipy!P7=Výsledky!$U$3,Tipy!R7=Výsledky!$W$3),50,0)))</f>
        <v>50</v>
      </c>
      <c r="S13" s="182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2">
        <f>IF(ISBLANK($W$3),"",IF(OR(Tipy!S7=Výsledky!$R$6,Tipy!S7=Výsledky!$R$7,Tipy!S7=Výsledky!$R$8,Tipy!S7=Výsledky!$R$9),30,0))</f>
        <v>30</v>
      </c>
      <c r="U13" s="182">
        <f>IF(ISBLANK($W$3),"",IF(OR(Tipy!T7=Výsledky!$U$6,Tipy!T7=Výsledky!$U$7,Tipy!T7=Výsledky!$U$8,Tipy!T7=Výsledky!$U$9),10,0))</f>
        <v>0</v>
      </c>
      <c r="V13" s="183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6">
        <f>IF(ISBLANK($W$3),"",IF(ISBLANK(Tipy!P7),"-",SUM(R13:V13)))</f>
        <v>80</v>
      </c>
      <c r="X13" s="185"/>
      <c r="Y13" s="182">
        <f>IF(ISBLANK($AD$3),"",IF(ISBLANK(Tipy!V7),0,IF(AND(Tipy!V7=Výsledky!$AB$3,Tipy!X7=Výsledky!$AD$3),50,0)))</f>
        <v>0</v>
      </c>
      <c r="Z13" s="182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2">
        <f>IF(ISBLANK($AD$3),"",IF(OR(Tipy!Y7=Výsledky!$Y$6,Tipy!Y7=Výsledky!$Y$7,Tipy!Y7=Výsledky!$Y$8,Tipy!Y7=Výsledky!$Y$9),30,0))</f>
        <v>0</v>
      </c>
      <c r="AB13" s="182">
        <f>IF(ISBLANK($AD$3),"",IF(OR(Tipy!Z7=Výsledky!$AB$6,Tipy!Z7=Výsledky!$AB$7,Tipy!Z7=Výsledky!$AB$8,Tipy!Z7=Výsledky!$AB$9),10,0))</f>
        <v>0</v>
      </c>
      <c r="AC13" s="183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6">
        <f>IF(ISBLANK($AD$3),"",IF(ISBLANK(Tipy!V7),"-",SUM(Y13:AC13)))</f>
        <v>30</v>
      </c>
      <c r="AE13" s="185"/>
      <c r="AF13" s="182">
        <f>IF(ISBLANK($AK$3),"",IF(ISBLANK(Tipy!AB7),0,IF(AND(Tipy!AB7=Výsledky!$AI$3,Tipy!AD7=Výsledky!$AK$3),50,0)))</f>
        <v>0</v>
      </c>
      <c r="AG13" s="182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2">
        <f>IF(ISBLANK($AK$3),"",IF(OR(Tipy!AE7=Výsledky!$AF$6,Tipy!AE7=Výsledky!$AF$7,Tipy!AE7=Výsledky!$AF$8,Tipy!AE7=Výsledky!$AF$9),30,0))</f>
        <v>30</v>
      </c>
      <c r="AI13" s="182">
        <f>IF(ISBLANK($AK$3),"",IF(OR(Tipy!AF7=Výsledky!$AI$6,Tipy!AF7=Výsledky!$AI$7,Tipy!AF7=Výsledky!$AI$8,Tipy!AF7=Výsledky!$AI$9),10,0))</f>
        <v>0</v>
      </c>
      <c r="AJ13" s="183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6">
        <f>IF(ISBLANK($AK$3),"",IF(ISBLANK(Tipy!AB7),"-",SUM(AF13:AJ13)))</f>
        <v>50</v>
      </c>
      <c r="AL13" s="185"/>
      <c r="AM13" s="182">
        <f>IF(ISBLANK($AR$3),"",IF(ISBLANK(Tipy!AH7),0,IF(AND(Tipy!AH7=Výsledky!$AP$3,Tipy!AJ7=Výsledky!$AR$3),50,0)))</f>
        <v>0</v>
      </c>
      <c r="AN13" s="182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2">
        <f>IF(ISBLANK($AR$3),"",IF(OR(Tipy!AK7=Výsledky!$AM$6,Tipy!AK7=Výsledky!$AM$7,Tipy!AK7=Výsledky!$AM$8,Tipy!AK7=Výsledky!$AM$9),30,0))</f>
        <v>30</v>
      </c>
      <c r="AP13" s="182">
        <f>IF(ISBLANK($AR$3),"",IF(OR(Tipy!AL7=Výsledky!$AP$6,Tipy!AL7=Výsledky!$AP$7,Tipy!AL7=Výsledky!$AP$8,Tipy!AL7=Výsledky!$AP$9),10,0))</f>
        <v>0</v>
      </c>
      <c r="AQ13" s="183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6">
        <f>IF(ISBLANK($AR$3),"",IF(ISBLANK(Tipy!AH7),"-",SUM(AM13:AQ13)))</f>
        <v>60</v>
      </c>
      <c r="AS13" s="185"/>
      <c r="AT13" s="182">
        <f>IF(ISBLANK($AY$3),"",IF(ISBLANK(Tipy!AN7),0,IF(AND(Tipy!AN7=Výsledky!$AW$3,Tipy!AP7=Výsledky!$AY$3),50,0)))</f>
        <v>0</v>
      </c>
      <c r="AU13" s="182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2">
        <f>IF(ISBLANK($AY$3),"",IF(OR(Tipy!AQ7=Výsledky!$AT$6,Tipy!AQ7=Výsledky!$AT$7,Tipy!AQ7=Výsledky!$AT$8,Tipy!AQ7=Výsledky!$AT$9),30,0))</f>
        <v>0</v>
      </c>
      <c r="AW13" s="182">
        <f>IF(ISBLANK($AY$3),"",IF(OR(Tipy!AR7=Výsledky!$AW$6,Tipy!AR7=Výsledky!$AW$7,Tipy!AR7=Výsledky!$AW$8,Tipy!AR7=Výsledky!$AW$9),10,0))</f>
        <v>10</v>
      </c>
      <c r="AX13" s="183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6">
        <f>IF(ISBLANK($AY$3),"",IF(ISBLANK(Tipy!AN7),"-",SUM(AT13:AX13)))</f>
        <v>30</v>
      </c>
      <c r="AZ13" s="185"/>
      <c r="BA13" s="182">
        <f>IF(ISBLANK($BF$3),"",IF(ISBLANK(Tipy!AT7),0,IF(AND(Tipy!AT7=Výsledky!$BD$3,Tipy!AV7=Výsledky!$BF$3),50,0)))</f>
        <v>0</v>
      </c>
      <c r="BB13" s="182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2">
        <f>IF(ISBLANK($BF$3),"",IF(OR(Tipy!AW7=Výsledky!$BA$6,Tipy!AW7=Výsledky!$BA$7,Tipy!AW7=Výsledky!$BA$8,Tipy!AW7=Výsledky!$BA$9),30,0))</f>
        <v>30</v>
      </c>
      <c r="BD13" s="182">
        <f>IF(ISBLANK($BF$3),"",IF(OR(Tipy!AX7=Výsledky!$BD$6,Tipy!AX7=Výsledky!$BD$7,Tipy!AX7=Výsledky!$BD$8,Tipy!AX7=Výsledky!$BD$9),10,0))</f>
        <v>0</v>
      </c>
      <c r="BE13" s="183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6">
        <f>IF(ISBLANK($BF$3),"",IF(ISBLANK(Tipy!AT7),"-",SUM(BA13:BE13)))</f>
        <v>30</v>
      </c>
      <c r="BG13" s="94"/>
      <c r="BH13" s="182">
        <f>IF(ISBLANK($BM$3),"",IF(ISBLANK(Tipy!AZ7),0,IF(AND(Tipy!AZ7=Výsledky!$BK$3,Tipy!BB7=Výsledky!$BM$3),50,0)))</f>
        <v>0</v>
      </c>
      <c r="BI13" s="182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2">
        <f>IF(ISBLANK($BM$3),"",IF(OR(Tipy!BC7=Výsledky!$BH$6,Tipy!BC7=Výsledky!$BH$7,Tipy!BC7=Výsledky!$BH$8,Tipy!BC7=Výsledky!$BH$9),30,0))</f>
        <v>30</v>
      </c>
      <c r="BK13" s="182">
        <f>IF(ISBLANK($BM$3),"",IF(OR(Tipy!BD7=Výsledky!$BK$6,Tipy!BD7=Výsledky!$BK$7,Tipy!BD7=Výsledky!$BK$8,Tipy!BD7=Výsledky!$BK$9),10,0))</f>
        <v>0</v>
      </c>
      <c r="BL13" s="183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6">
        <f>IF(ISBLANK($BM$3),"",IF(ISBLANK(Tipy!AZ7),"-",SUM(BH13:BL13)))</f>
        <v>50</v>
      </c>
      <c r="BN13" s="94"/>
      <c r="BO13" s="182">
        <f>IF(ISBLANK($BT$3),"",IF(ISBLANK(Tipy!BF7),0,IF(AND(Tipy!BF7=Výsledky!$BR$3,Tipy!BH7=Výsledky!$BT$3),50,0)))</f>
        <v>0</v>
      </c>
      <c r="BP13" s="182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2">
        <f>IF(ISBLANK($BT$3),"",IF(OR(Tipy!BI7=Výsledky!$BO$6,Tipy!BI7=Výsledky!$BO$7,Tipy!BI7=Výsledky!$BO$8,Tipy!BI7=Výsledky!$BO$9),30,0))</f>
        <v>0</v>
      </c>
      <c r="BR13" s="182">
        <f>IF(ISBLANK($BT$3),"",IF(OR(Tipy!BJ7=Výsledky!$BR$6,Tipy!BJ7=Výsledky!$BR$7,Tipy!BJ7=Výsledky!$BR$8,Tipy!BJ7=Výsledky!$BR$9),10,0))</f>
        <v>0</v>
      </c>
      <c r="BS13" s="183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6">
        <f>IF(ISBLANK($BT$3),"",IF(ISBLANK(Tipy!BF7),"-",SUM(BO13:BS13)))</f>
        <v>10</v>
      </c>
      <c r="BU13" s="94"/>
      <c r="BV13" s="182">
        <f>IF(ISBLANK($CA$3),"",IF(ISBLANK(Tipy!BL7),0,IF(AND(Tipy!BL7=Výsledky!$BY$3,Tipy!BN7=Výsledky!$CA$3),50,0)))</f>
        <v>0</v>
      </c>
      <c r="BW13" s="182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2">
        <f>IF(ISBLANK($CA$3),"",IF(OR(Tipy!BO7=Výsledky!$BV$6,Tipy!BO7=Výsledky!$BV$7,Tipy!BO7=Výsledky!$BV$8,Tipy!BO7=Výsledky!$BV$9),30,0))</f>
        <v>30</v>
      </c>
      <c r="BY13" s="182">
        <f>IF(ISBLANK($CA$3),"",IF(OR(Tipy!BP7=Výsledky!$BY$6,Tipy!BP7=Výsledky!$BY$7,Tipy!BP7=Výsledky!$BY$8,Tipy!BP7=Výsledky!$BY$9),10,0))</f>
        <v>10</v>
      </c>
      <c r="BZ13" s="183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6">
        <f>IF(ISBLANK($CA$3),"",IF(ISBLANK(Tipy!BL7),"-",SUM(BV13:BZ13)))</f>
        <v>60</v>
      </c>
      <c r="CB13" s="94"/>
      <c r="CC13" s="182">
        <f>IF(ISBLANK($CH$3),"",IF(ISBLANK(Tipy!BR7),0,IF(AND(Tipy!BR7=Výsledky!$CF$3,Tipy!BT7=Výsledky!$CH$3),50,0)))</f>
        <v>0</v>
      </c>
      <c r="CD13" s="182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2">
        <f>IF(ISBLANK($CH$3),"",IF(OR(Tipy!BU7=Výsledky!$CC$6,Tipy!BU7=Výsledky!$CC$7,Tipy!BU7=Výsledky!$CC$8,Tipy!BU7=Výsledky!$CC$9),30,0))</f>
        <v>30</v>
      </c>
      <c r="CF13" s="182">
        <f>IF(ISBLANK($CH$3),"",IF(OR(Tipy!BV7=Výsledky!$CF$6,Tipy!BV7=Výsledky!$CF$7,Tipy!BV7=Výsledky!$CF$8,Tipy!BV7=Výsledky!$CF$9),10,0))</f>
        <v>0</v>
      </c>
      <c r="CG13" s="183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6">
        <f>IF(ISBLANK($CH$3),"",IF(ISBLANK(Tipy!BR7),"-",SUM(CC13:CG13)))</f>
        <v>50</v>
      </c>
      <c r="CI13" s="185"/>
      <c r="CJ13" s="182">
        <f>IF(ISBLANK($CO$3),"",IF(ISBLANK(Tipy!BX7),0,IF(AND(Tipy!BX7=Výsledky!$CM$3,Tipy!BZ7=Výsledky!$CO$3),50,0)))</f>
        <v>0</v>
      </c>
      <c r="CK13" s="182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2">
        <f>IF(ISBLANK($CO$3),"",IF(OR(Tipy!CA7=Výsledky!$CJ$6,Tipy!CA7=Výsledky!$CJ$7,Tipy!CA7=Výsledky!$CJ$8,Tipy!CA7=Výsledky!$CJ$9),30,0))</f>
        <v>30</v>
      </c>
      <c r="CM13" s="182">
        <f>IF(ISBLANK($CO$3),"",IF(OR(Tipy!CB7=Výsledky!$CM$6,Tipy!CB7=Výsledky!$CM$7,Tipy!CB7=Výsledky!$CM$8,Tipy!CB7=Výsledky!$CM$9),10,0))</f>
        <v>10</v>
      </c>
      <c r="CN13" s="183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6">
        <f>IF(ISBLANK($CO$3),"",IF(ISBLANK(Tipy!BX7),"-",SUM(CJ13:CN13)))</f>
        <v>60</v>
      </c>
      <c r="CP13" s="185"/>
      <c r="CQ13" s="182">
        <f>IF(ISBLANK($CV$3),"",IF(ISBLANK(Tipy!CD7),0,IF(AND(Tipy!CD7=Výsledky!$CT$3,Tipy!CF7=Výsledky!$CV$3),50,0)))</f>
        <v>0</v>
      </c>
      <c r="CR13" s="182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2">
        <f>IF(ISBLANK($CV$3),"",IF(OR(Tipy!CG7=Výsledky!$CQ$6,Tipy!CG7=Výsledky!$CQ$7,Tipy!CG7=Výsledky!$CQ$8,Tipy!CG7=Výsledky!$CQ$9),30,0))</f>
        <v>30</v>
      </c>
      <c r="CT13" s="182">
        <f>IF(ISBLANK($CV$3),"",IF(OR(Tipy!CH7=Výsledky!$CT$6,Tipy!CH7=Výsledky!$CT$7,Tipy!CH7=Výsledky!$CT$8,Tipy!CH7=Výsledky!$CT$9),10,0))</f>
        <v>0</v>
      </c>
      <c r="CU13" s="183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6">
        <f>IF(ISBLANK($CV$3),"",IF(ISBLANK(Tipy!CD7),"-",SUM(CQ13:CU13)))</f>
        <v>50</v>
      </c>
      <c r="CW13" s="185"/>
      <c r="CX13" s="182">
        <f>IF(ISBLANK($DC$3),"",IF(ISBLANK(Tipy!CJ7),0,IF(AND(Tipy!CJ7=Výsledky!$DA$3,Tipy!CL7=Výsledky!$DC$3),50,0)))</f>
        <v>0</v>
      </c>
      <c r="CY13" s="182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2">
        <f>IF(ISBLANK($DC$3),"",IF(OR(Tipy!CM7=Výsledky!$CX$6,Tipy!CM7=Výsledky!$CX$7,Tipy!CM7=Výsledky!$CX$8,Tipy!CM7=Výsledky!$CX$9),30,0))</f>
        <v>0</v>
      </c>
      <c r="DA13" s="182">
        <f>IF(ISBLANK($DC$3),"",IF(OR(Tipy!CN7=Výsledky!$DA$6,Tipy!CN7=Výsledky!$DA$7,Tipy!CN7=Výsledky!$DA$8,Tipy!CN7=Výsledky!$DA$9),10,0))</f>
        <v>10</v>
      </c>
      <c r="DB13" s="183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6">
        <f>IF(ISBLANK($DC$3),"",IF(ISBLANK(Tipy!CJ7),"-",SUM(CX13:DB13)))</f>
        <v>10</v>
      </c>
      <c r="DD13" s="185"/>
      <c r="DE13" s="182">
        <f>IF(ISBLANK($DJ$3),"",IF(ISBLANK(Tipy!CP7),0,IF(AND(Tipy!CP7=Výsledky!$DH$3,Tipy!CR7=Výsledky!$DJ$3),50,0)))</f>
        <v>0</v>
      </c>
      <c r="DF13" s="182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2">
        <f>IF(ISBLANK($DJ$3),"",IF(OR(Tipy!CS7=Výsledky!$DE$6,Tipy!CS7=Výsledky!$DE$7,Tipy!CS7=Výsledky!$DE$8,Tipy!CS7=Výsledky!$DE$9),30,0))</f>
        <v>0</v>
      </c>
      <c r="DH13" s="182">
        <f>IF(ISBLANK($DJ$3),"",IF(OR(Tipy!CT7=Výsledky!$DH$6,Tipy!CT7=Výsledky!$DH$7,Tipy!CT7=Výsledky!$DH$8,Tipy!CT7=Výsledky!$DH$9),10,0))</f>
        <v>10</v>
      </c>
      <c r="DI13" s="183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6">
        <f>IF(ISBLANK($DJ$3),"",IF(ISBLANK(Tipy!CP7),"-",SUM(DE13:DI13)))</f>
        <v>10</v>
      </c>
      <c r="DK13" s="185"/>
      <c r="DL13" s="182">
        <f>IF(ISBLANK($DQ$3),"",IF(ISBLANK(Tipy!CV7),0,IF(AND(Tipy!CV7=Výsledky!$DO$3,Tipy!CX7=Výsledky!$DQ$3),50,0)))</f>
        <v>0</v>
      </c>
      <c r="DM13" s="182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2">
        <f>IF(ISBLANK($DQ$3),"",IF(OR(Tipy!CY7=Výsledky!$DL$6,Tipy!CY7=Výsledky!$DL$7,Tipy!CY7=Výsledky!$DL$8,Tipy!CY7=Výsledky!$DL$9),30,0))</f>
        <v>0</v>
      </c>
      <c r="DO13" s="182">
        <f>IF(ISBLANK($DQ$3),"",IF(OR(Tipy!CZ7=Výsledky!$DO$6,Tipy!CZ7=Výsledky!$DO$7,Tipy!CZ7=Výsledky!$DO$8,Tipy!CZ7=Výsledky!$DO$9),10,0))</f>
        <v>10</v>
      </c>
      <c r="DP13" s="183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6">
        <f>IF(ISBLANK($DQ$3),"",IF(ISBLANK(Tipy!CV7),"-",SUM(DL13:DP13)))</f>
        <v>10</v>
      </c>
      <c r="DR13" s="185"/>
      <c r="DS13" s="182">
        <f>IF(ISBLANK($DX$3),"",IF(ISBLANK(Tipy!DB7),0,IF(AND(Tipy!DB7=Výsledky!$DV$3,Tipy!DD7=Výsledky!$DX$3),50,0)))</f>
        <v>0</v>
      </c>
      <c r="DT13" s="182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2">
        <f>IF(ISBLANK($DX$3),"",IF(OR(Tipy!DE7=Výsledky!$DS$6,Tipy!DE7=Výsledky!$DS$7,Tipy!DE7=Výsledky!$DS$8,Tipy!DE7=Výsledky!$DS$9),30,0))</f>
        <v>30</v>
      </c>
      <c r="DV13" s="182">
        <f>IF(ISBLANK($DX$3),"",IF(OR(Tipy!DF7=Výsledky!$DV$6,Tipy!DF7=Výsledky!$DV$7,Tipy!DF7=Výsledky!$DV$8,Tipy!DF7=Výsledky!$DV$9),10,0))</f>
        <v>10</v>
      </c>
      <c r="DW13" s="183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6">
        <f>IF(ISBLANK($DX$3),"",IF(ISBLANK(Tipy!DB7),"-",SUM(DS13:DW13)))</f>
        <v>60</v>
      </c>
      <c r="DY13" s="185"/>
      <c r="DZ13" s="182">
        <f>IF(ISBLANK($EE$3),"",IF(ISBLANK(Tipy!DH7),0,IF(AND(Tipy!DH7=Výsledky!$EC$3,Tipy!DJ7=Výsledky!$EE$3),50,0)))</f>
        <v>0</v>
      </c>
      <c r="EA13" s="182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2">
        <f>IF(ISBLANK($EE$3),"",IF(OR(Tipy!DK7=Výsledky!$DZ$6,Tipy!DK7=Výsledky!$DZ$7,Tipy!DK7=Výsledky!$DZ$8,Tipy!DK7=Výsledky!$DZ$9),30,0))</f>
        <v>0</v>
      </c>
      <c r="EC13" s="182">
        <f>IF(ISBLANK($EE$3),"",IF(OR(Tipy!DL7=Výsledky!$EC$6,Tipy!DL7=Výsledky!$EC$7,Tipy!DL7=Výsledky!$EC$8,Tipy!DL7=Výsledky!$EC$9),10,0))</f>
        <v>0</v>
      </c>
      <c r="ED13" s="183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6">
        <f>IF(ISBLANK($EE$3),"",IF(ISBLANK(Tipy!DH7),"-",SUM(DZ13:ED13)))</f>
        <v>30</v>
      </c>
      <c r="EF13" s="94"/>
      <c r="EG13" s="182">
        <f>IF(ISBLANK($EL$3),"",IF(ISBLANK(Tipy!DN7),0,IF(AND(Tipy!DN7=Výsledky!$EJ$3,Tipy!DP7=Výsledky!$EL$3),50,0)))</f>
        <v>0</v>
      </c>
      <c r="EH13" s="182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2">
        <f>IF(ISBLANK($EL$3),"",IF(OR(Tipy!DQ7=Výsledky!$EG$6,Tipy!DQ7=Výsledky!$EG$7,Tipy!DQ7=Výsledky!$EG$8,Tipy!DQ7=Výsledky!$EG$9),30,0))</f>
        <v>0</v>
      </c>
      <c r="EJ13" s="182">
        <f>IF(ISBLANK($EL$3),"",IF(OR(Tipy!DR7=Výsledky!$EJ$6,Tipy!DR7=Výsledky!$EJ$7,Tipy!DR7=Výsledky!$EJ$8,Tipy!DR7=Výsledky!$EJ$9),10,0))</f>
        <v>10</v>
      </c>
      <c r="EK13" s="183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6">
        <f>IF(ISBLANK($EL$3),"",IF(ISBLANK(Tipy!DN7),"-",SUM(EG13:EK13)))</f>
        <v>40</v>
      </c>
      <c r="EM13" s="94"/>
      <c r="EN13" s="182">
        <f>IF(ISBLANK($ES$3),"",IF(ISBLANK(Tipy!DT7),0,IF(AND(Tipy!DT7=Výsledky!$EQ$3,Tipy!DV7=Výsledky!$ES$3),50,0)))</f>
        <v>0</v>
      </c>
      <c r="EO13" s="182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2">
        <f>IF(ISBLANK($ES$3),"",IF(OR(Tipy!DW7=Výsledky!$EN$6,Tipy!DW7=Výsledky!$EN$7,Tipy!DW7=Výsledky!$EN$8,Tipy!DW7=Výsledky!$EN$9),30,0))</f>
        <v>0</v>
      </c>
      <c r="EQ13" s="182">
        <f>IF(ISBLANK($ES$3),"",IF(OR(Tipy!DX7=Výsledky!$EQ$6,Tipy!DX7=Výsledky!$EQ$7,Tipy!DX7=Výsledky!$EQ$8,Tipy!DX7=Výsledky!$EQ$9),10,0))</f>
        <v>0</v>
      </c>
      <c r="ER13" s="183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6">
        <f>IF(ISBLANK($ES$3),"",IF(ISBLANK(Tipy!DT7),"-",SUM(EN13:ER13)))</f>
        <v>30</v>
      </c>
      <c r="ET13" s="94"/>
      <c r="EU13" s="182">
        <f>IF(ISBLANK($EZ$3),"",IF(ISBLANK(Tipy!DZ7),0,IF(AND(Tipy!DZ7=Výsledky!$EX$3,Tipy!EB7=Výsledky!$EZ$3),50,0)))</f>
        <v>0</v>
      </c>
      <c r="EV13" s="182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2">
        <f>IF(ISBLANK($EZ$3),"",IF(OR(Tipy!EC7=Výsledky!$EU$6,Tipy!EC7=Výsledky!$EU$7,Tipy!EC7=Výsledky!$EU$8,Tipy!EC7=Výsledky!$EU$9),30,0))</f>
        <v>0</v>
      </c>
      <c r="EX13" s="182">
        <f>IF(ISBLANK($EZ$3),"",IF(OR(Tipy!ED7=Výsledky!$EX$6,Tipy!ED7=Výsledky!$EX$7,Tipy!ED7=Výsledky!$EX$8,Tipy!ED7=Výsledky!$EX$9),10,0))</f>
        <v>10</v>
      </c>
      <c r="EY13" s="183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6">
        <f>IF(ISBLANK($EZ$3),"",IF(ISBLANK(Tipy!DZ7),"-",SUM(EU13:EY13)))</f>
        <v>30</v>
      </c>
      <c r="FA13" s="94"/>
      <c r="FB13" s="182">
        <f>IF(ISBLANK($FG$3),"",IF(ISBLANK(Tipy!EF7),0,IF(AND(Tipy!EF7=Výsledky!$FE$3,Tipy!EH7=Výsledky!$FG$3),50,0)))</f>
        <v>0</v>
      </c>
      <c r="FC13" s="182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2">
        <f>IF(ISBLANK($FG$3),"",IF(OR(Tipy!EI7=Výsledky!$FB$6,Tipy!EI7=Výsledky!$FB$7,Tipy!EI7=Výsledky!$FB$8,Tipy!EI7=Výsledky!$FB$9),30,0))</f>
        <v>30</v>
      </c>
      <c r="FE13" s="182">
        <f>IF(ISBLANK($FG$3),"",IF(OR(Tipy!EJ7=Výsledky!$FE$6,Tipy!EJ7=Výsledky!$FE$7,Tipy!EJ7=Výsledky!$FE$8,Tipy!EJ7=Výsledky!$FE$9),10,0))</f>
        <v>0</v>
      </c>
      <c r="FF13" s="183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6">
        <f>IF(ISBLANK($FG$3),"",IF(ISBLANK(Tipy!EF7),"-",SUM(FB13:FF13)))</f>
        <v>40</v>
      </c>
      <c r="FH13" s="94"/>
      <c r="FI13" s="182">
        <f>IF(ISBLANK($FN$3),"",IF(ISBLANK(Tipy!EL7),0,IF(AND(Tipy!EL7=Výsledky!$FL$3,Tipy!EN7=Výsledky!$FN$3),50,0)))</f>
        <v>0</v>
      </c>
      <c r="FJ13" s="182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2">
        <f>IF(ISBLANK($FN$3),"",IF(OR(Tipy!EO7=Výsledky!$FI$6,Tipy!EO7=Výsledky!$FI$7,Tipy!EO7=Výsledky!$FI$8,Tipy!EO7=Výsledky!$FI$9),30,0))</f>
        <v>0</v>
      </c>
      <c r="FL13" s="182">
        <f>IF(ISBLANK($FN$3),"",IF(OR(Tipy!EP7=Výsledky!$FL$6,Tipy!EP7=Výsledky!$FL$7,Tipy!EP7=Výsledky!$FL$8,Tipy!EP7=Výsledky!$FL$9),10,0))</f>
        <v>0</v>
      </c>
      <c r="FM13" s="183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6">
        <f>IF(ISBLANK($FN$3),"",IF(ISBLANK(Tipy!EL7),"-",SUM(FI13:FM13)))</f>
        <v>30</v>
      </c>
      <c r="FO13" s="94"/>
      <c r="FP13" s="182">
        <f>IF(ISBLANK($FU$3),"",IF(ISBLANK(Tipy!ER7),0,IF(AND(Tipy!ER7=Výsledky!$FS$3,Tipy!ET7=Výsledky!$FU$3),50,0)))</f>
        <v>0</v>
      </c>
      <c r="FQ13" s="182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2">
        <f>IF(ISBLANK($FU$3),"",IF(OR(Tipy!EU7=Výsledky!$FP$6,Tipy!EU7=Výsledky!$FP$7,Tipy!EU7=Výsledky!$FP$8,Tipy!EU7=Výsledky!$FP$9),30,0))</f>
        <v>0</v>
      </c>
      <c r="FS13" s="182">
        <f>IF(ISBLANK($FU$3),"",IF(OR(Tipy!EV7=Výsledky!$FS$6,Tipy!EV7=Výsledky!$FS$7,Tipy!EV7=Výsledky!$FS$8,Tipy!EV7=Výsledky!$FS$9),10,0))</f>
        <v>0</v>
      </c>
      <c r="FT13" s="183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6">
        <f>IF(ISBLANK($FU$3),"",IF(ISBLANK(Tipy!ER7),"-",SUM(FP13:FT13)))</f>
        <v>20</v>
      </c>
      <c r="FV13" s="94"/>
      <c r="FW13" s="182">
        <f>IF(ISBLANK($GB$3),"",IF(ISBLANK(Tipy!EX7),0,IF(AND(Tipy!EX7=Výsledky!$FZ$3,Tipy!EZ7=Výsledky!$GB$3),50,0)))</f>
        <v>0</v>
      </c>
      <c r="FX13" s="182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2">
        <f>IF(ISBLANK($GB$3),"",IF(OR(Tipy!FA7=Výsledky!$FW$6,Tipy!FA7=Výsledky!$FW$7,Tipy!FA7=Výsledky!$FW$8,Tipy!FA7=Výsledky!$FW$9),30,0))</f>
        <v>0</v>
      </c>
      <c r="FZ13" s="182">
        <f>IF(ISBLANK($GB$3),"",IF(OR(Tipy!FB7=Výsledky!$FZ$6,Tipy!FB7=Výsledky!$FZ$7,Tipy!FB7=Výsledky!$FZ$8,Tipy!FB7=Výsledky!$FZ$9),10,0))</f>
        <v>0</v>
      </c>
      <c r="GA13" s="183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6">
        <f>IF(ISBLANK($GB$3),"",IF(ISBLANK(Tipy!EX7),"-",SUM(FW13:GA13)))</f>
        <v>0</v>
      </c>
      <c r="GC13" s="94"/>
      <c r="GD13" s="182">
        <f>IF(ISBLANK($GI$3),"",IF(ISBLANK(Tipy!FD7),0,IF(AND(Tipy!FD7=Výsledky!$GG$3,Tipy!FF7=Výsledky!$GI$3),50,0)))</f>
        <v>0</v>
      </c>
      <c r="GE13" s="182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2">
        <f>IF(ISBLANK($GI$3),"",IF(OR(Tipy!FG7=Výsledky!$GD$6,Tipy!FG7=Výsledky!$GD$7,Tipy!FG7=Výsledky!$GD$8,Tipy!FG7=Výsledky!$GD$9),30,0))</f>
        <v>0</v>
      </c>
      <c r="GG13" s="182">
        <f>IF(ISBLANK($GI$3),"",IF(OR(Tipy!FH7=Výsledky!$GG$6,Tipy!FH7=Výsledky!$GG$7,Tipy!FH7=Výsledky!$GG$8,Tipy!FH7=Výsledky!$GG$9),10,0))</f>
        <v>10</v>
      </c>
      <c r="GH13" s="183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6">
        <f>IF(ISBLANK($GI$3),"",IF(ISBLANK(Tipy!FD7),"-",SUM(GD13:GH13)))</f>
        <v>10</v>
      </c>
      <c r="GJ13" s="94"/>
      <c r="GK13" s="182">
        <f>IF(ISBLANK($GP$3),"",IF(ISBLANK(Tipy!FJ7),0,IF(AND(Tipy!FJ7=Výsledky!$GN$3,Tipy!FL7=Výsledky!$GP$3),50,0)))</f>
        <v>0</v>
      </c>
      <c r="GL13" s="182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20</v>
      </c>
      <c r="GM13" s="182">
        <f>IF(ISBLANK($GP$3),"",IF(OR(Tipy!FM7=Výsledky!$GK$6,Tipy!FM7=Výsledky!$GK$7,Tipy!FM7=Výsledky!$GK$8,Tipy!FM7=Výsledky!$GK$9),30,0))</f>
        <v>30</v>
      </c>
      <c r="GN13" s="182">
        <f>IF(ISBLANK($GP$3),"",IF(OR(Tipy!FN7=Výsledky!$GN$6,Tipy!FN7=Výsledky!$GN$7,Tipy!FN7=Výsledky!$GN$8,Tipy!FN7=Výsledky!$GN$9),10,0))</f>
        <v>10</v>
      </c>
      <c r="GO13" s="183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86">
        <f>IF(ISBLANK($GP$3),"",IF(ISBLANK(Tipy!FJ7),"-",SUM(GK13:GO13)))</f>
        <v>60</v>
      </c>
      <c r="GQ13" s="94"/>
      <c r="GR13" s="182">
        <f>IF(ISBLANK($GW$3),"",IF(ISBLANK(Tipy!FP7),0,IF(AND(Tipy!FP7=Výsledky!$GU$3,Tipy!FR7=Výsledky!$GW$3),50,0)))</f>
        <v>0</v>
      </c>
      <c r="GS13" s="182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2">
        <f>IF(ISBLANK($GW$3),"",IF(OR(Tipy!FS7=Výsledky!$GR$6,Tipy!FS7=Výsledky!$GR$7,Tipy!FS7=Výsledky!$GR$8,Tipy!FS7=Výsledky!$GR$9),30,0))</f>
        <v>0</v>
      </c>
      <c r="GU13" s="182">
        <f>IF(ISBLANK($GW$3),"",IF(OR(Tipy!FT7=Výsledky!$GU$6,Tipy!FT7=Výsledky!$GU$7,Tipy!FT7=Výsledky!$GU$8,Tipy!FT7=Výsledky!$GU$9),10,0))</f>
        <v>0</v>
      </c>
      <c r="GV13" s="183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6">
        <f>IF(ISBLANK($GW$3),"",IF(ISBLANK(Tipy!FP7),"-",SUM(GR13:GV13)))</f>
        <v>0</v>
      </c>
      <c r="GX13" s="94"/>
      <c r="GY13" s="182">
        <f>IF(ISBLANK($HD$3),"",IF(ISBLANK(Tipy!FV7),0,IF(AND(Tipy!FV7=Výsledky!$HB$3,Tipy!FX7=Výsledky!$HD$3),50,0)))</f>
        <v>0</v>
      </c>
      <c r="GZ13" s="182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2">
        <f>IF(ISBLANK($HD$3),"",IF(OR(Tipy!FY7=Výsledky!$GY$6,Tipy!FY7=Výsledky!$GY$7,Tipy!FY7=Výsledky!$GY$8,Tipy!FY7=Výsledky!$GY$9),30,0))</f>
        <v>30</v>
      </c>
      <c r="HB13" s="182">
        <f>IF(ISBLANK($HD$3),"",IF(OR(Tipy!FZ7=Výsledky!$HB$6,Tipy!FZ7=Výsledky!$HB$7,Tipy!FZ7=Výsledky!$HB$8,Tipy!FZ7=Výsledky!$HB$9),10,0))</f>
        <v>10</v>
      </c>
      <c r="HC13" s="183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6">
        <f>IF(ISBLANK($HD$3),"",IF(ISBLANK(Tipy!FV7),"-",SUM(GY13:HC13)))</f>
        <v>50</v>
      </c>
      <c r="HE13" s="185"/>
      <c r="HF13" s="182">
        <f>IF(ISBLANK($HK$3),"",IF(ISBLANK(Tipy!GB7),0,IF(AND(Tipy!GB7=Výsledky!$HI$3,Tipy!GD7=Výsledky!$HK$3),50,0)))</f>
        <v>0</v>
      </c>
      <c r="HG13" s="182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2">
        <f>IF(ISBLANK($HK$3),"",IF(OR(Tipy!GE7=Výsledky!$HF$6,Tipy!GE7=Výsledky!$HF$7,Tipy!GE7=Výsledky!$HF$8,Tipy!GE7=Výsledky!$HF$9),30,0))</f>
        <v>0</v>
      </c>
      <c r="HI13" s="182">
        <f>IF(ISBLANK($HK$3),"",IF(OR(Tipy!GF7=Výsledky!$HI$6,Tipy!GF7=Výsledky!$HI$7,Tipy!GF7=Výsledky!$HI$8,Tipy!GF7=Výsledky!$HI$9),10,0))</f>
        <v>0</v>
      </c>
      <c r="HJ13" s="183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6">
        <f>IF(ISBLANK($HK$3),"",IF(ISBLANK(Tipy!GB7),"-",SUM(HF13:HJ13)))</f>
        <v>30</v>
      </c>
      <c r="HL13" s="185"/>
      <c r="HM13" s="182">
        <f>IF(ISBLANK($HR$3),"",IF(ISBLANK(Tipy!GH7),0,IF(AND(Tipy!GH7=Výsledky!$HP$3,Tipy!GJ7=Výsledky!$HR$3),50,0)))</f>
        <v>0</v>
      </c>
      <c r="HN13" s="182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2">
        <f>IF(ISBLANK($HR$3),"",IF(OR(Tipy!GK7=Výsledky!$HM$6,Tipy!GK7=Výsledky!$HM$7,Tipy!GK7=Výsledky!$HM$8,Tipy!GK7=Výsledky!$HM$9),30,0))</f>
        <v>0</v>
      </c>
      <c r="HP13" s="182">
        <f>IF(ISBLANK($HR$3),"",IF(OR(Tipy!GL7=Výsledky!$HP$6,Tipy!GL7=Výsledky!$HP$7,Tipy!GL7=Výsledky!$HP$8,Tipy!GL7=Výsledky!$HP$9),10,0))</f>
        <v>0</v>
      </c>
      <c r="HQ13" s="183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6">
        <f>IF(ISBLANK($HR$3),"",IF(ISBLANK(Tipy!GH7),"-",SUM(HM13:HQ13)))</f>
        <v>0</v>
      </c>
      <c r="HS13" s="185"/>
      <c r="HT13" s="182">
        <f>IF(ISBLANK($HY$3),"",IF(ISBLANK(Tipy!GN7),0,IF(AND(Tipy!GN7=Výsledky!$HW$3,Tipy!GP7=Výsledky!$HY$3),50,0)))</f>
        <v>0</v>
      </c>
      <c r="HU13" s="182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2">
        <f>IF(ISBLANK($HY$3),"",IF(OR(Tipy!GQ7=Výsledky!$HT$6,Tipy!GQ7=Výsledky!$HT$7,Tipy!GQ7=Výsledky!$HT$8,Tipy!GQ7=Výsledky!$HT$9),30,0))</f>
        <v>30</v>
      </c>
      <c r="HW13" s="182">
        <f>IF(ISBLANK($HY$3),"",IF(OR(Tipy!GR7=Výsledky!$HW$6,Tipy!GR7=Výsledky!$HW$7,Tipy!GR7=Výsledky!$HW$8,Tipy!GR7=Výsledky!$HW$9),10,0))</f>
        <v>10</v>
      </c>
      <c r="HX13" s="183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6">
        <f>IF(ISBLANK($HY$3),"",IF(ISBLANK(Tipy!GN7),"-",SUM(HT13:HX13)))</f>
        <v>60</v>
      </c>
      <c r="HZ13" s="185"/>
      <c r="IA13" s="182">
        <f>IF(ISBLANK($IF$3),"",IF(ISBLANK(Tipy!GT7),0,IF(AND(Tipy!GT7=Výsledky!$ID$3,Tipy!GV7=Výsledky!$IF$3),50,0)))</f>
        <v>0</v>
      </c>
      <c r="IB13" s="182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2">
        <f>IF(ISBLANK($IF$3),"",IF(OR(Tipy!GW7=Výsledky!$IA$6,Tipy!GW7=Výsledky!$IA$7,Tipy!GW7=Výsledky!$IA$8,Tipy!GW7=Výsledky!$IA$9),30,0))</f>
        <v>30</v>
      </c>
      <c r="ID13" s="182">
        <f>IF(ISBLANK($IF$3),"",IF(OR(Tipy!GX7=Výsledky!$ID$6,Tipy!GX7=Výsledky!$ID$7,Tipy!GX7=Výsledky!$ID$8,Tipy!GX7=Výsledky!$ID$9),10,0))</f>
        <v>10</v>
      </c>
      <c r="IE13" s="183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6">
        <f>IF(ISBLANK($IF$3),"",IF(ISBLANK(Tipy!GT7),"-",SUM(IA13:IE13)))</f>
        <v>60</v>
      </c>
      <c r="IG13" s="94"/>
      <c r="IH13" s="182">
        <f>IF(ISBLANK($IM$3),"",IF(ISBLANK(Tipy!GZ7),0,IF(AND(Tipy!GZ7=Výsledky!$IK$3,Tipy!HB7=Výsledky!$IM$3),50,0)))</f>
        <v>0</v>
      </c>
      <c r="II13" s="182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182">
        <f>IF(ISBLANK($IM$3),"",IF(OR(Tipy!HC7=Výsledky!$IH$6,Tipy!HC7=Výsledky!$IH$7,Tipy!HC7=Výsledky!$IH$8,Tipy!HC7=Výsledky!$IH$9),30,0))</f>
        <v>0</v>
      </c>
      <c r="IK13" s="182">
        <f>IF(ISBLANK($IM$3),"",IF(OR(Tipy!HD7=Výsledky!$IK$6,Tipy!HD7=Výsledky!$IK$7,Tipy!HD7=Výsledky!$IK$8,Tipy!HD7=Výsledky!$IK$9),10,0))</f>
        <v>0</v>
      </c>
      <c r="IL13" s="183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186">
        <f>IF(ISBLANK($IM$3),"",IF(ISBLANK(Tipy!GZ7),"-",SUM(IH13:IL13)))</f>
        <v>30</v>
      </c>
      <c r="IN13" s="185"/>
      <c r="IO13" s="182">
        <f>IF(ISBLANK($IT$3),"",IF(ISBLANK(Tipy!HF7),0,IF(AND(Tipy!HF7=Výsledky!$IR$3,Tipy!HH7=Výsledky!$IT$3),50,0)))</f>
        <v>0</v>
      </c>
      <c r="IP13" s="182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82">
        <f>IF(ISBLANK($IT$3),"",IF(OR(Tipy!HI7=Výsledky!$IO$6,Tipy!HI7=Výsledky!$IO$7,Tipy!HI7=Výsledky!$IO$8,Tipy!HI7=Výsledky!$IO$9),30,0))</f>
        <v>0</v>
      </c>
      <c r="IR13" s="182">
        <f>IF(ISBLANK($IT$3),"",IF(OR(Tipy!HJ7=Výsledky!$IR$6,Tipy!HJ7=Výsledky!$IR$7,Tipy!HJ7=Výsledky!$IR$8,Tipy!HJ7=Výsledky!$IR$9),10,0))</f>
        <v>10</v>
      </c>
      <c r="IS13" s="183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6">
        <f>IF(ISBLANK($IT$3),"",IF(ISBLANK(Tipy!HF7),"-",SUM(IO13:IS13)))</f>
        <v>30</v>
      </c>
      <c r="IU13" s="185"/>
      <c r="IV13" s="182">
        <f>IF(ISBLANK($JA$3),"",IF(ISBLANK(Tipy!HL7),0,IF(AND(Tipy!HL7=Výsledky!$IY$3,Tipy!HN7=Výsledky!$JA$3),50,0)))</f>
        <v>0</v>
      </c>
      <c r="IW13" s="182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182">
        <f>IF(ISBLANK($JA$3),"",IF(OR(Tipy!HO7=Výsledky!$IV$6,Tipy!HO7=Výsledky!$IV$7,Tipy!HO7=Výsledky!$IV$8,Tipy!HO7=Výsledky!$IV$9),30,0))</f>
        <v>0</v>
      </c>
      <c r="IY13" s="182">
        <f>IF(ISBLANK($JA$3),"",IF(OR(Tipy!HP7=Výsledky!$IY$6,Tipy!HP7=Výsledky!$IY$7,Tipy!HP7=Výsledky!$IY$8,Tipy!HP7=Výsledky!$IY$9),10,0))</f>
        <v>0</v>
      </c>
      <c r="IZ13" s="183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86">
        <f>IF(ISBLANK($JA$3),"",IF(ISBLANK(Tipy!HL7),"-",SUM(IV13:IZ13)))</f>
        <v>20</v>
      </c>
      <c r="JB13" s="185"/>
      <c r="JC13" s="182">
        <f>IF(ISBLANK($JH$3),"",IF(ISBLANK(Tipy!HR7),0,IF(AND(Tipy!HR7=Výsledky!$JF$3,Tipy!HT7=Výsledky!$JH$3),50,0)))</f>
        <v>0</v>
      </c>
      <c r="JD13" s="182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20</v>
      </c>
      <c r="JE13" s="182">
        <f>IF(ISBLANK($JH$3),"",IF(OR(Tipy!HU7=Výsledky!$JC$6,Tipy!HU7=Výsledky!$JC$7,Tipy!HU7=Výsledky!$JC$8,Tipy!HU7=Výsledky!$JC$9),30,0))</f>
        <v>0</v>
      </c>
      <c r="JF13" s="182">
        <f>IF(ISBLANK($JH$3),"",IF(OR(Tipy!HV7=Výsledky!$JF$6,Tipy!HV7=Výsledky!$JF$7,Tipy!HV7=Výsledky!$JF$8,Tipy!HV7=Výsledky!$JF$9),10,0))</f>
        <v>0</v>
      </c>
      <c r="JG13" s="183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86">
        <f>IF(ISBLANK($JH$3),"",IF(ISBLANK(Tipy!HR7),"-",SUM(JC13:JG13)))</f>
        <v>20</v>
      </c>
      <c r="JI13" s="185"/>
      <c r="JJ13" s="182">
        <f>IF(ISBLANK($JO$3),"",IF(ISBLANK(Tipy!HX7),0,IF(AND(Tipy!HX7=Výsledky!$JM$3,Tipy!HZ7=Výsledky!$JO$3),50,0)))</f>
        <v>0</v>
      </c>
      <c r="JK13" s="182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82">
        <f>IF(ISBLANK($JO$3),"",IF(OR(Tipy!IA7=Výsledky!$JJ$6,Tipy!IA7=Výsledky!$JJ$7,Tipy!IA7=Výsledky!$JJ$8,Tipy!IA7=Výsledky!$JJ$9),30,0))</f>
        <v>0</v>
      </c>
      <c r="JM13" s="92">
        <f>IF(ISBLANK($JO$3),"",IF(OR(Tipy!IB7=Výsledky!$JM$6,Tipy!IB7=Výsledky!$JM$7,Tipy!IB7=Výsledky!$JM$8,Tipy!IB7=Výsledky!$JM$9),10,0))</f>
        <v>0</v>
      </c>
      <c r="JN13" s="93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95">
        <f>IF(ISBLANK($JO$3),"",IF(ISBLANK(Tipy!HX7),"-",SUM(JJ13:JN13)))</f>
        <v>30</v>
      </c>
      <c r="JP13" s="94"/>
      <c r="JQ13" s="92">
        <f>IF(ISBLANK($JV$3),"",IF(ISBLANK(Tipy!ID7),0,IF(AND(Tipy!ID7=Výsledky!$JT$3,Tipy!IF7=Výsledky!$JV$3),50,0)))</f>
        <v>0</v>
      </c>
      <c r="JR13" s="92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20</v>
      </c>
      <c r="JS13" s="92">
        <f>IF(ISBLANK($JV$3),"",IF(OR(Tipy!IG7=Výsledky!$JQ$6,Tipy!IG7=Výsledky!$JQ$7,Tipy!IG7=Výsledky!$JQ$8,Tipy!IG7=Výsledky!$JQ$9),30,0))</f>
        <v>30</v>
      </c>
      <c r="JT13" s="92">
        <f>IF(ISBLANK($JV$3),"",IF(OR(Tipy!IH7=Výsledky!$JT$6,Tipy!IH7=Výsledky!$JT$7,Tipy!IH7=Výsledky!$JT$8,Tipy!IH7=Výsledky!$JT$9),10,0))</f>
        <v>0</v>
      </c>
      <c r="JU13" s="93">
        <f>IF(ISBLANK($JV$3),"",IF(ISBLANK(Tipy!ID7),0,IF(OR(AND(Tipy!ID7=Výsledky!$JT$3,OR(Tipy!IF7=Výsledky!$JV$3+1,Tipy!IF7=Výsledky!$JV$3-1)),AND(Tipy!IF7=Výsledky!$JV$3,OR(Tipy!ID7=Výsledky!$JT$3+1,Tipy!ID7=Výsledky!$JT$3-1))),10,0)))</f>
        <v>10</v>
      </c>
      <c r="JV13" s="95">
        <f>IF(ISBLANK($JV$3),"",IF(ISBLANK(Tipy!ID7),"-",SUM(JQ13:JU13)))</f>
        <v>60</v>
      </c>
      <c r="JW13" s="94"/>
      <c r="JX13" s="92" t="str">
        <f>IF(ISBLANK($KC$3),"",IF(ISBLANK(Tipy!IJ7),0,IF(AND(Tipy!IJ7=Výsledky!$KA$3,Tipy!IL7=Výsledky!$KC$3),50,0)))</f>
        <v/>
      </c>
      <c r="JY13" s="92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92" t="str">
        <f>IF(ISBLANK($KC$3),"",IF(OR(Tipy!IM7=Výsledky!$JX$6,Tipy!IM7=Výsledky!$JX$7,Tipy!IM7=Výsledky!$JX$8,Tipy!IM7=Výsledky!$JX$9),30,0))</f>
        <v/>
      </c>
      <c r="KA13" s="92" t="str">
        <f>IF(ISBLANK($KC$3),"",IF(OR(Tipy!IN7=Výsledky!$KA$6,Tipy!IN7=Výsledky!$KA$7,Tipy!IN7=Výsledky!$KA$8,Tipy!IN7=Výsledky!$KA$9),10,0))</f>
        <v/>
      </c>
      <c r="KB13" s="93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95" t="str">
        <f>IF(ISBLANK($KC$3),"",IF(ISBLANK(Tipy!IJ7),"-",SUM(JX13:KB13)))</f>
        <v/>
      </c>
      <c r="KD13" s="94"/>
      <c r="KE13" s="92">
        <f>IF(ISBLANK($KJ$3),"",IF(ISBLANK(Tipy!IP7),0,IF(AND(Tipy!IP7=Výsledky!$KH$3,Tipy!IR7=Výsledky!$KJ$3),50,0)))</f>
        <v>0</v>
      </c>
      <c r="KF13" s="92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92">
        <f>IF(ISBLANK($KJ$3),"",IF(OR(Tipy!IS7=Výsledky!$KE$6,Tipy!IS7=Výsledky!$KE$7,Tipy!IS7=Výsledky!$KE$8,Tipy!IS7=Výsledky!$KE$9),30,0))</f>
        <v>0</v>
      </c>
      <c r="KH13" s="92">
        <f>IF(ISBLANK($KJ$3),"",IF(OR(Tipy!IT7=Výsledky!$KH$6,Tipy!IT7=Výsledky!$KH$7,Tipy!IT7=Výsledky!$KH$8,Tipy!IT7=Výsledky!$KH$9),10,0))</f>
        <v>0</v>
      </c>
      <c r="KI13" s="93">
        <f>IF(ISBLANK($KJ$3),"",IF(ISBLANK(Tipy!IP7),0,IF(OR(AND(Tipy!IP7=Výsledky!$KH$3,OR(Tipy!IR7=Výsledky!$KJ$3+1,Tipy!IR7=Výsledky!$KJ$3-1)),AND(Tipy!IR7=Výsledky!$KJ$3,OR(Tipy!IP7=Výsledky!$KH$3+1,Tipy!IP7=Výsledky!$KH$3-1))),10,0)))</f>
        <v>10</v>
      </c>
      <c r="KJ13" s="95">
        <f>IF(ISBLANK($KJ$3),"",IF(ISBLANK(Tipy!IP7),"-",SUM(KE13:KI13)))</f>
        <v>10</v>
      </c>
      <c r="KK13" s="94"/>
      <c r="KL13" s="182">
        <f>IF(ISBLANK($KQ$3),"",IF(ISBLANK(Tipy!IV7),0,IF(AND(Tipy!IV7=Výsledky!$KO$3,Tipy!IX7=Výsledky!$KQ$3),50,0)))</f>
        <v>0</v>
      </c>
      <c r="KM13" s="182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82">
        <f>IF(ISBLANK($KQ$3),"",IF(OR(Tipy!IY7=Výsledky!$KL$6,Tipy!IY7=Výsledky!$KL$7,Tipy!IY7=Výsledky!$KL$8,Tipy!IY7=Výsledky!$KL$9),30,0))</f>
        <v>0</v>
      </c>
      <c r="KO13" s="182">
        <f>IF(ISBLANK($KQ$3),"",IF(OR(Tipy!IZ7=Výsledky!$KO$6,Tipy!IZ7=Výsledky!$KO$7,Tipy!IZ7=Výsledky!$KO$8,Tipy!IZ7=Výsledky!$KO$9),10,0))</f>
        <v>0</v>
      </c>
      <c r="KP13" s="183">
        <f>IF(ISBLANK($KQ$3),"",IF(ISBLANK(Tipy!IV7),0,IF(OR(AND(Tipy!IV7=Výsledky!$KO$3,OR(Tipy!IX7=Výsledky!$KQ$3+1,Tipy!IX7=Výsledky!$KQ$3-1)),AND(Tipy!IX7=Výsledky!$KQ$3,OR(Tipy!IV7=Výsledky!$KO$3+1,Tipy!IV7=Výsledky!$KO$3-1))),10,0)))</f>
        <v>10</v>
      </c>
      <c r="KQ13" s="186">
        <f>IF(ISBLANK($KQ$3),"",IF(ISBLANK(Tipy!IV7),"-",SUM(KL13:KP13)))</f>
        <v>30</v>
      </c>
      <c r="KR13" s="94"/>
      <c r="KS13" s="92" t="str">
        <f>IF(ISBLANK($KX$3),"",IF(ISBLANK(Tipy!JB7),0,IF(AND(Tipy!JB7=Výsledky!$KV$3,Tipy!JD7=Výsledky!$KX$3),50,0)))</f>
        <v/>
      </c>
      <c r="KT13" s="92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92" t="str">
        <f>IF(ISBLANK($KX$3),"",IF(OR(Tipy!JE7=Výsledky!$KS$6,Tipy!JE7=Výsledky!$KS$7,Tipy!JE7=Výsledky!$KS$8,Tipy!JE7=Výsledky!$KS$9),30,0))</f>
        <v/>
      </c>
      <c r="KV13" s="92" t="str">
        <f>IF(ISBLANK($KX$3),"",IF(OR(Tipy!JF7=Výsledky!$KV$6,Tipy!JF7=Výsledky!$KV$7,Tipy!JF7=Výsledky!$KV$8,Tipy!JF7=Výsledky!$KV$9),10,0))</f>
        <v/>
      </c>
      <c r="KW13" s="93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95" t="str">
        <f>IF(ISBLANK($KX$3),"",IF(ISBLANK(Tipy!JB7),"-",SUM(KS13:KW13)))</f>
        <v/>
      </c>
      <c r="KY13" s="94"/>
      <c r="KZ13" s="92" t="str">
        <f>IF(ISBLANK($LE$3),"",IF(ISBLANK(Tipy!JH7),0,IF(AND(Tipy!JH7=Výsledky!$LC$3,Tipy!JJ7=Výsledky!$LE$3),50,0)))</f>
        <v/>
      </c>
      <c r="LA13" s="92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92" t="str">
        <f>IF(ISBLANK($LE$3),"",IF(OR(Tipy!JK7=Výsledky!$KZ$6,Tipy!JK7=Výsledky!$KZ$7,Tipy!JK7=Výsledky!$KZ$8,Tipy!JK7=Výsledky!$KZ$9),30,0))</f>
        <v/>
      </c>
      <c r="LC13" s="92" t="str">
        <f>IF(ISBLANK($LE$3),"",IF(OR(Tipy!JL7=Výsledky!$LC$6,Tipy!JL7=Výsledky!$LC$7,Tipy!JL7=Výsledky!$LC$8,Tipy!JL7=Výsledky!$LC$9),10,0))</f>
        <v/>
      </c>
      <c r="LD13" s="93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95" t="str">
        <f>IF(ISBLANK($LE$3),"",IF(ISBLANK(Tipy!JH7),"-",SUM(KZ13:LD13)))</f>
        <v/>
      </c>
      <c r="LF13" s="94"/>
      <c r="LG13" s="92" t="str">
        <f>IF(ISBLANK($LL$3),"",IF(ISBLANK(Tipy!JN7),0,IF(AND(Tipy!JN7=Výsledky!$LJ$3,Tipy!JP7=Výsledky!$LL$3),50,0)))</f>
        <v/>
      </c>
      <c r="LH13" s="92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92" t="str">
        <f>IF(ISBLANK($LL$3),"",IF(OR(Tipy!JQ7=Výsledky!$LG$6,Tipy!JQ7=Výsledky!$LG$7,Tipy!JQ7=Výsledky!$LG$8,Tipy!JQ7=Výsledky!$LG$9),30,0))</f>
        <v/>
      </c>
      <c r="LJ13" s="92" t="str">
        <f>IF(ISBLANK($LL$3),"",IF(OR(Tipy!JR7=Výsledky!$LJ$6,Tipy!JR7=Výsledky!$LJ$7,Tipy!JR7=Výsledky!$LJ$8,Tipy!JR7=Výsledky!$LJ$9),10,0))</f>
        <v/>
      </c>
      <c r="LK13" s="93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95" t="str">
        <f>IF(ISBLANK($LL$3),"",IF(ISBLANK(Tipy!JN7),"-",SUM(LG13:LK13)))</f>
        <v/>
      </c>
      <c r="LM13" s="94"/>
      <c r="LN13" s="92" t="str">
        <f>IF(ISBLANK($LS$3),"",IF(ISBLANK(Tipy!JT7),0,IF(AND(Tipy!JT7=Výsledky!$LQ$3,Tipy!JV7=Výsledky!$LS$3),50,0)))</f>
        <v/>
      </c>
      <c r="LO13" s="92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92" t="str">
        <f>IF(ISBLANK($LS$3),"",IF(OR(Tipy!JW7=Výsledky!$LN$6,Tipy!JW7=Výsledky!$LN$7,Tipy!JW7=Výsledky!$LN$8,Tipy!JW7=Výsledky!$LN$9),30,0))</f>
        <v/>
      </c>
      <c r="LQ13" s="92" t="str">
        <f>IF(ISBLANK($LS$3),"",IF(OR(Tipy!JX7=Výsledky!$LQ$6,Tipy!JX7=Výsledky!$LQ$7,Tipy!JX7=Výsledky!$LQ$8,Tipy!JX7=Výsledky!$LQ$9),10,0))</f>
        <v/>
      </c>
      <c r="LR13" s="93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95" t="str">
        <f>IF(ISBLANK($LS$3),"",IF(ISBLANK(Tipy!JT7),"-",SUM(LN13:LR13)))</f>
        <v/>
      </c>
      <c r="LT13" s="94"/>
      <c r="LU13" s="92" t="str">
        <f>IF(ISBLANK($LZ$3),"",IF(ISBLANK(Tipy!JZ7),0,IF(AND(Tipy!JZ7=Výsledky!$LX$3,Tipy!KB7=Výsledky!$LZ$3),50,0)))</f>
        <v/>
      </c>
      <c r="LV13" s="92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92" t="str">
        <f>IF(ISBLANK($LZ$3),"",IF(OR(Tipy!KC7=Výsledky!$LU$6,Tipy!KC7=Výsledky!$LU$7,Tipy!KC7=Výsledky!$LU$8,Tipy!KC7=Výsledky!$LU$9),30,0))</f>
        <v/>
      </c>
      <c r="LX13" s="92" t="str">
        <f>IF(ISBLANK($LZ$3),"",IF(OR(Tipy!KD7=Výsledky!$LX$6,Tipy!KD7=Výsledky!$LX$7,Tipy!KD7=Výsledky!$LX$8,Tipy!KD7=Výsledky!$LX$9),10,0))</f>
        <v/>
      </c>
      <c r="LY13" s="93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95" t="str">
        <f>IF(ISBLANK($LZ$3),"",IF(ISBLANK(Tipy!JZ7),"-",SUM(LU13:LY13)))</f>
        <v/>
      </c>
      <c r="MA13" s="94"/>
      <c r="MB13" s="96"/>
      <c r="MC13" s="97"/>
      <c r="MD13" s="97"/>
      <c r="ME13" s="97"/>
      <c r="MF13" s="93"/>
      <c r="MG13" s="95"/>
      <c r="MH13" s="94"/>
      <c r="MI13" s="96"/>
      <c r="MJ13" s="97"/>
      <c r="MK13" s="97"/>
      <c r="ML13" s="97"/>
      <c r="MM13" s="93"/>
      <c r="MN13" s="95"/>
      <c r="MO13" s="94"/>
      <c r="MP13" s="96"/>
      <c r="MQ13" s="97"/>
      <c r="MR13" s="97"/>
      <c r="MS13" s="97"/>
      <c r="MT13" s="93"/>
      <c r="MU13" s="95"/>
      <c r="MV13" s="94"/>
      <c r="MW13" s="96"/>
      <c r="MX13" s="97"/>
      <c r="MY13" s="97"/>
      <c r="MZ13" s="97"/>
      <c r="NA13" s="93"/>
      <c r="NB13" s="95"/>
      <c r="NC13" s="94"/>
      <c r="ND13" s="96"/>
      <c r="NE13" s="97"/>
      <c r="NF13" s="97"/>
      <c r="NG13" s="97"/>
      <c r="NH13" s="93"/>
      <c r="NI13" s="95"/>
      <c r="NJ13" s="94"/>
      <c r="NK13" s="96"/>
      <c r="NL13" s="97"/>
      <c r="NM13" s="97"/>
      <c r="NN13" s="97"/>
      <c r="NO13" s="93"/>
      <c r="NP13" s="95"/>
      <c r="NQ13" s="94"/>
      <c r="NR13" s="96"/>
      <c r="NS13" s="97"/>
      <c r="NT13" s="97"/>
      <c r="NU13" s="97"/>
      <c r="NV13" s="93"/>
      <c r="NW13" s="95"/>
      <c r="NX13" s="94"/>
      <c r="NY13" s="96"/>
      <c r="NZ13" s="97"/>
      <c r="OA13" s="97"/>
      <c r="OB13" s="97"/>
      <c r="OC13" s="93"/>
      <c r="OD13" s="95"/>
      <c r="OE13" s="94"/>
      <c r="OF13" s="96"/>
      <c r="OG13" s="97"/>
      <c r="OH13" s="97"/>
      <c r="OI13" s="97"/>
      <c r="OJ13" s="93"/>
      <c r="OK13" s="95"/>
      <c r="OL13" s="94"/>
      <c r="OM13" s="96"/>
      <c r="ON13" s="97"/>
      <c r="OO13" s="97"/>
      <c r="OP13" s="97"/>
      <c r="OQ13" s="93"/>
      <c r="OR13" s="95"/>
      <c r="OS13" s="94"/>
      <c r="OT13" s="96"/>
      <c r="OU13" s="97"/>
      <c r="OV13" s="97"/>
      <c r="OW13" s="97"/>
      <c r="OX13" s="93"/>
      <c r="OY13" s="95"/>
      <c r="OZ13" s="94"/>
      <c r="PA13" s="96"/>
      <c r="PB13" s="97"/>
      <c r="PC13" s="97"/>
      <c r="PD13" s="97"/>
      <c r="PE13" s="93"/>
      <c r="PF13" s="95"/>
      <c r="PG13" s="94"/>
      <c r="PH13" s="96"/>
      <c r="PI13" s="97"/>
      <c r="PJ13" s="97"/>
      <c r="PK13" s="97"/>
      <c r="PL13" s="93"/>
      <c r="PM13" s="95"/>
      <c r="PN13" s="94"/>
      <c r="PO13" s="96"/>
      <c r="PP13" s="97"/>
      <c r="PQ13" s="97"/>
      <c r="PR13" s="97"/>
      <c r="PS13" s="93"/>
      <c r="PT13" s="95"/>
      <c r="PU13" s="94"/>
      <c r="PV13" s="96"/>
      <c r="PW13" s="97"/>
      <c r="PX13" s="97"/>
      <c r="PY13" s="97"/>
      <c r="PZ13" s="93"/>
      <c r="QA13" s="95"/>
    </row>
    <row r="14" spans="1:443" ht="15" customHeight="1" x14ac:dyDescent="0.2">
      <c r="A14" s="121">
        <f>Tipy!A8</f>
        <v>27</v>
      </c>
      <c r="B14" s="144" t="str">
        <f>Tipy!B8</f>
        <v>Airwalk</v>
      </c>
      <c r="C14" s="42"/>
      <c r="D14" s="182">
        <f>IF(ISBLANK($I$3),"",IF(ISBLANK(Tipy!D8),0,IF(AND(Tipy!D8=Výsledky!$G$3,Tipy!F8=Výsledky!$I$3),50,0)))</f>
        <v>0</v>
      </c>
      <c r="E14" s="182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2">
        <f>IF(ISBLANK($I$3),"",IF(OR(Tipy!G8=Výsledky!$D$6,Tipy!G8=Výsledky!$D$7,Tipy!G8=Výsledky!$D$8,Tipy!G8=Výsledky!$D$9),30,0))</f>
        <v>30</v>
      </c>
      <c r="G14" s="182">
        <f>IF(ISBLANK($I$3),"",IF(OR(Tipy!H8=Výsledky!$G$6,Tipy!H8=Výsledky!$G$7,Tipy!H8=Výsledky!$G$8,Tipy!H8=Výsledky!$G$9),10,0))</f>
        <v>0</v>
      </c>
      <c r="H14" s="183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4">
        <f>IF(ISBLANK($I$3),"",IF(ISBLANK(Tipy!D8),"-",SUM(D14:H14)))</f>
        <v>50</v>
      </c>
      <c r="J14" s="185"/>
      <c r="K14" s="182">
        <f>IF(ISBLANK($P$3),"",IF(ISBLANK(Tipy!J8),0,IF(AND(Tipy!J8=Výsledky!$N$3,Tipy!L8=Výsledky!$P$3),50,0)))</f>
        <v>50</v>
      </c>
      <c r="L14" s="182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2">
        <f>IF(ISBLANK($P$3),"",IF(OR(Tipy!M8=Výsledky!$K$6,Tipy!M8=Výsledky!$K$7,Tipy!M8=Výsledky!$K$8,Tipy!M8=Výsledky!$K$9),30,0))</f>
        <v>0</v>
      </c>
      <c r="N14" s="182">
        <f>IF(ISBLANK($P$3),"",IF(OR(Tipy!N8=Výsledky!$N$6,Tipy!N8=Výsledky!$N$7,Tipy!N8=Výsledky!$N$8,Tipy!N8=Výsledky!$N$9),10,0))</f>
        <v>10</v>
      </c>
      <c r="O14" s="183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6">
        <f>IF(ISBLANK($P$3),"",IF(ISBLANK(Tipy!J8),"-",SUM(K14:O14)))</f>
        <v>60</v>
      </c>
      <c r="Q14" s="185"/>
      <c r="R14" s="182">
        <f>IF(ISBLANK($W$3),"",IF(ISBLANK(Tipy!P8),0,IF(AND(Tipy!P8=Výsledky!$U$3,Tipy!R8=Výsledky!$W$3),50,0)))</f>
        <v>50</v>
      </c>
      <c r="S14" s="182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2">
        <f>IF(ISBLANK($W$3),"",IF(OR(Tipy!S8=Výsledky!$R$6,Tipy!S8=Výsledky!$R$7,Tipy!S8=Výsledky!$R$8,Tipy!S8=Výsledky!$R$9),30,0))</f>
        <v>0</v>
      </c>
      <c r="U14" s="182">
        <f>IF(ISBLANK($W$3),"",IF(OR(Tipy!T8=Výsledky!$U$6,Tipy!T8=Výsledky!$U$7,Tipy!T8=Výsledky!$U$8,Tipy!T8=Výsledky!$U$9),10,0))</f>
        <v>0</v>
      </c>
      <c r="V14" s="183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6">
        <f>IF(ISBLANK($W$3),"",IF(ISBLANK(Tipy!P8),"-",SUM(R14:V14)))</f>
        <v>50</v>
      </c>
      <c r="X14" s="185"/>
      <c r="Y14" s="182">
        <f>IF(ISBLANK($AD$3),"",IF(ISBLANK(Tipy!V8),0,IF(AND(Tipy!V8=Výsledky!$AB$3,Tipy!X8=Výsledky!$AD$3),50,0)))</f>
        <v>0</v>
      </c>
      <c r="Z14" s="182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2">
        <f>IF(ISBLANK($AD$3),"",IF(OR(Tipy!Y8=Výsledky!$Y$6,Tipy!Y8=Výsledky!$Y$7,Tipy!Y8=Výsledky!$Y$8,Tipy!Y8=Výsledky!$Y$9),30,0))</f>
        <v>30</v>
      </c>
      <c r="AB14" s="182">
        <f>IF(ISBLANK($AD$3),"",IF(OR(Tipy!Z8=Výsledky!$AB$6,Tipy!Z8=Výsledky!$AB$7,Tipy!Z8=Výsledky!$AB$8,Tipy!Z8=Výsledky!$AB$9),10,0))</f>
        <v>0</v>
      </c>
      <c r="AC14" s="183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6">
        <f>IF(ISBLANK($AD$3),"",IF(ISBLANK(Tipy!V8),"-",SUM(Y14:AC14)))</f>
        <v>50</v>
      </c>
      <c r="AE14" s="185"/>
      <c r="AF14" s="182">
        <f>IF(ISBLANK($AK$3),"",IF(ISBLANK(Tipy!AB8),0,IF(AND(Tipy!AB8=Výsledky!$AI$3,Tipy!AD8=Výsledky!$AK$3),50,0)))</f>
        <v>0</v>
      </c>
      <c r="AG14" s="182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2">
        <f>IF(ISBLANK($AK$3),"",IF(OR(Tipy!AE8=Výsledky!$AF$6,Tipy!AE8=Výsledky!$AF$7,Tipy!AE8=Výsledky!$AF$8,Tipy!AE8=Výsledky!$AF$9),30,0))</f>
        <v>0</v>
      </c>
      <c r="AI14" s="182">
        <f>IF(ISBLANK($AK$3),"",IF(OR(Tipy!AF8=Výsledky!$AI$6,Tipy!AF8=Výsledky!$AI$7,Tipy!AF8=Výsledky!$AI$8,Tipy!AF8=Výsledky!$AI$9),10,0))</f>
        <v>0</v>
      </c>
      <c r="AJ14" s="183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6">
        <f>IF(ISBLANK($AK$3),"",IF(ISBLANK(Tipy!AB8),"-",SUM(AF14:AJ14)))</f>
        <v>20</v>
      </c>
      <c r="AL14" s="185"/>
      <c r="AM14" s="182">
        <f>IF(ISBLANK($AR$3),"",IF(ISBLANK(Tipy!AH8),0,IF(AND(Tipy!AH8=Výsledky!$AP$3,Tipy!AJ8=Výsledky!$AR$3),50,0)))</f>
        <v>0</v>
      </c>
      <c r="AN14" s="182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2">
        <f>IF(ISBLANK($AR$3),"",IF(OR(Tipy!AK8=Výsledky!$AM$6,Tipy!AK8=Výsledky!$AM$7,Tipy!AK8=Výsledky!$AM$8,Tipy!AK8=Výsledky!$AM$9),30,0))</f>
        <v>0</v>
      </c>
      <c r="AP14" s="182">
        <f>IF(ISBLANK($AR$3),"",IF(OR(Tipy!AL8=Výsledky!$AP$6,Tipy!AL8=Výsledky!$AP$7,Tipy!AL8=Výsledky!$AP$8,Tipy!AL8=Výsledky!$AP$9),10,0))</f>
        <v>0</v>
      </c>
      <c r="AQ14" s="183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6">
        <f>IF(ISBLANK($AR$3),"",IF(ISBLANK(Tipy!AH8),"-",SUM(AM14:AQ14)))</f>
        <v>30</v>
      </c>
      <c r="AS14" s="185"/>
      <c r="AT14" s="182">
        <f>IF(ISBLANK($AY$3),"",IF(ISBLANK(Tipy!AN8),0,IF(AND(Tipy!AN8=Výsledky!$AW$3,Tipy!AP8=Výsledky!$AY$3),50,0)))</f>
        <v>0</v>
      </c>
      <c r="AU14" s="182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2">
        <f>IF(ISBLANK($AY$3),"",IF(OR(Tipy!AQ8=Výsledky!$AT$6,Tipy!AQ8=Výsledky!$AT$7,Tipy!AQ8=Výsledky!$AT$8,Tipy!AQ8=Výsledky!$AT$9),30,0))</f>
        <v>0</v>
      </c>
      <c r="AW14" s="182">
        <f>IF(ISBLANK($AY$3),"",IF(OR(Tipy!AR8=Výsledky!$AW$6,Tipy!AR8=Výsledky!$AW$7,Tipy!AR8=Výsledky!$AW$8,Tipy!AR8=Výsledky!$AW$9),10,0))</f>
        <v>0</v>
      </c>
      <c r="AX14" s="183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6">
        <f>IF(ISBLANK($AY$3),"",IF(ISBLANK(Tipy!AN8),"-",SUM(AT14:AX14)))</f>
        <v>20</v>
      </c>
      <c r="AZ14" s="185"/>
      <c r="BA14" s="182">
        <f>IF(ISBLANK($BF$3),"",IF(ISBLANK(Tipy!AT8),0,IF(AND(Tipy!AT8=Výsledky!$BD$3,Tipy!AV8=Výsledky!$BF$3),50,0)))</f>
        <v>0</v>
      </c>
      <c r="BB14" s="182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2">
        <f>IF(ISBLANK($BF$3),"",IF(OR(Tipy!AW8=Výsledky!$BA$6,Tipy!AW8=Výsledky!$BA$7,Tipy!AW8=Výsledky!$BA$8,Tipy!AW8=Výsledky!$BA$9),30,0))</f>
        <v>0</v>
      </c>
      <c r="BD14" s="182">
        <f>IF(ISBLANK($BF$3),"",IF(OR(Tipy!AX8=Výsledky!$BD$6,Tipy!AX8=Výsledky!$BD$7,Tipy!AX8=Výsledky!$BD$8,Tipy!AX8=Výsledky!$BD$9),10,0))</f>
        <v>0</v>
      </c>
      <c r="BE14" s="183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6" t="str">
        <f>IF(ISBLANK($BF$3),"",IF(ISBLANK(Tipy!AT8),"-",SUM(BA14:BE14)))</f>
        <v>-</v>
      </c>
      <c r="BG14" s="94"/>
      <c r="BH14" s="182">
        <f>IF(ISBLANK($BM$3),"",IF(ISBLANK(Tipy!AZ8),0,IF(AND(Tipy!AZ8=Výsledky!$BK$3,Tipy!BB8=Výsledky!$BM$3),50,0)))</f>
        <v>0</v>
      </c>
      <c r="BI14" s="182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2">
        <f>IF(ISBLANK($BM$3),"",IF(OR(Tipy!BC8=Výsledky!$BH$6,Tipy!BC8=Výsledky!$BH$7,Tipy!BC8=Výsledky!$BH$8,Tipy!BC8=Výsledky!$BH$9),30,0))</f>
        <v>30</v>
      </c>
      <c r="BK14" s="182">
        <f>IF(ISBLANK($BM$3),"",IF(OR(Tipy!BD8=Výsledky!$BK$6,Tipy!BD8=Výsledky!$BK$7,Tipy!BD8=Výsledky!$BK$8,Tipy!BD8=Výsledky!$BK$9),10,0))</f>
        <v>0</v>
      </c>
      <c r="BL14" s="183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6">
        <f>IF(ISBLANK($BM$3),"",IF(ISBLANK(Tipy!AZ8),"-",SUM(BH14:BL14)))</f>
        <v>30</v>
      </c>
      <c r="BN14" s="94"/>
      <c r="BO14" s="182">
        <f>IF(ISBLANK($BT$3),"",IF(ISBLANK(Tipy!BF8),0,IF(AND(Tipy!BF8=Výsledky!$BR$3,Tipy!BH8=Výsledky!$BT$3),50,0)))</f>
        <v>50</v>
      </c>
      <c r="BP14" s="182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2">
        <f>IF(ISBLANK($BT$3),"",IF(OR(Tipy!BI8=Výsledky!$BO$6,Tipy!BI8=Výsledky!$BO$7,Tipy!BI8=Výsledky!$BO$8,Tipy!BI8=Výsledky!$BO$9),30,0))</f>
        <v>30</v>
      </c>
      <c r="BR14" s="182">
        <f>IF(ISBLANK($BT$3),"",IF(OR(Tipy!BJ8=Výsledky!$BR$6,Tipy!BJ8=Výsledky!$BR$7,Tipy!BJ8=Výsledky!$BR$8,Tipy!BJ8=Výsledky!$BR$9),10,0))</f>
        <v>0</v>
      </c>
      <c r="BS14" s="183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6">
        <f>IF(ISBLANK($BT$3),"",IF(ISBLANK(Tipy!BF8),"-",SUM(BO14:BS14)))</f>
        <v>80</v>
      </c>
      <c r="BU14" s="94"/>
      <c r="BV14" s="182">
        <f>IF(ISBLANK($CA$3),"",IF(ISBLANK(Tipy!BL8),0,IF(AND(Tipy!BL8=Výsledky!$BY$3,Tipy!BN8=Výsledky!$CA$3),50,0)))</f>
        <v>0</v>
      </c>
      <c r="BW14" s="182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2">
        <f>IF(ISBLANK($CA$3),"",IF(OR(Tipy!BO8=Výsledky!$BV$6,Tipy!BO8=Výsledky!$BV$7,Tipy!BO8=Výsledky!$BV$8,Tipy!BO8=Výsledky!$BV$9),30,0))</f>
        <v>30</v>
      </c>
      <c r="BY14" s="182">
        <f>IF(ISBLANK($CA$3),"",IF(OR(Tipy!BP8=Výsledky!$BY$6,Tipy!BP8=Výsledky!$BY$7,Tipy!BP8=Výsledky!$BY$8,Tipy!BP8=Výsledky!$BY$9),10,0))</f>
        <v>0</v>
      </c>
      <c r="BZ14" s="183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6">
        <f>IF(ISBLANK($CA$3),"",IF(ISBLANK(Tipy!BL8),"-",SUM(BV14:BZ14)))</f>
        <v>30</v>
      </c>
      <c r="CB14" s="94"/>
      <c r="CC14" s="182">
        <f>IF(ISBLANK($CH$3),"",IF(ISBLANK(Tipy!BR8),0,IF(AND(Tipy!BR8=Výsledky!$CF$3,Tipy!BT8=Výsledky!$CH$3),50,0)))</f>
        <v>0</v>
      </c>
      <c r="CD14" s="182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2">
        <f>IF(ISBLANK($CH$3),"",IF(OR(Tipy!BU8=Výsledky!$CC$6,Tipy!BU8=Výsledky!$CC$7,Tipy!BU8=Výsledky!$CC$8,Tipy!BU8=Výsledky!$CC$9),30,0))</f>
        <v>30</v>
      </c>
      <c r="CF14" s="182">
        <f>IF(ISBLANK($CH$3),"",IF(OR(Tipy!BV8=Výsledky!$CF$6,Tipy!BV8=Výsledky!$CF$7,Tipy!BV8=Výsledky!$CF$8,Tipy!BV8=Výsledky!$CF$9),10,0))</f>
        <v>0</v>
      </c>
      <c r="CG14" s="183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6">
        <f>IF(ISBLANK($CH$3),"",IF(ISBLANK(Tipy!BR8),"-",SUM(CC14:CG14)))</f>
        <v>30</v>
      </c>
      <c r="CI14" s="185"/>
      <c r="CJ14" s="182">
        <f>IF(ISBLANK($CO$3),"",IF(ISBLANK(Tipy!BX8),0,IF(AND(Tipy!BX8=Výsledky!$CM$3,Tipy!BZ8=Výsledky!$CO$3),50,0)))</f>
        <v>0</v>
      </c>
      <c r="CK14" s="182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2">
        <f>IF(ISBLANK($CO$3),"",IF(OR(Tipy!CA8=Výsledky!$CJ$6,Tipy!CA8=Výsledky!$CJ$7,Tipy!CA8=Výsledky!$CJ$8,Tipy!CA8=Výsledky!$CJ$9),30,0))</f>
        <v>30</v>
      </c>
      <c r="CM14" s="182">
        <f>IF(ISBLANK($CO$3),"",IF(OR(Tipy!CB8=Výsledky!$CM$6,Tipy!CB8=Výsledky!$CM$7,Tipy!CB8=Výsledky!$CM$8,Tipy!CB8=Výsledky!$CM$9),10,0))</f>
        <v>10</v>
      </c>
      <c r="CN14" s="183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6">
        <f>IF(ISBLANK($CO$3),"",IF(ISBLANK(Tipy!BX8),"-",SUM(CJ14:CN14)))</f>
        <v>40</v>
      </c>
      <c r="CP14" s="185"/>
      <c r="CQ14" s="182">
        <f>IF(ISBLANK($CV$3),"",IF(ISBLANK(Tipy!CD8),0,IF(AND(Tipy!CD8=Výsledky!$CT$3,Tipy!CF8=Výsledky!$CV$3),50,0)))</f>
        <v>0</v>
      </c>
      <c r="CR14" s="182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2">
        <f>IF(ISBLANK($CV$3),"",IF(OR(Tipy!CG8=Výsledky!$CQ$6,Tipy!CG8=Výsledky!$CQ$7,Tipy!CG8=Výsledky!$CQ$8,Tipy!CG8=Výsledky!$CQ$9),30,0))</f>
        <v>30</v>
      </c>
      <c r="CT14" s="182">
        <f>IF(ISBLANK($CV$3),"",IF(OR(Tipy!CH8=Výsledky!$CT$6,Tipy!CH8=Výsledky!$CT$7,Tipy!CH8=Výsledky!$CT$8,Tipy!CH8=Výsledky!$CT$9),10,0))</f>
        <v>0</v>
      </c>
      <c r="CU14" s="183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6">
        <f>IF(ISBLANK($CV$3),"",IF(ISBLANK(Tipy!CD8),"-",SUM(CQ14:CU14)))</f>
        <v>30</v>
      </c>
      <c r="CW14" s="185"/>
      <c r="CX14" s="182">
        <f>IF(ISBLANK($DC$3),"",IF(ISBLANK(Tipy!CJ8),0,IF(AND(Tipy!CJ8=Výsledky!$DA$3,Tipy!CL8=Výsledky!$DC$3),50,0)))</f>
        <v>0</v>
      </c>
      <c r="CY14" s="182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2">
        <f>IF(ISBLANK($DC$3),"",IF(OR(Tipy!CM8=Výsledky!$CX$6,Tipy!CM8=Výsledky!$CX$7,Tipy!CM8=Výsledky!$CX$8,Tipy!CM8=Výsledky!$CX$9),30,0))</f>
        <v>0</v>
      </c>
      <c r="DA14" s="182">
        <f>IF(ISBLANK($DC$3),"",IF(OR(Tipy!CN8=Výsledky!$DA$6,Tipy!CN8=Výsledky!$DA$7,Tipy!CN8=Výsledky!$DA$8,Tipy!CN8=Výsledky!$DA$9),10,0))</f>
        <v>0</v>
      </c>
      <c r="DB14" s="183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6">
        <f>IF(ISBLANK($DC$3),"",IF(ISBLANK(Tipy!CJ8),"-",SUM(CX14:DB14)))</f>
        <v>0</v>
      </c>
      <c r="DD14" s="185"/>
      <c r="DE14" s="182">
        <f>IF(ISBLANK($DJ$3),"",IF(ISBLANK(Tipy!CP8),0,IF(AND(Tipy!CP8=Výsledky!$DH$3,Tipy!CR8=Výsledky!$DJ$3),50,0)))</f>
        <v>0</v>
      </c>
      <c r="DF14" s="182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2">
        <f>IF(ISBLANK($DJ$3),"",IF(OR(Tipy!CS8=Výsledky!$DE$6,Tipy!CS8=Výsledky!$DE$7,Tipy!CS8=Výsledky!$DE$8,Tipy!CS8=Výsledky!$DE$9),30,0))</f>
        <v>30</v>
      </c>
      <c r="DH14" s="182">
        <f>IF(ISBLANK($DJ$3),"",IF(OR(Tipy!CT8=Výsledky!$DH$6,Tipy!CT8=Výsledky!$DH$7,Tipy!CT8=Výsledky!$DH$8,Tipy!CT8=Výsledky!$DH$9),10,0))</f>
        <v>0</v>
      </c>
      <c r="DI14" s="183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6">
        <f>IF(ISBLANK($DJ$3),"",IF(ISBLANK(Tipy!CP8),"-",SUM(DE14:DI14)))</f>
        <v>30</v>
      </c>
      <c r="DK14" s="185"/>
      <c r="DL14" s="182">
        <f>IF(ISBLANK($DQ$3),"",IF(ISBLANK(Tipy!CV8),0,IF(AND(Tipy!CV8=Výsledky!$DO$3,Tipy!CX8=Výsledky!$DQ$3),50,0)))</f>
        <v>0</v>
      </c>
      <c r="DM14" s="182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2">
        <f>IF(ISBLANK($DQ$3),"",IF(OR(Tipy!CY8=Výsledky!$DL$6,Tipy!CY8=Výsledky!$DL$7,Tipy!CY8=Výsledky!$DL$8,Tipy!CY8=Výsledky!$DL$9),30,0))</f>
        <v>0</v>
      </c>
      <c r="DO14" s="182">
        <f>IF(ISBLANK($DQ$3),"",IF(OR(Tipy!CZ8=Výsledky!$DO$6,Tipy!CZ8=Výsledky!$DO$7,Tipy!CZ8=Výsledky!$DO$8,Tipy!CZ8=Výsledky!$DO$9),10,0))</f>
        <v>10</v>
      </c>
      <c r="DP14" s="183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6">
        <f>IF(ISBLANK($DQ$3),"",IF(ISBLANK(Tipy!CV8),"-",SUM(DL14:DP14)))</f>
        <v>10</v>
      </c>
      <c r="DR14" s="185"/>
      <c r="DS14" s="182">
        <f>IF(ISBLANK($DX$3),"",IF(ISBLANK(Tipy!DB8),0,IF(AND(Tipy!DB8=Výsledky!$DV$3,Tipy!DD8=Výsledky!$DX$3),50,0)))</f>
        <v>0</v>
      </c>
      <c r="DT14" s="182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2">
        <f>IF(ISBLANK($DX$3),"",IF(OR(Tipy!DE8=Výsledky!$DS$6,Tipy!DE8=Výsledky!$DS$7,Tipy!DE8=Výsledky!$DS$8,Tipy!DE8=Výsledky!$DS$9),30,0))</f>
        <v>30</v>
      </c>
      <c r="DV14" s="182">
        <f>IF(ISBLANK($DX$3),"",IF(OR(Tipy!DF8=Výsledky!$DV$6,Tipy!DF8=Výsledky!$DV$7,Tipy!DF8=Výsledky!$DV$8,Tipy!DF8=Výsledky!$DV$9),10,0))</f>
        <v>10</v>
      </c>
      <c r="DW14" s="183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6">
        <f>IF(ISBLANK($DX$3),"",IF(ISBLANK(Tipy!DB8),"-",SUM(DS14:DW14)))</f>
        <v>60</v>
      </c>
      <c r="DY14" s="185"/>
      <c r="DZ14" s="182">
        <f>IF(ISBLANK($EE$3),"",IF(ISBLANK(Tipy!DH8),0,IF(AND(Tipy!DH8=Výsledky!$EC$3,Tipy!DJ8=Výsledky!$EE$3),50,0)))</f>
        <v>0</v>
      </c>
      <c r="EA14" s="182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2">
        <f>IF(ISBLANK($EE$3),"",IF(OR(Tipy!DK8=Výsledky!$DZ$6,Tipy!DK8=Výsledky!$DZ$7,Tipy!DK8=Výsledky!$DZ$8,Tipy!DK8=Výsledky!$DZ$9),30,0))</f>
        <v>30</v>
      </c>
      <c r="EC14" s="182">
        <f>IF(ISBLANK($EE$3),"",IF(OR(Tipy!DL8=Výsledky!$EC$6,Tipy!DL8=Výsledky!$EC$7,Tipy!DL8=Výsledky!$EC$8,Tipy!DL8=Výsledky!$EC$9),10,0))</f>
        <v>0</v>
      </c>
      <c r="ED14" s="183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6">
        <f>IF(ISBLANK($EE$3),"",IF(ISBLANK(Tipy!DH8),"-",SUM(DZ14:ED14)))</f>
        <v>60</v>
      </c>
      <c r="EF14" s="94"/>
      <c r="EG14" s="182">
        <f>IF(ISBLANK($EL$3),"",IF(ISBLANK(Tipy!DN8),0,IF(AND(Tipy!DN8=Výsledky!$EJ$3,Tipy!DP8=Výsledky!$EL$3),50,0)))</f>
        <v>0</v>
      </c>
      <c r="EH14" s="182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2">
        <f>IF(ISBLANK($EL$3),"",IF(OR(Tipy!DQ8=Výsledky!$EG$6,Tipy!DQ8=Výsledky!$EG$7,Tipy!DQ8=Výsledky!$EG$8,Tipy!DQ8=Výsledky!$EG$9),30,0))</f>
        <v>0</v>
      </c>
      <c r="EJ14" s="182">
        <f>IF(ISBLANK($EL$3),"",IF(OR(Tipy!DR8=Výsledky!$EJ$6,Tipy!DR8=Výsledky!$EJ$7,Tipy!DR8=Výsledky!$EJ$8,Tipy!DR8=Výsledky!$EJ$9),10,0))</f>
        <v>0</v>
      </c>
      <c r="EK14" s="183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6">
        <f>IF(ISBLANK($EL$3),"",IF(ISBLANK(Tipy!DN8),"-",SUM(EG14:EK14)))</f>
        <v>30</v>
      </c>
      <c r="EM14" s="94"/>
      <c r="EN14" s="182">
        <f>IF(ISBLANK($ES$3),"",IF(ISBLANK(Tipy!DT8),0,IF(AND(Tipy!DT8=Výsledky!$EQ$3,Tipy!DV8=Výsledky!$ES$3),50,0)))</f>
        <v>0</v>
      </c>
      <c r="EO14" s="182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2">
        <f>IF(ISBLANK($ES$3),"",IF(OR(Tipy!DW8=Výsledky!$EN$6,Tipy!DW8=Výsledky!$EN$7,Tipy!DW8=Výsledky!$EN$8,Tipy!DW8=Výsledky!$EN$9),30,0))</f>
        <v>0</v>
      </c>
      <c r="EQ14" s="182">
        <f>IF(ISBLANK($ES$3),"",IF(OR(Tipy!DX8=Výsledky!$EQ$6,Tipy!DX8=Výsledky!$EQ$7,Tipy!DX8=Výsledky!$EQ$8,Tipy!DX8=Výsledky!$EQ$9),10,0))</f>
        <v>0</v>
      </c>
      <c r="ER14" s="183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6">
        <f>IF(ISBLANK($ES$3),"",IF(ISBLANK(Tipy!DT8),"-",SUM(EN14:ER14)))</f>
        <v>20</v>
      </c>
      <c r="ET14" s="94"/>
      <c r="EU14" s="182">
        <f>IF(ISBLANK($EZ$3),"",IF(ISBLANK(Tipy!DZ8),0,IF(AND(Tipy!DZ8=Výsledky!$EX$3,Tipy!EB8=Výsledky!$EZ$3),50,0)))</f>
        <v>50</v>
      </c>
      <c r="EV14" s="182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2">
        <f>IF(ISBLANK($EZ$3),"",IF(OR(Tipy!EC8=Výsledky!$EU$6,Tipy!EC8=Výsledky!$EU$7,Tipy!EC8=Výsledky!$EU$8,Tipy!EC8=Výsledky!$EU$9),30,0))</f>
        <v>0</v>
      </c>
      <c r="EX14" s="182">
        <f>IF(ISBLANK($EZ$3),"",IF(OR(Tipy!ED8=Výsledky!$EX$6,Tipy!ED8=Výsledky!$EX$7,Tipy!ED8=Výsledky!$EX$8,Tipy!ED8=Výsledky!$EX$9),10,0))</f>
        <v>0</v>
      </c>
      <c r="EY14" s="183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6">
        <f>IF(ISBLANK($EZ$3),"",IF(ISBLANK(Tipy!DZ8),"-",SUM(EU14:EY14)))</f>
        <v>50</v>
      </c>
      <c r="FA14" s="94"/>
      <c r="FB14" s="182">
        <f>IF(ISBLANK($FG$3),"",IF(ISBLANK(Tipy!EF8),0,IF(AND(Tipy!EF8=Výsledky!$FE$3,Tipy!EH8=Výsledky!$FG$3),50,0)))</f>
        <v>0</v>
      </c>
      <c r="FC14" s="182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2">
        <f>IF(ISBLANK($FG$3),"",IF(OR(Tipy!EI8=Výsledky!$FB$6,Tipy!EI8=Výsledky!$FB$7,Tipy!EI8=Výsledky!$FB$8,Tipy!EI8=Výsledky!$FB$9),30,0))</f>
        <v>0</v>
      </c>
      <c r="FE14" s="182">
        <f>IF(ISBLANK($FG$3),"",IF(OR(Tipy!EJ8=Výsledky!$FE$6,Tipy!EJ8=Výsledky!$FE$7,Tipy!EJ8=Výsledky!$FE$8,Tipy!EJ8=Výsledky!$FE$9),10,0))</f>
        <v>0</v>
      </c>
      <c r="FF14" s="183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6">
        <f>IF(ISBLANK($FG$3),"",IF(ISBLANK(Tipy!EF8),"-",SUM(FB14:FF14)))</f>
        <v>0</v>
      </c>
      <c r="FH14" s="94"/>
      <c r="FI14" s="182">
        <f>IF(ISBLANK($FN$3),"",IF(ISBLANK(Tipy!EL8),0,IF(AND(Tipy!EL8=Výsledky!$FL$3,Tipy!EN8=Výsledky!$FN$3),50,0)))</f>
        <v>0</v>
      </c>
      <c r="FJ14" s="182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2">
        <f>IF(ISBLANK($FN$3),"",IF(OR(Tipy!EO8=Výsledky!$FI$6,Tipy!EO8=Výsledky!$FI$7,Tipy!EO8=Výsledky!$FI$8,Tipy!EO8=Výsledky!$FI$9),30,0))</f>
        <v>30</v>
      </c>
      <c r="FL14" s="182">
        <f>IF(ISBLANK($FN$3),"",IF(OR(Tipy!EP8=Výsledky!$FL$6,Tipy!EP8=Výsledky!$FL$7,Tipy!EP8=Výsledky!$FL$8,Tipy!EP8=Výsledky!$FL$9),10,0))</f>
        <v>0</v>
      </c>
      <c r="FM14" s="183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6">
        <f>IF(ISBLANK($FN$3),"",IF(ISBLANK(Tipy!EL8),"-",SUM(FI14:FM14)))</f>
        <v>60</v>
      </c>
      <c r="FO14" s="94"/>
      <c r="FP14" s="182">
        <f>IF(ISBLANK($FU$3),"",IF(ISBLANK(Tipy!ER8),0,IF(AND(Tipy!ER8=Výsledky!$FS$3,Tipy!ET8=Výsledky!$FU$3),50,0)))</f>
        <v>0</v>
      </c>
      <c r="FQ14" s="182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2">
        <f>IF(ISBLANK($FU$3),"",IF(OR(Tipy!EU8=Výsledky!$FP$6,Tipy!EU8=Výsledky!$FP$7,Tipy!EU8=Výsledky!$FP$8,Tipy!EU8=Výsledky!$FP$9),30,0))</f>
        <v>30</v>
      </c>
      <c r="FS14" s="182">
        <f>IF(ISBLANK($FU$3),"",IF(OR(Tipy!EV8=Výsledky!$FS$6,Tipy!EV8=Výsledky!$FS$7,Tipy!EV8=Výsledky!$FS$8,Tipy!EV8=Výsledky!$FS$9),10,0))</f>
        <v>0</v>
      </c>
      <c r="FT14" s="183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6">
        <f>IF(ISBLANK($FU$3),"",IF(ISBLANK(Tipy!ER8),"-",SUM(FP14:FT14)))</f>
        <v>60</v>
      </c>
      <c r="FV14" s="94"/>
      <c r="FW14" s="182">
        <f>IF(ISBLANK($GB$3),"",IF(ISBLANK(Tipy!EX8),0,IF(AND(Tipy!EX8=Výsledky!$FZ$3,Tipy!EZ8=Výsledky!$GB$3),50,0)))</f>
        <v>0</v>
      </c>
      <c r="FX14" s="182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2">
        <f>IF(ISBLANK($GB$3),"",IF(OR(Tipy!FA8=Výsledky!$FW$6,Tipy!FA8=Výsledky!$FW$7,Tipy!FA8=Výsledky!$FW$8,Tipy!FA8=Výsledky!$FW$9),30,0))</f>
        <v>0</v>
      </c>
      <c r="FZ14" s="182">
        <f>IF(ISBLANK($GB$3),"",IF(OR(Tipy!FB8=Výsledky!$FZ$6,Tipy!FB8=Výsledky!$FZ$7,Tipy!FB8=Výsledky!$FZ$8,Tipy!FB8=Výsledky!$FZ$9),10,0))</f>
        <v>0</v>
      </c>
      <c r="GA14" s="183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6" t="str">
        <f>IF(ISBLANK($GB$3),"",IF(ISBLANK(Tipy!EX8),"-",SUM(FW14:GA14)))</f>
        <v>-</v>
      </c>
      <c r="GC14" s="94"/>
      <c r="GD14" s="182">
        <f>IF(ISBLANK($GI$3),"",IF(ISBLANK(Tipy!FD8),0,IF(AND(Tipy!FD8=Výsledky!$GG$3,Tipy!FF8=Výsledky!$GI$3),50,0)))</f>
        <v>0</v>
      </c>
      <c r="GE14" s="182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2">
        <f>IF(ISBLANK($GI$3),"",IF(OR(Tipy!FG8=Výsledky!$GD$6,Tipy!FG8=Výsledky!$GD$7,Tipy!FG8=Výsledky!$GD$8,Tipy!FG8=Výsledky!$GD$9),30,0))</f>
        <v>0</v>
      </c>
      <c r="GG14" s="182">
        <f>IF(ISBLANK($GI$3),"",IF(OR(Tipy!FH8=Výsledky!$GG$6,Tipy!FH8=Výsledky!$GG$7,Tipy!FH8=Výsledky!$GG$8,Tipy!FH8=Výsledky!$GG$9),10,0))</f>
        <v>0</v>
      </c>
      <c r="GH14" s="183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6" t="str">
        <f>IF(ISBLANK($GI$3),"",IF(ISBLANK(Tipy!FD8),"-",SUM(GD14:GH14)))</f>
        <v>-</v>
      </c>
      <c r="GJ14" s="94"/>
      <c r="GK14" s="182">
        <f>IF(ISBLANK($GP$3),"",IF(ISBLANK(Tipy!FJ8),0,IF(AND(Tipy!FJ8=Výsledky!$GN$3,Tipy!FL8=Výsledky!$GP$3),50,0)))</f>
        <v>0</v>
      </c>
      <c r="GL14" s="182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82">
        <f>IF(ISBLANK($GP$3),"",IF(OR(Tipy!FM8=Výsledky!$GK$6,Tipy!FM8=Výsledky!$GK$7,Tipy!FM8=Výsledky!$GK$8,Tipy!FM8=Výsledky!$GK$9),30,0))</f>
        <v>0</v>
      </c>
      <c r="GN14" s="182">
        <f>IF(ISBLANK($GP$3),"",IF(OR(Tipy!FN8=Výsledky!$GN$6,Tipy!FN8=Výsledky!$GN$7,Tipy!FN8=Výsledky!$GN$8,Tipy!FN8=Výsledky!$GN$9),10,0))</f>
        <v>0</v>
      </c>
      <c r="GO14" s="183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86" t="str">
        <f>IF(ISBLANK($GP$3),"",IF(ISBLANK(Tipy!FJ8),"-",SUM(GK14:GO14)))</f>
        <v>-</v>
      </c>
      <c r="GQ14" s="94"/>
      <c r="GR14" s="182">
        <f>IF(ISBLANK($GW$3),"",IF(ISBLANK(Tipy!FP8),0,IF(AND(Tipy!FP8=Výsledky!$GU$3,Tipy!FR8=Výsledky!$GW$3),50,0)))</f>
        <v>0</v>
      </c>
      <c r="GS14" s="182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2">
        <f>IF(ISBLANK($GW$3),"",IF(OR(Tipy!FS8=Výsledky!$GR$6,Tipy!FS8=Výsledky!$GR$7,Tipy!FS8=Výsledky!$GR$8,Tipy!FS8=Výsledky!$GR$9),30,0))</f>
        <v>0</v>
      </c>
      <c r="GU14" s="182">
        <f>IF(ISBLANK($GW$3),"",IF(OR(Tipy!FT8=Výsledky!$GU$6,Tipy!FT8=Výsledky!$GU$7,Tipy!FT8=Výsledky!$GU$8,Tipy!FT8=Výsledky!$GU$9),10,0))</f>
        <v>0</v>
      </c>
      <c r="GV14" s="183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6">
        <f>IF(ISBLANK($GW$3),"",IF(ISBLANK(Tipy!FP8),"-",SUM(GR14:GV14)))</f>
        <v>0</v>
      </c>
      <c r="GX14" s="94"/>
      <c r="GY14" s="182">
        <f>IF(ISBLANK($HD$3),"",IF(ISBLANK(Tipy!FV8),0,IF(AND(Tipy!FV8=Výsledky!$HB$3,Tipy!FX8=Výsledky!$HD$3),50,0)))</f>
        <v>0</v>
      </c>
      <c r="GZ14" s="182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2">
        <f>IF(ISBLANK($HD$3),"",IF(OR(Tipy!FY8=Výsledky!$GY$6,Tipy!FY8=Výsledky!$GY$7,Tipy!FY8=Výsledky!$GY$8,Tipy!FY8=Výsledky!$GY$9),30,0))</f>
        <v>0</v>
      </c>
      <c r="HB14" s="182">
        <f>IF(ISBLANK($HD$3),"",IF(OR(Tipy!FZ8=Výsledky!$HB$6,Tipy!FZ8=Výsledky!$HB$7,Tipy!FZ8=Výsledky!$HB$8,Tipy!FZ8=Výsledky!$HB$9),10,0))</f>
        <v>0</v>
      </c>
      <c r="HC14" s="183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6" t="str">
        <f>IF(ISBLANK($HD$3),"",IF(ISBLANK(Tipy!FV8),"-",SUM(GY14:HC14)))</f>
        <v>-</v>
      </c>
      <c r="HE14" s="185"/>
      <c r="HF14" s="182">
        <f>IF(ISBLANK($HK$3),"",IF(ISBLANK(Tipy!GB8),0,IF(AND(Tipy!GB8=Výsledky!$HI$3,Tipy!GD8=Výsledky!$HK$3),50,0)))</f>
        <v>0</v>
      </c>
      <c r="HG14" s="182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2">
        <f>IF(ISBLANK($HK$3),"",IF(OR(Tipy!GE8=Výsledky!$HF$6,Tipy!GE8=Výsledky!$HF$7,Tipy!GE8=Výsledky!$HF$8,Tipy!GE8=Výsledky!$HF$9),30,0))</f>
        <v>0</v>
      </c>
      <c r="HI14" s="182">
        <f>IF(ISBLANK($HK$3),"",IF(OR(Tipy!GF8=Výsledky!$HI$6,Tipy!GF8=Výsledky!$HI$7,Tipy!GF8=Výsledky!$HI$8,Tipy!GF8=Výsledky!$HI$9),10,0))</f>
        <v>0</v>
      </c>
      <c r="HJ14" s="183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6" t="str">
        <f>IF(ISBLANK($HK$3),"",IF(ISBLANK(Tipy!GB8),"-",SUM(HF14:HJ14)))</f>
        <v>-</v>
      </c>
      <c r="HL14" s="185"/>
      <c r="HM14" s="182">
        <f>IF(ISBLANK($HR$3),"",IF(ISBLANK(Tipy!GH8),0,IF(AND(Tipy!GH8=Výsledky!$HP$3,Tipy!GJ8=Výsledky!$HR$3),50,0)))</f>
        <v>0</v>
      </c>
      <c r="HN14" s="182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2">
        <f>IF(ISBLANK($HR$3),"",IF(OR(Tipy!GK8=Výsledky!$HM$6,Tipy!GK8=Výsledky!$HM$7,Tipy!GK8=Výsledky!$HM$8,Tipy!GK8=Výsledky!$HM$9),30,0))</f>
        <v>0</v>
      </c>
      <c r="HP14" s="182">
        <f>IF(ISBLANK($HR$3),"",IF(OR(Tipy!GL8=Výsledky!$HP$6,Tipy!GL8=Výsledky!$HP$7,Tipy!GL8=Výsledky!$HP$8,Tipy!GL8=Výsledky!$HP$9),10,0))</f>
        <v>0</v>
      </c>
      <c r="HQ14" s="183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6" t="str">
        <f>IF(ISBLANK($HR$3),"",IF(ISBLANK(Tipy!GH8),"-",SUM(HM14:HQ14)))</f>
        <v>-</v>
      </c>
      <c r="HS14" s="185"/>
      <c r="HT14" s="182">
        <f>IF(ISBLANK($HY$3),"",IF(ISBLANK(Tipy!GN8),0,IF(AND(Tipy!GN8=Výsledky!$HW$3,Tipy!GP8=Výsledky!$HY$3),50,0)))</f>
        <v>0</v>
      </c>
      <c r="HU14" s="182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2">
        <f>IF(ISBLANK($HY$3),"",IF(OR(Tipy!GQ8=Výsledky!$HT$6,Tipy!GQ8=Výsledky!$HT$7,Tipy!GQ8=Výsledky!$HT$8,Tipy!GQ8=Výsledky!$HT$9),30,0))</f>
        <v>0</v>
      </c>
      <c r="HW14" s="182">
        <f>IF(ISBLANK($HY$3),"",IF(OR(Tipy!GR8=Výsledky!$HW$6,Tipy!GR8=Výsledky!$HW$7,Tipy!GR8=Výsledky!$HW$8,Tipy!GR8=Výsledky!$HW$9),10,0))</f>
        <v>0</v>
      </c>
      <c r="HX14" s="183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6" t="str">
        <f>IF(ISBLANK($HY$3),"",IF(ISBLANK(Tipy!GN8),"-",SUM(HT14:HX14)))</f>
        <v>-</v>
      </c>
      <c r="HZ14" s="185"/>
      <c r="IA14" s="182">
        <f>IF(ISBLANK($IF$3),"",IF(ISBLANK(Tipy!GT8),0,IF(AND(Tipy!GT8=Výsledky!$ID$3,Tipy!GV8=Výsledky!$IF$3),50,0)))</f>
        <v>0</v>
      </c>
      <c r="IB14" s="182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2">
        <f>IF(ISBLANK($IF$3),"",IF(OR(Tipy!GW8=Výsledky!$IA$6,Tipy!GW8=Výsledky!$IA$7,Tipy!GW8=Výsledky!$IA$8,Tipy!GW8=Výsledky!$IA$9),30,0))</f>
        <v>0</v>
      </c>
      <c r="ID14" s="182">
        <f>IF(ISBLANK($IF$3),"",IF(OR(Tipy!GX8=Výsledky!$ID$6,Tipy!GX8=Výsledky!$ID$7,Tipy!GX8=Výsledky!$ID$8,Tipy!GX8=Výsledky!$ID$9),10,0))</f>
        <v>0</v>
      </c>
      <c r="IE14" s="183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6" t="str">
        <f>IF(ISBLANK($IF$3),"",IF(ISBLANK(Tipy!GT8),"-",SUM(IA14:IE14)))</f>
        <v>-</v>
      </c>
      <c r="IG14" s="94"/>
      <c r="IH14" s="182">
        <f>IF(ISBLANK($IM$3),"",IF(ISBLANK(Tipy!GZ8),0,IF(AND(Tipy!GZ8=Výsledky!$IK$3,Tipy!HB8=Výsledky!$IM$3),50,0)))</f>
        <v>0</v>
      </c>
      <c r="II14" s="182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182">
        <f>IF(ISBLANK($IM$3),"",IF(OR(Tipy!HC8=Výsledky!$IH$6,Tipy!HC8=Výsledky!$IH$7,Tipy!HC8=Výsledky!$IH$8,Tipy!HC8=Výsledky!$IH$9),30,0))</f>
        <v>0</v>
      </c>
      <c r="IK14" s="182">
        <f>IF(ISBLANK($IM$3),"",IF(OR(Tipy!HD8=Výsledky!$IK$6,Tipy!HD8=Výsledky!$IK$7,Tipy!HD8=Výsledky!$IK$8,Tipy!HD8=Výsledky!$IK$9),10,0))</f>
        <v>0</v>
      </c>
      <c r="IL14" s="183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186" t="str">
        <f>IF(ISBLANK($IM$3),"",IF(ISBLANK(Tipy!GZ8),"-",SUM(IH14:IL14)))</f>
        <v>-</v>
      </c>
      <c r="IN14" s="185"/>
      <c r="IO14" s="182">
        <f>IF(ISBLANK($IT$3),"",IF(ISBLANK(Tipy!HF8),0,IF(AND(Tipy!HF8=Výsledky!$IR$3,Tipy!HH8=Výsledky!$IT$3),50,0)))</f>
        <v>0</v>
      </c>
      <c r="IP14" s="182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82">
        <f>IF(ISBLANK($IT$3),"",IF(OR(Tipy!HI8=Výsledky!$IO$6,Tipy!HI8=Výsledky!$IO$7,Tipy!HI8=Výsledky!$IO$8,Tipy!HI8=Výsledky!$IO$9),30,0))</f>
        <v>0</v>
      </c>
      <c r="IR14" s="182">
        <f>IF(ISBLANK($IT$3),"",IF(OR(Tipy!HJ8=Výsledky!$IR$6,Tipy!HJ8=Výsledky!$IR$7,Tipy!HJ8=Výsledky!$IR$8,Tipy!HJ8=Výsledky!$IR$9),10,0))</f>
        <v>0</v>
      </c>
      <c r="IS14" s="183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6" t="str">
        <f>IF(ISBLANK($IT$3),"",IF(ISBLANK(Tipy!HF8),"-",SUM(IO14:IS14)))</f>
        <v>-</v>
      </c>
      <c r="IU14" s="185"/>
      <c r="IV14" s="182">
        <f>IF(ISBLANK($JA$3),"",IF(ISBLANK(Tipy!HL8),0,IF(AND(Tipy!HL8=Výsledky!$IY$3,Tipy!HN8=Výsledky!$JA$3),50,0)))</f>
        <v>0</v>
      </c>
      <c r="IW14" s="182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82">
        <f>IF(ISBLANK($JA$3),"",IF(OR(Tipy!HO8=Výsledky!$IV$6,Tipy!HO8=Výsledky!$IV$7,Tipy!HO8=Výsledky!$IV$8,Tipy!HO8=Výsledky!$IV$9),30,0))</f>
        <v>0</v>
      </c>
      <c r="IY14" s="182">
        <f>IF(ISBLANK($JA$3),"",IF(OR(Tipy!HP8=Výsledky!$IY$6,Tipy!HP8=Výsledky!$IY$7,Tipy!HP8=Výsledky!$IY$8,Tipy!HP8=Výsledky!$IY$9),10,0))</f>
        <v>0</v>
      </c>
      <c r="IZ14" s="183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86" t="str">
        <f>IF(ISBLANK($JA$3),"",IF(ISBLANK(Tipy!HL8),"-",SUM(IV14:IZ14)))</f>
        <v>-</v>
      </c>
      <c r="JB14" s="185"/>
      <c r="JC14" s="182">
        <f>IF(ISBLANK($JH$3),"",IF(ISBLANK(Tipy!HR8),0,IF(AND(Tipy!HR8=Výsledky!$JF$3,Tipy!HT8=Výsledky!$JH$3),50,0)))</f>
        <v>0</v>
      </c>
      <c r="JD14" s="182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82">
        <f>IF(ISBLANK($JH$3),"",IF(OR(Tipy!HU8=Výsledky!$JC$6,Tipy!HU8=Výsledky!$JC$7,Tipy!HU8=Výsledky!$JC$8,Tipy!HU8=Výsledky!$JC$9),30,0))</f>
        <v>0</v>
      </c>
      <c r="JF14" s="182">
        <f>IF(ISBLANK($JH$3),"",IF(OR(Tipy!HV8=Výsledky!$JF$6,Tipy!HV8=Výsledky!$JF$7,Tipy!HV8=Výsledky!$JF$8,Tipy!HV8=Výsledky!$JF$9),10,0))</f>
        <v>0</v>
      </c>
      <c r="JG14" s="183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86" t="str">
        <f>IF(ISBLANK($JH$3),"",IF(ISBLANK(Tipy!HR8),"-",SUM(JC14:JG14)))</f>
        <v>-</v>
      </c>
      <c r="JI14" s="185"/>
      <c r="JJ14" s="182">
        <f>IF(ISBLANK($JO$3),"",IF(ISBLANK(Tipy!HX8),0,IF(AND(Tipy!HX8=Výsledky!$JM$3,Tipy!HZ8=Výsledky!$JO$3),50,0)))</f>
        <v>0</v>
      </c>
      <c r="JK14" s="182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82">
        <f>IF(ISBLANK($JO$3),"",IF(OR(Tipy!IA8=Výsledky!$JJ$6,Tipy!IA8=Výsledky!$JJ$7,Tipy!IA8=Výsledky!$JJ$8,Tipy!IA8=Výsledky!$JJ$9),30,0))</f>
        <v>0</v>
      </c>
      <c r="JM14" s="92">
        <f>IF(ISBLANK($JO$3),"",IF(OR(Tipy!IB8=Výsledky!$JM$6,Tipy!IB8=Výsledky!$JM$7,Tipy!IB8=Výsledky!$JM$8,Tipy!IB8=Výsledky!$JM$9),10,0))</f>
        <v>0</v>
      </c>
      <c r="JN14" s="93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95" t="str">
        <f>IF(ISBLANK($JO$3),"",IF(ISBLANK(Tipy!HX8),"-",SUM(JJ14:JN14)))</f>
        <v>-</v>
      </c>
      <c r="JP14" s="94"/>
      <c r="JQ14" s="92">
        <f>IF(ISBLANK($JV$3),"",IF(ISBLANK(Tipy!ID8),0,IF(AND(Tipy!ID8=Výsledky!$JT$3,Tipy!IF8=Výsledky!$JV$3),50,0)))</f>
        <v>0</v>
      </c>
      <c r="JR14" s="92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92">
        <f>IF(ISBLANK($JV$3),"",IF(OR(Tipy!IG8=Výsledky!$JQ$6,Tipy!IG8=Výsledky!$JQ$7,Tipy!IG8=Výsledky!$JQ$8,Tipy!IG8=Výsledky!$JQ$9),30,0))</f>
        <v>0</v>
      </c>
      <c r="JT14" s="92">
        <f>IF(ISBLANK($JV$3),"",IF(OR(Tipy!IH8=Výsledky!$JT$6,Tipy!IH8=Výsledky!$JT$7,Tipy!IH8=Výsledky!$JT$8,Tipy!IH8=Výsledky!$JT$9),10,0))</f>
        <v>0</v>
      </c>
      <c r="JU14" s="93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95" t="str">
        <f>IF(ISBLANK($JV$3),"",IF(ISBLANK(Tipy!ID8),"-",SUM(JQ14:JU14)))</f>
        <v>-</v>
      </c>
      <c r="JW14" s="94"/>
      <c r="JX14" s="92" t="str">
        <f>IF(ISBLANK($KC$3),"",IF(ISBLANK(Tipy!IJ8),0,IF(AND(Tipy!IJ8=Výsledky!$KA$3,Tipy!IL8=Výsledky!$KC$3),50,0)))</f>
        <v/>
      </c>
      <c r="JY14" s="92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92" t="str">
        <f>IF(ISBLANK($KC$3),"",IF(OR(Tipy!IM8=Výsledky!$JX$6,Tipy!IM8=Výsledky!$JX$7,Tipy!IM8=Výsledky!$JX$8,Tipy!IM8=Výsledky!$JX$9),30,0))</f>
        <v/>
      </c>
      <c r="KA14" s="92" t="str">
        <f>IF(ISBLANK($KC$3),"",IF(OR(Tipy!IN8=Výsledky!$KA$6,Tipy!IN8=Výsledky!$KA$7,Tipy!IN8=Výsledky!$KA$8,Tipy!IN8=Výsledky!$KA$9),10,0))</f>
        <v/>
      </c>
      <c r="KB14" s="93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95" t="str">
        <f>IF(ISBLANK($KC$3),"",IF(ISBLANK(Tipy!IJ8),"-",SUM(JX14:KB14)))</f>
        <v/>
      </c>
      <c r="KD14" s="94"/>
      <c r="KE14" s="92">
        <f>IF(ISBLANK($KJ$3),"",IF(ISBLANK(Tipy!IP8),0,IF(AND(Tipy!IP8=Výsledky!$KH$3,Tipy!IR8=Výsledky!$KJ$3),50,0)))</f>
        <v>0</v>
      </c>
      <c r="KF14" s="92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0</v>
      </c>
      <c r="KG14" s="92">
        <f>IF(ISBLANK($KJ$3),"",IF(OR(Tipy!IS8=Výsledky!$KE$6,Tipy!IS8=Výsledky!$KE$7,Tipy!IS8=Výsledky!$KE$8,Tipy!IS8=Výsledky!$KE$9),30,0))</f>
        <v>0</v>
      </c>
      <c r="KH14" s="92">
        <f>IF(ISBLANK($KJ$3),"",IF(OR(Tipy!IT8=Výsledky!$KH$6,Tipy!IT8=Výsledky!$KH$7,Tipy!IT8=Výsledky!$KH$8,Tipy!IT8=Výsledky!$KH$9),10,0))</f>
        <v>0</v>
      </c>
      <c r="KI14" s="93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95" t="str">
        <f>IF(ISBLANK($KJ$3),"",IF(ISBLANK(Tipy!IP8),"-",SUM(KE14:KI14)))</f>
        <v>-</v>
      </c>
      <c r="KK14" s="94"/>
      <c r="KL14" s="182">
        <f>IF(ISBLANK($KQ$3),"",IF(ISBLANK(Tipy!IV8),0,IF(AND(Tipy!IV8=Výsledky!$KO$3,Tipy!IX8=Výsledky!$KQ$3),50,0)))</f>
        <v>0</v>
      </c>
      <c r="KM14" s="182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82">
        <f>IF(ISBLANK($KQ$3),"",IF(OR(Tipy!IY8=Výsledky!$KL$6,Tipy!IY8=Výsledky!$KL$7,Tipy!IY8=Výsledky!$KL$8,Tipy!IY8=Výsledky!$KL$9),30,0))</f>
        <v>0</v>
      </c>
      <c r="KO14" s="182">
        <f>IF(ISBLANK($KQ$3),"",IF(OR(Tipy!IZ8=Výsledky!$KO$6,Tipy!IZ8=Výsledky!$KO$7,Tipy!IZ8=Výsledky!$KO$8,Tipy!IZ8=Výsledky!$KO$9),10,0))</f>
        <v>0</v>
      </c>
      <c r="KP14" s="183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86" t="str">
        <f>IF(ISBLANK($KQ$3),"",IF(ISBLANK(Tipy!IV8),"-",SUM(KL14:KP14)))</f>
        <v>-</v>
      </c>
      <c r="KR14" s="94"/>
      <c r="KS14" s="92" t="str">
        <f>IF(ISBLANK($KX$3),"",IF(ISBLANK(Tipy!JB8),0,IF(AND(Tipy!JB8=Výsledky!$KV$3,Tipy!JD8=Výsledky!$KX$3),50,0)))</f>
        <v/>
      </c>
      <c r="KT14" s="92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92" t="str">
        <f>IF(ISBLANK($KX$3),"",IF(OR(Tipy!JE8=Výsledky!$KS$6,Tipy!JE8=Výsledky!$KS$7,Tipy!JE8=Výsledky!$KS$8,Tipy!JE8=Výsledky!$KS$9),30,0))</f>
        <v/>
      </c>
      <c r="KV14" s="92" t="str">
        <f>IF(ISBLANK($KX$3),"",IF(OR(Tipy!JF8=Výsledky!$KV$6,Tipy!JF8=Výsledky!$KV$7,Tipy!JF8=Výsledky!$KV$8,Tipy!JF8=Výsledky!$KV$9),10,0))</f>
        <v/>
      </c>
      <c r="KW14" s="93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95" t="str">
        <f>IF(ISBLANK($KX$3),"",IF(ISBLANK(Tipy!JB8),"-",SUM(KS14:KW14)))</f>
        <v/>
      </c>
      <c r="KY14" s="94"/>
      <c r="KZ14" s="92" t="str">
        <f>IF(ISBLANK($LE$3),"",IF(ISBLANK(Tipy!JH8),0,IF(AND(Tipy!JH8=Výsledky!$LC$3,Tipy!JJ8=Výsledky!$LE$3),50,0)))</f>
        <v/>
      </c>
      <c r="LA14" s="92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92" t="str">
        <f>IF(ISBLANK($LE$3),"",IF(OR(Tipy!JK8=Výsledky!$KZ$6,Tipy!JK8=Výsledky!$KZ$7,Tipy!JK8=Výsledky!$KZ$8,Tipy!JK8=Výsledky!$KZ$9),30,0))</f>
        <v/>
      </c>
      <c r="LC14" s="92" t="str">
        <f>IF(ISBLANK($LE$3),"",IF(OR(Tipy!JL8=Výsledky!$LC$6,Tipy!JL8=Výsledky!$LC$7,Tipy!JL8=Výsledky!$LC$8,Tipy!JL8=Výsledky!$LC$9),10,0))</f>
        <v/>
      </c>
      <c r="LD14" s="93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95" t="str">
        <f>IF(ISBLANK($LE$3),"",IF(ISBLANK(Tipy!JH8),"-",SUM(KZ14:LD14)))</f>
        <v/>
      </c>
      <c r="LF14" s="94"/>
      <c r="LG14" s="92" t="str">
        <f>IF(ISBLANK($LL$3),"",IF(ISBLANK(Tipy!JN8),0,IF(AND(Tipy!JN8=Výsledky!$LJ$3,Tipy!JP8=Výsledky!$LL$3),50,0)))</f>
        <v/>
      </c>
      <c r="LH14" s="92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92" t="str">
        <f>IF(ISBLANK($LL$3),"",IF(OR(Tipy!JQ8=Výsledky!$LG$6,Tipy!JQ8=Výsledky!$LG$7,Tipy!JQ8=Výsledky!$LG$8,Tipy!JQ8=Výsledky!$LG$9),30,0))</f>
        <v/>
      </c>
      <c r="LJ14" s="92" t="str">
        <f>IF(ISBLANK($LL$3),"",IF(OR(Tipy!JR8=Výsledky!$LJ$6,Tipy!JR8=Výsledky!$LJ$7,Tipy!JR8=Výsledky!$LJ$8,Tipy!JR8=Výsledky!$LJ$9),10,0))</f>
        <v/>
      </c>
      <c r="LK14" s="93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95" t="str">
        <f>IF(ISBLANK($LL$3),"",IF(ISBLANK(Tipy!JN8),"-",SUM(LG14:LK14)))</f>
        <v/>
      </c>
      <c r="LM14" s="94"/>
      <c r="LN14" s="92" t="str">
        <f>IF(ISBLANK($LS$3),"",IF(ISBLANK(Tipy!JT8),0,IF(AND(Tipy!JT8=Výsledky!$LQ$3,Tipy!JV8=Výsledky!$LS$3),50,0)))</f>
        <v/>
      </c>
      <c r="LO14" s="92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92" t="str">
        <f>IF(ISBLANK($LS$3),"",IF(OR(Tipy!JW8=Výsledky!$LN$6,Tipy!JW8=Výsledky!$LN$7,Tipy!JW8=Výsledky!$LN$8,Tipy!JW8=Výsledky!$LN$9),30,0))</f>
        <v/>
      </c>
      <c r="LQ14" s="92" t="str">
        <f>IF(ISBLANK($LS$3),"",IF(OR(Tipy!JX8=Výsledky!$LQ$6,Tipy!JX8=Výsledky!$LQ$7,Tipy!JX8=Výsledky!$LQ$8,Tipy!JX8=Výsledky!$LQ$9),10,0))</f>
        <v/>
      </c>
      <c r="LR14" s="93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95" t="str">
        <f>IF(ISBLANK($LS$3),"",IF(ISBLANK(Tipy!JT8),"-",SUM(LN14:LR14)))</f>
        <v/>
      </c>
      <c r="LT14" s="94"/>
      <c r="LU14" s="92" t="str">
        <f>IF(ISBLANK($LZ$3),"",IF(ISBLANK(Tipy!JZ8),0,IF(AND(Tipy!JZ8=Výsledky!$LX$3,Tipy!KB8=Výsledky!$LZ$3),50,0)))</f>
        <v/>
      </c>
      <c r="LV14" s="92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92" t="str">
        <f>IF(ISBLANK($LZ$3),"",IF(OR(Tipy!KC8=Výsledky!$LU$6,Tipy!KC8=Výsledky!$LU$7,Tipy!KC8=Výsledky!$LU$8,Tipy!KC8=Výsledky!$LU$9),30,0))</f>
        <v/>
      </c>
      <c r="LX14" s="92" t="str">
        <f>IF(ISBLANK($LZ$3),"",IF(OR(Tipy!KD8=Výsledky!$LX$6,Tipy!KD8=Výsledky!$LX$7,Tipy!KD8=Výsledky!$LX$8,Tipy!KD8=Výsledky!$LX$9),10,0))</f>
        <v/>
      </c>
      <c r="LY14" s="93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95" t="str">
        <f>IF(ISBLANK($LZ$3),"",IF(ISBLANK(Tipy!JZ8),"-",SUM(LU14:LY14)))</f>
        <v/>
      </c>
      <c r="MA14" s="94"/>
      <c r="MB14" s="96"/>
      <c r="MC14" s="97"/>
      <c r="MD14" s="97"/>
      <c r="ME14" s="97"/>
      <c r="MF14" s="93"/>
      <c r="MG14" s="95"/>
      <c r="MH14" s="94"/>
      <c r="MI14" s="96"/>
      <c r="MJ14" s="97"/>
      <c r="MK14" s="97"/>
      <c r="ML14" s="97"/>
      <c r="MM14" s="93"/>
      <c r="MN14" s="95"/>
      <c r="MO14" s="94"/>
      <c r="MP14" s="96"/>
      <c r="MQ14" s="97"/>
      <c r="MR14" s="97"/>
      <c r="MS14" s="97"/>
      <c r="MT14" s="93"/>
      <c r="MU14" s="95"/>
      <c r="MV14" s="94"/>
      <c r="MW14" s="96"/>
      <c r="MX14" s="97"/>
      <c r="MY14" s="97"/>
      <c r="MZ14" s="97"/>
      <c r="NA14" s="93"/>
      <c r="NB14" s="95"/>
      <c r="NC14" s="94"/>
      <c r="ND14" s="96"/>
      <c r="NE14" s="97"/>
      <c r="NF14" s="97"/>
      <c r="NG14" s="97"/>
      <c r="NH14" s="93"/>
      <c r="NI14" s="95"/>
      <c r="NJ14" s="94"/>
      <c r="NK14" s="96"/>
      <c r="NL14" s="97"/>
      <c r="NM14" s="97"/>
      <c r="NN14" s="97"/>
      <c r="NO14" s="93"/>
      <c r="NP14" s="95"/>
      <c r="NQ14" s="94"/>
      <c r="NR14" s="96"/>
      <c r="NS14" s="97"/>
      <c r="NT14" s="97"/>
      <c r="NU14" s="97"/>
      <c r="NV14" s="93"/>
      <c r="NW14" s="95"/>
      <c r="NX14" s="94"/>
      <c r="NY14" s="96"/>
      <c r="NZ14" s="97"/>
      <c r="OA14" s="97"/>
      <c r="OB14" s="97"/>
      <c r="OC14" s="93"/>
      <c r="OD14" s="95"/>
      <c r="OE14" s="94"/>
      <c r="OF14" s="96"/>
      <c r="OG14" s="97"/>
      <c r="OH14" s="97"/>
      <c r="OI14" s="97"/>
      <c r="OJ14" s="93"/>
      <c r="OK14" s="95"/>
      <c r="OL14" s="94"/>
      <c r="OM14" s="96"/>
      <c r="ON14" s="97"/>
      <c r="OO14" s="97"/>
      <c r="OP14" s="97"/>
      <c r="OQ14" s="93"/>
      <c r="OR14" s="95"/>
      <c r="OS14" s="94"/>
      <c r="OT14" s="96"/>
      <c r="OU14" s="97"/>
      <c r="OV14" s="97"/>
      <c r="OW14" s="97"/>
      <c r="OX14" s="93"/>
      <c r="OY14" s="95"/>
      <c r="OZ14" s="94"/>
      <c r="PA14" s="96"/>
      <c r="PB14" s="97"/>
      <c r="PC14" s="97"/>
      <c r="PD14" s="97"/>
      <c r="PE14" s="93"/>
      <c r="PF14" s="95"/>
      <c r="PG14" s="94"/>
      <c r="PH14" s="96"/>
      <c r="PI14" s="97"/>
      <c r="PJ14" s="97"/>
      <c r="PK14" s="97"/>
      <c r="PL14" s="93"/>
      <c r="PM14" s="95"/>
      <c r="PN14" s="94"/>
      <c r="PO14" s="96"/>
      <c r="PP14" s="97"/>
      <c r="PQ14" s="97"/>
      <c r="PR14" s="97"/>
      <c r="PS14" s="93"/>
      <c r="PT14" s="95"/>
      <c r="PU14" s="94"/>
      <c r="PV14" s="96"/>
      <c r="PW14" s="97"/>
      <c r="PX14" s="97"/>
      <c r="PY14" s="97"/>
      <c r="PZ14" s="93"/>
      <c r="QA14" s="95"/>
    </row>
    <row r="15" spans="1:443" ht="15" customHeight="1" x14ac:dyDescent="0.2">
      <c r="A15" s="121">
        <f>Tipy!A9</f>
        <v>10</v>
      </c>
      <c r="B15" s="144" t="str">
        <f>Tipy!B9</f>
        <v>Alex LFC</v>
      </c>
      <c r="C15" s="42"/>
      <c r="D15" s="182">
        <f>IF(ISBLANK($I$3),"",IF(ISBLANK(Tipy!D9),0,IF(AND(Tipy!D9=Výsledky!$G$3,Tipy!F9=Výsledky!$I$3),50,0)))</f>
        <v>50</v>
      </c>
      <c r="E15" s="182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2">
        <f>IF(ISBLANK($I$3),"",IF(OR(Tipy!G9=Výsledky!$D$6,Tipy!G9=Výsledky!$D$7,Tipy!G9=Výsledky!$D$8,Tipy!G9=Výsledky!$D$9),30,0))</f>
        <v>30</v>
      </c>
      <c r="G15" s="182">
        <f>IF(ISBLANK($I$3),"",IF(OR(Tipy!H9=Výsledky!$G$6,Tipy!H9=Výsledky!$G$7,Tipy!H9=Výsledky!$G$8,Tipy!H9=Výsledky!$G$9),10,0))</f>
        <v>0</v>
      </c>
      <c r="H15" s="183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4">
        <f>IF(ISBLANK($I$3),"",IF(ISBLANK(Tipy!D9),"-",SUM(D15:H15)))</f>
        <v>80</v>
      </c>
      <c r="J15" s="185"/>
      <c r="K15" s="182">
        <f>IF(ISBLANK($P$3),"",IF(ISBLANK(Tipy!J9),0,IF(AND(Tipy!J9=Výsledky!$N$3,Tipy!L9=Výsledky!$P$3),50,0)))</f>
        <v>50</v>
      </c>
      <c r="L15" s="182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2">
        <f>IF(ISBLANK($P$3),"",IF(OR(Tipy!M9=Výsledky!$K$6,Tipy!M9=Výsledky!$K$7,Tipy!M9=Výsledky!$K$8,Tipy!M9=Výsledky!$K$9),30,0))</f>
        <v>30</v>
      </c>
      <c r="N15" s="182">
        <f>IF(ISBLANK($P$3),"",IF(OR(Tipy!N9=Výsledky!$N$6,Tipy!N9=Výsledky!$N$7,Tipy!N9=Výsledky!$N$8,Tipy!N9=Výsledky!$N$9),10,0))</f>
        <v>0</v>
      </c>
      <c r="O15" s="183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6">
        <f>IF(ISBLANK($P$3),"",IF(ISBLANK(Tipy!J9),"-",SUM(K15:O15)))</f>
        <v>80</v>
      </c>
      <c r="Q15" s="185"/>
      <c r="R15" s="182">
        <f>IF(ISBLANK($W$3),"",IF(ISBLANK(Tipy!P9),0,IF(AND(Tipy!P9=Výsledky!$U$3,Tipy!R9=Výsledky!$W$3),50,0)))</f>
        <v>0</v>
      </c>
      <c r="S15" s="182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2">
        <f>IF(ISBLANK($W$3),"",IF(OR(Tipy!S9=Výsledky!$R$6,Tipy!S9=Výsledky!$R$7,Tipy!S9=Výsledky!$R$8,Tipy!S9=Výsledky!$R$9),30,0))</f>
        <v>30</v>
      </c>
      <c r="U15" s="182">
        <f>IF(ISBLANK($W$3),"",IF(OR(Tipy!T9=Výsledky!$U$6,Tipy!T9=Výsledky!$U$7,Tipy!T9=Výsledky!$U$8,Tipy!T9=Výsledky!$U$9),10,0))</f>
        <v>0</v>
      </c>
      <c r="V15" s="183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6">
        <f>IF(ISBLANK($W$3),"",IF(ISBLANK(Tipy!P9),"-",SUM(R15:V15)))</f>
        <v>40</v>
      </c>
      <c r="X15" s="185"/>
      <c r="Y15" s="182">
        <f>IF(ISBLANK($AD$3),"",IF(ISBLANK(Tipy!V9),0,IF(AND(Tipy!V9=Výsledky!$AB$3,Tipy!X9=Výsledky!$AD$3),50,0)))</f>
        <v>0</v>
      </c>
      <c r="Z15" s="182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2">
        <f>IF(ISBLANK($AD$3),"",IF(OR(Tipy!Y9=Výsledky!$Y$6,Tipy!Y9=Výsledky!$Y$7,Tipy!Y9=Výsledky!$Y$8,Tipy!Y9=Výsledky!$Y$9),30,0))</f>
        <v>0</v>
      </c>
      <c r="AB15" s="182">
        <f>IF(ISBLANK($AD$3),"",IF(OR(Tipy!Z9=Výsledky!$AB$6,Tipy!Z9=Výsledky!$AB$7,Tipy!Z9=Výsledky!$AB$8,Tipy!Z9=Výsledky!$AB$9),10,0))</f>
        <v>0</v>
      </c>
      <c r="AC15" s="183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6">
        <f>IF(ISBLANK($AD$3),"",IF(ISBLANK(Tipy!V9),"-",SUM(Y15:AC15)))</f>
        <v>20</v>
      </c>
      <c r="AE15" s="185"/>
      <c r="AF15" s="182">
        <f>IF(ISBLANK($AK$3),"",IF(ISBLANK(Tipy!AB9),0,IF(AND(Tipy!AB9=Výsledky!$AI$3,Tipy!AD9=Výsledky!$AK$3),50,0)))</f>
        <v>0</v>
      </c>
      <c r="AG15" s="182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2">
        <f>IF(ISBLANK($AK$3),"",IF(OR(Tipy!AE9=Výsledky!$AF$6,Tipy!AE9=Výsledky!$AF$7,Tipy!AE9=Výsledky!$AF$8,Tipy!AE9=Výsledky!$AF$9),30,0))</f>
        <v>30</v>
      </c>
      <c r="AI15" s="182">
        <f>IF(ISBLANK($AK$3),"",IF(OR(Tipy!AF9=Výsledky!$AI$6,Tipy!AF9=Výsledky!$AI$7,Tipy!AF9=Výsledky!$AI$8,Tipy!AF9=Výsledky!$AI$9),10,0))</f>
        <v>10</v>
      </c>
      <c r="AJ15" s="183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6">
        <f>IF(ISBLANK($AK$3),"",IF(ISBLANK(Tipy!AB9),"-",SUM(AF15:AJ15)))</f>
        <v>60</v>
      </c>
      <c r="AL15" s="185"/>
      <c r="AM15" s="182">
        <f>IF(ISBLANK($AR$3),"",IF(ISBLANK(Tipy!AH9),0,IF(AND(Tipy!AH9=Výsledky!$AP$3,Tipy!AJ9=Výsledky!$AR$3),50,0)))</f>
        <v>0</v>
      </c>
      <c r="AN15" s="182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2">
        <f>IF(ISBLANK($AR$3),"",IF(OR(Tipy!AK9=Výsledky!$AM$6,Tipy!AK9=Výsledky!$AM$7,Tipy!AK9=Výsledky!$AM$8,Tipy!AK9=Výsledky!$AM$9),30,0))</f>
        <v>30</v>
      </c>
      <c r="AP15" s="182">
        <f>IF(ISBLANK($AR$3),"",IF(OR(Tipy!AL9=Výsledky!$AP$6,Tipy!AL9=Výsledky!$AP$7,Tipy!AL9=Výsledky!$AP$8,Tipy!AL9=Výsledky!$AP$9),10,0))</f>
        <v>0</v>
      </c>
      <c r="AQ15" s="183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6">
        <f>IF(ISBLANK($AR$3),"",IF(ISBLANK(Tipy!AH9),"-",SUM(AM15:AQ15)))</f>
        <v>60</v>
      </c>
      <c r="AS15" s="185"/>
      <c r="AT15" s="182">
        <f>IF(ISBLANK($AY$3),"",IF(ISBLANK(Tipy!AN9),0,IF(AND(Tipy!AN9=Výsledky!$AW$3,Tipy!AP9=Výsledky!$AY$3),50,0)))</f>
        <v>0</v>
      </c>
      <c r="AU15" s="182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2">
        <f>IF(ISBLANK($AY$3),"",IF(OR(Tipy!AQ9=Výsledky!$AT$6,Tipy!AQ9=Výsledky!$AT$7,Tipy!AQ9=Výsledky!$AT$8,Tipy!AQ9=Výsledky!$AT$9),30,0))</f>
        <v>30</v>
      </c>
      <c r="AW15" s="182">
        <f>IF(ISBLANK($AY$3),"",IF(OR(Tipy!AR9=Výsledky!$AW$6,Tipy!AR9=Výsledky!$AW$7,Tipy!AR9=Výsledky!$AW$8,Tipy!AR9=Výsledky!$AW$9),10,0))</f>
        <v>0</v>
      </c>
      <c r="AX15" s="183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6">
        <f>IF(ISBLANK($AY$3),"",IF(ISBLANK(Tipy!AN9),"-",SUM(AT15:AX15)))</f>
        <v>50</v>
      </c>
      <c r="AZ15" s="185"/>
      <c r="BA15" s="182">
        <f>IF(ISBLANK($BF$3),"",IF(ISBLANK(Tipy!AT9),0,IF(AND(Tipy!AT9=Výsledky!$BD$3,Tipy!AV9=Výsledky!$BF$3),50,0)))</f>
        <v>0</v>
      </c>
      <c r="BB15" s="182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2">
        <f>IF(ISBLANK($BF$3),"",IF(OR(Tipy!AW9=Výsledky!$BA$6,Tipy!AW9=Výsledky!$BA$7,Tipy!AW9=Výsledky!$BA$8,Tipy!AW9=Výsledky!$BA$9),30,0))</f>
        <v>30</v>
      </c>
      <c r="BD15" s="182">
        <f>IF(ISBLANK($BF$3),"",IF(OR(Tipy!AX9=Výsledky!$BD$6,Tipy!AX9=Výsledky!$BD$7,Tipy!AX9=Výsledky!$BD$8,Tipy!AX9=Výsledky!$BD$9),10,0))</f>
        <v>0</v>
      </c>
      <c r="BE15" s="183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6">
        <f>IF(ISBLANK($BF$3),"",IF(ISBLANK(Tipy!AT9),"-",SUM(BA15:BE15)))</f>
        <v>30</v>
      </c>
      <c r="BG15" s="94"/>
      <c r="BH15" s="182">
        <f>IF(ISBLANK($BM$3),"",IF(ISBLANK(Tipy!AZ9),0,IF(AND(Tipy!AZ9=Výsledky!$BK$3,Tipy!BB9=Výsledky!$BM$3),50,0)))</f>
        <v>0</v>
      </c>
      <c r="BI15" s="182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2">
        <f>IF(ISBLANK($BM$3),"",IF(OR(Tipy!BC9=Výsledky!$BH$6,Tipy!BC9=Výsledky!$BH$7,Tipy!BC9=Výsledky!$BH$8,Tipy!BC9=Výsledky!$BH$9),30,0))</f>
        <v>30</v>
      </c>
      <c r="BK15" s="182">
        <f>IF(ISBLANK($BM$3),"",IF(OR(Tipy!BD9=Výsledky!$BK$6,Tipy!BD9=Výsledky!$BK$7,Tipy!BD9=Výsledky!$BK$8,Tipy!BD9=Výsledky!$BK$9),10,0))</f>
        <v>0</v>
      </c>
      <c r="BL15" s="183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6">
        <f>IF(ISBLANK($BM$3),"",IF(ISBLANK(Tipy!AZ9),"-",SUM(BH15:BL15)))</f>
        <v>50</v>
      </c>
      <c r="BN15" s="94"/>
      <c r="BO15" s="182">
        <f>IF(ISBLANK($BT$3),"",IF(ISBLANK(Tipy!BF9),0,IF(AND(Tipy!BF9=Výsledky!$BR$3,Tipy!BH9=Výsledky!$BT$3),50,0)))</f>
        <v>0</v>
      </c>
      <c r="BP15" s="182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2">
        <f>IF(ISBLANK($BT$3),"",IF(OR(Tipy!BI9=Výsledky!$BO$6,Tipy!BI9=Výsledky!$BO$7,Tipy!BI9=Výsledky!$BO$8,Tipy!BI9=Výsledky!$BO$9),30,0))</f>
        <v>0</v>
      </c>
      <c r="BR15" s="182">
        <f>IF(ISBLANK($BT$3),"",IF(OR(Tipy!BJ9=Výsledky!$BR$6,Tipy!BJ9=Výsledky!$BR$7,Tipy!BJ9=Výsledky!$BR$8,Tipy!BJ9=Výsledky!$BR$9),10,0))</f>
        <v>10</v>
      </c>
      <c r="BS15" s="183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6">
        <f>IF(ISBLANK($BT$3),"",IF(ISBLANK(Tipy!BF9),"-",SUM(BO15:BS15)))</f>
        <v>20</v>
      </c>
      <c r="BU15" s="94"/>
      <c r="BV15" s="182">
        <f>IF(ISBLANK($CA$3),"",IF(ISBLANK(Tipy!BL9),0,IF(AND(Tipy!BL9=Výsledky!$BY$3,Tipy!BN9=Výsledky!$CA$3),50,0)))</f>
        <v>0</v>
      </c>
      <c r="BW15" s="182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2">
        <f>IF(ISBLANK($CA$3),"",IF(OR(Tipy!BO9=Výsledky!$BV$6,Tipy!BO9=Výsledky!$BV$7,Tipy!BO9=Výsledky!$BV$8,Tipy!BO9=Výsledky!$BV$9),30,0))</f>
        <v>30</v>
      </c>
      <c r="BY15" s="182">
        <f>IF(ISBLANK($CA$3),"",IF(OR(Tipy!BP9=Výsledky!$BY$6,Tipy!BP9=Výsledky!$BY$7,Tipy!BP9=Výsledky!$BY$8,Tipy!BP9=Výsledky!$BY$9),10,0))</f>
        <v>0</v>
      </c>
      <c r="BZ15" s="183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6">
        <f>IF(ISBLANK($CA$3),"",IF(ISBLANK(Tipy!BL9),"-",SUM(BV15:BZ15)))</f>
        <v>30</v>
      </c>
      <c r="CB15" s="94"/>
      <c r="CC15" s="182">
        <f>IF(ISBLANK($CH$3),"",IF(ISBLANK(Tipy!BR9),0,IF(AND(Tipy!BR9=Výsledky!$CF$3,Tipy!BT9=Výsledky!$CH$3),50,0)))</f>
        <v>0</v>
      </c>
      <c r="CD15" s="182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2">
        <f>IF(ISBLANK($CH$3),"",IF(OR(Tipy!BU9=Výsledky!$CC$6,Tipy!BU9=Výsledky!$CC$7,Tipy!BU9=Výsledky!$CC$8,Tipy!BU9=Výsledky!$CC$9),30,0))</f>
        <v>30</v>
      </c>
      <c r="CF15" s="182">
        <f>IF(ISBLANK($CH$3),"",IF(OR(Tipy!BV9=Výsledky!$CF$6,Tipy!BV9=Výsledky!$CF$7,Tipy!BV9=Výsledky!$CF$8,Tipy!BV9=Výsledky!$CF$9),10,0))</f>
        <v>0</v>
      </c>
      <c r="CG15" s="183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6">
        <f>IF(ISBLANK($CH$3),"",IF(ISBLANK(Tipy!BR9),"-",SUM(CC15:CG15)))</f>
        <v>30</v>
      </c>
      <c r="CI15" s="185"/>
      <c r="CJ15" s="182">
        <f>IF(ISBLANK($CO$3),"",IF(ISBLANK(Tipy!BX9),0,IF(AND(Tipy!BX9=Výsledky!$CM$3,Tipy!BZ9=Výsledky!$CO$3),50,0)))</f>
        <v>0</v>
      </c>
      <c r="CK15" s="182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2">
        <f>IF(ISBLANK($CO$3),"",IF(OR(Tipy!CA9=Výsledky!$CJ$6,Tipy!CA9=Výsledky!$CJ$7,Tipy!CA9=Výsledky!$CJ$8,Tipy!CA9=Výsledky!$CJ$9),30,0))</f>
        <v>30</v>
      </c>
      <c r="CM15" s="182">
        <f>IF(ISBLANK($CO$3),"",IF(OR(Tipy!CB9=Výsledky!$CM$6,Tipy!CB9=Výsledky!$CM$7,Tipy!CB9=Výsledky!$CM$8,Tipy!CB9=Výsledky!$CM$9),10,0))</f>
        <v>0</v>
      </c>
      <c r="CN15" s="183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6">
        <f>IF(ISBLANK($CO$3),"",IF(ISBLANK(Tipy!BX9),"-",SUM(CJ15:CN15)))</f>
        <v>30</v>
      </c>
      <c r="CP15" s="185"/>
      <c r="CQ15" s="182">
        <f>IF(ISBLANK($CV$3),"",IF(ISBLANK(Tipy!CD9),0,IF(AND(Tipy!CD9=Výsledky!$CT$3,Tipy!CF9=Výsledky!$CV$3),50,0)))</f>
        <v>0</v>
      </c>
      <c r="CR15" s="182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2">
        <f>IF(ISBLANK($CV$3),"",IF(OR(Tipy!CG9=Výsledky!$CQ$6,Tipy!CG9=Výsledky!$CQ$7,Tipy!CG9=Výsledky!$CQ$8,Tipy!CG9=Výsledky!$CQ$9),30,0))</f>
        <v>30</v>
      </c>
      <c r="CT15" s="182">
        <f>IF(ISBLANK($CV$3),"",IF(OR(Tipy!CH9=Výsledky!$CT$6,Tipy!CH9=Výsledky!$CT$7,Tipy!CH9=Výsledky!$CT$8,Tipy!CH9=Výsledky!$CT$9),10,0))</f>
        <v>0</v>
      </c>
      <c r="CU15" s="183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6">
        <f>IF(ISBLANK($CV$3),"",IF(ISBLANK(Tipy!CD9),"-",SUM(CQ15:CU15)))</f>
        <v>50</v>
      </c>
      <c r="CW15" s="185"/>
      <c r="CX15" s="182">
        <f>IF(ISBLANK($DC$3),"",IF(ISBLANK(Tipy!CJ9),0,IF(AND(Tipy!CJ9=Výsledky!$DA$3,Tipy!CL9=Výsledky!$DC$3),50,0)))</f>
        <v>0</v>
      </c>
      <c r="CY15" s="182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2">
        <f>IF(ISBLANK($DC$3),"",IF(OR(Tipy!CM9=Výsledky!$CX$6,Tipy!CM9=Výsledky!$CX$7,Tipy!CM9=Výsledky!$CX$8,Tipy!CM9=Výsledky!$CX$9),30,0))</f>
        <v>30</v>
      </c>
      <c r="DA15" s="182">
        <f>IF(ISBLANK($DC$3),"",IF(OR(Tipy!CN9=Výsledky!$DA$6,Tipy!CN9=Výsledky!$DA$7,Tipy!CN9=Výsledky!$DA$8,Tipy!CN9=Výsledky!$DA$9),10,0))</f>
        <v>10</v>
      </c>
      <c r="DB15" s="183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6">
        <f>IF(ISBLANK($DC$3),"",IF(ISBLANK(Tipy!CJ9),"-",SUM(CX15:DB15)))</f>
        <v>50</v>
      </c>
      <c r="DD15" s="185"/>
      <c r="DE15" s="182">
        <f>IF(ISBLANK($DJ$3),"",IF(ISBLANK(Tipy!CP9),0,IF(AND(Tipy!CP9=Výsledky!$DH$3,Tipy!CR9=Výsledky!$DJ$3),50,0)))</f>
        <v>0</v>
      </c>
      <c r="DF15" s="182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2">
        <f>IF(ISBLANK($DJ$3),"",IF(OR(Tipy!CS9=Výsledky!$DE$6,Tipy!CS9=Výsledky!$DE$7,Tipy!CS9=Výsledky!$DE$8,Tipy!CS9=Výsledky!$DE$9),30,0))</f>
        <v>30</v>
      </c>
      <c r="DH15" s="182">
        <f>IF(ISBLANK($DJ$3),"",IF(OR(Tipy!CT9=Výsledky!$DH$6,Tipy!CT9=Výsledky!$DH$7,Tipy!CT9=Výsledky!$DH$8,Tipy!CT9=Výsledky!$DH$9),10,0))</f>
        <v>10</v>
      </c>
      <c r="DI15" s="183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6">
        <f>IF(ISBLANK($DJ$3),"",IF(ISBLANK(Tipy!CP9),"-",SUM(DE15:DI15)))</f>
        <v>40</v>
      </c>
      <c r="DK15" s="185"/>
      <c r="DL15" s="182">
        <f>IF(ISBLANK($DQ$3),"",IF(ISBLANK(Tipy!CV9),0,IF(AND(Tipy!CV9=Výsledky!$DO$3,Tipy!CX9=Výsledky!$DQ$3),50,0)))</f>
        <v>0</v>
      </c>
      <c r="DM15" s="182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2">
        <f>IF(ISBLANK($DQ$3),"",IF(OR(Tipy!CY9=Výsledky!$DL$6,Tipy!CY9=Výsledky!$DL$7,Tipy!CY9=Výsledky!$DL$8,Tipy!CY9=Výsledky!$DL$9),30,0))</f>
        <v>0</v>
      </c>
      <c r="DO15" s="182">
        <f>IF(ISBLANK($DQ$3),"",IF(OR(Tipy!CZ9=Výsledky!$DO$6,Tipy!CZ9=Výsledky!$DO$7,Tipy!CZ9=Výsledky!$DO$8,Tipy!CZ9=Výsledky!$DO$9),10,0))</f>
        <v>0</v>
      </c>
      <c r="DP15" s="183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6" t="str">
        <f>IF(ISBLANK($DQ$3),"",IF(ISBLANK(Tipy!CV9),"-",SUM(DL15:DP15)))</f>
        <v>-</v>
      </c>
      <c r="DR15" s="185"/>
      <c r="DS15" s="182">
        <f>IF(ISBLANK($DX$3),"",IF(ISBLANK(Tipy!DB9),0,IF(AND(Tipy!DB9=Výsledky!$DV$3,Tipy!DD9=Výsledky!$DX$3),50,0)))</f>
        <v>0</v>
      </c>
      <c r="DT15" s="182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2">
        <f>IF(ISBLANK($DX$3),"",IF(OR(Tipy!DE9=Výsledky!$DS$6,Tipy!DE9=Výsledky!$DS$7,Tipy!DE9=Výsledky!$DS$8,Tipy!DE9=Výsledky!$DS$9),30,0))</f>
        <v>30</v>
      </c>
      <c r="DV15" s="182">
        <f>IF(ISBLANK($DX$3),"",IF(OR(Tipy!DF9=Výsledky!$DV$6,Tipy!DF9=Výsledky!$DV$7,Tipy!DF9=Výsledky!$DV$8,Tipy!DF9=Výsledky!$DV$9),10,0))</f>
        <v>10</v>
      </c>
      <c r="DW15" s="183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6">
        <f>IF(ISBLANK($DX$3),"",IF(ISBLANK(Tipy!DB9),"-",SUM(DS15:DW15)))</f>
        <v>60</v>
      </c>
      <c r="DY15" s="185"/>
      <c r="DZ15" s="182">
        <f>IF(ISBLANK($EE$3),"",IF(ISBLANK(Tipy!DH9),0,IF(AND(Tipy!DH9=Výsledky!$EC$3,Tipy!DJ9=Výsledky!$EE$3),50,0)))</f>
        <v>0</v>
      </c>
      <c r="EA15" s="182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2">
        <f>IF(ISBLANK($EE$3),"",IF(OR(Tipy!DK9=Výsledky!$DZ$6,Tipy!DK9=Výsledky!$DZ$7,Tipy!DK9=Výsledky!$DZ$8,Tipy!DK9=Výsledky!$DZ$9),30,0))</f>
        <v>0</v>
      </c>
      <c r="EC15" s="182">
        <f>IF(ISBLANK($EE$3),"",IF(OR(Tipy!DL9=Výsledky!$EC$6,Tipy!DL9=Výsledky!$EC$7,Tipy!DL9=Výsledky!$EC$8,Tipy!DL9=Výsledky!$EC$9),10,0))</f>
        <v>0</v>
      </c>
      <c r="ED15" s="183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6" t="str">
        <f>IF(ISBLANK($EE$3),"",IF(ISBLANK(Tipy!DH9),"-",SUM(DZ15:ED15)))</f>
        <v>-</v>
      </c>
      <c r="EF15" s="94"/>
      <c r="EG15" s="182">
        <f>IF(ISBLANK($EL$3),"",IF(ISBLANK(Tipy!DN9),0,IF(AND(Tipy!DN9=Výsledky!$EJ$3,Tipy!DP9=Výsledky!$EL$3),50,0)))</f>
        <v>0</v>
      </c>
      <c r="EH15" s="182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2">
        <f>IF(ISBLANK($EL$3),"",IF(OR(Tipy!DQ9=Výsledky!$EG$6,Tipy!DQ9=Výsledky!$EG$7,Tipy!DQ9=Výsledky!$EG$8,Tipy!DQ9=Výsledky!$EG$9),30,0))</f>
        <v>0</v>
      </c>
      <c r="EJ15" s="182">
        <f>IF(ISBLANK($EL$3),"",IF(OR(Tipy!DR9=Výsledky!$EJ$6,Tipy!DR9=Výsledky!$EJ$7,Tipy!DR9=Výsledky!$EJ$8,Tipy!DR9=Výsledky!$EJ$9),10,0))</f>
        <v>0</v>
      </c>
      <c r="EK15" s="183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6" t="str">
        <f>IF(ISBLANK($EL$3),"",IF(ISBLANK(Tipy!DN9),"-",SUM(EG15:EK15)))</f>
        <v>-</v>
      </c>
      <c r="EM15" s="94"/>
      <c r="EN15" s="182">
        <f>IF(ISBLANK($ES$3),"",IF(ISBLANK(Tipy!DT9),0,IF(AND(Tipy!DT9=Výsledky!$EQ$3,Tipy!DV9=Výsledky!$ES$3),50,0)))</f>
        <v>0</v>
      </c>
      <c r="EO15" s="182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2">
        <f>IF(ISBLANK($ES$3),"",IF(OR(Tipy!DW9=Výsledky!$EN$6,Tipy!DW9=Výsledky!$EN$7,Tipy!DW9=Výsledky!$EN$8,Tipy!DW9=Výsledky!$EN$9),30,0))</f>
        <v>30</v>
      </c>
      <c r="EQ15" s="182">
        <f>IF(ISBLANK($ES$3),"",IF(OR(Tipy!DX9=Výsledky!$EQ$6,Tipy!DX9=Výsledky!$EQ$7,Tipy!DX9=Výsledky!$EQ$8,Tipy!DX9=Výsledky!$EQ$9),10,0))</f>
        <v>0</v>
      </c>
      <c r="ER15" s="183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6">
        <f>IF(ISBLANK($ES$3),"",IF(ISBLANK(Tipy!DT9),"-",SUM(EN15:ER15)))</f>
        <v>50</v>
      </c>
      <c r="ET15" s="94"/>
      <c r="EU15" s="182">
        <f>IF(ISBLANK($EZ$3),"",IF(ISBLANK(Tipy!DZ9),0,IF(AND(Tipy!DZ9=Výsledky!$EX$3,Tipy!EB9=Výsledky!$EZ$3),50,0)))</f>
        <v>0</v>
      </c>
      <c r="EV15" s="182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2">
        <f>IF(ISBLANK($EZ$3),"",IF(OR(Tipy!EC9=Výsledky!$EU$6,Tipy!EC9=Výsledky!$EU$7,Tipy!EC9=Výsledky!$EU$8,Tipy!EC9=Výsledky!$EU$9),30,0))</f>
        <v>0</v>
      </c>
      <c r="EX15" s="182">
        <f>IF(ISBLANK($EZ$3),"",IF(OR(Tipy!ED9=Výsledky!$EX$6,Tipy!ED9=Výsledky!$EX$7,Tipy!ED9=Výsledky!$EX$8,Tipy!ED9=Výsledky!$EX$9),10,0))</f>
        <v>0</v>
      </c>
      <c r="EY15" s="183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6">
        <f>IF(ISBLANK($EZ$3),"",IF(ISBLANK(Tipy!DZ9),"-",SUM(EU15:EY15)))</f>
        <v>20</v>
      </c>
      <c r="FA15" s="94"/>
      <c r="FB15" s="182">
        <f>IF(ISBLANK($FG$3),"",IF(ISBLANK(Tipy!EF9),0,IF(AND(Tipy!EF9=Výsledky!$FE$3,Tipy!EH9=Výsledky!$FG$3),50,0)))</f>
        <v>0</v>
      </c>
      <c r="FC15" s="182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2">
        <f>IF(ISBLANK($FG$3),"",IF(OR(Tipy!EI9=Výsledky!$FB$6,Tipy!EI9=Výsledky!$FB$7,Tipy!EI9=Výsledky!$FB$8,Tipy!EI9=Výsledky!$FB$9),30,0))</f>
        <v>0</v>
      </c>
      <c r="FE15" s="182">
        <f>IF(ISBLANK($FG$3),"",IF(OR(Tipy!EJ9=Výsledky!$FE$6,Tipy!EJ9=Výsledky!$FE$7,Tipy!EJ9=Výsledky!$FE$8,Tipy!EJ9=Výsledky!$FE$9),10,0))</f>
        <v>0</v>
      </c>
      <c r="FF15" s="183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6">
        <f>IF(ISBLANK($FG$3),"",IF(ISBLANK(Tipy!EF9),"-",SUM(FB15:FF15)))</f>
        <v>0</v>
      </c>
      <c r="FH15" s="94"/>
      <c r="FI15" s="182">
        <f>IF(ISBLANK($FN$3),"",IF(ISBLANK(Tipy!EL9),0,IF(AND(Tipy!EL9=Výsledky!$FL$3,Tipy!EN9=Výsledky!$FN$3),50,0)))</f>
        <v>0</v>
      </c>
      <c r="FJ15" s="182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2">
        <f>IF(ISBLANK($FN$3),"",IF(OR(Tipy!EO9=Výsledky!$FI$6,Tipy!EO9=Výsledky!$FI$7,Tipy!EO9=Výsledky!$FI$8,Tipy!EO9=Výsledky!$FI$9),30,0))</f>
        <v>30</v>
      </c>
      <c r="FL15" s="182">
        <f>IF(ISBLANK($FN$3),"",IF(OR(Tipy!EP9=Výsledky!$FL$6,Tipy!EP9=Výsledky!$FL$7,Tipy!EP9=Výsledky!$FL$8,Tipy!EP9=Výsledky!$FL$9),10,0))</f>
        <v>0</v>
      </c>
      <c r="FM15" s="183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6">
        <f>IF(ISBLANK($FN$3),"",IF(ISBLANK(Tipy!EL9),"-",SUM(FI15:FM15)))</f>
        <v>50</v>
      </c>
      <c r="FO15" s="94"/>
      <c r="FP15" s="182">
        <f>IF(ISBLANK($FU$3),"",IF(ISBLANK(Tipy!ER9),0,IF(AND(Tipy!ER9=Výsledky!$FS$3,Tipy!ET9=Výsledky!$FU$3),50,0)))</f>
        <v>0</v>
      </c>
      <c r="FQ15" s="182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2">
        <f>IF(ISBLANK($FU$3),"",IF(OR(Tipy!EU9=Výsledky!$FP$6,Tipy!EU9=Výsledky!$FP$7,Tipy!EU9=Výsledky!$FP$8,Tipy!EU9=Výsledky!$FP$9),30,0))</f>
        <v>0</v>
      </c>
      <c r="FS15" s="182">
        <f>IF(ISBLANK($FU$3),"",IF(OR(Tipy!EV9=Výsledky!$FS$6,Tipy!EV9=Výsledky!$FS$7,Tipy!EV9=Výsledky!$FS$8,Tipy!EV9=Výsledky!$FS$9),10,0))</f>
        <v>0</v>
      </c>
      <c r="FT15" s="183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6">
        <f>IF(ISBLANK($FU$3),"",IF(ISBLANK(Tipy!ER9),"-",SUM(FP15:FT15)))</f>
        <v>30</v>
      </c>
      <c r="FV15" s="94"/>
      <c r="FW15" s="182">
        <f>IF(ISBLANK($GB$3),"",IF(ISBLANK(Tipy!EX9),0,IF(AND(Tipy!EX9=Výsledky!$FZ$3,Tipy!EZ9=Výsledky!$GB$3),50,0)))</f>
        <v>0</v>
      </c>
      <c r="FX15" s="182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2">
        <f>IF(ISBLANK($GB$3),"",IF(OR(Tipy!FA9=Výsledky!$FW$6,Tipy!FA9=Výsledky!$FW$7,Tipy!FA9=Výsledky!$FW$8,Tipy!FA9=Výsledky!$FW$9),30,0))</f>
        <v>0</v>
      </c>
      <c r="FZ15" s="182">
        <f>IF(ISBLANK($GB$3),"",IF(OR(Tipy!FB9=Výsledky!$FZ$6,Tipy!FB9=Výsledky!$FZ$7,Tipy!FB9=Výsledky!$FZ$8,Tipy!FB9=Výsledky!$FZ$9),10,0))</f>
        <v>0</v>
      </c>
      <c r="GA15" s="183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6">
        <f>IF(ISBLANK($GB$3),"",IF(ISBLANK(Tipy!EX9),"-",SUM(FW15:GA15)))</f>
        <v>10</v>
      </c>
      <c r="GC15" s="94"/>
      <c r="GD15" s="182">
        <f>IF(ISBLANK($GI$3),"",IF(ISBLANK(Tipy!FD9),0,IF(AND(Tipy!FD9=Výsledky!$GG$3,Tipy!FF9=Výsledky!$GI$3),50,0)))</f>
        <v>0</v>
      </c>
      <c r="GE15" s="182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2">
        <f>IF(ISBLANK($GI$3),"",IF(OR(Tipy!FG9=Výsledky!$GD$6,Tipy!FG9=Výsledky!$GD$7,Tipy!FG9=Výsledky!$GD$8,Tipy!FG9=Výsledky!$GD$9),30,0))</f>
        <v>30</v>
      </c>
      <c r="GG15" s="182">
        <f>IF(ISBLANK($GI$3),"",IF(OR(Tipy!FH9=Výsledky!$GG$6,Tipy!FH9=Výsledky!$GG$7,Tipy!FH9=Výsledky!$GG$8,Tipy!FH9=Výsledky!$GG$9),10,0))</f>
        <v>0</v>
      </c>
      <c r="GH15" s="183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6">
        <f>IF(ISBLANK($GI$3),"",IF(ISBLANK(Tipy!FD9),"-",SUM(GD15:GH15)))</f>
        <v>30</v>
      </c>
      <c r="GJ15" s="94"/>
      <c r="GK15" s="182">
        <f>IF(ISBLANK($GP$3),"",IF(ISBLANK(Tipy!FJ9),0,IF(AND(Tipy!FJ9=Výsledky!$GN$3,Tipy!FL9=Výsledky!$GP$3),50,0)))</f>
        <v>0</v>
      </c>
      <c r="GL15" s="182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82">
        <f>IF(ISBLANK($GP$3),"",IF(OR(Tipy!FM9=Výsledky!$GK$6,Tipy!FM9=Výsledky!$GK$7,Tipy!FM9=Výsledky!$GK$8,Tipy!FM9=Výsledky!$GK$9),30,0))</f>
        <v>0</v>
      </c>
      <c r="GN15" s="182">
        <f>IF(ISBLANK($GP$3),"",IF(OR(Tipy!FN9=Výsledky!$GN$6,Tipy!FN9=Výsledky!$GN$7,Tipy!FN9=Výsledky!$GN$8,Tipy!FN9=Výsledky!$GN$9),10,0))</f>
        <v>0</v>
      </c>
      <c r="GO15" s="183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86" t="str">
        <f>IF(ISBLANK($GP$3),"",IF(ISBLANK(Tipy!FJ9),"-",SUM(GK15:GO15)))</f>
        <v>-</v>
      </c>
      <c r="GQ15" s="94"/>
      <c r="GR15" s="182">
        <f>IF(ISBLANK($GW$3),"",IF(ISBLANK(Tipy!FP9),0,IF(AND(Tipy!FP9=Výsledky!$GU$3,Tipy!FR9=Výsledky!$GW$3),50,0)))</f>
        <v>0</v>
      </c>
      <c r="GS15" s="182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2">
        <f>IF(ISBLANK($GW$3),"",IF(OR(Tipy!FS9=Výsledky!$GR$6,Tipy!FS9=Výsledky!$GR$7,Tipy!FS9=Výsledky!$GR$8,Tipy!FS9=Výsledky!$GR$9),30,0))</f>
        <v>0</v>
      </c>
      <c r="GU15" s="182">
        <f>IF(ISBLANK($GW$3),"",IF(OR(Tipy!FT9=Výsledky!$GU$6,Tipy!FT9=Výsledky!$GU$7,Tipy!FT9=Výsledky!$GU$8,Tipy!FT9=Výsledky!$GU$9),10,0))</f>
        <v>0</v>
      </c>
      <c r="GV15" s="183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6">
        <f>IF(ISBLANK($GW$3),"",IF(ISBLANK(Tipy!FP9),"-",SUM(GR15:GV15)))</f>
        <v>0</v>
      </c>
      <c r="GX15" s="94"/>
      <c r="GY15" s="182">
        <f>IF(ISBLANK($HD$3),"",IF(ISBLANK(Tipy!FV9),0,IF(AND(Tipy!FV9=Výsledky!$HB$3,Tipy!FX9=Výsledky!$HD$3),50,0)))</f>
        <v>0</v>
      </c>
      <c r="GZ15" s="182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2">
        <f>IF(ISBLANK($HD$3),"",IF(OR(Tipy!FY9=Výsledky!$GY$6,Tipy!FY9=Výsledky!$GY$7,Tipy!FY9=Výsledky!$GY$8,Tipy!FY9=Výsledky!$GY$9),30,0))</f>
        <v>0</v>
      </c>
      <c r="HB15" s="182">
        <f>IF(ISBLANK($HD$3),"",IF(OR(Tipy!FZ9=Výsledky!$HB$6,Tipy!FZ9=Výsledky!$HB$7,Tipy!FZ9=Výsledky!$HB$8,Tipy!FZ9=Výsledky!$HB$9),10,0))</f>
        <v>0</v>
      </c>
      <c r="HC15" s="183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6" t="str">
        <f>IF(ISBLANK($HD$3),"",IF(ISBLANK(Tipy!FV9),"-",SUM(GY15:HC15)))</f>
        <v>-</v>
      </c>
      <c r="HE15" s="185"/>
      <c r="HF15" s="182">
        <f>IF(ISBLANK($HK$3),"",IF(ISBLANK(Tipy!GB9),0,IF(AND(Tipy!GB9=Výsledky!$HI$3,Tipy!GD9=Výsledky!$HK$3),50,0)))</f>
        <v>0</v>
      </c>
      <c r="HG15" s="182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2">
        <f>IF(ISBLANK($HK$3),"",IF(OR(Tipy!GE9=Výsledky!$HF$6,Tipy!GE9=Výsledky!$HF$7,Tipy!GE9=Výsledky!$HF$8,Tipy!GE9=Výsledky!$HF$9),30,0))</f>
        <v>0</v>
      </c>
      <c r="HI15" s="182">
        <f>IF(ISBLANK($HK$3),"",IF(OR(Tipy!GF9=Výsledky!$HI$6,Tipy!GF9=Výsledky!$HI$7,Tipy!GF9=Výsledky!$HI$8,Tipy!GF9=Výsledky!$HI$9),10,0))</f>
        <v>0</v>
      </c>
      <c r="HJ15" s="183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6" t="str">
        <f>IF(ISBLANK($HK$3),"",IF(ISBLANK(Tipy!GB9),"-",SUM(HF15:HJ15)))</f>
        <v>-</v>
      </c>
      <c r="HL15" s="185"/>
      <c r="HM15" s="182">
        <f>IF(ISBLANK($HR$3),"",IF(ISBLANK(Tipy!GH9),0,IF(AND(Tipy!GH9=Výsledky!$HP$3,Tipy!GJ9=Výsledky!$HR$3),50,0)))</f>
        <v>0</v>
      </c>
      <c r="HN15" s="182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2">
        <f>IF(ISBLANK($HR$3),"",IF(OR(Tipy!GK9=Výsledky!$HM$6,Tipy!GK9=Výsledky!$HM$7,Tipy!GK9=Výsledky!$HM$8,Tipy!GK9=Výsledky!$HM$9),30,0))</f>
        <v>0</v>
      </c>
      <c r="HP15" s="182">
        <f>IF(ISBLANK($HR$3),"",IF(OR(Tipy!GL9=Výsledky!$HP$6,Tipy!GL9=Výsledky!$HP$7,Tipy!GL9=Výsledky!$HP$8,Tipy!GL9=Výsledky!$HP$9),10,0))</f>
        <v>0</v>
      </c>
      <c r="HQ15" s="183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6" t="str">
        <f>IF(ISBLANK($HR$3),"",IF(ISBLANK(Tipy!GH9),"-",SUM(HM15:HQ15)))</f>
        <v>-</v>
      </c>
      <c r="HS15" s="185"/>
      <c r="HT15" s="182">
        <f>IF(ISBLANK($HY$3),"",IF(ISBLANK(Tipy!GN9),0,IF(AND(Tipy!GN9=Výsledky!$HW$3,Tipy!GP9=Výsledky!$HY$3),50,0)))</f>
        <v>0</v>
      </c>
      <c r="HU15" s="182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2">
        <f>IF(ISBLANK($HY$3),"",IF(OR(Tipy!GQ9=Výsledky!$HT$6,Tipy!GQ9=Výsledky!$HT$7,Tipy!GQ9=Výsledky!$HT$8,Tipy!GQ9=Výsledky!$HT$9),30,0))</f>
        <v>0</v>
      </c>
      <c r="HW15" s="182">
        <f>IF(ISBLANK($HY$3),"",IF(OR(Tipy!GR9=Výsledky!$HW$6,Tipy!GR9=Výsledky!$HW$7,Tipy!GR9=Výsledky!$HW$8,Tipy!GR9=Výsledky!$HW$9),10,0))</f>
        <v>0</v>
      </c>
      <c r="HX15" s="183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6" t="str">
        <f>IF(ISBLANK($HY$3),"",IF(ISBLANK(Tipy!GN9),"-",SUM(HT15:HX15)))</f>
        <v>-</v>
      </c>
      <c r="HZ15" s="185"/>
      <c r="IA15" s="182">
        <f>IF(ISBLANK($IF$3),"",IF(ISBLANK(Tipy!GT9),0,IF(AND(Tipy!GT9=Výsledky!$ID$3,Tipy!GV9=Výsledky!$IF$3),50,0)))</f>
        <v>0</v>
      </c>
      <c r="IB15" s="182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2">
        <f>IF(ISBLANK($IF$3),"",IF(OR(Tipy!GW9=Výsledky!$IA$6,Tipy!GW9=Výsledky!$IA$7,Tipy!GW9=Výsledky!$IA$8,Tipy!GW9=Výsledky!$IA$9),30,0))</f>
        <v>0</v>
      </c>
      <c r="ID15" s="182">
        <f>IF(ISBLANK($IF$3),"",IF(OR(Tipy!GX9=Výsledky!$ID$6,Tipy!GX9=Výsledky!$ID$7,Tipy!GX9=Výsledky!$ID$8,Tipy!GX9=Výsledky!$ID$9),10,0))</f>
        <v>0</v>
      </c>
      <c r="IE15" s="183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6" t="str">
        <f>IF(ISBLANK($IF$3),"",IF(ISBLANK(Tipy!GT9),"-",SUM(IA15:IE15)))</f>
        <v>-</v>
      </c>
      <c r="IG15" s="94"/>
      <c r="IH15" s="182">
        <f>IF(ISBLANK($IM$3),"",IF(ISBLANK(Tipy!GZ9),0,IF(AND(Tipy!GZ9=Výsledky!$IK$3,Tipy!HB9=Výsledky!$IM$3),50,0)))</f>
        <v>0</v>
      </c>
      <c r="II15" s="182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182">
        <f>IF(ISBLANK($IM$3),"",IF(OR(Tipy!HC9=Výsledky!$IH$6,Tipy!HC9=Výsledky!$IH$7,Tipy!HC9=Výsledky!$IH$8,Tipy!HC9=Výsledky!$IH$9),30,0))</f>
        <v>0</v>
      </c>
      <c r="IK15" s="182">
        <f>IF(ISBLANK($IM$3),"",IF(OR(Tipy!HD9=Výsledky!$IK$6,Tipy!HD9=Výsledky!$IK$7,Tipy!HD9=Výsledky!$IK$8,Tipy!HD9=Výsledky!$IK$9),10,0))</f>
        <v>10</v>
      </c>
      <c r="IL15" s="183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186">
        <f>IF(ISBLANK($IM$3),"",IF(ISBLANK(Tipy!GZ9),"-",SUM(IH15:IL15)))</f>
        <v>40</v>
      </c>
      <c r="IN15" s="185"/>
      <c r="IO15" s="182">
        <f>IF(ISBLANK($IT$3),"",IF(ISBLANK(Tipy!HF9),0,IF(AND(Tipy!HF9=Výsledky!$IR$3,Tipy!HH9=Výsledky!$IT$3),50,0)))</f>
        <v>50</v>
      </c>
      <c r="IP15" s="182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82">
        <f>IF(ISBLANK($IT$3),"",IF(OR(Tipy!HI9=Výsledky!$IO$6,Tipy!HI9=Výsledky!$IO$7,Tipy!HI9=Výsledky!$IO$8,Tipy!HI9=Výsledky!$IO$9),30,0))</f>
        <v>0</v>
      </c>
      <c r="IR15" s="182">
        <f>IF(ISBLANK($IT$3),"",IF(OR(Tipy!HJ9=Výsledky!$IR$6,Tipy!HJ9=Výsledky!$IR$7,Tipy!HJ9=Výsledky!$IR$8,Tipy!HJ9=Výsledky!$IR$9),10,0))</f>
        <v>10</v>
      </c>
      <c r="IS15" s="183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6">
        <f>IF(ISBLANK($IT$3),"",IF(ISBLANK(Tipy!HF9),"-",SUM(IO15:IS15)))</f>
        <v>60</v>
      </c>
      <c r="IU15" s="185"/>
      <c r="IV15" s="182">
        <f>IF(ISBLANK($JA$3),"",IF(ISBLANK(Tipy!HL9),0,IF(AND(Tipy!HL9=Výsledky!$IY$3,Tipy!HN9=Výsledky!$JA$3),50,0)))</f>
        <v>50</v>
      </c>
      <c r="IW15" s="182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182">
        <f>IF(ISBLANK($JA$3),"",IF(OR(Tipy!HO9=Výsledky!$IV$6,Tipy!HO9=Výsledky!$IV$7,Tipy!HO9=Výsledky!$IV$8,Tipy!HO9=Výsledky!$IV$9),30,0))</f>
        <v>0</v>
      </c>
      <c r="IY15" s="182">
        <f>IF(ISBLANK($JA$3),"",IF(OR(Tipy!HP9=Výsledky!$IY$6,Tipy!HP9=Výsledky!$IY$7,Tipy!HP9=Výsledky!$IY$8,Tipy!HP9=Výsledky!$IY$9),10,0))</f>
        <v>0</v>
      </c>
      <c r="IZ15" s="183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186">
        <f>IF(ISBLANK($JA$3),"",IF(ISBLANK(Tipy!HL9),"-",SUM(IV15:IZ15)))</f>
        <v>50</v>
      </c>
      <c r="JB15" s="185"/>
      <c r="JC15" s="182">
        <f>IF(ISBLANK($JH$3),"",IF(ISBLANK(Tipy!HR9),0,IF(AND(Tipy!HR9=Výsledky!$JF$3,Tipy!HT9=Výsledky!$JH$3),50,0)))</f>
        <v>0</v>
      </c>
      <c r="JD15" s="182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20</v>
      </c>
      <c r="JE15" s="182">
        <f>IF(ISBLANK($JH$3),"",IF(OR(Tipy!HU9=Výsledky!$JC$6,Tipy!HU9=Výsledky!$JC$7,Tipy!HU9=Výsledky!$JC$8,Tipy!HU9=Výsledky!$JC$9),30,0))</f>
        <v>0</v>
      </c>
      <c r="JF15" s="182">
        <f>IF(ISBLANK($JH$3),"",IF(OR(Tipy!HV9=Výsledky!$JF$6,Tipy!HV9=Výsledky!$JF$7,Tipy!HV9=Výsledky!$JF$8,Tipy!HV9=Výsledky!$JF$9),10,0))</f>
        <v>0</v>
      </c>
      <c r="JG15" s="183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86">
        <f>IF(ISBLANK($JH$3),"",IF(ISBLANK(Tipy!HR9),"-",SUM(JC15:JG15)))</f>
        <v>20</v>
      </c>
      <c r="JI15" s="185"/>
      <c r="JJ15" s="182">
        <f>IF(ISBLANK($JO$3),"",IF(ISBLANK(Tipy!HX9),0,IF(AND(Tipy!HX9=Výsledky!$JM$3,Tipy!HZ9=Výsledky!$JO$3),50,0)))</f>
        <v>0</v>
      </c>
      <c r="JK15" s="182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0</v>
      </c>
      <c r="JL15" s="182">
        <f>IF(ISBLANK($JO$3),"",IF(OR(Tipy!IA9=Výsledky!$JJ$6,Tipy!IA9=Výsledky!$JJ$7,Tipy!IA9=Výsledky!$JJ$8,Tipy!IA9=Výsledky!$JJ$9),30,0))</f>
        <v>30</v>
      </c>
      <c r="JM15" s="92">
        <f>IF(ISBLANK($JO$3),"",IF(OR(Tipy!IB9=Výsledky!$JM$6,Tipy!IB9=Výsledky!$JM$7,Tipy!IB9=Výsledky!$JM$8,Tipy!IB9=Výsledky!$JM$9),10,0))</f>
        <v>0</v>
      </c>
      <c r="JN15" s="93">
        <f>IF(ISBLANK($JO$3),"",IF(ISBLANK(Tipy!HX9),0,IF(OR(AND(Tipy!HX9=Výsledky!$JM$3,OR(Tipy!HZ9=Výsledky!$JO$3+1,Tipy!HZ9=Výsledky!$JO$3-1)),AND(Tipy!HZ9=Výsledky!$JO$3,OR(Tipy!HX9=Výsledky!$JM$3+1,Tipy!HX9=Výsledky!$JM$3-1))),10,0)))</f>
        <v>0</v>
      </c>
      <c r="JO15" s="95">
        <f>IF(ISBLANK($JO$3),"",IF(ISBLANK(Tipy!HX9),"-",SUM(JJ15:JN15)))</f>
        <v>30</v>
      </c>
      <c r="JP15" s="94"/>
      <c r="JQ15" s="92">
        <f>IF(ISBLANK($JV$3),"",IF(ISBLANK(Tipy!ID9),0,IF(AND(Tipy!ID9=Výsledky!$JT$3,Tipy!IF9=Výsledky!$JV$3),50,0)))</f>
        <v>0</v>
      </c>
      <c r="JR15" s="92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20</v>
      </c>
      <c r="JS15" s="92">
        <f>IF(ISBLANK($JV$3),"",IF(OR(Tipy!IG9=Výsledky!$JQ$6,Tipy!IG9=Výsledky!$JQ$7,Tipy!IG9=Výsledky!$JQ$8,Tipy!IG9=Výsledky!$JQ$9),30,0))</f>
        <v>30</v>
      </c>
      <c r="JT15" s="92">
        <f>IF(ISBLANK($JV$3),"",IF(OR(Tipy!IH9=Výsledky!$JT$6,Tipy!IH9=Výsledky!$JT$7,Tipy!IH9=Výsledky!$JT$8,Tipy!IH9=Výsledky!$JT$9),10,0))</f>
        <v>0</v>
      </c>
      <c r="JU15" s="93">
        <f>IF(ISBLANK($JV$3),"",IF(ISBLANK(Tipy!ID9),0,IF(OR(AND(Tipy!ID9=Výsledky!$JT$3,OR(Tipy!IF9=Výsledky!$JV$3+1,Tipy!IF9=Výsledky!$JV$3-1)),AND(Tipy!IF9=Výsledky!$JV$3,OR(Tipy!ID9=Výsledky!$JT$3+1,Tipy!ID9=Výsledky!$JT$3-1))),10,0)))</f>
        <v>10</v>
      </c>
      <c r="JV15" s="95">
        <f>IF(ISBLANK($JV$3),"",IF(ISBLANK(Tipy!ID9),"-",SUM(JQ15:JU15)))</f>
        <v>60</v>
      </c>
      <c r="JW15" s="94"/>
      <c r="JX15" s="92" t="str">
        <f>IF(ISBLANK($KC$3),"",IF(ISBLANK(Tipy!IJ9),0,IF(AND(Tipy!IJ9=Výsledky!$KA$3,Tipy!IL9=Výsledky!$KC$3),50,0)))</f>
        <v/>
      </c>
      <c r="JY15" s="92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92" t="str">
        <f>IF(ISBLANK($KC$3),"",IF(OR(Tipy!IM9=Výsledky!$JX$6,Tipy!IM9=Výsledky!$JX$7,Tipy!IM9=Výsledky!$JX$8,Tipy!IM9=Výsledky!$JX$9),30,0))</f>
        <v/>
      </c>
      <c r="KA15" s="92" t="str">
        <f>IF(ISBLANK($KC$3),"",IF(OR(Tipy!IN9=Výsledky!$KA$6,Tipy!IN9=Výsledky!$KA$7,Tipy!IN9=Výsledky!$KA$8,Tipy!IN9=Výsledky!$KA$9),10,0))</f>
        <v/>
      </c>
      <c r="KB15" s="93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95" t="str">
        <f>IF(ISBLANK($KC$3),"",IF(ISBLANK(Tipy!IJ9),"-",SUM(JX15:KB15)))</f>
        <v/>
      </c>
      <c r="KD15" s="94"/>
      <c r="KE15" s="92">
        <f>IF(ISBLANK($KJ$3),"",IF(ISBLANK(Tipy!IP9),0,IF(AND(Tipy!IP9=Výsledky!$KH$3,Tipy!IR9=Výsledky!$KJ$3),50,0)))</f>
        <v>0</v>
      </c>
      <c r="KF15" s="92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92">
        <f>IF(ISBLANK($KJ$3),"",IF(OR(Tipy!IS9=Výsledky!$KE$6,Tipy!IS9=Výsledky!$KE$7,Tipy!IS9=Výsledky!$KE$8,Tipy!IS9=Výsledky!$KE$9),30,0))</f>
        <v>0</v>
      </c>
      <c r="KH15" s="92">
        <f>IF(ISBLANK($KJ$3),"",IF(OR(Tipy!IT9=Výsledky!$KH$6,Tipy!IT9=Výsledky!$KH$7,Tipy!IT9=Výsledky!$KH$8,Tipy!IT9=Výsledky!$KH$9),10,0))</f>
        <v>0</v>
      </c>
      <c r="KI15" s="93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95" t="str">
        <f>IF(ISBLANK($KJ$3),"",IF(ISBLANK(Tipy!IP9),"-",SUM(KE15:KI15)))</f>
        <v>-</v>
      </c>
      <c r="KK15" s="94"/>
      <c r="KL15" s="182">
        <f>IF(ISBLANK($KQ$3),"",IF(ISBLANK(Tipy!IV9),0,IF(AND(Tipy!IV9=Výsledky!$KO$3,Tipy!IX9=Výsledky!$KQ$3),50,0)))</f>
        <v>50</v>
      </c>
      <c r="KM15" s="182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182">
        <f>IF(ISBLANK($KQ$3),"",IF(OR(Tipy!IY9=Výsledky!$KL$6,Tipy!IY9=Výsledky!$KL$7,Tipy!IY9=Výsledky!$KL$8,Tipy!IY9=Výsledky!$KL$9),30,0))</f>
        <v>30</v>
      </c>
      <c r="KO15" s="182">
        <f>IF(ISBLANK($KQ$3),"",IF(OR(Tipy!IZ9=Výsledky!$KO$6,Tipy!IZ9=Výsledky!$KO$7,Tipy!IZ9=Výsledky!$KO$8,Tipy!IZ9=Výsledky!$KO$9),10,0))</f>
        <v>0</v>
      </c>
      <c r="KP15" s="183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86">
        <f>IF(ISBLANK($KQ$3),"",IF(ISBLANK(Tipy!IV9),"-",SUM(KL15:KP15)))</f>
        <v>80</v>
      </c>
      <c r="KR15" s="94"/>
      <c r="KS15" s="92" t="str">
        <f>IF(ISBLANK($KX$3),"",IF(ISBLANK(Tipy!JB9),0,IF(AND(Tipy!JB9=Výsledky!$KV$3,Tipy!JD9=Výsledky!$KX$3),50,0)))</f>
        <v/>
      </c>
      <c r="KT15" s="92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92" t="str">
        <f>IF(ISBLANK($KX$3),"",IF(OR(Tipy!JE9=Výsledky!$KS$6,Tipy!JE9=Výsledky!$KS$7,Tipy!JE9=Výsledky!$KS$8,Tipy!JE9=Výsledky!$KS$9),30,0))</f>
        <v/>
      </c>
      <c r="KV15" s="92" t="str">
        <f>IF(ISBLANK($KX$3),"",IF(OR(Tipy!JF9=Výsledky!$KV$6,Tipy!JF9=Výsledky!$KV$7,Tipy!JF9=Výsledky!$KV$8,Tipy!JF9=Výsledky!$KV$9),10,0))</f>
        <v/>
      </c>
      <c r="KW15" s="93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95" t="str">
        <f>IF(ISBLANK($KX$3),"",IF(ISBLANK(Tipy!JB9),"-",SUM(KS15:KW15)))</f>
        <v/>
      </c>
      <c r="KY15" s="94"/>
      <c r="KZ15" s="92" t="str">
        <f>IF(ISBLANK($LE$3),"",IF(ISBLANK(Tipy!JH9),0,IF(AND(Tipy!JH9=Výsledky!$LC$3,Tipy!JJ9=Výsledky!$LE$3),50,0)))</f>
        <v/>
      </c>
      <c r="LA15" s="92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92" t="str">
        <f>IF(ISBLANK($LE$3),"",IF(OR(Tipy!JK9=Výsledky!$KZ$6,Tipy!JK9=Výsledky!$KZ$7,Tipy!JK9=Výsledky!$KZ$8,Tipy!JK9=Výsledky!$KZ$9),30,0))</f>
        <v/>
      </c>
      <c r="LC15" s="92" t="str">
        <f>IF(ISBLANK($LE$3),"",IF(OR(Tipy!JL9=Výsledky!$LC$6,Tipy!JL9=Výsledky!$LC$7,Tipy!JL9=Výsledky!$LC$8,Tipy!JL9=Výsledky!$LC$9),10,0))</f>
        <v/>
      </c>
      <c r="LD15" s="93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95" t="str">
        <f>IF(ISBLANK($LE$3),"",IF(ISBLANK(Tipy!JH9),"-",SUM(KZ15:LD15)))</f>
        <v/>
      </c>
      <c r="LF15" s="94"/>
      <c r="LG15" s="92" t="str">
        <f>IF(ISBLANK($LL$3),"",IF(ISBLANK(Tipy!JN9),0,IF(AND(Tipy!JN9=Výsledky!$LJ$3,Tipy!JP9=Výsledky!$LL$3),50,0)))</f>
        <v/>
      </c>
      <c r="LH15" s="92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92" t="str">
        <f>IF(ISBLANK($LL$3),"",IF(OR(Tipy!JQ9=Výsledky!$LG$6,Tipy!JQ9=Výsledky!$LG$7,Tipy!JQ9=Výsledky!$LG$8,Tipy!JQ9=Výsledky!$LG$9),30,0))</f>
        <v/>
      </c>
      <c r="LJ15" s="92" t="str">
        <f>IF(ISBLANK($LL$3),"",IF(OR(Tipy!JR9=Výsledky!$LJ$6,Tipy!JR9=Výsledky!$LJ$7,Tipy!JR9=Výsledky!$LJ$8,Tipy!JR9=Výsledky!$LJ$9),10,0))</f>
        <v/>
      </c>
      <c r="LK15" s="93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95" t="str">
        <f>IF(ISBLANK($LL$3),"",IF(ISBLANK(Tipy!JN9),"-",SUM(LG15:LK15)))</f>
        <v/>
      </c>
      <c r="LM15" s="94"/>
      <c r="LN15" s="92" t="str">
        <f>IF(ISBLANK($LS$3),"",IF(ISBLANK(Tipy!JT9),0,IF(AND(Tipy!JT9=Výsledky!$LQ$3,Tipy!JV9=Výsledky!$LS$3),50,0)))</f>
        <v/>
      </c>
      <c r="LO15" s="92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92" t="str">
        <f>IF(ISBLANK($LS$3),"",IF(OR(Tipy!JW9=Výsledky!$LN$6,Tipy!JW9=Výsledky!$LN$7,Tipy!JW9=Výsledky!$LN$8,Tipy!JW9=Výsledky!$LN$9),30,0))</f>
        <v/>
      </c>
      <c r="LQ15" s="92" t="str">
        <f>IF(ISBLANK($LS$3),"",IF(OR(Tipy!JX9=Výsledky!$LQ$6,Tipy!JX9=Výsledky!$LQ$7,Tipy!JX9=Výsledky!$LQ$8,Tipy!JX9=Výsledky!$LQ$9),10,0))</f>
        <v/>
      </c>
      <c r="LR15" s="93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95" t="str">
        <f>IF(ISBLANK($LS$3),"",IF(ISBLANK(Tipy!JT9),"-",SUM(LN15:LR15)))</f>
        <v/>
      </c>
      <c r="LT15" s="94"/>
      <c r="LU15" s="92" t="str">
        <f>IF(ISBLANK($LZ$3),"",IF(ISBLANK(Tipy!JZ9),0,IF(AND(Tipy!JZ9=Výsledky!$LX$3,Tipy!KB9=Výsledky!$LZ$3),50,0)))</f>
        <v/>
      </c>
      <c r="LV15" s="92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92" t="str">
        <f>IF(ISBLANK($LZ$3),"",IF(OR(Tipy!KC9=Výsledky!$LU$6,Tipy!KC9=Výsledky!$LU$7,Tipy!KC9=Výsledky!$LU$8,Tipy!KC9=Výsledky!$LU$9),30,0))</f>
        <v/>
      </c>
      <c r="LX15" s="92" t="str">
        <f>IF(ISBLANK($LZ$3),"",IF(OR(Tipy!KD9=Výsledky!$LX$6,Tipy!KD9=Výsledky!$LX$7,Tipy!KD9=Výsledky!$LX$8,Tipy!KD9=Výsledky!$LX$9),10,0))</f>
        <v/>
      </c>
      <c r="LY15" s="93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95" t="str">
        <f>IF(ISBLANK($LZ$3),"",IF(ISBLANK(Tipy!JZ9),"-",SUM(LU15:LY15)))</f>
        <v/>
      </c>
      <c r="MA15" s="94"/>
      <c r="MB15" s="96"/>
      <c r="MC15" s="97"/>
      <c r="MD15" s="97"/>
      <c r="ME15" s="97"/>
      <c r="MF15" s="93"/>
      <c r="MG15" s="95"/>
      <c r="MH15" s="94"/>
      <c r="MI15" s="96"/>
      <c r="MJ15" s="97"/>
      <c r="MK15" s="97"/>
      <c r="ML15" s="97"/>
      <c r="MM15" s="93"/>
      <c r="MN15" s="95"/>
      <c r="MO15" s="94"/>
      <c r="MP15" s="96"/>
      <c r="MQ15" s="97"/>
      <c r="MR15" s="97"/>
      <c r="MS15" s="97"/>
      <c r="MT15" s="93"/>
      <c r="MU15" s="95"/>
      <c r="MV15" s="94"/>
      <c r="MW15" s="96"/>
      <c r="MX15" s="97"/>
      <c r="MY15" s="97"/>
      <c r="MZ15" s="97"/>
      <c r="NA15" s="93"/>
      <c r="NB15" s="95"/>
      <c r="NC15" s="94"/>
      <c r="ND15" s="96"/>
      <c r="NE15" s="97"/>
      <c r="NF15" s="97"/>
      <c r="NG15" s="97"/>
      <c r="NH15" s="93"/>
      <c r="NI15" s="95"/>
      <c r="NJ15" s="94"/>
      <c r="NK15" s="96"/>
      <c r="NL15" s="97"/>
      <c r="NM15" s="97"/>
      <c r="NN15" s="97"/>
      <c r="NO15" s="93"/>
      <c r="NP15" s="95"/>
      <c r="NQ15" s="94"/>
      <c r="NR15" s="96"/>
      <c r="NS15" s="97"/>
      <c r="NT15" s="97"/>
      <c r="NU15" s="97"/>
      <c r="NV15" s="93"/>
      <c r="NW15" s="95"/>
      <c r="NX15" s="94"/>
      <c r="NY15" s="96"/>
      <c r="NZ15" s="97"/>
      <c r="OA15" s="97"/>
      <c r="OB15" s="97"/>
      <c r="OC15" s="93"/>
      <c r="OD15" s="95"/>
      <c r="OE15" s="94"/>
      <c r="OF15" s="96"/>
      <c r="OG15" s="97"/>
      <c r="OH15" s="97"/>
      <c r="OI15" s="97"/>
      <c r="OJ15" s="93"/>
      <c r="OK15" s="95"/>
      <c r="OL15" s="94"/>
      <c r="OM15" s="96"/>
      <c r="ON15" s="97"/>
      <c r="OO15" s="97"/>
      <c r="OP15" s="97"/>
      <c r="OQ15" s="93"/>
      <c r="OR15" s="95"/>
      <c r="OS15" s="94"/>
      <c r="OT15" s="96"/>
      <c r="OU15" s="97"/>
      <c r="OV15" s="97"/>
      <c r="OW15" s="97"/>
      <c r="OX15" s="93"/>
      <c r="OY15" s="95"/>
      <c r="OZ15" s="94"/>
      <c r="PA15" s="96"/>
      <c r="PB15" s="97"/>
      <c r="PC15" s="97"/>
      <c r="PD15" s="97"/>
      <c r="PE15" s="93"/>
      <c r="PF15" s="95"/>
      <c r="PG15" s="94"/>
      <c r="PH15" s="96"/>
      <c r="PI15" s="97"/>
      <c r="PJ15" s="97"/>
      <c r="PK15" s="97"/>
      <c r="PL15" s="93"/>
      <c r="PM15" s="95"/>
      <c r="PN15" s="94"/>
      <c r="PO15" s="96"/>
      <c r="PP15" s="97"/>
      <c r="PQ15" s="97"/>
      <c r="PR15" s="97"/>
      <c r="PS15" s="93"/>
      <c r="PT15" s="95"/>
      <c r="PU15" s="94"/>
      <c r="PV15" s="96"/>
      <c r="PW15" s="97"/>
      <c r="PX15" s="97"/>
      <c r="PY15" s="97"/>
      <c r="PZ15" s="93"/>
      <c r="QA15" s="95"/>
    </row>
    <row r="16" spans="1:443" ht="15" customHeight="1" x14ac:dyDescent="0.2">
      <c r="A16" s="121">
        <f>Tipy!A10</f>
        <v>16</v>
      </c>
      <c r="B16" s="144" t="str">
        <f>Tipy!B10</f>
        <v>Balky</v>
      </c>
      <c r="C16" s="42"/>
      <c r="D16" s="182">
        <f>IF(ISBLANK($I$3),"",IF(ISBLANK(Tipy!D10),0,IF(AND(Tipy!D10=Výsledky!$G$3,Tipy!F10=Výsledky!$I$3),50,0)))</f>
        <v>0</v>
      </c>
      <c r="E16" s="182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2">
        <f>IF(ISBLANK($I$3),"",IF(OR(Tipy!G10=Výsledky!$D$6,Tipy!G10=Výsledky!$D$7,Tipy!G10=Výsledky!$D$8,Tipy!G10=Výsledky!$D$9),30,0))</f>
        <v>30</v>
      </c>
      <c r="G16" s="182">
        <f>IF(ISBLANK($I$3),"",IF(OR(Tipy!H10=Výsledky!$G$6,Tipy!H10=Výsledky!$G$7,Tipy!H10=Výsledky!$G$8,Tipy!H10=Výsledky!$G$9),10,0))</f>
        <v>0</v>
      </c>
      <c r="H16" s="183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4">
        <f>IF(ISBLANK($I$3),"",IF(ISBLANK(Tipy!D10),"-",SUM(D16:H16)))</f>
        <v>60</v>
      </c>
      <c r="J16" s="185"/>
      <c r="K16" s="182">
        <f>IF(ISBLANK($P$3),"",IF(ISBLANK(Tipy!J10),0,IF(AND(Tipy!J10=Výsledky!$N$3,Tipy!L10=Výsledky!$P$3),50,0)))</f>
        <v>0</v>
      </c>
      <c r="L16" s="182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2">
        <f>IF(ISBLANK($P$3),"",IF(OR(Tipy!M10=Výsledky!$K$6,Tipy!M10=Výsledky!$K$7,Tipy!M10=Výsledky!$K$8,Tipy!M10=Výsledky!$K$9),30,0))</f>
        <v>30</v>
      </c>
      <c r="N16" s="182">
        <f>IF(ISBLANK($P$3),"",IF(OR(Tipy!N10=Výsledky!$N$6,Tipy!N10=Výsledky!$N$7,Tipy!N10=Výsledky!$N$8,Tipy!N10=Výsledky!$N$9),10,0))</f>
        <v>0</v>
      </c>
      <c r="O16" s="183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6">
        <f>IF(ISBLANK($P$3),"",IF(ISBLANK(Tipy!J10),"-",SUM(K16:O16)))</f>
        <v>50</v>
      </c>
      <c r="Q16" s="185"/>
      <c r="R16" s="182">
        <f>IF(ISBLANK($W$3),"",IF(ISBLANK(Tipy!P10),0,IF(AND(Tipy!P10=Výsledky!$U$3,Tipy!R10=Výsledky!$W$3),50,0)))</f>
        <v>0</v>
      </c>
      <c r="S16" s="182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2">
        <f>IF(ISBLANK($W$3),"",IF(OR(Tipy!S10=Výsledky!$R$6,Tipy!S10=Výsledky!$R$7,Tipy!S10=Výsledky!$R$8,Tipy!S10=Výsledky!$R$9),30,0))</f>
        <v>30</v>
      </c>
      <c r="U16" s="182">
        <f>IF(ISBLANK($W$3),"",IF(OR(Tipy!T10=Výsledky!$U$6,Tipy!T10=Výsledky!$U$7,Tipy!T10=Výsledky!$U$8,Tipy!T10=Výsledky!$U$9),10,0))</f>
        <v>0</v>
      </c>
      <c r="V16" s="183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6">
        <f>IF(ISBLANK($W$3),"",IF(ISBLANK(Tipy!P10),"-",SUM(R16:V16)))</f>
        <v>30</v>
      </c>
      <c r="X16" s="185"/>
      <c r="Y16" s="182">
        <f>IF(ISBLANK($AD$3),"",IF(ISBLANK(Tipy!V10),0,IF(AND(Tipy!V10=Výsledky!$AB$3,Tipy!X10=Výsledky!$AD$3),50,0)))</f>
        <v>0</v>
      </c>
      <c r="Z16" s="182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2">
        <f>IF(ISBLANK($AD$3),"",IF(OR(Tipy!Y10=Výsledky!$Y$6,Tipy!Y10=Výsledky!$Y$7,Tipy!Y10=Výsledky!$Y$8,Tipy!Y10=Výsledky!$Y$9),30,0))</f>
        <v>0</v>
      </c>
      <c r="AB16" s="182">
        <f>IF(ISBLANK($AD$3),"",IF(OR(Tipy!Z10=Výsledky!$AB$6,Tipy!Z10=Výsledky!$AB$7,Tipy!Z10=Výsledky!$AB$8,Tipy!Z10=Výsledky!$AB$9),10,0))</f>
        <v>0</v>
      </c>
      <c r="AC16" s="183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6">
        <f>IF(ISBLANK($AD$3),"",IF(ISBLANK(Tipy!V10),"-",SUM(Y16:AC16)))</f>
        <v>20</v>
      </c>
      <c r="AE16" s="185"/>
      <c r="AF16" s="182">
        <f>IF(ISBLANK($AK$3),"",IF(ISBLANK(Tipy!AB10),0,IF(AND(Tipy!AB10=Výsledky!$AI$3,Tipy!AD10=Výsledky!$AK$3),50,0)))</f>
        <v>0</v>
      </c>
      <c r="AG16" s="182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2">
        <f>IF(ISBLANK($AK$3),"",IF(OR(Tipy!AE10=Výsledky!$AF$6,Tipy!AE10=Výsledky!$AF$7,Tipy!AE10=Výsledky!$AF$8,Tipy!AE10=Výsledky!$AF$9),30,0))</f>
        <v>30</v>
      </c>
      <c r="AI16" s="182">
        <f>IF(ISBLANK($AK$3),"",IF(OR(Tipy!AF10=Výsledky!$AI$6,Tipy!AF10=Výsledky!$AI$7,Tipy!AF10=Výsledky!$AI$8,Tipy!AF10=Výsledky!$AI$9),10,0))</f>
        <v>0</v>
      </c>
      <c r="AJ16" s="183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6">
        <f>IF(ISBLANK($AK$3),"",IF(ISBLANK(Tipy!AB10),"-",SUM(AF16:AJ16)))</f>
        <v>50</v>
      </c>
      <c r="AL16" s="185"/>
      <c r="AM16" s="182">
        <f>IF(ISBLANK($AR$3),"",IF(ISBLANK(Tipy!AH10),0,IF(AND(Tipy!AH10=Výsledky!$AP$3,Tipy!AJ10=Výsledky!$AR$3),50,0)))</f>
        <v>0</v>
      </c>
      <c r="AN16" s="182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2">
        <f>IF(ISBLANK($AR$3),"",IF(OR(Tipy!AK10=Výsledky!$AM$6,Tipy!AK10=Výsledky!$AM$7,Tipy!AK10=Výsledky!$AM$8,Tipy!AK10=Výsledky!$AM$9),30,0))</f>
        <v>30</v>
      </c>
      <c r="AP16" s="182">
        <f>IF(ISBLANK($AR$3),"",IF(OR(Tipy!AL10=Výsledky!$AP$6,Tipy!AL10=Výsledky!$AP$7,Tipy!AL10=Výsledky!$AP$8,Tipy!AL10=Výsledky!$AP$9),10,0))</f>
        <v>0</v>
      </c>
      <c r="AQ16" s="183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6">
        <f>IF(ISBLANK($AR$3),"",IF(ISBLANK(Tipy!AH10),"-",SUM(AM16:AQ16)))</f>
        <v>60</v>
      </c>
      <c r="AS16" s="185"/>
      <c r="AT16" s="182">
        <f>IF(ISBLANK($AY$3),"",IF(ISBLANK(Tipy!AN10),0,IF(AND(Tipy!AN10=Výsledky!$AW$3,Tipy!AP10=Výsledky!$AY$3),50,0)))</f>
        <v>0</v>
      </c>
      <c r="AU16" s="182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2">
        <f>IF(ISBLANK($AY$3),"",IF(OR(Tipy!AQ10=Výsledky!$AT$6,Tipy!AQ10=Výsledky!$AT$7,Tipy!AQ10=Výsledky!$AT$8,Tipy!AQ10=Výsledky!$AT$9),30,0))</f>
        <v>0</v>
      </c>
      <c r="AW16" s="182">
        <f>IF(ISBLANK($AY$3),"",IF(OR(Tipy!AR10=Výsledky!$AW$6,Tipy!AR10=Výsledky!$AW$7,Tipy!AR10=Výsledky!$AW$8,Tipy!AR10=Výsledky!$AW$9),10,0))</f>
        <v>0</v>
      </c>
      <c r="AX16" s="183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6">
        <f>IF(ISBLANK($AY$3),"",IF(ISBLANK(Tipy!AN10),"-",SUM(AT16:AX16)))</f>
        <v>20</v>
      </c>
      <c r="AZ16" s="185"/>
      <c r="BA16" s="182">
        <f>IF(ISBLANK($BF$3),"",IF(ISBLANK(Tipy!AT10),0,IF(AND(Tipy!AT10=Výsledky!$BD$3,Tipy!AV10=Výsledky!$BF$3),50,0)))</f>
        <v>0</v>
      </c>
      <c r="BB16" s="182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2">
        <f>IF(ISBLANK($BF$3),"",IF(OR(Tipy!AW10=Výsledky!$BA$6,Tipy!AW10=Výsledky!$BA$7,Tipy!AW10=Výsledky!$BA$8,Tipy!AW10=Výsledky!$BA$9),30,0))</f>
        <v>30</v>
      </c>
      <c r="BD16" s="182">
        <f>IF(ISBLANK($BF$3),"",IF(OR(Tipy!AX10=Výsledky!$BD$6,Tipy!AX10=Výsledky!$BD$7,Tipy!AX10=Výsledky!$BD$8,Tipy!AX10=Výsledky!$BD$9),10,0))</f>
        <v>0</v>
      </c>
      <c r="BE16" s="183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6">
        <f>IF(ISBLANK($BF$3),"",IF(ISBLANK(Tipy!AT10),"-",SUM(BA16:BE16)))</f>
        <v>30</v>
      </c>
      <c r="BG16" s="94"/>
      <c r="BH16" s="182">
        <f>IF(ISBLANK($BM$3),"",IF(ISBLANK(Tipy!AZ10),0,IF(AND(Tipy!AZ10=Výsledky!$BK$3,Tipy!BB10=Výsledky!$BM$3),50,0)))</f>
        <v>0</v>
      </c>
      <c r="BI16" s="182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2">
        <f>IF(ISBLANK($BM$3),"",IF(OR(Tipy!BC10=Výsledky!$BH$6,Tipy!BC10=Výsledky!$BH$7,Tipy!BC10=Výsledky!$BH$8,Tipy!BC10=Výsledky!$BH$9),30,0))</f>
        <v>30</v>
      </c>
      <c r="BK16" s="182">
        <f>IF(ISBLANK($BM$3),"",IF(OR(Tipy!BD10=Výsledky!$BK$6,Tipy!BD10=Výsledky!$BK$7,Tipy!BD10=Výsledky!$BK$8,Tipy!BD10=Výsledky!$BK$9),10,0))</f>
        <v>0</v>
      </c>
      <c r="BL16" s="183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6">
        <f>IF(ISBLANK($BM$3),"",IF(ISBLANK(Tipy!AZ10),"-",SUM(BH16:BL16)))</f>
        <v>50</v>
      </c>
      <c r="BN16" s="94"/>
      <c r="BO16" s="182">
        <f>IF(ISBLANK($BT$3),"",IF(ISBLANK(Tipy!BF10),0,IF(AND(Tipy!BF10=Výsledky!$BR$3,Tipy!BH10=Výsledky!$BT$3),50,0)))</f>
        <v>0</v>
      </c>
      <c r="BP16" s="182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2">
        <f>IF(ISBLANK($BT$3),"",IF(OR(Tipy!BI10=Výsledky!$BO$6,Tipy!BI10=Výsledky!$BO$7,Tipy!BI10=Výsledky!$BO$8,Tipy!BI10=Výsledky!$BO$9),30,0))</f>
        <v>30</v>
      </c>
      <c r="BR16" s="182">
        <f>IF(ISBLANK($BT$3),"",IF(OR(Tipy!BJ10=Výsledky!$BR$6,Tipy!BJ10=Výsledky!$BR$7,Tipy!BJ10=Výsledky!$BR$8,Tipy!BJ10=Výsledky!$BR$9),10,0))</f>
        <v>0</v>
      </c>
      <c r="BS16" s="183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6">
        <f>IF(ISBLANK($BT$3),"",IF(ISBLANK(Tipy!BF10),"-",SUM(BO16:BS16)))</f>
        <v>30</v>
      </c>
      <c r="BU16" s="94"/>
      <c r="BV16" s="182">
        <f>IF(ISBLANK($CA$3),"",IF(ISBLANK(Tipy!BL10),0,IF(AND(Tipy!BL10=Výsledky!$BY$3,Tipy!BN10=Výsledky!$CA$3),50,0)))</f>
        <v>0</v>
      </c>
      <c r="BW16" s="182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2">
        <f>IF(ISBLANK($CA$3),"",IF(OR(Tipy!BO10=Výsledky!$BV$6,Tipy!BO10=Výsledky!$BV$7,Tipy!BO10=Výsledky!$BV$8,Tipy!BO10=Výsledky!$BV$9),30,0))</f>
        <v>30</v>
      </c>
      <c r="BY16" s="182">
        <f>IF(ISBLANK($CA$3),"",IF(OR(Tipy!BP10=Výsledky!$BY$6,Tipy!BP10=Výsledky!$BY$7,Tipy!BP10=Výsledky!$BY$8,Tipy!BP10=Výsledky!$BY$9),10,0))</f>
        <v>0</v>
      </c>
      <c r="BZ16" s="183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6">
        <f>IF(ISBLANK($CA$3),"",IF(ISBLANK(Tipy!BL10),"-",SUM(BV16:BZ16)))</f>
        <v>50</v>
      </c>
      <c r="CB16" s="94"/>
      <c r="CC16" s="182">
        <f>IF(ISBLANK($CH$3),"",IF(ISBLANK(Tipy!BR10),0,IF(AND(Tipy!BR10=Výsledky!$CF$3,Tipy!BT10=Výsledky!$CH$3),50,0)))</f>
        <v>0</v>
      </c>
      <c r="CD16" s="182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2">
        <f>IF(ISBLANK($CH$3),"",IF(OR(Tipy!BU10=Výsledky!$CC$6,Tipy!BU10=Výsledky!$CC$7,Tipy!BU10=Výsledky!$CC$8,Tipy!BU10=Výsledky!$CC$9),30,0))</f>
        <v>30</v>
      </c>
      <c r="CF16" s="182">
        <f>IF(ISBLANK($CH$3),"",IF(OR(Tipy!BV10=Výsledky!$CF$6,Tipy!BV10=Výsledky!$CF$7,Tipy!BV10=Výsledky!$CF$8,Tipy!BV10=Výsledky!$CF$9),10,0))</f>
        <v>0</v>
      </c>
      <c r="CG16" s="183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6">
        <f>IF(ISBLANK($CH$3),"",IF(ISBLANK(Tipy!BR10),"-",SUM(CC16:CG16)))</f>
        <v>50</v>
      </c>
      <c r="CI16" s="185"/>
      <c r="CJ16" s="182">
        <f>IF(ISBLANK($CO$3),"",IF(ISBLANK(Tipy!BX10),0,IF(AND(Tipy!BX10=Výsledky!$CM$3,Tipy!BZ10=Výsledky!$CO$3),50,0)))</f>
        <v>0</v>
      </c>
      <c r="CK16" s="182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2">
        <f>IF(ISBLANK($CO$3),"",IF(OR(Tipy!CA10=Výsledky!$CJ$6,Tipy!CA10=Výsledky!$CJ$7,Tipy!CA10=Výsledky!$CJ$8,Tipy!CA10=Výsledky!$CJ$9),30,0))</f>
        <v>30</v>
      </c>
      <c r="CM16" s="182">
        <f>IF(ISBLANK($CO$3),"",IF(OR(Tipy!CB10=Výsledky!$CM$6,Tipy!CB10=Výsledky!$CM$7,Tipy!CB10=Výsledky!$CM$8,Tipy!CB10=Výsledky!$CM$9),10,0))</f>
        <v>10</v>
      </c>
      <c r="CN16" s="183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6">
        <f>IF(ISBLANK($CO$3),"",IF(ISBLANK(Tipy!BX10),"-",SUM(CJ16:CN16)))</f>
        <v>60</v>
      </c>
      <c r="CP16" s="185"/>
      <c r="CQ16" s="182">
        <f>IF(ISBLANK($CV$3),"",IF(ISBLANK(Tipy!CD10),0,IF(AND(Tipy!CD10=Výsledky!$CT$3,Tipy!CF10=Výsledky!$CV$3),50,0)))</f>
        <v>0</v>
      </c>
      <c r="CR16" s="182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2">
        <f>IF(ISBLANK($CV$3),"",IF(OR(Tipy!CG10=Výsledky!$CQ$6,Tipy!CG10=Výsledky!$CQ$7,Tipy!CG10=Výsledky!$CQ$8,Tipy!CG10=Výsledky!$CQ$9),30,0))</f>
        <v>30</v>
      </c>
      <c r="CT16" s="182">
        <f>IF(ISBLANK($CV$3),"",IF(OR(Tipy!CH10=Výsledky!$CT$6,Tipy!CH10=Výsledky!$CT$7,Tipy!CH10=Výsledky!$CT$8,Tipy!CH10=Výsledky!$CT$9),10,0))</f>
        <v>0</v>
      </c>
      <c r="CU16" s="183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6">
        <f>IF(ISBLANK($CV$3),"",IF(ISBLANK(Tipy!CD10),"-",SUM(CQ16:CU16)))</f>
        <v>50</v>
      </c>
      <c r="CW16" s="185"/>
      <c r="CX16" s="182">
        <f>IF(ISBLANK($DC$3),"",IF(ISBLANK(Tipy!CJ10),0,IF(AND(Tipy!CJ10=Výsledky!$DA$3,Tipy!CL10=Výsledky!$DC$3),50,0)))</f>
        <v>0</v>
      </c>
      <c r="CY16" s="182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2">
        <f>IF(ISBLANK($DC$3),"",IF(OR(Tipy!CM10=Výsledky!$CX$6,Tipy!CM10=Výsledky!$CX$7,Tipy!CM10=Výsledky!$CX$8,Tipy!CM10=Výsledky!$CX$9),30,0))</f>
        <v>30</v>
      </c>
      <c r="DA16" s="182">
        <f>IF(ISBLANK($DC$3),"",IF(OR(Tipy!CN10=Výsledky!$DA$6,Tipy!CN10=Výsledky!$DA$7,Tipy!CN10=Výsledky!$DA$8,Tipy!CN10=Výsledky!$DA$9),10,0))</f>
        <v>10</v>
      </c>
      <c r="DB16" s="183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6">
        <f>IF(ISBLANK($DC$3),"",IF(ISBLANK(Tipy!CJ10),"-",SUM(CX16:DB16)))</f>
        <v>40</v>
      </c>
      <c r="DD16" s="185"/>
      <c r="DE16" s="182">
        <f>IF(ISBLANK($DJ$3),"",IF(ISBLANK(Tipy!CP10),0,IF(AND(Tipy!CP10=Výsledky!$DH$3,Tipy!CR10=Výsledky!$DJ$3),50,0)))</f>
        <v>0</v>
      </c>
      <c r="DF16" s="182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2">
        <f>IF(ISBLANK($DJ$3),"",IF(OR(Tipy!CS10=Výsledky!$DE$6,Tipy!CS10=Výsledky!$DE$7,Tipy!CS10=Výsledky!$DE$8,Tipy!CS10=Výsledky!$DE$9),30,0))</f>
        <v>0</v>
      </c>
      <c r="DH16" s="182">
        <f>IF(ISBLANK($DJ$3),"",IF(OR(Tipy!CT10=Výsledky!$DH$6,Tipy!CT10=Výsledky!$DH$7,Tipy!CT10=Výsledky!$DH$8,Tipy!CT10=Výsledky!$DH$9),10,0))</f>
        <v>0</v>
      </c>
      <c r="DI16" s="183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6">
        <f>IF(ISBLANK($DJ$3),"",IF(ISBLANK(Tipy!CP10),"-",SUM(DE16:DI16)))</f>
        <v>20</v>
      </c>
      <c r="DK16" s="185"/>
      <c r="DL16" s="182">
        <f>IF(ISBLANK($DQ$3),"",IF(ISBLANK(Tipy!CV10),0,IF(AND(Tipy!CV10=Výsledky!$DO$3,Tipy!CX10=Výsledky!$DQ$3),50,0)))</f>
        <v>0</v>
      </c>
      <c r="DM16" s="182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2">
        <f>IF(ISBLANK($DQ$3),"",IF(OR(Tipy!CY10=Výsledky!$DL$6,Tipy!CY10=Výsledky!$DL$7,Tipy!CY10=Výsledky!$DL$8,Tipy!CY10=Výsledky!$DL$9),30,0))</f>
        <v>0</v>
      </c>
      <c r="DO16" s="182">
        <f>IF(ISBLANK($DQ$3),"",IF(OR(Tipy!CZ10=Výsledky!$DO$6,Tipy!CZ10=Výsledky!$DO$7,Tipy!CZ10=Výsledky!$DO$8,Tipy!CZ10=Výsledky!$DO$9),10,0))</f>
        <v>10</v>
      </c>
      <c r="DP16" s="183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6">
        <f>IF(ISBLANK($DQ$3),"",IF(ISBLANK(Tipy!CV10),"-",SUM(DL16:DP16)))</f>
        <v>10</v>
      </c>
      <c r="DR16" s="185"/>
      <c r="DS16" s="182">
        <f>IF(ISBLANK($DX$3),"",IF(ISBLANK(Tipy!DB10),0,IF(AND(Tipy!DB10=Výsledky!$DV$3,Tipy!DD10=Výsledky!$DX$3),50,0)))</f>
        <v>0</v>
      </c>
      <c r="DT16" s="182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2">
        <f>IF(ISBLANK($DX$3),"",IF(OR(Tipy!DE10=Výsledky!$DS$6,Tipy!DE10=Výsledky!$DS$7,Tipy!DE10=Výsledky!$DS$8,Tipy!DE10=Výsledky!$DS$9),30,0))</f>
        <v>30</v>
      </c>
      <c r="DV16" s="182">
        <f>IF(ISBLANK($DX$3),"",IF(OR(Tipy!DF10=Výsledky!$DV$6,Tipy!DF10=Výsledky!$DV$7,Tipy!DF10=Výsledky!$DV$8,Tipy!DF10=Výsledky!$DV$9),10,0))</f>
        <v>0</v>
      </c>
      <c r="DW16" s="183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6">
        <f>IF(ISBLANK($DX$3),"",IF(ISBLANK(Tipy!DB10),"-",SUM(DS16:DW16)))</f>
        <v>50</v>
      </c>
      <c r="DY16" s="185"/>
      <c r="DZ16" s="182">
        <f>IF(ISBLANK($EE$3),"",IF(ISBLANK(Tipy!DH10),0,IF(AND(Tipy!DH10=Výsledky!$EC$3,Tipy!DJ10=Výsledky!$EE$3),50,0)))</f>
        <v>0</v>
      </c>
      <c r="EA16" s="182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2">
        <f>IF(ISBLANK($EE$3),"",IF(OR(Tipy!DK10=Výsledky!$DZ$6,Tipy!DK10=Výsledky!$DZ$7,Tipy!DK10=Výsledky!$DZ$8,Tipy!DK10=Výsledky!$DZ$9),30,0))</f>
        <v>30</v>
      </c>
      <c r="EC16" s="182">
        <f>IF(ISBLANK($EE$3),"",IF(OR(Tipy!DL10=Výsledky!$EC$6,Tipy!DL10=Výsledky!$EC$7,Tipy!DL10=Výsledky!$EC$8,Tipy!DL10=Výsledky!$EC$9),10,0))</f>
        <v>0</v>
      </c>
      <c r="ED16" s="183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6">
        <f>IF(ISBLANK($EE$3),"",IF(ISBLANK(Tipy!DH10),"-",SUM(DZ16:ED16)))</f>
        <v>50</v>
      </c>
      <c r="EF16" s="94"/>
      <c r="EG16" s="182">
        <f>IF(ISBLANK($EL$3),"",IF(ISBLANK(Tipy!DN10),0,IF(AND(Tipy!DN10=Výsledky!$EJ$3,Tipy!DP10=Výsledky!$EL$3),50,0)))</f>
        <v>50</v>
      </c>
      <c r="EH16" s="182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2">
        <f>IF(ISBLANK($EL$3),"",IF(OR(Tipy!DQ10=Výsledky!$EG$6,Tipy!DQ10=Výsledky!$EG$7,Tipy!DQ10=Výsledky!$EG$8,Tipy!DQ10=Výsledky!$EG$9),30,0))</f>
        <v>0</v>
      </c>
      <c r="EJ16" s="182">
        <f>IF(ISBLANK($EL$3),"",IF(OR(Tipy!DR10=Výsledky!$EJ$6,Tipy!DR10=Výsledky!$EJ$7,Tipy!DR10=Výsledky!$EJ$8,Tipy!DR10=Výsledky!$EJ$9),10,0))</f>
        <v>10</v>
      </c>
      <c r="EK16" s="183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6">
        <f>IF(ISBLANK($EL$3),"",IF(ISBLANK(Tipy!DN10),"-",SUM(EG16:EK16)))</f>
        <v>60</v>
      </c>
      <c r="EM16" s="94"/>
      <c r="EN16" s="182">
        <f>IF(ISBLANK($ES$3),"",IF(ISBLANK(Tipy!DT10),0,IF(AND(Tipy!DT10=Výsledky!$EQ$3,Tipy!DV10=Výsledky!$ES$3),50,0)))</f>
        <v>0</v>
      </c>
      <c r="EO16" s="182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2">
        <f>IF(ISBLANK($ES$3),"",IF(OR(Tipy!DW10=Výsledky!$EN$6,Tipy!DW10=Výsledky!$EN$7,Tipy!DW10=Výsledky!$EN$8,Tipy!DW10=Výsledky!$EN$9),30,0))</f>
        <v>30</v>
      </c>
      <c r="EQ16" s="182">
        <f>IF(ISBLANK($ES$3),"",IF(OR(Tipy!DX10=Výsledky!$EQ$6,Tipy!DX10=Výsledky!$EQ$7,Tipy!DX10=Výsledky!$EQ$8,Tipy!DX10=Výsledky!$EQ$9),10,0))</f>
        <v>0</v>
      </c>
      <c r="ER16" s="183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6">
        <f>IF(ISBLANK($ES$3),"",IF(ISBLANK(Tipy!DT10),"-",SUM(EN16:ER16)))</f>
        <v>60</v>
      </c>
      <c r="ET16" s="94"/>
      <c r="EU16" s="182">
        <f>IF(ISBLANK($EZ$3),"",IF(ISBLANK(Tipy!DZ10),0,IF(AND(Tipy!DZ10=Výsledky!$EX$3,Tipy!EB10=Výsledky!$EZ$3),50,0)))</f>
        <v>0</v>
      </c>
      <c r="EV16" s="182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2">
        <f>IF(ISBLANK($EZ$3),"",IF(OR(Tipy!EC10=Výsledky!$EU$6,Tipy!EC10=Výsledky!$EU$7,Tipy!EC10=Výsledky!$EU$8,Tipy!EC10=Výsledky!$EU$9),30,0))</f>
        <v>0</v>
      </c>
      <c r="EX16" s="182">
        <f>IF(ISBLANK($EZ$3),"",IF(OR(Tipy!ED10=Výsledky!$EX$6,Tipy!ED10=Výsledky!$EX$7,Tipy!ED10=Výsledky!$EX$8,Tipy!ED10=Výsledky!$EX$9),10,0))</f>
        <v>0</v>
      </c>
      <c r="EY16" s="183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6">
        <f>IF(ISBLANK($EZ$3),"",IF(ISBLANK(Tipy!DZ10),"-",SUM(EU16:EY16)))</f>
        <v>20</v>
      </c>
      <c r="FA16" s="94"/>
      <c r="FB16" s="182">
        <f>IF(ISBLANK($FG$3),"",IF(ISBLANK(Tipy!EF10),0,IF(AND(Tipy!EF10=Výsledky!$FE$3,Tipy!EH10=Výsledky!$FG$3),50,0)))</f>
        <v>0</v>
      </c>
      <c r="FC16" s="182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2">
        <f>IF(ISBLANK($FG$3),"",IF(OR(Tipy!EI10=Výsledky!$FB$6,Tipy!EI10=Výsledky!$FB$7,Tipy!EI10=Výsledky!$FB$8,Tipy!EI10=Výsledky!$FB$9),30,0))</f>
        <v>30</v>
      </c>
      <c r="FE16" s="182">
        <f>IF(ISBLANK($FG$3),"",IF(OR(Tipy!EJ10=Výsledky!$FE$6,Tipy!EJ10=Výsledky!$FE$7,Tipy!EJ10=Výsledky!$FE$8,Tipy!EJ10=Výsledky!$FE$9),10,0))</f>
        <v>10</v>
      </c>
      <c r="FF16" s="183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6">
        <f>IF(ISBLANK($FG$3),"",IF(ISBLANK(Tipy!EF10),"-",SUM(FB16:FF16)))</f>
        <v>60</v>
      </c>
      <c r="FH16" s="94"/>
      <c r="FI16" s="182">
        <f>IF(ISBLANK($FN$3),"",IF(ISBLANK(Tipy!EL10),0,IF(AND(Tipy!EL10=Výsledky!$FL$3,Tipy!EN10=Výsledky!$FN$3),50,0)))</f>
        <v>0</v>
      </c>
      <c r="FJ16" s="182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2">
        <f>IF(ISBLANK($FN$3),"",IF(OR(Tipy!EO10=Výsledky!$FI$6,Tipy!EO10=Výsledky!$FI$7,Tipy!EO10=Výsledky!$FI$8,Tipy!EO10=Výsledky!$FI$9),30,0))</f>
        <v>0</v>
      </c>
      <c r="FL16" s="182">
        <f>IF(ISBLANK($FN$3),"",IF(OR(Tipy!EP10=Výsledky!$FL$6,Tipy!EP10=Výsledky!$FL$7,Tipy!EP10=Výsledky!$FL$8,Tipy!EP10=Výsledky!$FL$9),10,0))</f>
        <v>0</v>
      </c>
      <c r="FM16" s="183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6">
        <f>IF(ISBLANK($FN$3),"",IF(ISBLANK(Tipy!EL10),"-",SUM(FI16:FM16)))</f>
        <v>20</v>
      </c>
      <c r="FO16" s="94"/>
      <c r="FP16" s="182">
        <f>IF(ISBLANK($FU$3),"",IF(ISBLANK(Tipy!ER10),0,IF(AND(Tipy!ER10=Výsledky!$FS$3,Tipy!ET10=Výsledky!$FU$3),50,0)))</f>
        <v>0</v>
      </c>
      <c r="FQ16" s="182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2">
        <f>IF(ISBLANK($FU$3),"",IF(OR(Tipy!EU10=Výsledky!$FP$6,Tipy!EU10=Výsledky!$FP$7,Tipy!EU10=Výsledky!$FP$8,Tipy!EU10=Výsledky!$FP$9),30,0))</f>
        <v>30</v>
      </c>
      <c r="FS16" s="182">
        <f>IF(ISBLANK($FU$3),"",IF(OR(Tipy!EV10=Výsledky!$FS$6,Tipy!EV10=Výsledky!$FS$7,Tipy!EV10=Výsledky!$FS$8,Tipy!EV10=Výsledky!$FS$9),10,0))</f>
        <v>0</v>
      </c>
      <c r="FT16" s="183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6">
        <f>IF(ISBLANK($FU$3),"",IF(ISBLANK(Tipy!ER10),"-",SUM(FP16:FT16)))</f>
        <v>50</v>
      </c>
      <c r="FV16" s="94"/>
      <c r="FW16" s="182">
        <f>IF(ISBLANK($GB$3),"",IF(ISBLANK(Tipy!EX10),0,IF(AND(Tipy!EX10=Výsledky!$FZ$3,Tipy!EZ10=Výsledky!$GB$3),50,0)))</f>
        <v>0</v>
      </c>
      <c r="FX16" s="182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2">
        <f>IF(ISBLANK($GB$3),"",IF(OR(Tipy!FA10=Výsledky!$FW$6,Tipy!FA10=Výsledky!$FW$7,Tipy!FA10=Výsledky!$FW$8,Tipy!FA10=Výsledky!$FW$9),30,0))</f>
        <v>0</v>
      </c>
      <c r="FZ16" s="182">
        <f>IF(ISBLANK($GB$3),"",IF(OR(Tipy!FB10=Výsledky!$FZ$6,Tipy!FB10=Výsledky!$FZ$7,Tipy!FB10=Výsledky!$FZ$8,Tipy!FB10=Výsledky!$FZ$9),10,0))</f>
        <v>0</v>
      </c>
      <c r="GA16" s="183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6" t="str">
        <f>IF(ISBLANK($GB$3),"",IF(ISBLANK(Tipy!EX10),"-",SUM(FW16:GA16)))</f>
        <v>-</v>
      </c>
      <c r="GC16" s="94"/>
      <c r="GD16" s="182">
        <f>IF(ISBLANK($GI$3),"",IF(ISBLANK(Tipy!FD10),0,IF(AND(Tipy!FD10=Výsledky!$GG$3,Tipy!FF10=Výsledky!$GI$3),50,0)))</f>
        <v>0</v>
      </c>
      <c r="GE16" s="182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2">
        <f>IF(ISBLANK($GI$3),"",IF(OR(Tipy!FG10=Výsledky!$GD$6,Tipy!FG10=Výsledky!$GD$7,Tipy!FG10=Výsledky!$GD$8,Tipy!FG10=Výsledky!$GD$9),30,0))</f>
        <v>0</v>
      </c>
      <c r="GG16" s="182">
        <f>IF(ISBLANK($GI$3),"",IF(OR(Tipy!FH10=Výsledky!$GG$6,Tipy!FH10=Výsledky!$GG$7,Tipy!FH10=Výsledky!$GG$8,Tipy!FH10=Výsledky!$GG$9),10,0))</f>
        <v>0</v>
      </c>
      <c r="GH16" s="183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6">
        <f>IF(ISBLANK($GI$3),"",IF(ISBLANK(Tipy!FD10),"-",SUM(GD16:GH16)))</f>
        <v>10</v>
      </c>
      <c r="GJ16" s="94"/>
      <c r="GK16" s="182">
        <f>IF(ISBLANK($GP$3),"",IF(ISBLANK(Tipy!FJ10),0,IF(AND(Tipy!FJ10=Výsledky!$GN$3,Tipy!FL10=Výsledky!$GP$3),50,0)))</f>
        <v>0</v>
      </c>
      <c r="GL16" s="182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20</v>
      </c>
      <c r="GM16" s="182">
        <f>IF(ISBLANK($GP$3),"",IF(OR(Tipy!FM10=Výsledky!$GK$6,Tipy!FM10=Výsledky!$GK$7,Tipy!FM10=Výsledky!$GK$8,Tipy!FM10=Výsledky!$GK$9),30,0))</f>
        <v>30</v>
      </c>
      <c r="GN16" s="182">
        <f>IF(ISBLANK($GP$3),"",IF(OR(Tipy!FN10=Výsledky!$GN$6,Tipy!FN10=Výsledky!$GN$7,Tipy!FN10=Výsledky!$GN$8,Tipy!FN10=Výsledky!$GN$9),10,0))</f>
        <v>0</v>
      </c>
      <c r="GO16" s="183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86">
        <f>IF(ISBLANK($GP$3),"",IF(ISBLANK(Tipy!FJ10),"-",SUM(GK16:GO16)))</f>
        <v>50</v>
      </c>
      <c r="GQ16" s="94"/>
      <c r="GR16" s="182">
        <f>IF(ISBLANK($GW$3),"",IF(ISBLANK(Tipy!FP10),0,IF(AND(Tipy!FP10=Výsledky!$GU$3,Tipy!FR10=Výsledky!$GW$3),50,0)))</f>
        <v>0</v>
      </c>
      <c r="GS16" s="182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2">
        <f>IF(ISBLANK($GW$3),"",IF(OR(Tipy!FS10=Výsledky!$GR$6,Tipy!FS10=Výsledky!$GR$7,Tipy!FS10=Výsledky!$GR$8,Tipy!FS10=Výsledky!$GR$9),30,0))</f>
        <v>0</v>
      </c>
      <c r="GU16" s="182">
        <f>IF(ISBLANK($GW$3),"",IF(OR(Tipy!FT10=Výsledky!$GU$6,Tipy!FT10=Výsledky!$GU$7,Tipy!FT10=Výsledky!$GU$8,Tipy!FT10=Výsledky!$GU$9),10,0))</f>
        <v>0</v>
      </c>
      <c r="GV16" s="183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6">
        <f>IF(ISBLANK($GW$3),"",IF(ISBLANK(Tipy!FP10),"-",SUM(GR16:GV16)))</f>
        <v>0</v>
      </c>
      <c r="GX16" s="94"/>
      <c r="GY16" s="182">
        <f>IF(ISBLANK($HD$3),"",IF(ISBLANK(Tipy!FV10),0,IF(AND(Tipy!FV10=Výsledky!$HB$3,Tipy!FX10=Výsledky!$HD$3),50,0)))</f>
        <v>0</v>
      </c>
      <c r="GZ16" s="182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2">
        <f>IF(ISBLANK($HD$3),"",IF(OR(Tipy!FY10=Výsledky!$GY$6,Tipy!FY10=Výsledky!$GY$7,Tipy!FY10=Výsledky!$GY$8,Tipy!FY10=Výsledky!$GY$9),30,0))</f>
        <v>30</v>
      </c>
      <c r="HB16" s="182">
        <f>IF(ISBLANK($HD$3),"",IF(OR(Tipy!FZ10=Výsledky!$HB$6,Tipy!FZ10=Výsledky!$HB$7,Tipy!FZ10=Výsledky!$HB$8,Tipy!FZ10=Výsledky!$HB$9),10,0))</f>
        <v>0</v>
      </c>
      <c r="HC16" s="183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6">
        <f>IF(ISBLANK($HD$3),"",IF(ISBLANK(Tipy!FV10),"-",SUM(GY16:HC16)))</f>
        <v>30</v>
      </c>
      <c r="HE16" s="185"/>
      <c r="HF16" s="182">
        <f>IF(ISBLANK($HK$3),"",IF(ISBLANK(Tipy!GB10),0,IF(AND(Tipy!GB10=Výsledky!$HI$3,Tipy!GD10=Výsledky!$HK$3),50,0)))</f>
        <v>50</v>
      </c>
      <c r="HG16" s="182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2">
        <f>IF(ISBLANK($HK$3),"",IF(OR(Tipy!GE10=Výsledky!$HF$6,Tipy!GE10=Výsledky!$HF$7,Tipy!GE10=Výsledky!$HF$8,Tipy!GE10=Výsledky!$HF$9),30,0))</f>
        <v>0</v>
      </c>
      <c r="HI16" s="182">
        <f>IF(ISBLANK($HK$3),"",IF(OR(Tipy!GF10=Výsledky!$HI$6,Tipy!GF10=Výsledky!$HI$7,Tipy!GF10=Výsledky!$HI$8,Tipy!GF10=Výsledky!$HI$9),10,0))</f>
        <v>0</v>
      </c>
      <c r="HJ16" s="183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6">
        <f>IF(ISBLANK($HK$3),"",IF(ISBLANK(Tipy!GB10),"-",SUM(HF16:HJ16)))</f>
        <v>50</v>
      </c>
      <c r="HL16" s="185"/>
      <c r="HM16" s="182">
        <f>IF(ISBLANK($HR$3),"",IF(ISBLANK(Tipy!GH10),0,IF(AND(Tipy!GH10=Výsledky!$HP$3,Tipy!GJ10=Výsledky!$HR$3),50,0)))</f>
        <v>0</v>
      </c>
      <c r="HN16" s="182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2">
        <f>IF(ISBLANK($HR$3),"",IF(OR(Tipy!GK10=Výsledky!$HM$6,Tipy!GK10=Výsledky!$HM$7,Tipy!GK10=Výsledky!$HM$8,Tipy!GK10=Výsledky!$HM$9),30,0))</f>
        <v>0</v>
      </c>
      <c r="HP16" s="182">
        <f>IF(ISBLANK($HR$3),"",IF(OR(Tipy!GL10=Výsledky!$HP$6,Tipy!GL10=Výsledky!$HP$7,Tipy!GL10=Výsledky!$HP$8,Tipy!GL10=Výsledky!$HP$9),10,0))</f>
        <v>0</v>
      </c>
      <c r="HQ16" s="183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6">
        <f>IF(ISBLANK($HR$3),"",IF(ISBLANK(Tipy!GH10),"-",SUM(HM16:HQ16)))</f>
        <v>0</v>
      </c>
      <c r="HS16" s="185"/>
      <c r="HT16" s="182">
        <f>IF(ISBLANK($HY$3),"",IF(ISBLANK(Tipy!GN10),0,IF(AND(Tipy!GN10=Výsledky!$HW$3,Tipy!GP10=Výsledky!$HY$3),50,0)))</f>
        <v>0</v>
      </c>
      <c r="HU16" s="182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2">
        <f>IF(ISBLANK($HY$3),"",IF(OR(Tipy!GQ10=Výsledky!$HT$6,Tipy!GQ10=Výsledky!$HT$7,Tipy!GQ10=Výsledky!$HT$8,Tipy!GQ10=Výsledky!$HT$9),30,0))</f>
        <v>0</v>
      </c>
      <c r="HW16" s="182">
        <f>IF(ISBLANK($HY$3),"",IF(OR(Tipy!GR10=Výsledky!$HW$6,Tipy!GR10=Výsledky!$HW$7,Tipy!GR10=Výsledky!$HW$8,Tipy!GR10=Výsledky!$HW$9),10,0))</f>
        <v>10</v>
      </c>
      <c r="HX16" s="183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6">
        <f>IF(ISBLANK($HY$3),"",IF(ISBLANK(Tipy!GN10),"-",SUM(HT16:HX16)))</f>
        <v>30</v>
      </c>
      <c r="HZ16" s="185"/>
      <c r="IA16" s="182">
        <f>IF(ISBLANK($IF$3),"",IF(ISBLANK(Tipy!GT10),0,IF(AND(Tipy!GT10=Výsledky!$ID$3,Tipy!GV10=Výsledky!$IF$3),50,0)))</f>
        <v>0</v>
      </c>
      <c r="IB16" s="182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2">
        <f>IF(ISBLANK($IF$3),"",IF(OR(Tipy!GW10=Výsledky!$IA$6,Tipy!GW10=Výsledky!$IA$7,Tipy!GW10=Výsledky!$IA$8,Tipy!GW10=Výsledky!$IA$9),30,0))</f>
        <v>30</v>
      </c>
      <c r="ID16" s="182">
        <f>IF(ISBLANK($IF$3),"",IF(OR(Tipy!GX10=Výsledky!$ID$6,Tipy!GX10=Výsledky!$ID$7,Tipy!GX10=Výsledky!$ID$8,Tipy!GX10=Výsledky!$ID$9),10,0))</f>
        <v>0</v>
      </c>
      <c r="IE16" s="183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6">
        <f>IF(ISBLANK($IF$3),"",IF(ISBLANK(Tipy!GT10),"-",SUM(IA16:IE16)))</f>
        <v>60</v>
      </c>
      <c r="IG16" s="94"/>
      <c r="IH16" s="182">
        <f>IF(ISBLANK($IM$3),"",IF(ISBLANK(Tipy!GZ10),0,IF(AND(Tipy!GZ10=Výsledky!$IK$3,Tipy!HB10=Výsledky!$IM$3),50,0)))</f>
        <v>0</v>
      </c>
      <c r="II16" s="182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182">
        <f>IF(ISBLANK($IM$3),"",IF(OR(Tipy!HC10=Výsledky!$IH$6,Tipy!HC10=Výsledky!$IH$7,Tipy!HC10=Výsledky!$IH$8,Tipy!HC10=Výsledky!$IH$9),30,0))</f>
        <v>0</v>
      </c>
      <c r="IK16" s="182">
        <f>IF(ISBLANK($IM$3),"",IF(OR(Tipy!HD10=Výsledky!$IK$6,Tipy!HD10=Výsledky!$IK$7,Tipy!HD10=Výsledky!$IK$8,Tipy!HD10=Výsledky!$IK$9),10,0))</f>
        <v>0</v>
      </c>
      <c r="IL16" s="183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186">
        <f>IF(ISBLANK($IM$3),"",IF(ISBLANK(Tipy!GZ10),"-",SUM(IH16:IL16)))</f>
        <v>30</v>
      </c>
      <c r="IN16" s="185"/>
      <c r="IO16" s="182">
        <f>IF(ISBLANK($IT$3),"",IF(ISBLANK(Tipy!HF10),0,IF(AND(Tipy!HF10=Výsledky!$IR$3,Tipy!HH10=Výsledky!$IT$3),50,0)))</f>
        <v>0</v>
      </c>
      <c r="IP16" s="182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82">
        <f>IF(ISBLANK($IT$3),"",IF(OR(Tipy!HI10=Výsledky!$IO$6,Tipy!HI10=Výsledky!$IO$7,Tipy!HI10=Výsledky!$IO$8,Tipy!HI10=Výsledky!$IO$9),30,0))</f>
        <v>30</v>
      </c>
      <c r="IR16" s="182">
        <f>IF(ISBLANK($IT$3),"",IF(OR(Tipy!HJ10=Výsledky!$IR$6,Tipy!HJ10=Výsledky!$IR$7,Tipy!HJ10=Výsledky!$IR$8,Tipy!HJ10=Výsledky!$IR$9),10,0))</f>
        <v>10</v>
      </c>
      <c r="IS16" s="183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6">
        <f>IF(ISBLANK($IT$3),"",IF(ISBLANK(Tipy!HF10),"-",SUM(IO16:IS16)))</f>
        <v>70</v>
      </c>
      <c r="IU16" s="185"/>
      <c r="IV16" s="182">
        <f>IF(ISBLANK($JA$3),"",IF(ISBLANK(Tipy!HL10),0,IF(AND(Tipy!HL10=Výsledky!$IY$3,Tipy!HN10=Výsledky!$JA$3),50,0)))</f>
        <v>0</v>
      </c>
      <c r="IW16" s="182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182">
        <f>IF(ISBLANK($JA$3),"",IF(OR(Tipy!HO10=Výsledky!$IV$6,Tipy!HO10=Výsledky!$IV$7,Tipy!HO10=Výsledky!$IV$8,Tipy!HO10=Výsledky!$IV$9),30,0))</f>
        <v>0</v>
      </c>
      <c r="IY16" s="182">
        <f>IF(ISBLANK($JA$3),"",IF(OR(Tipy!HP10=Výsledky!$IY$6,Tipy!HP10=Výsledky!$IY$7,Tipy!HP10=Výsledky!$IY$8,Tipy!HP10=Výsledky!$IY$9),10,0))</f>
        <v>0</v>
      </c>
      <c r="IZ16" s="183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86">
        <f>IF(ISBLANK($JA$3),"",IF(ISBLANK(Tipy!HL10),"-",SUM(IV16:IZ16)))</f>
        <v>20</v>
      </c>
      <c r="JB16" s="185"/>
      <c r="JC16" s="182">
        <f>IF(ISBLANK($JH$3),"",IF(ISBLANK(Tipy!HR10),0,IF(AND(Tipy!HR10=Výsledky!$JF$3,Tipy!HT10=Výsledky!$JH$3),50,0)))</f>
        <v>0</v>
      </c>
      <c r="JD16" s="182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82">
        <f>IF(ISBLANK($JH$3),"",IF(OR(Tipy!HU10=Výsledky!$JC$6,Tipy!HU10=Výsledky!$JC$7,Tipy!HU10=Výsledky!$JC$8,Tipy!HU10=Výsledky!$JC$9),30,0))</f>
        <v>0</v>
      </c>
      <c r="JF16" s="182">
        <f>IF(ISBLANK($JH$3),"",IF(OR(Tipy!HV10=Výsledky!$JF$6,Tipy!HV10=Výsledky!$JF$7,Tipy!HV10=Výsledky!$JF$8,Tipy!HV10=Výsledky!$JF$9),10,0))</f>
        <v>0</v>
      </c>
      <c r="JG16" s="183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86" t="str">
        <f>IF(ISBLANK($JH$3),"",IF(ISBLANK(Tipy!HR10),"-",SUM(JC16:JG16)))</f>
        <v>-</v>
      </c>
      <c r="JI16" s="185"/>
      <c r="JJ16" s="182">
        <f>IF(ISBLANK($JO$3),"",IF(ISBLANK(Tipy!HX10),0,IF(AND(Tipy!HX10=Výsledky!$JM$3,Tipy!HZ10=Výsledky!$JO$3),50,0)))</f>
        <v>0</v>
      </c>
      <c r="JK16" s="182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20</v>
      </c>
      <c r="JL16" s="182">
        <f>IF(ISBLANK($JO$3),"",IF(OR(Tipy!IA10=Výsledky!$JJ$6,Tipy!IA10=Výsledky!$JJ$7,Tipy!IA10=Výsledky!$JJ$8,Tipy!IA10=Výsledky!$JJ$9),30,0))</f>
        <v>30</v>
      </c>
      <c r="JM16" s="92">
        <f>IF(ISBLANK($JO$3),"",IF(OR(Tipy!IB10=Výsledky!$JM$6,Tipy!IB10=Výsledky!$JM$7,Tipy!IB10=Výsledky!$JM$8,Tipy!IB10=Výsledky!$JM$9),10,0))</f>
        <v>0</v>
      </c>
      <c r="JN16" s="93">
        <f>IF(ISBLANK($JO$3),"",IF(ISBLANK(Tipy!HX10),0,IF(OR(AND(Tipy!HX10=Výsledky!$JM$3,OR(Tipy!HZ10=Výsledky!$JO$3+1,Tipy!HZ10=Výsledky!$JO$3-1)),AND(Tipy!HZ10=Výsledky!$JO$3,OR(Tipy!HX10=Výsledky!$JM$3+1,Tipy!HX10=Výsledky!$JM$3-1))),10,0)))</f>
        <v>10</v>
      </c>
      <c r="JO16" s="95">
        <f>IF(ISBLANK($JO$3),"",IF(ISBLANK(Tipy!HX10),"-",SUM(JJ16:JN16)))</f>
        <v>60</v>
      </c>
      <c r="JP16" s="94"/>
      <c r="JQ16" s="92">
        <f>IF(ISBLANK($JV$3),"",IF(ISBLANK(Tipy!ID10),0,IF(AND(Tipy!ID10=Výsledky!$JT$3,Tipy!IF10=Výsledky!$JV$3),50,0)))</f>
        <v>0</v>
      </c>
      <c r="JR16" s="92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92">
        <f>IF(ISBLANK($JV$3),"",IF(OR(Tipy!IG10=Výsledky!$JQ$6,Tipy!IG10=Výsledky!$JQ$7,Tipy!IG10=Výsledky!$JQ$8,Tipy!IG10=Výsledky!$JQ$9),30,0))</f>
        <v>30</v>
      </c>
      <c r="JT16" s="92">
        <f>IF(ISBLANK($JV$3),"",IF(OR(Tipy!IH10=Výsledky!$JT$6,Tipy!IH10=Výsledky!$JT$7,Tipy!IH10=Výsledky!$JT$8,Tipy!IH10=Výsledky!$JT$9),10,0))</f>
        <v>0</v>
      </c>
      <c r="JU16" s="93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95">
        <f>IF(ISBLANK($JV$3),"",IF(ISBLANK(Tipy!ID10),"-",SUM(JQ16:JU16)))</f>
        <v>50</v>
      </c>
      <c r="JW16" s="94"/>
      <c r="JX16" s="92" t="str">
        <f>IF(ISBLANK($KC$3),"",IF(ISBLANK(Tipy!IJ10),0,IF(AND(Tipy!IJ10=Výsledky!$KA$3,Tipy!IL10=Výsledky!$KC$3),50,0)))</f>
        <v/>
      </c>
      <c r="JY16" s="92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92" t="str">
        <f>IF(ISBLANK($KC$3),"",IF(OR(Tipy!IM10=Výsledky!$JX$6,Tipy!IM10=Výsledky!$JX$7,Tipy!IM10=Výsledky!$JX$8,Tipy!IM10=Výsledky!$JX$9),30,0))</f>
        <v/>
      </c>
      <c r="KA16" s="92" t="str">
        <f>IF(ISBLANK($KC$3),"",IF(OR(Tipy!IN10=Výsledky!$KA$6,Tipy!IN10=Výsledky!$KA$7,Tipy!IN10=Výsledky!$KA$8,Tipy!IN10=Výsledky!$KA$9),10,0))</f>
        <v/>
      </c>
      <c r="KB16" s="93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95" t="str">
        <f>IF(ISBLANK($KC$3),"",IF(ISBLANK(Tipy!IJ10),"-",SUM(JX16:KB16)))</f>
        <v/>
      </c>
      <c r="KD16" s="94"/>
      <c r="KE16" s="92">
        <f>IF(ISBLANK($KJ$3),"",IF(ISBLANK(Tipy!IP10),0,IF(AND(Tipy!IP10=Výsledky!$KH$3,Tipy!IR10=Výsledky!$KJ$3),50,0)))</f>
        <v>0</v>
      </c>
      <c r="KF16" s="92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0</v>
      </c>
      <c r="KG16" s="92">
        <f>IF(ISBLANK($KJ$3),"",IF(OR(Tipy!IS10=Výsledky!$KE$6,Tipy!IS10=Výsledky!$KE$7,Tipy!IS10=Výsledky!$KE$8,Tipy!IS10=Výsledky!$KE$9),30,0))</f>
        <v>0</v>
      </c>
      <c r="KH16" s="92">
        <f>IF(ISBLANK($KJ$3),"",IF(OR(Tipy!IT10=Výsledky!$KH$6,Tipy!IT10=Výsledky!$KH$7,Tipy!IT10=Výsledky!$KH$8,Tipy!IT10=Výsledky!$KH$9),10,0))</f>
        <v>0</v>
      </c>
      <c r="KI16" s="93">
        <f>IF(ISBLANK($KJ$3),"",IF(ISBLANK(Tipy!IP10),0,IF(OR(AND(Tipy!IP10=Výsledky!$KH$3,OR(Tipy!IR10=Výsledky!$KJ$3+1,Tipy!IR10=Výsledky!$KJ$3-1)),AND(Tipy!IR10=Výsledky!$KJ$3,OR(Tipy!IP10=Výsledky!$KH$3+1,Tipy!IP10=Výsledky!$KH$3-1))),10,0)))</f>
        <v>0</v>
      </c>
      <c r="KJ16" s="95">
        <f>IF(ISBLANK($KJ$3),"",IF(ISBLANK(Tipy!IP10),"-",SUM(KE16:KI16)))</f>
        <v>0</v>
      </c>
      <c r="KK16" s="94"/>
      <c r="KL16" s="182">
        <f>IF(ISBLANK($KQ$3),"",IF(ISBLANK(Tipy!IV10),0,IF(AND(Tipy!IV10=Výsledky!$KO$3,Tipy!IX10=Výsledky!$KQ$3),50,0)))</f>
        <v>0</v>
      </c>
      <c r="KM16" s="182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20</v>
      </c>
      <c r="KN16" s="182">
        <f>IF(ISBLANK($KQ$3),"",IF(OR(Tipy!IY10=Výsledky!$KL$6,Tipy!IY10=Výsledky!$KL$7,Tipy!IY10=Výsledky!$KL$8,Tipy!IY10=Výsledky!$KL$9),30,0))</f>
        <v>30</v>
      </c>
      <c r="KO16" s="182">
        <f>IF(ISBLANK($KQ$3),"",IF(OR(Tipy!IZ10=Výsledky!$KO$6,Tipy!IZ10=Výsledky!$KO$7,Tipy!IZ10=Výsledky!$KO$8,Tipy!IZ10=Výsledky!$KO$9),10,0))</f>
        <v>0</v>
      </c>
      <c r="KP16" s="183">
        <f>IF(ISBLANK($KQ$3),"",IF(ISBLANK(Tipy!IV10),0,IF(OR(AND(Tipy!IV10=Výsledky!$KO$3,OR(Tipy!IX10=Výsledky!$KQ$3+1,Tipy!IX10=Výsledky!$KQ$3-1)),AND(Tipy!IX10=Výsledky!$KQ$3,OR(Tipy!IV10=Výsledky!$KO$3+1,Tipy!IV10=Výsledky!$KO$3-1))),10,0)))</f>
        <v>10</v>
      </c>
      <c r="KQ16" s="186">
        <f>IF(ISBLANK($KQ$3),"",IF(ISBLANK(Tipy!IV10),"-",SUM(KL16:KP16)))</f>
        <v>60</v>
      </c>
      <c r="KR16" s="94"/>
      <c r="KS16" s="92" t="str">
        <f>IF(ISBLANK($KX$3),"",IF(ISBLANK(Tipy!JB10),0,IF(AND(Tipy!JB10=Výsledky!$KV$3,Tipy!JD10=Výsledky!$KX$3),50,0)))</f>
        <v/>
      </c>
      <c r="KT16" s="92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92" t="str">
        <f>IF(ISBLANK($KX$3),"",IF(OR(Tipy!JE10=Výsledky!$KS$6,Tipy!JE10=Výsledky!$KS$7,Tipy!JE10=Výsledky!$KS$8,Tipy!JE10=Výsledky!$KS$9),30,0))</f>
        <v/>
      </c>
      <c r="KV16" s="92" t="str">
        <f>IF(ISBLANK($KX$3),"",IF(OR(Tipy!JF10=Výsledky!$KV$6,Tipy!JF10=Výsledky!$KV$7,Tipy!JF10=Výsledky!$KV$8,Tipy!JF10=Výsledky!$KV$9),10,0))</f>
        <v/>
      </c>
      <c r="KW16" s="93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95" t="str">
        <f>IF(ISBLANK($KX$3),"",IF(ISBLANK(Tipy!JB10),"-",SUM(KS16:KW16)))</f>
        <v/>
      </c>
      <c r="KY16" s="94"/>
      <c r="KZ16" s="92" t="str">
        <f>IF(ISBLANK($LE$3),"",IF(ISBLANK(Tipy!JH10),0,IF(AND(Tipy!JH10=Výsledky!$LC$3,Tipy!JJ10=Výsledky!$LE$3),50,0)))</f>
        <v/>
      </c>
      <c r="LA16" s="92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92" t="str">
        <f>IF(ISBLANK($LE$3),"",IF(OR(Tipy!JK10=Výsledky!$KZ$6,Tipy!JK10=Výsledky!$KZ$7,Tipy!JK10=Výsledky!$KZ$8,Tipy!JK10=Výsledky!$KZ$9),30,0))</f>
        <v/>
      </c>
      <c r="LC16" s="92" t="str">
        <f>IF(ISBLANK($LE$3),"",IF(OR(Tipy!JL10=Výsledky!$LC$6,Tipy!JL10=Výsledky!$LC$7,Tipy!JL10=Výsledky!$LC$8,Tipy!JL10=Výsledky!$LC$9),10,0))</f>
        <v/>
      </c>
      <c r="LD16" s="93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95" t="str">
        <f>IF(ISBLANK($LE$3),"",IF(ISBLANK(Tipy!JH10),"-",SUM(KZ16:LD16)))</f>
        <v/>
      </c>
      <c r="LF16" s="94"/>
      <c r="LG16" s="92" t="str">
        <f>IF(ISBLANK($LL$3),"",IF(ISBLANK(Tipy!JN10),0,IF(AND(Tipy!JN10=Výsledky!$LJ$3,Tipy!JP10=Výsledky!$LL$3),50,0)))</f>
        <v/>
      </c>
      <c r="LH16" s="92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92" t="str">
        <f>IF(ISBLANK($LL$3),"",IF(OR(Tipy!JQ10=Výsledky!$LG$6,Tipy!JQ10=Výsledky!$LG$7,Tipy!JQ10=Výsledky!$LG$8,Tipy!JQ10=Výsledky!$LG$9),30,0))</f>
        <v/>
      </c>
      <c r="LJ16" s="92" t="str">
        <f>IF(ISBLANK($LL$3),"",IF(OR(Tipy!JR10=Výsledky!$LJ$6,Tipy!JR10=Výsledky!$LJ$7,Tipy!JR10=Výsledky!$LJ$8,Tipy!JR10=Výsledky!$LJ$9),10,0))</f>
        <v/>
      </c>
      <c r="LK16" s="93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95" t="str">
        <f>IF(ISBLANK($LL$3),"",IF(ISBLANK(Tipy!JN10),"-",SUM(LG16:LK16)))</f>
        <v/>
      </c>
      <c r="LM16" s="94"/>
      <c r="LN16" s="92" t="str">
        <f>IF(ISBLANK($LS$3),"",IF(ISBLANK(Tipy!JT10),0,IF(AND(Tipy!JT10=Výsledky!$LQ$3,Tipy!JV10=Výsledky!$LS$3),50,0)))</f>
        <v/>
      </c>
      <c r="LO16" s="92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92" t="str">
        <f>IF(ISBLANK($LS$3),"",IF(OR(Tipy!JW10=Výsledky!$LN$6,Tipy!JW10=Výsledky!$LN$7,Tipy!JW10=Výsledky!$LN$8,Tipy!JW10=Výsledky!$LN$9),30,0))</f>
        <v/>
      </c>
      <c r="LQ16" s="92" t="str">
        <f>IF(ISBLANK($LS$3),"",IF(OR(Tipy!JX10=Výsledky!$LQ$6,Tipy!JX10=Výsledky!$LQ$7,Tipy!JX10=Výsledky!$LQ$8,Tipy!JX10=Výsledky!$LQ$9),10,0))</f>
        <v/>
      </c>
      <c r="LR16" s="93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95" t="str">
        <f>IF(ISBLANK($LS$3),"",IF(ISBLANK(Tipy!JT10),"-",SUM(LN16:LR16)))</f>
        <v/>
      </c>
      <c r="LT16" s="94"/>
      <c r="LU16" s="92" t="str">
        <f>IF(ISBLANK($LZ$3),"",IF(ISBLANK(Tipy!JZ10),0,IF(AND(Tipy!JZ10=Výsledky!$LX$3,Tipy!KB10=Výsledky!$LZ$3),50,0)))</f>
        <v/>
      </c>
      <c r="LV16" s="92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92" t="str">
        <f>IF(ISBLANK($LZ$3),"",IF(OR(Tipy!KC10=Výsledky!$LU$6,Tipy!KC10=Výsledky!$LU$7,Tipy!KC10=Výsledky!$LU$8,Tipy!KC10=Výsledky!$LU$9),30,0))</f>
        <v/>
      </c>
      <c r="LX16" s="92" t="str">
        <f>IF(ISBLANK($LZ$3),"",IF(OR(Tipy!KD10=Výsledky!$LX$6,Tipy!KD10=Výsledky!$LX$7,Tipy!KD10=Výsledky!$LX$8,Tipy!KD10=Výsledky!$LX$9),10,0))</f>
        <v/>
      </c>
      <c r="LY16" s="93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95" t="str">
        <f>IF(ISBLANK($LZ$3),"",IF(ISBLANK(Tipy!JZ10),"-",SUM(LU16:LY16)))</f>
        <v/>
      </c>
      <c r="MA16" s="94"/>
      <c r="MB16" s="96"/>
      <c r="MC16" s="97"/>
      <c r="MD16" s="97"/>
      <c r="ME16" s="97"/>
      <c r="MF16" s="93"/>
      <c r="MG16" s="95"/>
      <c r="MH16" s="94"/>
      <c r="MI16" s="96"/>
      <c r="MJ16" s="97"/>
      <c r="MK16" s="97"/>
      <c r="ML16" s="97"/>
      <c r="MM16" s="93"/>
      <c r="MN16" s="95"/>
      <c r="MO16" s="94"/>
      <c r="MP16" s="96"/>
      <c r="MQ16" s="97"/>
      <c r="MR16" s="97"/>
      <c r="MS16" s="97"/>
      <c r="MT16" s="93"/>
      <c r="MU16" s="95"/>
      <c r="MV16" s="94"/>
      <c r="MW16" s="96"/>
      <c r="MX16" s="97"/>
      <c r="MY16" s="97"/>
      <c r="MZ16" s="97"/>
      <c r="NA16" s="93"/>
      <c r="NB16" s="95"/>
      <c r="NC16" s="94"/>
      <c r="ND16" s="96"/>
      <c r="NE16" s="97"/>
      <c r="NF16" s="97"/>
      <c r="NG16" s="97"/>
      <c r="NH16" s="93"/>
      <c r="NI16" s="95"/>
      <c r="NJ16" s="94"/>
      <c r="NK16" s="96"/>
      <c r="NL16" s="97"/>
      <c r="NM16" s="97"/>
      <c r="NN16" s="97"/>
      <c r="NO16" s="93"/>
      <c r="NP16" s="95"/>
      <c r="NQ16" s="94"/>
      <c r="NR16" s="96"/>
      <c r="NS16" s="97"/>
      <c r="NT16" s="97"/>
      <c r="NU16" s="97"/>
      <c r="NV16" s="93"/>
      <c r="NW16" s="95"/>
      <c r="NX16" s="94"/>
      <c r="NY16" s="96"/>
      <c r="NZ16" s="97"/>
      <c r="OA16" s="97"/>
      <c r="OB16" s="97"/>
      <c r="OC16" s="93"/>
      <c r="OD16" s="95"/>
      <c r="OE16" s="94"/>
      <c r="OF16" s="96"/>
      <c r="OG16" s="97"/>
      <c r="OH16" s="97"/>
      <c r="OI16" s="97"/>
      <c r="OJ16" s="93"/>
      <c r="OK16" s="95"/>
      <c r="OL16" s="94"/>
      <c r="OM16" s="96"/>
      <c r="ON16" s="97"/>
      <c r="OO16" s="97"/>
      <c r="OP16" s="97"/>
      <c r="OQ16" s="93"/>
      <c r="OR16" s="95"/>
      <c r="OS16" s="94"/>
      <c r="OT16" s="96"/>
      <c r="OU16" s="97"/>
      <c r="OV16" s="97"/>
      <c r="OW16" s="97"/>
      <c r="OX16" s="93"/>
      <c r="OY16" s="95"/>
      <c r="OZ16" s="94"/>
      <c r="PA16" s="96"/>
      <c r="PB16" s="97"/>
      <c r="PC16" s="97"/>
      <c r="PD16" s="97"/>
      <c r="PE16" s="93"/>
      <c r="PF16" s="95"/>
      <c r="PG16" s="94"/>
      <c r="PH16" s="96"/>
      <c r="PI16" s="97"/>
      <c r="PJ16" s="97"/>
      <c r="PK16" s="97"/>
      <c r="PL16" s="93"/>
      <c r="PM16" s="95"/>
      <c r="PN16" s="94"/>
      <c r="PO16" s="96"/>
      <c r="PP16" s="97"/>
      <c r="PQ16" s="97"/>
      <c r="PR16" s="97"/>
      <c r="PS16" s="93"/>
      <c r="PT16" s="95"/>
      <c r="PU16" s="94"/>
      <c r="PV16" s="96"/>
      <c r="PW16" s="97"/>
      <c r="PX16" s="97"/>
      <c r="PY16" s="97"/>
      <c r="PZ16" s="93"/>
      <c r="QA16" s="95"/>
    </row>
    <row r="17" spans="1:443" ht="15" customHeight="1" x14ac:dyDescent="0.2">
      <c r="A17" s="121">
        <f>Tipy!A11</f>
        <v>69</v>
      </c>
      <c r="B17" s="144" t="str">
        <f>Tipy!B11</f>
        <v>bazhuka</v>
      </c>
      <c r="C17" s="42"/>
      <c r="D17" s="182">
        <f>IF(ISBLANK($I$3),"",IF(ISBLANK(Tipy!D11),0,IF(AND(Tipy!D11=Výsledky!$G$3,Tipy!F11=Výsledky!$I$3),50,0)))</f>
        <v>0</v>
      </c>
      <c r="E17" s="182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2">
        <f>IF(ISBLANK($I$3),"",IF(OR(Tipy!G11=Výsledky!$D$6,Tipy!G11=Výsledky!$D$7,Tipy!G11=Výsledky!$D$8,Tipy!G11=Výsledky!$D$9),30,0))</f>
        <v>30</v>
      </c>
      <c r="G17" s="182">
        <f>IF(ISBLANK($I$3),"",IF(OR(Tipy!H11=Výsledky!$G$6,Tipy!H11=Výsledky!$G$7,Tipy!H11=Výsledky!$G$8,Tipy!H11=Výsledky!$G$9),10,0))</f>
        <v>0</v>
      </c>
      <c r="H17" s="183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4">
        <f>IF(ISBLANK($I$3),"",IF(ISBLANK(Tipy!D11),"-",SUM(D17:H17)))</f>
        <v>50</v>
      </c>
      <c r="J17" s="185"/>
      <c r="K17" s="182">
        <f>IF(ISBLANK($P$3),"",IF(ISBLANK(Tipy!J11),0,IF(AND(Tipy!J11=Výsledky!$N$3,Tipy!L11=Výsledky!$P$3),50,0)))</f>
        <v>50</v>
      </c>
      <c r="L17" s="182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2">
        <f>IF(ISBLANK($P$3),"",IF(OR(Tipy!M11=Výsledky!$K$6,Tipy!M11=Výsledky!$K$7,Tipy!M11=Výsledky!$K$8,Tipy!M11=Výsledky!$K$9),30,0))</f>
        <v>0</v>
      </c>
      <c r="N17" s="182">
        <f>IF(ISBLANK($P$3),"",IF(OR(Tipy!N11=Výsledky!$N$6,Tipy!N11=Výsledky!$N$7,Tipy!N11=Výsledky!$N$8,Tipy!N11=Výsledky!$N$9),10,0))</f>
        <v>0</v>
      </c>
      <c r="O17" s="183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6">
        <f>IF(ISBLANK($P$3),"",IF(ISBLANK(Tipy!J11),"-",SUM(K17:O17)))</f>
        <v>50</v>
      </c>
      <c r="Q17" s="185"/>
      <c r="R17" s="182">
        <f>IF(ISBLANK($W$3),"",IF(ISBLANK(Tipy!P11),0,IF(AND(Tipy!P11=Výsledky!$U$3,Tipy!R11=Výsledky!$W$3),50,0)))</f>
        <v>0</v>
      </c>
      <c r="S17" s="182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2">
        <f>IF(ISBLANK($W$3),"",IF(OR(Tipy!S11=Výsledky!$R$6,Tipy!S11=Výsledky!$R$7,Tipy!S11=Výsledky!$R$8,Tipy!S11=Výsledky!$R$9),30,0))</f>
        <v>30</v>
      </c>
      <c r="U17" s="182">
        <f>IF(ISBLANK($W$3),"",IF(OR(Tipy!T11=Výsledky!$U$6,Tipy!T11=Výsledky!$U$7,Tipy!T11=Výsledky!$U$8,Tipy!T11=Výsledky!$U$9),10,0))</f>
        <v>0</v>
      </c>
      <c r="V17" s="183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6">
        <f>IF(ISBLANK($W$3),"",IF(ISBLANK(Tipy!P11),"-",SUM(R17:V17)))</f>
        <v>40</v>
      </c>
      <c r="X17" s="185"/>
      <c r="Y17" s="182">
        <f>IF(ISBLANK($AD$3),"",IF(ISBLANK(Tipy!V11),0,IF(AND(Tipy!V11=Výsledky!$AB$3,Tipy!X11=Výsledky!$AD$3),50,0)))</f>
        <v>0</v>
      </c>
      <c r="Z17" s="182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2">
        <f>IF(ISBLANK($AD$3),"",IF(OR(Tipy!Y11=Výsledky!$Y$6,Tipy!Y11=Výsledky!$Y$7,Tipy!Y11=Výsledky!$Y$8,Tipy!Y11=Výsledky!$Y$9),30,0))</f>
        <v>30</v>
      </c>
      <c r="AB17" s="182">
        <f>IF(ISBLANK($AD$3),"",IF(OR(Tipy!Z11=Výsledky!$AB$6,Tipy!Z11=Výsledky!$AB$7,Tipy!Z11=Výsledky!$AB$8,Tipy!Z11=Výsledky!$AB$9),10,0))</f>
        <v>10</v>
      </c>
      <c r="AC17" s="183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6">
        <f>IF(ISBLANK($AD$3),"",IF(ISBLANK(Tipy!V11),"-",SUM(Y17:AC17)))</f>
        <v>60</v>
      </c>
      <c r="AE17" s="185"/>
      <c r="AF17" s="182">
        <f>IF(ISBLANK($AK$3),"",IF(ISBLANK(Tipy!AB11),0,IF(AND(Tipy!AB11=Výsledky!$AI$3,Tipy!AD11=Výsledky!$AK$3),50,0)))</f>
        <v>0</v>
      </c>
      <c r="AG17" s="182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2">
        <f>IF(ISBLANK($AK$3),"",IF(OR(Tipy!AE11=Výsledky!$AF$6,Tipy!AE11=Výsledky!$AF$7,Tipy!AE11=Výsledky!$AF$8,Tipy!AE11=Výsledky!$AF$9),30,0))</f>
        <v>30</v>
      </c>
      <c r="AI17" s="182">
        <f>IF(ISBLANK($AK$3),"",IF(OR(Tipy!AF11=Výsledky!$AI$6,Tipy!AF11=Výsledky!$AI$7,Tipy!AF11=Výsledky!$AI$8,Tipy!AF11=Výsledky!$AI$9),10,0))</f>
        <v>10</v>
      </c>
      <c r="AJ17" s="183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6">
        <f>IF(ISBLANK($AK$3),"",IF(ISBLANK(Tipy!AB11),"-",SUM(AF17:AJ17)))</f>
        <v>60</v>
      </c>
      <c r="AL17" s="185"/>
      <c r="AM17" s="182">
        <f>IF(ISBLANK($AR$3),"",IF(ISBLANK(Tipy!AH11),0,IF(AND(Tipy!AH11=Výsledky!$AP$3,Tipy!AJ11=Výsledky!$AR$3),50,0)))</f>
        <v>0</v>
      </c>
      <c r="AN17" s="182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2">
        <f>IF(ISBLANK($AR$3),"",IF(OR(Tipy!AK11=Výsledky!$AM$6,Tipy!AK11=Výsledky!$AM$7,Tipy!AK11=Výsledky!$AM$8,Tipy!AK11=Výsledky!$AM$9),30,0))</f>
        <v>30</v>
      </c>
      <c r="AP17" s="182">
        <f>IF(ISBLANK($AR$3),"",IF(OR(Tipy!AL11=Výsledky!$AP$6,Tipy!AL11=Výsledky!$AP$7,Tipy!AL11=Výsledky!$AP$8,Tipy!AL11=Výsledky!$AP$9),10,0))</f>
        <v>0</v>
      </c>
      <c r="AQ17" s="183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6">
        <f>IF(ISBLANK($AR$3),"",IF(ISBLANK(Tipy!AH11),"-",SUM(AM17:AQ17)))</f>
        <v>50</v>
      </c>
      <c r="AS17" s="185"/>
      <c r="AT17" s="182">
        <f>IF(ISBLANK($AY$3),"",IF(ISBLANK(Tipy!AN11),0,IF(AND(Tipy!AN11=Výsledky!$AW$3,Tipy!AP11=Výsledky!$AY$3),50,0)))</f>
        <v>0</v>
      </c>
      <c r="AU17" s="182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2">
        <f>IF(ISBLANK($AY$3),"",IF(OR(Tipy!AQ11=Výsledky!$AT$6,Tipy!AQ11=Výsledky!$AT$7,Tipy!AQ11=Výsledky!$AT$8,Tipy!AQ11=Výsledky!$AT$9),30,0))</f>
        <v>30</v>
      </c>
      <c r="AW17" s="182">
        <f>IF(ISBLANK($AY$3),"",IF(OR(Tipy!AR11=Výsledky!$AW$6,Tipy!AR11=Výsledky!$AW$7,Tipy!AR11=Výsledky!$AW$8,Tipy!AR11=Výsledky!$AW$9),10,0))</f>
        <v>10</v>
      </c>
      <c r="AX17" s="183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6">
        <f>IF(ISBLANK($AY$3),"",IF(ISBLANK(Tipy!AN11),"-",SUM(AT17:AX17)))</f>
        <v>60</v>
      </c>
      <c r="AZ17" s="185"/>
      <c r="BA17" s="182">
        <f>IF(ISBLANK($BF$3),"",IF(ISBLANK(Tipy!AT11),0,IF(AND(Tipy!AT11=Výsledky!$BD$3,Tipy!AV11=Výsledky!$BF$3),50,0)))</f>
        <v>0</v>
      </c>
      <c r="BB17" s="182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2">
        <f>IF(ISBLANK($BF$3),"",IF(OR(Tipy!AW11=Výsledky!$BA$6,Tipy!AW11=Výsledky!$BA$7,Tipy!AW11=Výsledky!$BA$8,Tipy!AW11=Výsledky!$BA$9),30,0))</f>
        <v>30</v>
      </c>
      <c r="BD17" s="182">
        <f>IF(ISBLANK($BF$3),"",IF(OR(Tipy!AX11=Výsledky!$BD$6,Tipy!AX11=Výsledky!$BD$7,Tipy!AX11=Výsledky!$BD$8,Tipy!AX11=Výsledky!$BD$9),10,0))</f>
        <v>0</v>
      </c>
      <c r="BE17" s="183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6">
        <f>IF(ISBLANK($BF$3),"",IF(ISBLANK(Tipy!AT11),"-",SUM(BA17:BE17)))</f>
        <v>30</v>
      </c>
      <c r="BG17" s="94"/>
      <c r="BH17" s="182">
        <f>IF(ISBLANK($BM$3),"",IF(ISBLANK(Tipy!AZ11),0,IF(AND(Tipy!AZ11=Výsledky!$BK$3,Tipy!BB11=Výsledky!$BM$3),50,0)))</f>
        <v>0</v>
      </c>
      <c r="BI17" s="182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2">
        <f>IF(ISBLANK($BM$3),"",IF(OR(Tipy!BC11=Výsledky!$BH$6,Tipy!BC11=Výsledky!$BH$7,Tipy!BC11=Výsledky!$BH$8,Tipy!BC11=Výsledky!$BH$9),30,0))</f>
        <v>30</v>
      </c>
      <c r="BK17" s="182">
        <f>IF(ISBLANK($BM$3),"",IF(OR(Tipy!BD11=Výsledky!$BK$6,Tipy!BD11=Výsledky!$BK$7,Tipy!BD11=Výsledky!$BK$8,Tipy!BD11=Výsledky!$BK$9),10,0))</f>
        <v>0</v>
      </c>
      <c r="BL17" s="183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6">
        <f>IF(ISBLANK($BM$3),"",IF(ISBLANK(Tipy!AZ11),"-",SUM(BH17:BL17)))</f>
        <v>50</v>
      </c>
      <c r="BN17" s="94"/>
      <c r="BO17" s="182">
        <f>IF(ISBLANK($BT$3),"",IF(ISBLANK(Tipy!BF11),0,IF(AND(Tipy!BF11=Výsledky!$BR$3,Tipy!BH11=Výsledky!$BT$3),50,0)))</f>
        <v>0</v>
      </c>
      <c r="BP17" s="182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2">
        <f>IF(ISBLANK($BT$3),"",IF(OR(Tipy!BI11=Výsledky!$BO$6,Tipy!BI11=Výsledky!$BO$7,Tipy!BI11=Výsledky!$BO$8,Tipy!BI11=Výsledky!$BO$9),30,0))</f>
        <v>30</v>
      </c>
      <c r="BR17" s="182">
        <f>IF(ISBLANK($BT$3),"",IF(OR(Tipy!BJ11=Výsledky!$BR$6,Tipy!BJ11=Výsledky!$BR$7,Tipy!BJ11=Výsledky!$BR$8,Tipy!BJ11=Výsledky!$BR$9),10,0))</f>
        <v>10</v>
      </c>
      <c r="BS17" s="183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6">
        <f>IF(ISBLANK($BT$3),"",IF(ISBLANK(Tipy!BF11),"-",SUM(BO17:BS17)))</f>
        <v>50</v>
      </c>
      <c r="BU17" s="94"/>
      <c r="BV17" s="182">
        <f>IF(ISBLANK($CA$3),"",IF(ISBLANK(Tipy!BL11),0,IF(AND(Tipy!BL11=Výsledky!$BY$3,Tipy!BN11=Výsledky!$CA$3),50,0)))</f>
        <v>0</v>
      </c>
      <c r="BW17" s="182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2">
        <f>IF(ISBLANK($CA$3),"",IF(OR(Tipy!BO11=Výsledky!$BV$6,Tipy!BO11=Výsledky!$BV$7,Tipy!BO11=Výsledky!$BV$8,Tipy!BO11=Výsledky!$BV$9),30,0))</f>
        <v>30</v>
      </c>
      <c r="BY17" s="182">
        <f>IF(ISBLANK($CA$3),"",IF(OR(Tipy!BP11=Výsledky!$BY$6,Tipy!BP11=Výsledky!$BY$7,Tipy!BP11=Výsledky!$BY$8,Tipy!BP11=Výsledky!$BY$9),10,0))</f>
        <v>0</v>
      </c>
      <c r="BZ17" s="183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6">
        <f>IF(ISBLANK($CA$3),"",IF(ISBLANK(Tipy!BL11),"-",SUM(BV17:BZ17)))</f>
        <v>50</v>
      </c>
      <c r="CB17" s="94"/>
      <c r="CC17" s="182">
        <f>IF(ISBLANK($CH$3),"",IF(ISBLANK(Tipy!BR11),0,IF(AND(Tipy!BR11=Výsledky!$CF$3,Tipy!BT11=Výsledky!$CH$3),50,0)))</f>
        <v>0</v>
      </c>
      <c r="CD17" s="182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2">
        <f>IF(ISBLANK($CH$3),"",IF(OR(Tipy!BU11=Výsledky!$CC$6,Tipy!BU11=Výsledky!$CC$7,Tipy!BU11=Výsledky!$CC$8,Tipy!BU11=Výsledky!$CC$9),30,0))</f>
        <v>30</v>
      </c>
      <c r="CF17" s="182">
        <f>IF(ISBLANK($CH$3),"",IF(OR(Tipy!BV11=Výsledky!$CF$6,Tipy!BV11=Výsledky!$CF$7,Tipy!BV11=Výsledky!$CF$8,Tipy!BV11=Výsledky!$CF$9),10,0))</f>
        <v>0</v>
      </c>
      <c r="CG17" s="183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6">
        <f>IF(ISBLANK($CH$3),"",IF(ISBLANK(Tipy!BR11),"-",SUM(CC17:CG17)))</f>
        <v>50</v>
      </c>
      <c r="CI17" s="185"/>
      <c r="CJ17" s="182">
        <f>IF(ISBLANK($CO$3),"",IF(ISBLANK(Tipy!BX11),0,IF(AND(Tipy!BX11=Výsledky!$CM$3,Tipy!BZ11=Výsledky!$CO$3),50,0)))</f>
        <v>0</v>
      </c>
      <c r="CK17" s="182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2">
        <f>IF(ISBLANK($CO$3),"",IF(OR(Tipy!CA11=Výsledky!$CJ$6,Tipy!CA11=Výsledky!$CJ$7,Tipy!CA11=Výsledky!$CJ$8,Tipy!CA11=Výsledky!$CJ$9),30,0))</f>
        <v>30</v>
      </c>
      <c r="CM17" s="182">
        <f>IF(ISBLANK($CO$3),"",IF(OR(Tipy!CB11=Výsledky!$CM$6,Tipy!CB11=Výsledky!$CM$7,Tipy!CB11=Výsledky!$CM$8,Tipy!CB11=Výsledky!$CM$9),10,0))</f>
        <v>10</v>
      </c>
      <c r="CN17" s="183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6">
        <f>IF(ISBLANK($CO$3),"",IF(ISBLANK(Tipy!BX11),"-",SUM(CJ17:CN17)))</f>
        <v>60</v>
      </c>
      <c r="CP17" s="185"/>
      <c r="CQ17" s="182">
        <f>IF(ISBLANK($CV$3),"",IF(ISBLANK(Tipy!CD11),0,IF(AND(Tipy!CD11=Výsledky!$CT$3,Tipy!CF11=Výsledky!$CV$3),50,0)))</f>
        <v>0</v>
      </c>
      <c r="CR17" s="182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2">
        <f>IF(ISBLANK($CV$3),"",IF(OR(Tipy!CG11=Výsledky!$CQ$6,Tipy!CG11=Výsledky!$CQ$7,Tipy!CG11=Výsledky!$CQ$8,Tipy!CG11=Výsledky!$CQ$9),30,0))</f>
        <v>30</v>
      </c>
      <c r="CT17" s="182">
        <f>IF(ISBLANK($CV$3),"",IF(OR(Tipy!CH11=Výsledky!$CT$6,Tipy!CH11=Výsledky!$CT$7,Tipy!CH11=Výsledky!$CT$8,Tipy!CH11=Výsledky!$CT$9),10,0))</f>
        <v>0</v>
      </c>
      <c r="CU17" s="183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6">
        <f>IF(ISBLANK($CV$3),"",IF(ISBLANK(Tipy!CD11),"-",SUM(CQ17:CU17)))</f>
        <v>50</v>
      </c>
      <c r="CW17" s="185"/>
      <c r="CX17" s="182">
        <f>IF(ISBLANK($DC$3),"",IF(ISBLANK(Tipy!CJ11),0,IF(AND(Tipy!CJ11=Výsledky!$DA$3,Tipy!CL11=Výsledky!$DC$3),50,0)))</f>
        <v>0</v>
      </c>
      <c r="CY17" s="182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2">
        <f>IF(ISBLANK($DC$3),"",IF(OR(Tipy!CM11=Výsledky!$CX$6,Tipy!CM11=Výsledky!$CX$7,Tipy!CM11=Výsledky!$CX$8,Tipy!CM11=Výsledky!$CX$9),30,0))</f>
        <v>0</v>
      </c>
      <c r="DA17" s="182">
        <f>IF(ISBLANK($DC$3),"",IF(OR(Tipy!CN11=Výsledky!$DA$6,Tipy!CN11=Výsledky!$DA$7,Tipy!CN11=Výsledky!$DA$8,Tipy!CN11=Výsledky!$DA$9),10,0))</f>
        <v>0</v>
      </c>
      <c r="DB17" s="183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6">
        <f>IF(ISBLANK($DC$3),"",IF(ISBLANK(Tipy!CJ11),"-",SUM(CX17:DB17)))</f>
        <v>0</v>
      </c>
      <c r="DD17" s="185"/>
      <c r="DE17" s="182">
        <f>IF(ISBLANK($DJ$3),"",IF(ISBLANK(Tipy!CP11),0,IF(AND(Tipy!CP11=Výsledky!$DH$3,Tipy!CR11=Výsledky!$DJ$3),50,0)))</f>
        <v>0</v>
      </c>
      <c r="DF17" s="182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2">
        <f>IF(ISBLANK($DJ$3),"",IF(OR(Tipy!CS11=Výsledky!$DE$6,Tipy!CS11=Výsledky!$DE$7,Tipy!CS11=Výsledky!$DE$8,Tipy!CS11=Výsledky!$DE$9),30,0))</f>
        <v>0</v>
      </c>
      <c r="DH17" s="182">
        <f>IF(ISBLANK($DJ$3),"",IF(OR(Tipy!CT11=Výsledky!$DH$6,Tipy!CT11=Výsledky!$DH$7,Tipy!CT11=Výsledky!$DH$8,Tipy!CT11=Výsledky!$DH$9),10,0))</f>
        <v>10</v>
      </c>
      <c r="DI17" s="183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6">
        <f>IF(ISBLANK($DJ$3),"",IF(ISBLANK(Tipy!CP11),"-",SUM(DE17:DI17)))</f>
        <v>40</v>
      </c>
      <c r="DK17" s="185"/>
      <c r="DL17" s="182">
        <f>IF(ISBLANK($DQ$3),"",IF(ISBLANK(Tipy!CV11),0,IF(AND(Tipy!CV11=Výsledky!$DO$3,Tipy!CX11=Výsledky!$DQ$3),50,0)))</f>
        <v>0</v>
      </c>
      <c r="DM17" s="182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2">
        <f>IF(ISBLANK($DQ$3),"",IF(OR(Tipy!CY11=Výsledky!$DL$6,Tipy!CY11=Výsledky!$DL$7,Tipy!CY11=Výsledky!$DL$8,Tipy!CY11=Výsledky!$DL$9),30,0))</f>
        <v>0</v>
      </c>
      <c r="DO17" s="182">
        <f>IF(ISBLANK($DQ$3),"",IF(OR(Tipy!CZ11=Výsledky!$DO$6,Tipy!CZ11=Výsledky!$DO$7,Tipy!CZ11=Výsledky!$DO$8,Tipy!CZ11=Výsledky!$DO$9),10,0))</f>
        <v>10</v>
      </c>
      <c r="DP17" s="183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6">
        <f>IF(ISBLANK($DQ$3),"",IF(ISBLANK(Tipy!CV11),"-",SUM(DL17:DP17)))</f>
        <v>10</v>
      </c>
      <c r="DR17" s="185"/>
      <c r="DS17" s="182">
        <f>IF(ISBLANK($DX$3),"",IF(ISBLANK(Tipy!DB11),0,IF(AND(Tipy!DB11=Výsledky!$DV$3,Tipy!DD11=Výsledky!$DX$3),50,0)))</f>
        <v>0</v>
      </c>
      <c r="DT17" s="182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2">
        <f>IF(ISBLANK($DX$3),"",IF(OR(Tipy!DE11=Výsledky!$DS$6,Tipy!DE11=Výsledky!$DS$7,Tipy!DE11=Výsledky!$DS$8,Tipy!DE11=Výsledky!$DS$9),30,0))</f>
        <v>30</v>
      </c>
      <c r="DV17" s="182">
        <f>IF(ISBLANK($DX$3),"",IF(OR(Tipy!DF11=Výsledky!$DV$6,Tipy!DF11=Výsledky!$DV$7,Tipy!DF11=Výsledky!$DV$8,Tipy!DF11=Výsledky!$DV$9),10,0))</f>
        <v>10</v>
      </c>
      <c r="DW17" s="183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6">
        <f>IF(ISBLANK($DX$3),"",IF(ISBLANK(Tipy!DB11),"-",SUM(DS17:DW17)))</f>
        <v>60</v>
      </c>
      <c r="DY17" s="185"/>
      <c r="DZ17" s="182">
        <f>IF(ISBLANK($EE$3),"",IF(ISBLANK(Tipy!DH11),0,IF(AND(Tipy!DH11=Výsledky!$EC$3,Tipy!DJ11=Výsledky!$EE$3),50,0)))</f>
        <v>0</v>
      </c>
      <c r="EA17" s="182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2">
        <f>IF(ISBLANK($EE$3),"",IF(OR(Tipy!DK11=Výsledky!$DZ$6,Tipy!DK11=Výsledky!$DZ$7,Tipy!DK11=Výsledky!$DZ$8,Tipy!DK11=Výsledky!$DZ$9),30,0))</f>
        <v>0</v>
      </c>
      <c r="EC17" s="182">
        <f>IF(ISBLANK($EE$3),"",IF(OR(Tipy!DL11=Výsledky!$EC$6,Tipy!DL11=Výsledky!$EC$7,Tipy!DL11=Výsledky!$EC$8,Tipy!DL11=Výsledky!$EC$9),10,0))</f>
        <v>0</v>
      </c>
      <c r="ED17" s="183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6">
        <f>IF(ISBLANK($EE$3),"",IF(ISBLANK(Tipy!DH11),"-",SUM(DZ17:ED17)))</f>
        <v>30</v>
      </c>
      <c r="EF17" s="94"/>
      <c r="EG17" s="182">
        <f>IF(ISBLANK($EL$3),"",IF(ISBLANK(Tipy!DN11),0,IF(AND(Tipy!DN11=Výsledky!$EJ$3,Tipy!DP11=Výsledky!$EL$3),50,0)))</f>
        <v>0</v>
      </c>
      <c r="EH17" s="182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2">
        <f>IF(ISBLANK($EL$3),"",IF(OR(Tipy!DQ11=Výsledky!$EG$6,Tipy!DQ11=Výsledky!$EG$7,Tipy!DQ11=Výsledky!$EG$8,Tipy!DQ11=Výsledky!$EG$9),30,0))</f>
        <v>0</v>
      </c>
      <c r="EJ17" s="182">
        <f>IF(ISBLANK($EL$3),"",IF(OR(Tipy!DR11=Výsledky!$EJ$6,Tipy!DR11=Výsledky!$EJ$7,Tipy!DR11=Výsledky!$EJ$8,Tipy!DR11=Výsledky!$EJ$9),10,0))</f>
        <v>10</v>
      </c>
      <c r="EK17" s="183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6">
        <f>IF(ISBLANK($EL$3),"",IF(ISBLANK(Tipy!DN11),"-",SUM(EG17:EK17)))</f>
        <v>40</v>
      </c>
      <c r="EM17" s="94"/>
      <c r="EN17" s="182">
        <f>IF(ISBLANK($ES$3),"",IF(ISBLANK(Tipy!DT11),0,IF(AND(Tipy!DT11=Výsledky!$EQ$3,Tipy!DV11=Výsledky!$ES$3),50,0)))</f>
        <v>0</v>
      </c>
      <c r="EO17" s="182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2">
        <f>IF(ISBLANK($ES$3),"",IF(OR(Tipy!DW11=Výsledky!$EN$6,Tipy!DW11=Výsledky!$EN$7,Tipy!DW11=Výsledky!$EN$8,Tipy!DW11=Výsledky!$EN$9),30,0))</f>
        <v>30</v>
      </c>
      <c r="EQ17" s="182">
        <f>IF(ISBLANK($ES$3),"",IF(OR(Tipy!DX11=Výsledky!$EQ$6,Tipy!DX11=Výsledky!$EQ$7,Tipy!DX11=Výsledky!$EQ$8,Tipy!DX11=Výsledky!$EQ$9),10,0))</f>
        <v>0</v>
      </c>
      <c r="ER17" s="183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6">
        <f>IF(ISBLANK($ES$3),"",IF(ISBLANK(Tipy!DT11),"-",SUM(EN17:ER17)))</f>
        <v>50</v>
      </c>
      <c r="ET17" s="94"/>
      <c r="EU17" s="182">
        <f>IF(ISBLANK($EZ$3),"",IF(ISBLANK(Tipy!DZ11),0,IF(AND(Tipy!DZ11=Výsledky!$EX$3,Tipy!EB11=Výsledky!$EZ$3),50,0)))</f>
        <v>0</v>
      </c>
      <c r="EV17" s="182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2">
        <f>IF(ISBLANK($EZ$3),"",IF(OR(Tipy!EC11=Výsledky!$EU$6,Tipy!EC11=Výsledky!$EU$7,Tipy!EC11=Výsledky!$EU$8,Tipy!EC11=Výsledky!$EU$9),30,0))</f>
        <v>0</v>
      </c>
      <c r="EX17" s="182">
        <f>IF(ISBLANK($EZ$3),"",IF(OR(Tipy!ED11=Výsledky!$EX$6,Tipy!ED11=Výsledky!$EX$7,Tipy!ED11=Výsledky!$EX$8,Tipy!ED11=Výsledky!$EX$9),10,0))</f>
        <v>0</v>
      </c>
      <c r="EY17" s="183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6">
        <f>IF(ISBLANK($EZ$3),"",IF(ISBLANK(Tipy!DZ11),"-",SUM(EU17:EY17)))</f>
        <v>20</v>
      </c>
      <c r="FA17" s="94"/>
      <c r="FB17" s="182">
        <f>IF(ISBLANK($FG$3),"",IF(ISBLANK(Tipy!EF11),0,IF(AND(Tipy!EF11=Výsledky!$FE$3,Tipy!EH11=Výsledky!$FG$3),50,0)))</f>
        <v>0</v>
      </c>
      <c r="FC17" s="182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2">
        <f>IF(ISBLANK($FG$3),"",IF(OR(Tipy!EI11=Výsledky!$FB$6,Tipy!EI11=Výsledky!$FB$7,Tipy!EI11=Výsledky!$FB$8,Tipy!EI11=Výsledky!$FB$9),30,0))</f>
        <v>0</v>
      </c>
      <c r="FE17" s="182">
        <f>IF(ISBLANK($FG$3),"",IF(OR(Tipy!EJ11=Výsledky!$FE$6,Tipy!EJ11=Výsledky!$FE$7,Tipy!EJ11=Výsledky!$FE$8,Tipy!EJ11=Výsledky!$FE$9),10,0))</f>
        <v>0</v>
      </c>
      <c r="FF17" s="183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6">
        <f>IF(ISBLANK($FG$3),"",IF(ISBLANK(Tipy!EF11),"-",SUM(FB17:FF17)))</f>
        <v>10</v>
      </c>
      <c r="FH17" s="94"/>
      <c r="FI17" s="182">
        <f>IF(ISBLANK($FN$3),"",IF(ISBLANK(Tipy!EL11),0,IF(AND(Tipy!EL11=Výsledky!$FL$3,Tipy!EN11=Výsledky!$FN$3),50,0)))</f>
        <v>0</v>
      </c>
      <c r="FJ17" s="182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2">
        <f>IF(ISBLANK($FN$3),"",IF(OR(Tipy!EO11=Výsledky!$FI$6,Tipy!EO11=Výsledky!$FI$7,Tipy!EO11=Výsledky!$FI$8,Tipy!EO11=Výsledky!$FI$9),30,0))</f>
        <v>30</v>
      </c>
      <c r="FL17" s="182">
        <f>IF(ISBLANK($FN$3),"",IF(OR(Tipy!EP11=Výsledky!$FL$6,Tipy!EP11=Výsledky!$FL$7,Tipy!EP11=Výsledky!$FL$8,Tipy!EP11=Výsledky!$FL$9),10,0))</f>
        <v>0</v>
      </c>
      <c r="FM17" s="183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6">
        <f>IF(ISBLANK($FN$3),"",IF(ISBLANK(Tipy!EL11),"-",SUM(FI17:FM17)))</f>
        <v>50</v>
      </c>
      <c r="FO17" s="94"/>
      <c r="FP17" s="182">
        <f>IF(ISBLANK($FU$3),"",IF(ISBLANK(Tipy!ER11),0,IF(AND(Tipy!ER11=Výsledky!$FS$3,Tipy!ET11=Výsledky!$FU$3),50,0)))</f>
        <v>0</v>
      </c>
      <c r="FQ17" s="182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2">
        <f>IF(ISBLANK($FU$3),"",IF(OR(Tipy!EU11=Výsledky!$FP$6,Tipy!EU11=Výsledky!$FP$7,Tipy!EU11=Výsledky!$FP$8,Tipy!EU11=Výsledky!$FP$9),30,0))</f>
        <v>30</v>
      </c>
      <c r="FS17" s="182">
        <f>IF(ISBLANK($FU$3),"",IF(OR(Tipy!EV11=Výsledky!$FS$6,Tipy!EV11=Výsledky!$FS$7,Tipy!EV11=Výsledky!$FS$8,Tipy!EV11=Výsledky!$FS$9),10,0))</f>
        <v>0</v>
      </c>
      <c r="FT17" s="183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6">
        <f>IF(ISBLANK($FU$3),"",IF(ISBLANK(Tipy!ER11),"-",SUM(FP17:FT17)))</f>
        <v>50</v>
      </c>
      <c r="FV17" s="94"/>
      <c r="FW17" s="182">
        <f>IF(ISBLANK($GB$3),"",IF(ISBLANK(Tipy!EX11),0,IF(AND(Tipy!EX11=Výsledky!$FZ$3,Tipy!EZ11=Výsledky!$GB$3),50,0)))</f>
        <v>0</v>
      </c>
      <c r="FX17" s="182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2">
        <f>IF(ISBLANK($GB$3),"",IF(OR(Tipy!FA11=Výsledky!$FW$6,Tipy!FA11=Výsledky!$FW$7,Tipy!FA11=Výsledky!$FW$8,Tipy!FA11=Výsledky!$FW$9),30,0))</f>
        <v>0</v>
      </c>
      <c r="FZ17" s="182">
        <f>IF(ISBLANK($GB$3),"",IF(OR(Tipy!FB11=Výsledky!$FZ$6,Tipy!FB11=Výsledky!$FZ$7,Tipy!FB11=Výsledky!$FZ$8,Tipy!FB11=Výsledky!$FZ$9),10,0))</f>
        <v>0</v>
      </c>
      <c r="GA17" s="183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6">
        <f>IF(ISBLANK($GB$3),"",IF(ISBLANK(Tipy!EX11),"-",SUM(FW17:GA17)))</f>
        <v>10</v>
      </c>
      <c r="GC17" s="94"/>
      <c r="GD17" s="182">
        <f>IF(ISBLANK($GI$3),"",IF(ISBLANK(Tipy!FD11),0,IF(AND(Tipy!FD11=Výsledky!$GG$3,Tipy!FF11=Výsledky!$GI$3),50,0)))</f>
        <v>0</v>
      </c>
      <c r="GE17" s="182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2">
        <f>IF(ISBLANK($GI$3),"",IF(OR(Tipy!FG11=Výsledky!$GD$6,Tipy!FG11=Výsledky!$GD$7,Tipy!FG11=Výsledky!$GD$8,Tipy!FG11=Výsledky!$GD$9),30,0))</f>
        <v>0</v>
      </c>
      <c r="GG17" s="182">
        <f>IF(ISBLANK($GI$3),"",IF(OR(Tipy!FH11=Výsledky!$GG$6,Tipy!FH11=Výsledky!$GG$7,Tipy!FH11=Výsledky!$GG$8,Tipy!FH11=Výsledky!$GG$9),10,0))</f>
        <v>10</v>
      </c>
      <c r="GH17" s="183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6">
        <f>IF(ISBLANK($GI$3),"",IF(ISBLANK(Tipy!FD11),"-",SUM(GD17:GH17)))</f>
        <v>10</v>
      </c>
      <c r="GJ17" s="94"/>
      <c r="GK17" s="182">
        <f>IF(ISBLANK($GP$3),"",IF(ISBLANK(Tipy!FJ11),0,IF(AND(Tipy!FJ11=Výsledky!$GN$3,Tipy!FL11=Výsledky!$GP$3),50,0)))</f>
        <v>0</v>
      </c>
      <c r="GL17" s="182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20</v>
      </c>
      <c r="GM17" s="182">
        <f>IF(ISBLANK($GP$3),"",IF(OR(Tipy!FM11=Výsledky!$GK$6,Tipy!FM11=Výsledky!$GK$7,Tipy!FM11=Výsledky!$GK$8,Tipy!FM11=Výsledky!$GK$9),30,0))</f>
        <v>30</v>
      </c>
      <c r="GN17" s="182">
        <f>IF(ISBLANK($GP$3),"",IF(OR(Tipy!FN11=Výsledky!$GN$6,Tipy!FN11=Výsledky!$GN$7,Tipy!FN11=Výsledky!$GN$8,Tipy!FN11=Výsledky!$GN$9),10,0))</f>
        <v>0</v>
      </c>
      <c r="GO17" s="183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86">
        <f>IF(ISBLANK($GP$3),"",IF(ISBLANK(Tipy!FJ11),"-",SUM(GK17:GO17)))</f>
        <v>50</v>
      </c>
      <c r="GQ17" s="94"/>
      <c r="GR17" s="182">
        <f>IF(ISBLANK($GW$3),"",IF(ISBLANK(Tipy!FP11),0,IF(AND(Tipy!FP11=Výsledky!$GU$3,Tipy!FR11=Výsledky!$GW$3),50,0)))</f>
        <v>0</v>
      </c>
      <c r="GS17" s="182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2">
        <f>IF(ISBLANK($GW$3),"",IF(OR(Tipy!FS11=Výsledky!$GR$6,Tipy!FS11=Výsledky!$GR$7,Tipy!FS11=Výsledky!$GR$8,Tipy!FS11=Výsledky!$GR$9),30,0))</f>
        <v>0</v>
      </c>
      <c r="GU17" s="182">
        <f>IF(ISBLANK($GW$3),"",IF(OR(Tipy!FT11=Výsledky!$GU$6,Tipy!FT11=Výsledky!$GU$7,Tipy!FT11=Výsledky!$GU$8,Tipy!FT11=Výsledky!$GU$9),10,0))</f>
        <v>0</v>
      </c>
      <c r="GV17" s="183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6">
        <f>IF(ISBLANK($GW$3),"",IF(ISBLANK(Tipy!FP11),"-",SUM(GR17:GV17)))</f>
        <v>0</v>
      </c>
      <c r="GX17" s="94"/>
      <c r="GY17" s="182">
        <f>IF(ISBLANK($HD$3),"",IF(ISBLANK(Tipy!FV11),0,IF(AND(Tipy!FV11=Výsledky!$HB$3,Tipy!FX11=Výsledky!$HD$3),50,0)))</f>
        <v>0</v>
      </c>
      <c r="GZ17" s="182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2">
        <f>IF(ISBLANK($HD$3),"",IF(OR(Tipy!FY11=Výsledky!$GY$6,Tipy!FY11=Výsledky!$GY$7,Tipy!FY11=Výsledky!$GY$8,Tipy!FY11=Výsledky!$GY$9),30,0))</f>
        <v>0</v>
      </c>
      <c r="HB17" s="182">
        <f>IF(ISBLANK($HD$3),"",IF(OR(Tipy!FZ11=Výsledky!$HB$6,Tipy!FZ11=Výsledky!$HB$7,Tipy!FZ11=Výsledky!$HB$8,Tipy!FZ11=Výsledky!$HB$9),10,0))</f>
        <v>0</v>
      </c>
      <c r="HC17" s="183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6" t="str">
        <f>IF(ISBLANK($HD$3),"",IF(ISBLANK(Tipy!FV11),"-",SUM(GY17:HC17)))</f>
        <v>-</v>
      </c>
      <c r="HE17" s="185"/>
      <c r="HF17" s="182">
        <f>IF(ISBLANK($HK$3),"",IF(ISBLANK(Tipy!GB11),0,IF(AND(Tipy!GB11=Výsledky!$HI$3,Tipy!GD11=Výsledky!$HK$3),50,0)))</f>
        <v>0</v>
      </c>
      <c r="HG17" s="182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2">
        <f>IF(ISBLANK($HK$3),"",IF(OR(Tipy!GE11=Výsledky!$HF$6,Tipy!GE11=Výsledky!$HF$7,Tipy!GE11=Výsledky!$HF$8,Tipy!GE11=Výsledky!$HF$9),30,0))</f>
        <v>0</v>
      </c>
      <c r="HI17" s="182">
        <f>IF(ISBLANK($HK$3),"",IF(OR(Tipy!GF11=Výsledky!$HI$6,Tipy!GF11=Výsledky!$HI$7,Tipy!GF11=Výsledky!$HI$8,Tipy!GF11=Výsledky!$HI$9),10,0))</f>
        <v>0</v>
      </c>
      <c r="HJ17" s="183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6" t="str">
        <f>IF(ISBLANK($HK$3),"",IF(ISBLANK(Tipy!GB11),"-",SUM(HF17:HJ17)))</f>
        <v>-</v>
      </c>
      <c r="HL17" s="185"/>
      <c r="HM17" s="182">
        <f>IF(ISBLANK($HR$3),"",IF(ISBLANK(Tipy!GH11),0,IF(AND(Tipy!GH11=Výsledky!$HP$3,Tipy!GJ11=Výsledky!$HR$3),50,0)))</f>
        <v>0</v>
      </c>
      <c r="HN17" s="182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2">
        <f>IF(ISBLANK($HR$3),"",IF(OR(Tipy!GK11=Výsledky!$HM$6,Tipy!GK11=Výsledky!$HM$7,Tipy!GK11=Výsledky!$HM$8,Tipy!GK11=Výsledky!$HM$9),30,0))</f>
        <v>0</v>
      </c>
      <c r="HP17" s="182">
        <f>IF(ISBLANK($HR$3),"",IF(OR(Tipy!GL11=Výsledky!$HP$6,Tipy!GL11=Výsledky!$HP$7,Tipy!GL11=Výsledky!$HP$8,Tipy!GL11=Výsledky!$HP$9),10,0))</f>
        <v>0</v>
      </c>
      <c r="HQ17" s="183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6">
        <f>IF(ISBLANK($HR$3),"",IF(ISBLANK(Tipy!GH11),"-",SUM(HM17:HQ17)))</f>
        <v>0</v>
      </c>
      <c r="HS17" s="185"/>
      <c r="HT17" s="182">
        <f>IF(ISBLANK($HY$3),"",IF(ISBLANK(Tipy!GN11),0,IF(AND(Tipy!GN11=Výsledky!$HW$3,Tipy!GP11=Výsledky!$HY$3),50,0)))</f>
        <v>0</v>
      </c>
      <c r="HU17" s="182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2">
        <f>IF(ISBLANK($HY$3),"",IF(OR(Tipy!GQ11=Výsledky!$HT$6,Tipy!GQ11=Výsledky!$HT$7,Tipy!GQ11=Výsledky!$HT$8,Tipy!GQ11=Výsledky!$HT$9),30,0))</f>
        <v>0</v>
      </c>
      <c r="HW17" s="182">
        <f>IF(ISBLANK($HY$3),"",IF(OR(Tipy!GR11=Výsledky!$HW$6,Tipy!GR11=Výsledky!$HW$7,Tipy!GR11=Výsledky!$HW$8,Tipy!GR11=Výsledky!$HW$9),10,0))</f>
        <v>0</v>
      </c>
      <c r="HX17" s="183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6" t="str">
        <f>IF(ISBLANK($HY$3),"",IF(ISBLANK(Tipy!GN11),"-",SUM(HT17:HX17)))</f>
        <v>-</v>
      </c>
      <c r="HZ17" s="185"/>
      <c r="IA17" s="182">
        <f>IF(ISBLANK($IF$3),"",IF(ISBLANK(Tipy!GT11),0,IF(AND(Tipy!GT11=Výsledky!$ID$3,Tipy!GV11=Výsledky!$IF$3),50,0)))</f>
        <v>0</v>
      </c>
      <c r="IB17" s="182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2">
        <f>IF(ISBLANK($IF$3),"",IF(OR(Tipy!GW11=Výsledky!$IA$6,Tipy!GW11=Výsledky!$IA$7,Tipy!GW11=Výsledky!$IA$8,Tipy!GW11=Výsledky!$IA$9),30,0))</f>
        <v>30</v>
      </c>
      <c r="ID17" s="182">
        <f>IF(ISBLANK($IF$3),"",IF(OR(Tipy!GX11=Výsledky!$ID$6,Tipy!GX11=Výsledky!$ID$7,Tipy!GX11=Výsledky!$ID$8,Tipy!GX11=Výsledky!$ID$9),10,0))</f>
        <v>0</v>
      </c>
      <c r="IE17" s="183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6">
        <f>IF(ISBLANK($IF$3),"",IF(ISBLANK(Tipy!GT11),"-",SUM(IA17:IE17)))</f>
        <v>60</v>
      </c>
      <c r="IG17" s="94"/>
      <c r="IH17" s="182">
        <f>IF(ISBLANK($IM$3),"",IF(ISBLANK(Tipy!GZ11),0,IF(AND(Tipy!GZ11=Výsledky!$IK$3,Tipy!HB11=Výsledky!$IM$3),50,0)))</f>
        <v>0</v>
      </c>
      <c r="II17" s="182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182">
        <f>IF(ISBLANK($IM$3),"",IF(OR(Tipy!HC11=Výsledky!$IH$6,Tipy!HC11=Výsledky!$IH$7,Tipy!HC11=Výsledky!$IH$8,Tipy!HC11=Výsledky!$IH$9),30,0))</f>
        <v>0</v>
      </c>
      <c r="IK17" s="182">
        <f>IF(ISBLANK($IM$3),"",IF(OR(Tipy!HD11=Výsledky!$IK$6,Tipy!HD11=Výsledky!$IK$7,Tipy!HD11=Výsledky!$IK$8,Tipy!HD11=Výsledky!$IK$9),10,0))</f>
        <v>0</v>
      </c>
      <c r="IL17" s="183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186">
        <f>IF(ISBLANK($IM$3),"",IF(ISBLANK(Tipy!GZ11),"-",SUM(IH17:IL17)))</f>
        <v>30</v>
      </c>
      <c r="IN17" s="185"/>
      <c r="IO17" s="182">
        <f>IF(ISBLANK($IT$3),"",IF(ISBLANK(Tipy!HF11),0,IF(AND(Tipy!HF11=Výsledky!$IR$3,Tipy!HH11=Výsledky!$IT$3),50,0)))</f>
        <v>0</v>
      </c>
      <c r="IP17" s="182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82">
        <f>IF(ISBLANK($IT$3),"",IF(OR(Tipy!HI11=Výsledky!$IO$6,Tipy!HI11=Výsledky!$IO$7,Tipy!HI11=Výsledky!$IO$8,Tipy!HI11=Výsledky!$IO$9),30,0))</f>
        <v>30</v>
      </c>
      <c r="IR17" s="182">
        <f>IF(ISBLANK($IT$3),"",IF(OR(Tipy!HJ11=Výsledky!$IR$6,Tipy!HJ11=Výsledky!$IR$7,Tipy!HJ11=Výsledky!$IR$8,Tipy!HJ11=Výsledky!$IR$9),10,0))</f>
        <v>10</v>
      </c>
      <c r="IS17" s="183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6">
        <f>IF(ISBLANK($IT$3),"",IF(ISBLANK(Tipy!HF11),"-",SUM(IO17:IS17)))</f>
        <v>70</v>
      </c>
      <c r="IU17" s="185"/>
      <c r="IV17" s="182">
        <f>IF(ISBLANK($JA$3),"",IF(ISBLANK(Tipy!HL11),0,IF(AND(Tipy!HL11=Výsledky!$IY$3,Tipy!HN11=Výsledky!$JA$3),50,0)))</f>
        <v>0</v>
      </c>
      <c r="IW17" s="182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82">
        <f>IF(ISBLANK($JA$3),"",IF(OR(Tipy!HO11=Výsledky!$IV$6,Tipy!HO11=Výsledky!$IV$7,Tipy!HO11=Výsledky!$IV$8,Tipy!HO11=Výsledky!$IV$9),30,0))</f>
        <v>30</v>
      </c>
      <c r="IY17" s="182">
        <f>IF(ISBLANK($JA$3),"",IF(OR(Tipy!HP11=Výsledky!$IY$6,Tipy!HP11=Výsledky!$IY$7,Tipy!HP11=Výsledky!$IY$8,Tipy!HP11=Výsledky!$IY$9),10,0))</f>
        <v>0</v>
      </c>
      <c r="IZ17" s="183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186">
        <f>IF(ISBLANK($JA$3),"",IF(ISBLANK(Tipy!HL11),"-",SUM(IV17:IZ17)))</f>
        <v>50</v>
      </c>
      <c r="JB17" s="185"/>
      <c r="JC17" s="182">
        <f>IF(ISBLANK($JH$3),"",IF(ISBLANK(Tipy!HR11),0,IF(AND(Tipy!HR11=Výsledky!$JF$3,Tipy!HT11=Výsledky!$JH$3),50,0)))</f>
        <v>0</v>
      </c>
      <c r="JD17" s="182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82">
        <f>IF(ISBLANK($JH$3),"",IF(OR(Tipy!HU11=Výsledky!$JC$6,Tipy!HU11=Výsledky!$JC$7,Tipy!HU11=Výsledky!$JC$8,Tipy!HU11=Výsledky!$JC$9),30,0))</f>
        <v>0</v>
      </c>
      <c r="JF17" s="182">
        <f>IF(ISBLANK($JH$3),"",IF(OR(Tipy!HV11=Výsledky!$JF$6,Tipy!HV11=Výsledky!$JF$7,Tipy!HV11=Výsledky!$JF$8,Tipy!HV11=Výsledky!$JF$9),10,0))</f>
        <v>0</v>
      </c>
      <c r="JG17" s="183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86" t="str">
        <f>IF(ISBLANK($JH$3),"",IF(ISBLANK(Tipy!HR11),"-",SUM(JC17:JG17)))</f>
        <v>-</v>
      </c>
      <c r="JI17" s="185"/>
      <c r="JJ17" s="182">
        <f>IF(ISBLANK($JO$3),"",IF(ISBLANK(Tipy!HX11),0,IF(AND(Tipy!HX11=Výsledky!$JM$3,Tipy!HZ11=Výsledky!$JO$3),50,0)))</f>
        <v>0</v>
      </c>
      <c r="JK17" s="182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82">
        <f>IF(ISBLANK($JO$3),"",IF(OR(Tipy!IA11=Výsledky!$JJ$6,Tipy!IA11=Výsledky!$JJ$7,Tipy!IA11=Výsledky!$JJ$8,Tipy!IA11=Výsledky!$JJ$9),30,0))</f>
        <v>0</v>
      </c>
      <c r="JM17" s="92">
        <f>IF(ISBLANK($JO$3),"",IF(OR(Tipy!IB11=Výsledky!$JM$6,Tipy!IB11=Výsledky!$JM$7,Tipy!IB11=Výsledky!$JM$8,Tipy!IB11=Výsledky!$JM$9),10,0))</f>
        <v>0</v>
      </c>
      <c r="JN17" s="93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95">
        <f>IF(ISBLANK($JO$3),"",IF(ISBLANK(Tipy!HX11),"-",SUM(JJ17:JN17)))</f>
        <v>30</v>
      </c>
      <c r="JP17" s="94"/>
      <c r="JQ17" s="92">
        <f>IF(ISBLANK($JV$3),"",IF(ISBLANK(Tipy!ID11),0,IF(AND(Tipy!ID11=Výsledky!$JT$3,Tipy!IF11=Výsledky!$JV$3),50,0)))</f>
        <v>0</v>
      </c>
      <c r="JR17" s="92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92">
        <f>IF(ISBLANK($JV$3),"",IF(OR(Tipy!IG11=Výsledky!$JQ$6,Tipy!IG11=Výsledky!$JQ$7,Tipy!IG11=Výsledky!$JQ$8,Tipy!IG11=Výsledky!$JQ$9),30,0))</f>
        <v>0</v>
      </c>
      <c r="JT17" s="92">
        <f>IF(ISBLANK($JV$3),"",IF(OR(Tipy!IH11=Výsledky!$JT$6,Tipy!IH11=Výsledky!$JT$7,Tipy!IH11=Výsledky!$JT$8,Tipy!IH11=Výsledky!$JT$9),10,0))</f>
        <v>0</v>
      </c>
      <c r="JU17" s="93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95" t="str">
        <f>IF(ISBLANK($JV$3),"",IF(ISBLANK(Tipy!ID11),"-",SUM(JQ17:JU17)))</f>
        <v>-</v>
      </c>
      <c r="JW17" s="94"/>
      <c r="JX17" s="92" t="str">
        <f>IF(ISBLANK($KC$3),"",IF(ISBLANK(Tipy!IJ11),0,IF(AND(Tipy!IJ11=Výsledky!$KA$3,Tipy!IL11=Výsledky!$KC$3),50,0)))</f>
        <v/>
      </c>
      <c r="JY17" s="92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92" t="str">
        <f>IF(ISBLANK($KC$3),"",IF(OR(Tipy!IM11=Výsledky!$JX$6,Tipy!IM11=Výsledky!$JX$7,Tipy!IM11=Výsledky!$JX$8,Tipy!IM11=Výsledky!$JX$9),30,0))</f>
        <v/>
      </c>
      <c r="KA17" s="92" t="str">
        <f>IF(ISBLANK($KC$3),"",IF(OR(Tipy!IN11=Výsledky!$KA$6,Tipy!IN11=Výsledky!$KA$7,Tipy!IN11=Výsledky!$KA$8,Tipy!IN11=Výsledky!$KA$9),10,0))</f>
        <v/>
      </c>
      <c r="KB17" s="93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95" t="str">
        <f>IF(ISBLANK($KC$3),"",IF(ISBLANK(Tipy!IJ11),"-",SUM(JX17:KB17)))</f>
        <v/>
      </c>
      <c r="KD17" s="94"/>
      <c r="KE17" s="92">
        <f>IF(ISBLANK($KJ$3),"",IF(ISBLANK(Tipy!IP11),0,IF(AND(Tipy!IP11=Výsledky!$KH$3,Tipy!IR11=Výsledky!$KJ$3),50,0)))</f>
        <v>0</v>
      </c>
      <c r="KF17" s="92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0</v>
      </c>
      <c r="KG17" s="92">
        <f>IF(ISBLANK($KJ$3),"",IF(OR(Tipy!IS11=Výsledky!$KE$6,Tipy!IS11=Výsledky!$KE$7,Tipy!IS11=Výsledky!$KE$8,Tipy!IS11=Výsledky!$KE$9),30,0))</f>
        <v>0</v>
      </c>
      <c r="KH17" s="92">
        <f>IF(ISBLANK($KJ$3),"",IF(OR(Tipy!IT11=Výsledky!$KH$6,Tipy!IT11=Výsledky!$KH$7,Tipy!IT11=Výsledky!$KH$8,Tipy!IT11=Výsledky!$KH$9),10,0))</f>
        <v>0</v>
      </c>
      <c r="KI17" s="93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95" t="str">
        <f>IF(ISBLANK($KJ$3),"",IF(ISBLANK(Tipy!IP11),"-",SUM(KE17:KI17)))</f>
        <v>-</v>
      </c>
      <c r="KK17" s="94"/>
      <c r="KL17" s="182">
        <f>IF(ISBLANK($KQ$3),"",IF(ISBLANK(Tipy!IV11),0,IF(AND(Tipy!IV11=Výsledky!$KO$3,Tipy!IX11=Výsledky!$KQ$3),50,0)))</f>
        <v>0</v>
      </c>
      <c r="KM17" s="182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182">
        <f>IF(ISBLANK($KQ$3),"",IF(OR(Tipy!IY11=Výsledky!$KL$6,Tipy!IY11=Výsledky!$KL$7,Tipy!IY11=Výsledky!$KL$8,Tipy!IY11=Výsledky!$KL$9),30,0))</f>
        <v>0</v>
      </c>
      <c r="KO17" s="182">
        <f>IF(ISBLANK($KQ$3),"",IF(OR(Tipy!IZ11=Výsledky!$KO$6,Tipy!IZ11=Výsledky!$KO$7,Tipy!IZ11=Výsledky!$KO$8,Tipy!IZ11=Výsledky!$KO$9),10,0))</f>
        <v>0</v>
      </c>
      <c r="KP17" s="183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86" t="str">
        <f>IF(ISBLANK($KQ$3),"",IF(ISBLANK(Tipy!IV11),"-",SUM(KL17:KP17)))</f>
        <v>-</v>
      </c>
      <c r="KR17" s="94"/>
      <c r="KS17" s="92" t="str">
        <f>IF(ISBLANK($KX$3),"",IF(ISBLANK(Tipy!JB11),0,IF(AND(Tipy!JB11=Výsledky!$KV$3,Tipy!JD11=Výsledky!$KX$3),50,0)))</f>
        <v/>
      </c>
      <c r="KT17" s="92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92" t="str">
        <f>IF(ISBLANK($KX$3),"",IF(OR(Tipy!JE11=Výsledky!$KS$6,Tipy!JE11=Výsledky!$KS$7,Tipy!JE11=Výsledky!$KS$8,Tipy!JE11=Výsledky!$KS$9),30,0))</f>
        <v/>
      </c>
      <c r="KV17" s="92" t="str">
        <f>IF(ISBLANK($KX$3),"",IF(OR(Tipy!JF11=Výsledky!$KV$6,Tipy!JF11=Výsledky!$KV$7,Tipy!JF11=Výsledky!$KV$8,Tipy!JF11=Výsledky!$KV$9),10,0))</f>
        <v/>
      </c>
      <c r="KW17" s="93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95" t="str">
        <f>IF(ISBLANK($KX$3),"",IF(ISBLANK(Tipy!JB11),"-",SUM(KS17:KW17)))</f>
        <v/>
      </c>
      <c r="KY17" s="94"/>
      <c r="KZ17" s="92" t="str">
        <f>IF(ISBLANK($LE$3),"",IF(ISBLANK(Tipy!JH11),0,IF(AND(Tipy!JH11=Výsledky!$LC$3,Tipy!JJ11=Výsledky!$LE$3),50,0)))</f>
        <v/>
      </c>
      <c r="LA17" s="92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92" t="str">
        <f>IF(ISBLANK($LE$3),"",IF(OR(Tipy!JK11=Výsledky!$KZ$6,Tipy!JK11=Výsledky!$KZ$7,Tipy!JK11=Výsledky!$KZ$8,Tipy!JK11=Výsledky!$KZ$9),30,0))</f>
        <v/>
      </c>
      <c r="LC17" s="92" t="str">
        <f>IF(ISBLANK($LE$3),"",IF(OR(Tipy!JL11=Výsledky!$LC$6,Tipy!JL11=Výsledky!$LC$7,Tipy!JL11=Výsledky!$LC$8,Tipy!JL11=Výsledky!$LC$9),10,0))</f>
        <v/>
      </c>
      <c r="LD17" s="93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95" t="str">
        <f>IF(ISBLANK($LE$3),"",IF(ISBLANK(Tipy!JH11),"-",SUM(KZ17:LD17)))</f>
        <v/>
      </c>
      <c r="LF17" s="94"/>
      <c r="LG17" s="92" t="str">
        <f>IF(ISBLANK($LL$3),"",IF(ISBLANK(Tipy!JN11),0,IF(AND(Tipy!JN11=Výsledky!$LJ$3,Tipy!JP11=Výsledky!$LL$3),50,0)))</f>
        <v/>
      </c>
      <c r="LH17" s="92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92" t="str">
        <f>IF(ISBLANK($LL$3),"",IF(OR(Tipy!JQ11=Výsledky!$LG$6,Tipy!JQ11=Výsledky!$LG$7,Tipy!JQ11=Výsledky!$LG$8,Tipy!JQ11=Výsledky!$LG$9),30,0))</f>
        <v/>
      </c>
      <c r="LJ17" s="92" t="str">
        <f>IF(ISBLANK($LL$3),"",IF(OR(Tipy!JR11=Výsledky!$LJ$6,Tipy!JR11=Výsledky!$LJ$7,Tipy!JR11=Výsledky!$LJ$8,Tipy!JR11=Výsledky!$LJ$9),10,0))</f>
        <v/>
      </c>
      <c r="LK17" s="93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95" t="str">
        <f>IF(ISBLANK($LL$3),"",IF(ISBLANK(Tipy!JN11),"-",SUM(LG17:LK17)))</f>
        <v/>
      </c>
      <c r="LM17" s="94"/>
      <c r="LN17" s="92" t="str">
        <f>IF(ISBLANK($LS$3),"",IF(ISBLANK(Tipy!JT11),0,IF(AND(Tipy!JT11=Výsledky!$LQ$3,Tipy!JV11=Výsledky!$LS$3),50,0)))</f>
        <v/>
      </c>
      <c r="LO17" s="92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92" t="str">
        <f>IF(ISBLANK($LS$3),"",IF(OR(Tipy!JW11=Výsledky!$LN$6,Tipy!JW11=Výsledky!$LN$7,Tipy!JW11=Výsledky!$LN$8,Tipy!JW11=Výsledky!$LN$9),30,0))</f>
        <v/>
      </c>
      <c r="LQ17" s="92" t="str">
        <f>IF(ISBLANK($LS$3),"",IF(OR(Tipy!JX11=Výsledky!$LQ$6,Tipy!JX11=Výsledky!$LQ$7,Tipy!JX11=Výsledky!$LQ$8,Tipy!JX11=Výsledky!$LQ$9),10,0))</f>
        <v/>
      </c>
      <c r="LR17" s="93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95" t="str">
        <f>IF(ISBLANK($LS$3),"",IF(ISBLANK(Tipy!JT11),"-",SUM(LN17:LR17)))</f>
        <v/>
      </c>
      <c r="LT17" s="94"/>
      <c r="LU17" s="92" t="str">
        <f>IF(ISBLANK($LZ$3),"",IF(ISBLANK(Tipy!JZ11),0,IF(AND(Tipy!JZ11=Výsledky!$LX$3,Tipy!KB11=Výsledky!$LZ$3),50,0)))</f>
        <v/>
      </c>
      <c r="LV17" s="92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92" t="str">
        <f>IF(ISBLANK($LZ$3),"",IF(OR(Tipy!KC11=Výsledky!$LU$6,Tipy!KC11=Výsledky!$LU$7,Tipy!KC11=Výsledky!$LU$8,Tipy!KC11=Výsledky!$LU$9),30,0))</f>
        <v/>
      </c>
      <c r="LX17" s="92" t="str">
        <f>IF(ISBLANK($LZ$3),"",IF(OR(Tipy!KD11=Výsledky!$LX$6,Tipy!KD11=Výsledky!$LX$7,Tipy!KD11=Výsledky!$LX$8,Tipy!KD11=Výsledky!$LX$9),10,0))</f>
        <v/>
      </c>
      <c r="LY17" s="93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95" t="str">
        <f>IF(ISBLANK($LZ$3),"",IF(ISBLANK(Tipy!JZ11),"-",SUM(LU17:LY17)))</f>
        <v/>
      </c>
      <c r="MA17" s="94"/>
      <c r="MB17" s="96"/>
      <c r="MC17" s="97"/>
      <c r="MD17" s="97"/>
      <c r="ME17" s="97"/>
      <c r="MF17" s="93"/>
      <c r="MG17" s="95"/>
      <c r="MH17" s="94"/>
      <c r="MI17" s="96"/>
      <c r="MJ17" s="97"/>
      <c r="MK17" s="97"/>
      <c r="ML17" s="97"/>
      <c r="MM17" s="93"/>
      <c r="MN17" s="95"/>
      <c r="MO17" s="94"/>
      <c r="MP17" s="96"/>
      <c r="MQ17" s="97"/>
      <c r="MR17" s="97"/>
      <c r="MS17" s="97"/>
      <c r="MT17" s="93"/>
      <c r="MU17" s="95"/>
      <c r="MV17" s="94"/>
      <c r="MW17" s="96"/>
      <c r="MX17" s="97"/>
      <c r="MY17" s="97"/>
      <c r="MZ17" s="97"/>
      <c r="NA17" s="93"/>
      <c r="NB17" s="95"/>
      <c r="NC17" s="94"/>
      <c r="ND17" s="96"/>
      <c r="NE17" s="97"/>
      <c r="NF17" s="97"/>
      <c r="NG17" s="97"/>
      <c r="NH17" s="93"/>
      <c r="NI17" s="95"/>
      <c r="NJ17" s="94"/>
      <c r="NK17" s="96"/>
      <c r="NL17" s="97"/>
      <c r="NM17" s="97"/>
      <c r="NN17" s="97"/>
      <c r="NO17" s="93"/>
      <c r="NP17" s="95"/>
      <c r="NQ17" s="94"/>
      <c r="NR17" s="96"/>
      <c r="NS17" s="97"/>
      <c r="NT17" s="97"/>
      <c r="NU17" s="97"/>
      <c r="NV17" s="93"/>
      <c r="NW17" s="95"/>
      <c r="NX17" s="94"/>
      <c r="NY17" s="96"/>
      <c r="NZ17" s="97"/>
      <c r="OA17" s="97"/>
      <c r="OB17" s="97"/>
      <c r="OC17" s="93"/>
      <c r="OD17" s="95"/>
      <c r="OE17" s="94"/>
      <c r="OF17" s="96"/>
      <c r="OG17" s="97"/>
      <c r="OH17" s="97"/>
      <c r="OI17" s="97"/>
      <c r="OJ17" s="93"/>
      <c r="OK17" s="95"/>
      <c r="OL17" s="94"/>
      <c r="OM17" s="96"/>
      <c r="ON17" s="97"/>
      <c r="OO17" s="97"/>
      <c r="OP17" s="97"/>
      <c r="OQ17" s="93"/>
      <c r="OR17" s="95"/>
      <c r="OS17" s="94"/>
      <c r="OT17" s="96"/>
      <c r="OU17" s="97"/>
      <c r="OV17" s="97"/>
      <c r="OW17" s="97"/>
      <c r="OX17" s="93"/>
      <c r="OY17" s="95"/>
      <c r="OZ17" s="94"/>
      <c r="PA17" s="96"/>
      <c r="PB17" s="97"/>
      <c r="PC17" s="97"/>
      <c r="PD17" s="97"/>
      <c r="PE17" s="93"/>
      <c r="PF17" s="95"/>
      <c r="PG17" s="94"/>
      <c r="PH17" s="96"/>
      <c r="PI17" s="97"/>
      <c r="PJ17" s="97"/>
      <c r="PK17" s="97"/>
      <c r="PL17" s="93"/>
      <c r="PM17" s="95"/>
      <c r="PN17" s="94"/>
      <c r="PO17" s="96"/>
      <c r="PP17" s="97"/>
      <c r="PQ17" s="97"/>
      <c r="PR17" s="97"/>
      <c r="PS17" s="93"/>
      <c r="PT17" s="95"/>
      <c r="PU17" s="94"/>
      <c r="PV17" s="96"/>
      <c r="PW17" s="97"/>
      <c r="PX17" s="97"/>
      <c r="PY17" s="97"/>
      <c r="PZ17" s="93"/>
      <c r="QA17" s="95"/>
    </row>
    <row r="18" spans="1:443" ht="15" customHeight="1" x14ac:dyDescent="0.2">
      <c r="A18" s="121">
        <f>Tipy!A12</f>
        <v>8</v>
      </c>
      <c r="B18" s="144" t="str">
        <f>Tipy!B12</f>
        <v>beardsley76</v>
      </c>
      <c r="C18" s="42"/>
      <c r="D18" s="182">
        <f>IF(ISBLANK($I$3),"",IF(ISBLANK(Tipy!D12),0,IF(AND(Tipy!D12=Výsledky!$G$3,Tipy!F12=Výsledky!$I$3),50,0)))</f>
        <v>0</v>
      </c>
      <c r="E18" s="182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2">
        <f>IF(ISBLANK($I$3),"",IF(OR(Tipy!G12=Výsledky!$D$6,Tipy!G12=Výsledky!$D$7,Tipy!G12=Výsledky!$D$8,Tipy!G12=Výsledky!$D$9),30,0))</f>
        <v>30</v>
      </c>
      <c r="G18" s="182">
        <f>IF(ISBLANK($I$3),"",IF(OR(Tipy!H12=Výsledky!$G$6,Tipy!H12=Výsledky!$G$7,Tipy!H12=Výsledky!$G$8,Tipy!H12=Výsledky!$G$9),10,0))</f>
        <v>0</v>
      </c>
      <c r="H18" s="183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4">
        <f>IF(ISBLANK($I$3),"",IF(ISBLANK(Tipy!D12),"-",SUM(D18:H18)))</f>
        <v>60</v>
      </c>
      <c r="J18" s="185"/>
      <c r="K18" s="182">
        <f>IF(ISBLANK($P$3),"",IF(ISBLANK(Tipy!J12),0,IF(AND(Tipy!J12=Výsledky!$N$3,Tipy!L12=Výsledky!$P$3),50,0)))</f>
        <v>0</v>
      </c>
      <c r="L18" s="182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2">
        <f>IF(ISBLANK($P$3),"",IF(OR(Tipy!M12=Výsledky!$K$6,Tipy!M12=Výsledky!$K$7,Tipy!M12=Výsledky!$K$8,Tipy!M12=Výsledky!$K$9),30,0))</f>
        <v>0</v>
      </c>
      <c r="N18" s="182">
        <f>IF(ISBLANK($P$3),"",IF(OR(Tipy!N12=Výsledky!$N$6,Tipy!N12=Výsledky!$N$7,Tipy!N12=Výsledky!$N$8,Tipy!N12=Výsledky!$N$9),10,0))</f>
        <v>0</v>
      </c>
      <c r="O18" s="183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6">
        <f>IF(ISBLANK($P$3),"",IF(ISBLANK(Tipy!J12),"-",SUM(K18:O18)))</f>
        <v>30</v>
      </c>
      <c r="Q18" s="185"/>
      <c r="R18" s="182">
        <f>IF(ISBLANK($W$3),"",IF(ISBLANK(Tipy!P12),0,IF(AND(Tipy!P12=Výsledky!$U$3,Tipy!R12=Výsledky!$W$3),50,0)))</f>
        <v>0</v>
      </c>
      <c r="S18" s="182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2">
        <f>IF(ISBLANK($W$3),"",IF(OR(Tipy!S12=Výsledky!$R$6,Tipy!S12=Výsledky!$R$7,Tipy!S12=Výsledky!$R$8,Tipy!S12=Výsledky!$R$9),30,0))</f>
        <v>0</v>
      </c>
      <c r="U18" s="182">
        <f>IF(ISBLANK($W$3),"",IF(OR(Tipy!T12=Výsledky!$U$6,Tipy!T12=Výsledky!$U$7,Tipy!T12=Výsledky!$U$8,Tipy!T12=Výsledky!$U$9),10,0))</f>
        <v>0</v>
      </c>
      <c r="V18" s="183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6" t="str">
        <f>IF(ISBLANK($W$3),"",IF(ISBLANK(Tipy!P12),"-",SUM(R18:V18)))</f>
        <v>-</v>
      </c>
      <c r="X18" s="185"/>
      <c r="Y18" s="182">
        <f>IF(ISBLANK($AD$3),"",IF(ISBLANK(Tipy!V12),0,IF(AND(Tipy!V12=Výsledky!$AB$3,Tipy!X12=Výsledky!$AD$3),50,0)))</f>
        <v>0</v>
      </c>
      <c r="Z18" s="182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2">
        <f>IF(ISBLANK($AD$3),"",IF(OR(Tipy!Y12=Výsledky!$Y$6,Tipy!Y12=Výsledky!$Y$7,Tipy!Y12=Výsledky!$Y$8,Tipy!Y12=Výsledky!$Y$9),30,0))</f>
        <v>0</v>
      </c>
      <c r="AB18" s="182">
        <f>IF(ISBLANK($AD$3),"",IF(OR(Tipy!Z12=Výsledky!$AB$6,Tipy!Z12=Výsledky!$AB$7,Tipy!Z12=Výsledky!$AB$8,Tipy!Z12=Výsledky!$AB$9),10,0))</f>
        <v>0</v>
      </c>
      <c r="AC18" s="183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6">
        <f>IF(ISBLANK($AD$3),"",IF(ISBLANK(Tipy!V12),"-",SUM(Y18:AC18)))</f>
        <v>20</v>
      </c>
      <c r="AE18" s="185"/>
      <c r="AF18" s="182">
        <f>IF(ISBLANK($AK$3),"",IF(ISBLANK(Tipy!AB12),0,IF(AND(Tipy!AB12=Výsledky!$AI$3,Tipy!AD12=Výsledky!$AK$3),50,0)))</f>
        <v>0</v>
      </c>
      <c r="AG18" s="182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2">
        <f>IF(ISBLANK($AK$3),"",IF(OR(Tipy!AE12=Výsledky!$AF$6,Tipy!AE12=Výsledky!$AF$7,Tipy!AE12=Výsledky!$AF$8,Tipy!AE12=Výsledky!$AF$9),30,0))</f>
        <v>0</v>
      </c>
      <c r="AI18" s="182">
        <f>IF(ISBLANK($AK$3),"",IF(OR(Tipy!AF12=Výsledky!$AI$6,Tipy!AF12=Výsledky!$AI$7,Tipy!AF12=Výsledky!$AI$8,Tipy!AF12=Výsledky!$AI$9),10,0))</f>
        <v>0</v>
      </c>
      <c r="AJ18" s="183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6" t="str">
        <f>IF(ISBLANK($AK$3),"",IF(ISBLANK(Tipy!AB12),"-",SUM(AF18:AJ18)))</f>
        <v>-</v>
      </c>
      <c r="AL18" s="185"/>
      <c r="AM18" s="182">
        <f>IF(ISBLANK($AR$3),"",IF(ISBLANK(Tipy!AH12),0,IF(AND(Tipy!AH12=Výsledky!$AP$3,Tipy!AJ12=Výsledky!$AR$3),50,0)))</f>
        <v>0</v>
      </c>
      <c r="AN18" s="182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2">
        <f>IF(ISBLANK($AR$3),"",IF(OR(Tipy!AK12=Výsledky!$AM$6,Tipy!AK12=Výsledky!$AM$7,Tipy!AK12=Výsledky!$AM$8,Tipy!AK12=Výsledky!$AM$9),30,0))</f>
        <v>0</v>
      </c>
      <c r="AP18" s="182">
        <f>IF(ISBLANK($AR$3),"",IF(OR(Tipy!AL12=Výsledky!$AP$6,Tipy!AL12=Výsledky!$AP$7,Tipy!AL12=Výsledky!$AP$8,Tipy!AL12=Výsledky!$AP$9),10,0))</f>
        <v>0</v>
      </c>
      <c r="AQ18" s="183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6">
        <f>IF(ISBLANK($AR$3),"",IF(ISBLANK(Tipy!AH12),"-",SUM(AM18:AQ18)))</f>
        <v>20</v>
      </c>
      <c r="AS18" s="185"/>
      <c r="AT18" s="182">
        <f>IF(ISBLANK($AY$3),"",IF(ISBLANK(Tipy!AN12),0,IF(AND(Tipy!AN12=Výsledky!$AW$3,Tipy!AP12=Výsledky!$AY$3),50,0)))</f>
        <v>0</v>
      </c>
      <c r="AU18" s="182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2">
        <f>IF(ISBLANK($AY$3),"",IF(OR(Tipy!AQ12=Výsledky!$AT$6,Tipy!AQ12=Výsledky!$AT$7,Tipy!AQ12=Výsledky!$AT$8,Tipy!AQ12=Výsledky!$AT$9),30,0))</f>
        <v>30</v>
      </c>
      <c r="AW18" s="182">
        <f>IF(ISBLANK($AY$3),"",IF(OR(Tipy!AR12=Výsledky!$AW$6,Tipy!AR12=Výsledky!$AW$7,Tipy!AR12=Výsledky!$AW$8,Tipy!AR12=Výsledky!$AW$9),10,0))</f>
        <v>0</v>
      </c>
      <c r="AX18" s="183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6">
        <f>IF(ISBLANK($AY$3),"",IF(ISBLANK(Tipy!AN12),"-",SUM(AT18:AX18)))</f>
        <v>50</v>
      </c>
      <c r="AZ18" s="185"/>
      <c r="BA18" s="182">
        <f>IF(ISBLANK($BF$3),"",IF(ISBLANK(Tipy!AT12),0,IF(AND(Tipy!AT12=Výsledky!$BD$3,Tipy!AV12=Výsledky!$BF$3),50,0)))</f>
        <v>0</v>
      </c>
      <c r="BB18" s="182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2">
        <f>IF(ISBLANK($BF$3),"",IF(OR(Tipy!AW12=Výsledky!$BA$6,Tipy!AW12=Výsledky!$BA$7,Tipy!AW12=Výsledky!$BA$8,Tipy!AW12=Výsledky!$BA$9),30,0))</f>
        <v>30</v>
      </c>
      <c r="BD18" s="182">
        <f>IF(ISBLANK($BF$3),"",IF(OR(Tipy!AX12=Výsledky!$BD$6,Tipy!AX12=Výsledky!$BD$7,Tipy!AX12=Výsledky!$BD$8,Tipy!AX12=Výsledky!$BD$9),10,0))</f>
        <v>10</v>
      </c>
      <c r="BE18" s="183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6">
        <f>IF(ISBLANK($BF$3),"",IF(ISBLANK(Tipy!AT12),"-",SUM(BA18:BE18)))</f>
        <v>40</v>
      </c>
      <c r="BG18" s="94"/>
      <c r="BH18" s="182">
        <f>IF(ISBLANK($BM$3),"",IF(ISBLANK(Tipy!AZ12),0,IF(AND(Tipy!AZ12=Výsledky!$BK$3,Tipy!BB12=Výsledky!$BM$3),50,0)))</f>
        <v>0</v>
      </c>
      <c r="BI18" s="182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2">
        <f>IF(ISBLANK($BM$3),"",IF(OR(Tipy!BC12=Výsledky!$BH$6,Tipy!BC12=Výsledky!$BH$7,Tipy!BC12=Výsledky!$BH$8,Tipy!BC12=Výsledky!$BH$9),30,0))</f>
        <v>30</v>
      </c>
      <c r="BK18" s="182">
        <f>IF(ISBLANK($BM$3),"",IF(OR(Tipy!BD12=Výsledky!$BK$6,Tipy!BD12=Výsledky!$BK$7,Tipy!BD12=Výsledky!$BK$8,Tipy!BD12=Výsledky!$BK$9),10,0))</f>
        <v>0</v>
      </c>
      <c r="BL18" s="183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6">
        <f>IF(ISBLANK($BM$3),"",IF(ISBLANK(Tipy!AZ12),"-",SUM(BH18:BL18)))</f>
        <v>50</v>
      </c>
      <c r="BN18" s="94"/>
      <c r="BO18" s="182">
        <f>IF(ISBLANK($BT$3),"",IF(ISBLANK(Tipy!BF12),0,IF(AND(Tipy!BF12=Výsledky!$BR$3,Tipy!BH12=Výsledky!$BT$3),50,0)))</f>
        <v>0</v>
      </c>
      <c r="BP18" s="182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2">
        <f>IF(ISBLANK($BT$3),"",IF(OR(Tipy!BI12=Výsledky!$BO$6,Tipy!BI12=Výsledky!$BO$7,Tipy!BI12=Výsledky!$BO$8,Tipy!BI12=Výsledky!$BO$9),30,0))</f>
        <v>0</v>
      </c>
      <c r="BR18" s="182">
        <f>IF(ISBLANK($BT$3),"",IF(OR(Tipy!BJ12=Výsledky!$BR$6,Tipy!BJ12=Výsledky!$BR$7,Tipy!BJ12=Výsledky!$BR$8,Tipy!BJ12=Výsledky!$BR$9),10,0))</f>
        <v>0</v>
      </c>
      <c r="BS18" s="183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6">
        <f>IF(ISBLANK($BT$3),"",IF(ISBLANK(Tipy!BF12),"-",SUM(BO18:BS18)))</f>
        <v>0</v>
      </c>
      <c r="BU18" s="94"/>
      <c r="BV18" s="182">
        <f>IF(ISBLANK($CA$3),"",IF(ISBLANK(Tipy!BL12),0,IF(AND(Tipy!BL12=Výsledky!$BY$3,Tipy!BN12=Výsledky!$CA$3),50,0)))</f>
        <v>0</v>
      </c>
      <c r="BW18" s="182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2">
        <f>IF(ISBLANK($CA$3),"",IF(OR(Tipy!BO12=Výsledky!$BV$6,Tipy!BO12=Výsledky!$BV$7,Tipy!BO12=Výsledky!$BV$8,Tipy!BO12=Výsledky!$BV$9),30,0))</f>
        <v>30</v>
      </c>
      <c r="BY18" s="182">
        <f>IF(ISBLANK($CA$3),"",IF(OR(Tipy!BP12=Výsledky!$BY$6,Tipy!BP12=Výsledky!$BY$7,Tipy!BP12=Výsledky!$BY$8,Tipy!BP12=Výsledky!$BY$9),10,0))</f>
        <v>0</v>
      </c>
      <c r="BZ18" s="183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6">
        <f>IF(ISBLANK($CA$3),"",IF(ISBLANK(Tipy!BL12),"-",SUM(BV18:BZ18)))</f>
        <v>50</v>
      </c>
      <c r="CB18" s="94"/>
      <c r="CC18" s="182">
        <f>IF(ISBLANK($CH$3),"",IF(ISBLANK(Tipy!BR12),0,IF(AND(Tipy!BR12=Výsledky!$CF$3,Tipy!BT12=Výsledky!$CH$3),50,0)))</f>
        <v>0</v>
      </c>
      <c r="CD18" s="182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2">
        <f>IF(ISBLANK($CH$3),"",IF(OR(Tipy!BU12=Výsledky!$CC$6,Tipy!BU12=Výsledky!$CC$7,Tipy!BU12=Výsledky!$CC$8,Tipy!BU12=Výsledky!$CC$9),30,0))</f>
        <v>0</v>
      </c>
      <c r="CF18" s="182">
        <f>IF(ISBLANK($CH$3),"",IF(OR(Tipy!BV12=Výsledky!$CF$6,Tipy!BV12=Výsledky!$CF$7,Tipy!BV12=Výsledky!$CF$8,Tipy!BV12=Výsledky!$CF$9),10,0))</f>
        <v>0</v>
      </c>
      <c r="CG18" s="183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6" t="str">
        <f>IF(ISBLANK($CH$3),"",IF(ISBLANK(Tipy!BR12),"-",SUM(CC18:CG18)))</f>
        <v>-</v>
      </c>
      <c r="CI18" s="185"/>
      <c r="CJ18" s="182">
        <f>IF(ISBLANK($CO$3),"",IF(ISBLANK(Tipy!BX12),0,IF(AND(Tipy!BX12=Výsledky!$CM$3,Tipy!BZ12=Výsledky!$CO$3),50,0)))</f>
        <v>0</v>
      </c>
      <c r="CK18" s="182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2">
        <f>IF(ISBLANK($CO$3),"",IF(OR(Tipy!CA12=Výsledky!$CJ$6,Tipy!CA12=Výsledky!$CJ$7,Tipy!CA12=Výsledky!$CJ$8,Tipy!CA12=Výsledky!$CJ$9),30,0))</f>
        <v>30</v>
      </c>
      <c r="CM18" s="182">
        <f>IF(ISBLANK($CO$3),"",IF(OR(Tipy!CB12=Výsledky!$CM$6,Tipy!CB12=Výsledky!$CM$7,Tipy!CB12=Výsledky!$CM$8,Tipy!CB12=Výsledky!$CM$9),10,0))</f>
        <v>10</v>
      </c>
      <c r="CN18" s="183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6">
        <f>IF(ISBLANK($CO$3),"",IF(ISBLANK(Tipy!BX12),"-",SUM(CJ18:CN18)))</f>
        <v>60</v>
      </c>
      <c r="CP18" s="185"/>
      <c r="CQ18" s="182">
        <f>IF(ISBLANK($CV$3),"",IF(ISBLANK(Tipy!CD12),0,IF(AND(Tipy!CD12=Výsledky!$CT$3,Tipy!CF12=Výsledky!$CV$3),50,0)))</f>
        <v>0</v>
      </c>
      <c r="CR18" s="182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2">
        <f>IF(ISBLANK($CV$3),"",IF(OR(Tipy!CG12=Výsledky!$CQ$6,Tipy!CG12=Výsledky!$CQ$7,Tipy!CG12=Výsledky!$CQ$8,Tipy!CG12=Výsledky!$CQ$9),30,0))</f>
        <v>30</v>
      </c>
      <c r="CT18" s="182">
        <f>IF(ISBLANK($CV$3),"",IF(OR(Tipy!CH12=Výsledky!$CT$6,Tipy!CH12=Výsledky!$CT$7,Tipy!CH12=Výsledky!$CT$8,Tipy!CH12=Výsledky!$CT$9),10,0))</f>
        <v>0</v>
      </c>
      <c r="CU18" s="183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6">
        <f>IF(ISBLANK($CV$3),"",IF(ISBLANK(Tipy!CD12),"-",SUM(CQ18:CU18)))</f>
        <v>50</v>
      </c>
      <c r="CW18" s="185"/>
      <c r="CX18" s="182">
        <f>IF(ISBLANK($DC$3),"",IF(ISBLANK(Tipy!CJ12),0,IF(AND(Tipy!CJ12=Výsledky!$DA$3,Tipy!CL12=Výsledky!$DC$3),50,0)))</f>
        <v>0</v>
      </c>
      <c r="CY18" s="182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2">
        <f>IF(ISBLANK($DC$3),"",IF(OR(Tipy!CM12=Výsledky!$CX$6,Tipy!CM12=Výsledky!$CX$7,Tipy!CM12=Výsledky!$CX$8,Tipy!CM12=Výsledky!$CX$9),30,0))</f>
        <v>0</v>
      </c>
      <c r="DA18" s="182">
        <f>IF(ISBLANK($DC$3),"",IF(OR(Tipy!CN12=Výsledky!$DA$6,Tipy!CN12=Výsledky!$DA$7,Tipy!CN12=Výsledky!$DA$8,Tipy!CN12=Výsledky!$DA$9),10,0))</f>
        <v>10</v>
      </c>
      <c r="DB18" s="183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6">
        <f>IF(ISBLANK($DC$3),"",IF(ISBLANK(Tipy!CJ12),"-",SUM(CX18:DB18)))</f>
        <v>10</v>
      </c>
      <c r="DD18" s="185"/>
      <c r="DE18" s="182">
        <f>IF(ISBLANK($DJ$3),"",IF(ISBLANK(Tipy!CP12),0,IF(AND(Tipy!CP12=Výsledky!$DH$3,Tipy!CR12=Výsledky!$DJ$3),50,0)))</f>
        <v>0</v>
      </c>
      <c r="DF18" s="182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2">
        <f>IF(ISBLANK($DJ$3),"",IF(OR(Tipy!CS12=Výsledky!$DE$6,Tipy!CS12=Výsledky!$DE$7,Tipy!CS12=Výsledky!$DE$8,Tipy!CS12=Výsledky!$DE$9),30,0))</f>
        <v>0</v>
      </c>
      <c r="DH18" s="182">
        <f>IF(ISBLANK($DJ$3),"",IF(OR(Tipy!CT12=Výsledky!$DH$6,Tipy!CT12=Výsledky!$DH$7,Tipy!CT12=Výsledky!$DH$8,Tipy!CT12=Výsledky!$DH$9),10,0))</f>
        <v>0</v>
      </c>
      <c r="DI18" s="183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6" t="str">
        <f>IF(ISBLANK($DJ$3),"",IF(ISBLANK(Tipy!CP12),"-",SUM(DE18:DI18)))</f>
        <v>-</v>
      </c>
      <c r="DK18" s="185"/>
      <c r="DL18" s="182">
        <f>IF(ISBLANK($DQ$3),"",IF(ISBLANK(Tipy!CV12),0,IF(AND(Tipy!CV12=Výsledky!$DO$3,Tipy!CX12=Výsledky!$DQ$3),50,0)))</f>
        <v>0</v>
      </c>
      <c r="DM18" s="182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2">
        <f>IF(ISBLANK($DQ$3),"",IF(OR(Tipy!CY12=Výsledky!$DL$6,Tipy!CY12=Výsledky!$DL$7,Tipy!CY12=Výsledky!$DL$8,Tipy!CY12=Výsledky!$DL$9),30,0))</f>
        <v>0</v>
      </c>
      <c r="DO18" s="182">
        <f>IF(ISBLANK($DQ$3),"",IF(OR(Tipy!CZ12=Výsledky!$DO$6,Tipy!CZ12=Výsledky!$DO$7,Tipy!CZ12=Výsledky!$DO$8,Tipy!CZ12=Výsledky!$DO$9),10,0))</f>
        <v>0</v>
      </c>
      <c r="DP18" s="183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6" t="str">
        <f>IF(ISBLANK($DQ$3),"",IF(ISBLANK(Tipy!CV12),"-",SUM(DL18:DP18)))</f>
        <v>-</v>
      </c>
      <c r="DR18" s="185"/>
      <c r="DS18" s="182">
        <f>IF(ISBLANK($DX$3),"",IF(ISBLANK(Tipy!DB12),0,IF(AND(Tipy!DB12=Výsledky!$DV$3,Tipy!DD12=Výsledky!$DX$3),50,0)))</f>
        <v>0</v>
      </c>
      <c r="DT18" s="182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2">
        <f>IF(ISBLANK($DX$3),"",IF(OR(Tipy!DE12=Výsledky!$DS$6,Tipy!DE12=Výsledky!$DS$7,Tipy!DE12=Výsledky!$DS$8,Tipy!DE12=Výsledky!$DS$9),30,0))</f>
        <v>0</v>
      </c>
      <c r="DV18" s="182">
        <f>IF(ISBLANK($DX$3),"",IF(OR(Tipy!DF12=Výsledky!$DV$6,Tipy!DF12=Výsledky!$DV$7,Tipy!DF12=Výsledky!$DV$8,Tipy!DF12=Výsledky!$DV$9),10,0))</f>
        <v>0</v>
      </c>
      <c r="DW18" s="183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6" t="str">
        <f>IF(ISBLANK($DX$3),"",IF(ISBLANK(Tipy!DB12),"-",SUM(DS18:DW18)))</f>
        <v>-</v>
      </c>
      <c r="DY18" s="185"/>
      <c r="DZ18" s="182">
        <f>IF(ISBLANK($EE$3),"",IF(ISBLANK(Tipy!DH12),0,IF(AND(Tipy!DH12=Výsledky!$EC$3,Tipy!DJ12=Výsledky!$EE$3),50,0)))</f>
        <v>0</v>
      </c>
      <c r="EA18" s="182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2">
        <f>IF(ISBLANK($EE$3),"",IF(OR(Tipy!DK12=Výsledky!$DZ$6,Tipy!DK12=Výsledky!$DZ$7,Tipy!DK12=Výsledky!$DZ$8,Tipy!DK12=Výsledky!$DZ$9),30,0))</f>
        <v>0</v>
      </c>
      <c r="EC18" s="182">
        <f>IF(ISBLANK($EE$3),"",IF(OR(Tipy!DL12=Výsledky!$EC$6,Tipy!DL12=Výsledky!$EC$7,Tipy!DL12=Výsledky!$EC$8,Tipy!DL12=Výsledky!$EC$9),10,0))</f>
        <v>0</v>
      </c>
      <c r="ED18" s="183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6" t="str">
        <f>IF(ISBLANK($EE$3),"",IF(ISBLANK(Tipy!DH12),"-",SUM(DZ18:ED18)))</f>
        <v>-</v>
      </c>
      <c r="EF18" s="94"/>
      <c r="EG18" s="182">
        <f>IF(ISBLANK($EL$3),"",IF(ISBLANK(Tipy!DN12),0,IF(AND(Tipy!DN12=Výsledky!$EJ$3,Tipy!DP12=Výsledky!$EL$3),50,0)))</f>
        <v>0</v>
      </c>
      <c r="EH18" s="182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2">
        <f>IF(ISBLANK($EL$3),"",IF(OR(Tipy!DQ12=Výsledky!$EG$6,Tipy!DQ12=Výsledky!$EG$7,Tipy!DQ12=Výsledky!$EG$8,Tipy!DQ12=Výsledky!$EG$9),30,0))</f>
        <v>0</v>
      </c>
      <c r="EJ18" s="182">
        <f>IF(ISBLANK($EL$3),"",IF(OR(Tipy!DR12=Výsledky!$EJ$6,Tipy!DR12=Výsledky!$EJ$7,Tipy!DR12=Výsledky!$EJ$8,Tipy!DR12=Výsledky!$EJ$9),10,0))</f>
        <v>0</v>
      </c>
      <c r="EK18" s="183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6" t="str">
        <f>IF(ISBLANK($EL$3),"",IF(ISBLANK(Tipy!DN12),"-",SUM(EG18:EK18)))</f>
        <v>-</v>
      </c>
      <c r="EM18" s="94"/>
      <c r="EN18" s="182">
        <f>IF(ISBLANK($ES$3),"",IF(ISBLANK(Tipy!DT12),0,IF(AND(Tipy!DT12=Výsledky!$EQ$3,Tipy!DV12=Výsledky!$ES$3),50,0)))</f>
        <v>0</v>
      </c>
      <c r="EO18" s="182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2">
        <f>IF(ISBLANK($ES$3),"",IF(OR(Tipy!DW12=Výsledky!$EN$6,Tipy!DW12=Výsledky!$EN$7,Tipy!DW12=Výsledky!$EN$8,Tipy!DW12=Výsledky!$EN$9),30,0))</f>
        <v>0</v>
      </c>
      <c r="EQ18" s="182">
        <f>IF(ISBLANK($ES$3),"",IF(OR(Tipy!DX12=Výsledky!$EQ$6,Tipy!DX12=Výsledky!$EQ$7,Tipy!DX12=Výsledky!$EQ$8,Tipy!DX12=Výsledky!$EQ$9),10,0))</f>
        <v>0</v>
      </c>
      <c r="ER18" s="183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6" t="str">
        <f>IF(ISBLANK($ES$3),"",IF(ISBLANK(Tipy!DT12),"-",SUM(EN18:ER18)))</f>
        <v>-</v>
      </c>
      <c r="ET18" s="94"/>
      <c r="EU18" s="182">
        <f>IF(ISBLANK($EZ$3),"",IF(ISBLANK(Tipy!DZ12),0,IF(AND(Tipy!DZ12=Výsledky!$EX$3,Tipy!EB12=Výsledky!$EZ$3),50,0)))</f>
        <v>0</v>
      </c>
      <c r="EV18" s="182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2">
        <f>IF(ISBLANK($EZ$3),"",IF(OR(Tipy!EC12=Výsledky!$EU$6,Tipy!EC12=Výsledky!$EU$7,Tipy!EC12=Výsledky!$EU$8,Tipy!EC12=Výsledky!$EU$9),30,0))</f>
        <v>0</v>
      </c>
      <c r="EX18" s="182">
        <f>IF(ISBLANK($EZ$3),"",IF(OR(Tipy!ED12=Výsledky!$EX$6,Tipy!ED12=Výsledky!$EX$7,Tipy!ED12=Výsledky!$EX$8,Tipy!ED12=Výsledky!$EX$9),10,0))</f>
        <v>0</v>
      </c>
      <c r="EY18" s="183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6" t="str">
        <f>IF(ISBLANK($EZ$3),"",IF(ISBLANK(Tipy!DZ12),"-",SUM(EU18:EY18)))</f>
        <v>-</v>
      </c>
      <c r="FA18" s="94"/>
      <c r="FB18" s="182">
        <f>IF(ISBLANK($FG$3),"",IF(ISBLANK(Tipy!EF12),0,IF(AND(Tipy!EF12=Výsledky!$FE$3,Tipy!EH12=Výsledky!$FG$3),50,0)))</f>
        <v>0</v>
      </c>
      <c r="FC18" s="182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2">
        <f>IF(ISBLANK($FG$3),"",IF(OR(Tipy!EI12=Výsledky!$FB$6,Tipy!EI12=Výsledky!$FB$7,Tipy!EI12=Výsledky!$FB$8,Tipy!EI12=Výsledky!$FB$9),30,0))</f>
        <v>0</v>
      </c>
      <c r="FE18" s="182">
        <f>IF(ISBLANK($FG$3),"",IF(OR(Tipy!EJ12=Výsledky!$FE$6,Tipy!EJ12=Výsledky!$FE$7,Tipy!EJ12=Výsledky!$FE$8,Tipy!EJ12=Výsledky!$FE$9),10,0))</f>
        <v>0</v>
      </c>
      <c r="FF18" s="183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6" t="str">
        <f>IF(ISBLANK($FG$3),"",IF(ISBLANK(Tipy!EF12),"-",SUM(FB18:FF18)))</f>
        <v>-</v>
      </c>
      <c r="FH18" s="94"/>
      <c r="FI18" s="182">
        <f>IF(ISBLANK($FN$3),"",IF(ISBLANK(Tipy!EL12),0,IF(AND(Tipy!EL12=Výsledky!$FL$3,Tipy!EN12=Výsledky!$FN$3),50,0)))</f>
        <v>0</v>
      </c>
      <c r="FJ18" s="182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2">
        <f>IF(ISBLANK($FN$3),"",IF(OR(Tipy!EO12=Výsledky!$FI$6,Tipy!EO12=Výsledky!$FI$7,Tipy!EO12=Výsledky!$FI$8,Tipy!EO12=Výsledky!$FI$9),30,0))</f>
        <v>0</v>
      </c>
      <c r="FL18" s="182">
        <f>IF(ISBLANK($FN$3),"",IF(OR(Tipy!EP12=Výsledky!$FL$6,Tipy!EP12=Výsledky!$FL$7,Tipy!EP12=Výsledky!$FL$8,Tipy!EP12=Výsledky!$FL$9),10,0))</f>
        <v>0</v>
      </c>
      <c r="FM18" s="183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6" t="str">
        <f>IF(ISBLANK($FN$3),"",IF(ISBLANK(Tipy!EL12),"-",SUM(FI18:FM18)))</f>
        <v>-</v>
      </c>
      <c r="FO18" s="94"/>
      <c r="FP18" s="182">
        <f>IF(ISBLANK($FU$3),"",IF(ISBLANK(Tipy!ER12),0,IF(AND(Tipy!ER12=Výsledky!$FS$3,Tipy!ET12=Výsledky!$FU$3),50,0)))</f>
        <v>0</v>
      </c>
      <c r="FQ18" s="182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2">
        <f>IF(ISBLANK($FU$3),"",IF(OR(Tipy!EU12=Výsledky!$FP$6,Tipy!EU12=Výsledky!$FP$7,Tipy!EU12=Výsledky!$FP$8,Tipy!EU12=Výsledky!$FP$9),30,0))</f>
        <v>0</v>
      </c>
      <c r="FS18" s="182">
        <f>IF(ISBLANK($FU$3),"",IF(OR(Tipy!EV12=Výsledky!$FS$6,Tipy!EV12=Výsledky!$FS$7,Tipy!EV12=Výsledky!$FS$8,Tipy!EV12=Výsledky!$FS$9),10,0))</f>
        <v>0</v>
      </c>
      <c r="FT18" s="183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6" t="str">
        <f>IF(ISBLANK($FU$3),"",IF(ISBLANK(Tipy!ER12),"-",SUM(FP18:FT18)))</f>
        <v>-</v>
      </c>
      <c r="FV18" s="94"/>
      <c r="FW18" s="182">
        <f>IF(ISBLANK($GB$3),"",IF(ISBLANK(Tipy!EX12),0,IF(AND(Tipy!EX12=Výsledky!$FZ$3,Tipy!EZ12=Výsledky!$GB$3),50,0)))</f>
        <v>0</v>
      </c>
      <c r="FX18" s="182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2">
        <f>IF(ISBLANK($GB$3),"",IF(OR(Tipy!FA12=Výsledky!$FW$6,Tipy!FA12=Výsledky!$FW$7,Tipy!FA12=Výsledky!$FW$8,Tipy!FA12=Výsledky!$FW$9),30,0))</f>
        <v>0</v>
      </c>
      <c r="FZ18" s="182">
        <f>IF(ISBLANK($GB$3),"",IF(OR(Tipy!FB12=Výsledky!$FZ$6,Tipy!FB12=Výsledky!$FZ$7,Tipy!FB12=Výsledky!$FZ$8,Tipy!FB12=Výsledky!$FZ$9),10,0))</f>
        <v>0</v>
      </c>
      <c r="GA18" s="183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6" t="str">
        <f>IF(ISBLANK($GB$3),"",IF(ISBLANK(Tipy!EX12),"-",SUM(FW18:GA18)))</f>
        <v>-</v>
      </c>
      <c r="GC18" s="94"/>
      <c r="GD18" s="182">
        <f>IF(ISBLANK($GI$3),"",IF(ISBLANK(Tipy!FD12),0,IF(AND(Tipy!FD12=Výsledky!$GG$3,Tipy!FF12=Výsledky!$GI$3),50,0)))</f>
        <v>0</v>
      </c>
      <c r="GE18" s="182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2">
        <f>IF(ISBLANK($GI$3),"",IF(OR(Tipy!FG12=Výsledky!$GD$6,Tipy!FG12=Výsledky!$GD$7,Tipy!FG12=Výsledky!$GD$8,Tipy!FG12=Výsledky!$GD$9),30,0))</f>
        <v>0</v>
      </c>
      <c r="GG18" s="182">
        <f>IF(ISBLANK($GI$3),"",IF(OR(Tipy!FH12=Výsledky!$GG$6,Tipy!FH12=Výsledky!$GG$7,Tipy!FH12=Výsledky!$GG$8,Tipy!FH12=Výsledky!$GG$9),10,0))</f>
        <v>0</v>
      </c>
      <c r="GH18" s="183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6" t="str">
        <f>IF(ISBLANK($GI$3),"",IF(ISBLANK(Tipy!FD12),"-",SUM(GD18:GH18)))</f>
        <v>-</v>
      </c>
      <c r="GJ18" s="94"/>
      <c r="GK18" s="182">
        <f>IF(ISBLANK($GP$3),"",IF(ISBLANK(Tipy!FJ12),0,IF(AND(Tipy!FJ12=Výsledky!$GN$3,Tipy!FL12=Výsledky!$GP$3),50,0)))</f>
        <v>0</v>
      </c>
      <c r="GL18" s="182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82">
        <f>IF(ISBLANK($GP$3),"",IF(OR(Tipy!FM12=Výsledky!$GK$6,Tipy!FM12=Výsledky!$GK$7,Tipy!FM12=Výsledky!$GK$8,Tipy!FM12=Výsledky!$GK$9),30,0))</f>
        <v>0</v>
      </c>
      <c r="GN18" s="182">
        <f>IF(ISBLANK($GP$3),"",IF(OR(Tipy!FN12=Výsledky!$GN$6,Tipy!FN12=Výsledky!$GN$7,Tipy!FN12=Výsledky!$GN$8,Tipy!FN12=Výsledky!$GN$9),10,0))</f>
        <v>0</v>
      </c>
      <c r="GO18" s="183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86" t="str">
        <f>IF(ISBLANK($GP$3),"",IF(ISBLANK(Tipy!FJ12),"-",SUM(GK18:GO18)))</f>
        <v>-</v>
      </c>
      <c r="GQ18" s="94"/>
      <c r="GR18" s="182">
        <f>IF(ISBLANK($GW$3),"",IF(ISBLANK(Tipy!FP12),0,IF(AND(Tipy!FP12=Výsledky!$GU$3,Tipy!FR12=Výsledky!$GW$3),50,0)))</f>
        <v>0</v>
      </c>
      <c r="GS18" s="182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2">
        <f>IF(ISBLANK($GW$3),"",IF(OR(Tipy!FS12=Výsledky!$GR$6,Tipy!FS12=Výsledky!$GR$7,Tipy!FS12=Výsledky!$GR$8,Tipy!FS12=Výsledky!$GR$9),30,0))</f>
        <v>0</v>
      </c>
      <c r="GU18" s="182">
        <f>IF(ISBLANK($GW$3),"",IF(OR(Tipy!FT12=Výsledky!$GU$6,Tipy!FT12=Výsledky!$GU$7,Tipy!FT12=Výsledky!$GU$8,Tipy!FT12=Výsledky!$GU$9),10,0))</f>
        <v>0</v>
      </c>
      <c r="GV18" s="183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6" t="str">
        <f>IF(ISBLANK($GW$3),"",IF(ISBLANK(Tipy!FP12),"-",SUM(GR18:GV18)))</f>
        <v>-</v>
      </c>
      <c r="GX18" s="94"/>
      <c r="GY18" s="182">
        <f>IF(ISBLANK($HD$3),"",IF(ISBLANK(Tipy!FV12),0,IF(AND(Tipy!FV12=Výsledky!$HB$3,Tipy!FX12=Výsledky!$HD$3),50,0)))</f>
        <v>0</v>
      </c>
      <c r="GZ18" s="182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2">
        <f>IF(ISBLANK($HD$3),"",IF(OR(Tipy!FY12=Výsledky!$GY$6,Tipy!FY12=Výsledky!$GY$7,Tipy!FY12=Výsledky!$GY$8,Tipy!FY12=Výsledky!$GY$9),30,0))</f>
        <v>0</v>
      </c>
      <c r="HB18" s="182">
        <f>IF(ISBLANK($HD$3),"",IF(OR(Tipy!FZ12=Výsledky!$HB$6,Tipy!FZ12=Výsledky!$HB$7,Tipy!FZ12=Výsledky!$HB$8,Tipy!FZ12=Výsledky!$HB$9),10,0))</f>
        <v>0</v>
      </c>
      <c r="HC18" s="183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6" t="str">
        <f>IF(ISBLANK($HD$3),"",IF(ISBLANK(Tipy!FV12),"-",SUM(GY18:HC18)))</f>
        <v>-</v>
      </c>
      <c r="HE18" s="185"/>
      <c r="HF18" s="182">
        <f>IF(ISBLANK($HK$3),"",IF(ISBLANK(Tipy!GB12),0,IF(AND(Tipy!GB12=Výsledky!$HI$3,Tipy!GD12=Výsledky!$HK$3),50,0)))</f>
        <v>0</v>
      </c>
      <c r="HG18" s="182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2">
        <f>IF(ISBLANK($HK$3),"",IF(OR(Tipy!GE12=Výsledky!$HF$6,Tipy!GE12=Výsledky!$HF$7,Tipy!GE12=Výsledky!$HF$8,Tipy!GE12=Výsledky!$HF$9),30,0))</f>
        <v>0</v>
      </c>
      <c r="HI18" s="182">
        <f>IF(ISBLANK($HK$3),"",IF(OR(Tipy!GF12=Výsledky!$HI$6,Tipy!GF12=Výsledky!$HI$7,Tipy!GF12=Výsledky!$HI$8,Tipy!GF12=Výsledky!$HI$9),10,0))</f>
        <v>0</v>
      </c>
      <c r="HJ18" s="183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6" t="str">
        <f>IF(ISBLANK($HK$3),"",IF(ISBLANK(Tipy!GB12),"-",SUM(HF18:HJ18)))</f>
        <v>-</v>
      </c>
      <c r="HL18" s="185"/>
      <c r="HM18" s="182">
        <f>IF(ISBLANK($HR$3),"",IF(ISBLANK(Tipy!GH12),0,IF(AND(Tipy!GH12=Výsledky!$HP$3,Tipy!GJ12=Výsledky!$HR$3),50,0)))</f>
        <v>0</v>
      </c>
      <c r="HN18" s="182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2">
        <f>IF(ISBLANK($HR$3),"",IF(OR(Tipy!GK12=Výsledky!$HM$6,Tipy!GK12=Výsledky!$HM$7,Tipy!GK12=Výsledky!$HM$8,Tipy!GK12=Výsledky!$HM$9),30,0))</f>
        <v>0</v>
      </c>
      <c r="HP18" s="182">
        <f>IF(ISBLANK($HR$3),"",IF(OR(Tipy!GL12=Výsledky!$HP$6,Tipy!GL12=Výsledky!$HP$7,Tipy!GL12=Výsledky!$HP$8,Tipy!GL12=Výsledky!$HP$9),10,0))</f>
        <v>0</v>
      </c>
      <c r="HQ18" s="183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6" t="str">
        <f>IF(ISBLANK($HR$3),"",IF(ISBLANK(Tipy!GH12),"-",SUM(HM18:HQ18)))</f>
        <v>-</v>
      </c>
      <c r="HS18" s="185"/>
      <c r="HT18" s="182">
        <f>IF(ISBLANK($HY$3),"",IF(ISBLANK(Tipy!GN12),0,IF(AND(Tipy!GN12=Výsledky!$HW$3,Tipy!GP12=Výsledky!$HY$3),50,0)))</f>
        <v>0</v>
      </c>
      <c r="HU18" s="182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2">
        <f>IF(ISBLANK($HY$3),"",IF(OR(Tipy!GQ12=Výsledky!$HT$6,Tipy!GQ12=Výsledky!$HT$7,Tipy!GQ12=Výsledky!$HT$8,Tipy!GQ12=Výsledky!$HT$9),30,0))</f>
        <v>0</v>
      </c>
      <c r="HW18" s="182">
        <f>IF(ISBLANK($HY$3),"",IF(OR(Tipy!GR12=Výsledky!$HW$6,Tipy!GR12=Výsledky!$HW$7,Tipy!GR12=Výsledky!$HW$8,Tipy!GR12=Výsledky!$HW$9),10,0))</f>
        <v>0</v>
      </c>
      <c r="HX18" s="183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6" t="str">
        <f>IF(ISBLANK($HY$3),"",IF(ISBLANK(Tipy!GN12),"-",SUM(HT18:HX18)))</f>
        <v>-</v>
      </c>
      <c r="HZ18" s="185"/>
      <c r="IA18" s="182">
        <f>IF(ISBLANK($IF$3),"",IF(ISBLANK(Tipy!GT12),0,IF(AND(Tipy!GT12=Výsledky!$ID$3,Tipy!GV12=Výsledky!$IF$3),50,0)))</f>
        <v>0</v>
      </c>
      <c r="IB18" s="182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2">
        <f>IF(ISBLANK($IF$3),"",IF(OR(Tipy!GW12=Výsledky!$IA$6,Tipy!GW12=Výsledky!$IA$7,Tipy!GW12=Výsledky!$IA$8,Tipy!GW12=Výsledky!$IA$9),30,0))</f>
        <v>0</v>
      </c>
      <c r="ID18" s="182">
        <f>IF(ISBLANK($IF$3),"",IF(OR(Tipy!GX12=Výsledky!$ID$6,Tipy!GX12=Výsledky!$ID$7,Tipy!GX12=Výsledky!$ID$8,Tipy!GX12=Výsledky!$ID$9),10,0))</f>
        <v>0</v>
      </c>
      <c r="IE18" s="183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6" t="str">
        <f>IF(ISBLANK($IF$3),"",IF(ISBLANK(Tipy!GT12),"-",SUM(IA18:IE18)))</f>
        <v>-</v>
      </c>
      <c r="IG18" s="94"/>
      <c r="IH18" s="182">
        <f>IF(ISBLANK($IM$3),"",IF(ISBLANK(Tipy!GZ12),0,IF(AND(Tipy!GZ12=Výsledky!$IK$3,Tipy!HB12=Výsledky!$IM$3),50,0)))</f>
        <v>0</v>
      </c>
      <c r="II18" s="182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182">
        <f>IF(ISBLANK($IM$3),"",IF(OR(Tipy!HC12=Výsledky!$IH$6,Tipy!HC12=Výsledky!$IH$7,Tipy!HC12=Výsledky!$IH$8,Tipy!HC12=Výsledky!$IH$9),30,0))</f>
        <v>0</v>
      </c>
      <c r="IK18" s="182">
        <f>IF(ISBLANK($IM$3),"",IF(OR(Tipy!HD12=Výsledky!$IK$6,Tipy!HD12=Výsledky!$IK$7,Tipy!HD12=Výsledky!$IK$8,Tipy!HD12=Výsledky!$IK$9),10,0))</f>
        <v>0</v>
      </c>
      <c r="IL18" s="183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186" t="str">
        <f>IF(ISBLANK($IM$3),"",IF(ISBLANK(Tipy!GZ12),"-",SUM(IH18:IL18)))</f>
        <v>-</v>
      </c>
      <c r="IN18" s="185"/>
      <c r="IO18" s="182">
        <f>IF(ISBLANK($IT$3),"",IF(ISBLANK(Tipy!HF12),0,IF(AND(Tipy!HF12=Výsledky!$IR$3,Tipy!HH12=Výsledky!$IT$3),50,0)))</f>
        <v>0</v>
      </c>
      <c r="IP18" s="182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82">
        <f>IF(ISBLANK($IT$3),"",IF(OR(Tipy!HI12=Výsledky!$IO$6,Tipy!HI12=Výsledky!$IO$7,Tipy!HI12=Výsledky!$IO$8,Tipy!HI12=Výsledky!$IO$9),30,0))</f>
        <v>0</v>
      </c>
      <c r="IR18" s="182">
        <f>IF(ISBLANK($IT$3),"",IF(OR(Tipy!HJ12=Výsledky!$IR$6,Tipy!HJ12=Výsledky!$IR$7,Tipy!HJ12=Výsledky!$IR$8,Tipy!HJ12=Výsledky!$IR$9),10,0))</f>
        <v>0</v>
      </c>
      <c r="IS18" s="183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6" t="str">
        <f>IF(ISBLANK($IT$3),"",IF(ISBLANK(Tipy!HF12),"-",SUM(IO18:IS18)))</f>
        <v>-</v>
      </c>
      <c r="IU18" s="185"/>
      <c r="IV18" s="182">
        <f>IF(ISBLANK($JA$3),"",IF(ISBLANK(Tipy!HL12),0,IF(AND(Tipy!HL12=Výsledky!$IY$3,Tipy!HN12=Výsledky!$JA$3),50,0)))</f>
        <v>0</v>
      </c>
      <c r="IW18" s="182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82">
        <f>IF(ISBLANK($JA$3),"",IF(OR(Tipy!HO12=Výsledky!$IV$6,Tipy!HO12=Výsledky!$IV$7,Tipy!HO12=Výsledky!$IV$8,Tipy!HO12=Výsledky!$IV$9),30,0))</f>
        <v>0</v>
      </c>
      <c r="IY18" s="182">
        <f>IF(ISBLANK($JA$3),"",IF(OR(Tipy!HP12=Výsledky!$IY$6,Tipy!HP12=Výsledky!$IY$7,Tipy!HP12=Výsledky!$IY$8,Tipy!HP12=Výsledky!$IY$9),10,0))</f>
        <v>0</v>
      </c>
      <c r="IZ18" s="183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86" t="str">
        <f>IF(ISBLANK($JA$3),"",IF(ISBLANK(Tipy!HL12),"-",SUM(IV18:IZ18)))</f>
        <v>-</v>
      </c>
      <c r="JB18" s="185"/>
      <c r="JC18" s="182">
        <f>IF(ISBLANK($JH$3),"",IF(ISBLANK(Tipy!HR12),0,IF(AND(Tipy!HR12=Výsledky!$JF$3,Tipy!HT12=Výsledky!$JH$3),50,0)))</f>
        <v>0</v>
      </c>
      <c r="JD18" s="182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82">
        <f>IF(ISBLANK($JH$3),"",IF(OR(Tipy!HU12=Výsledky!$JC$6,Tipy!HU12=Výsledky!$JC$7,Tipy!HU12=Výsledky!$JC$8,Tipy!HU12=Výsledky!$JC$9),30,0))</f>
        <v>0</v>
      </c>
      <c r="JF18" s="182">
        <f>IF(ISBLANK($JH$3),"",IF(OR(Tipy!HV12=Výsledky!$JF$6,Tipy!HV12=Výsledky!$JF$7,Tipy!HV12=Výsledky!$JF$8,Tipy!HV12=Výsledky!$JF$9),10,0))</f>
        <v>0</v>
      </c>
      <c r="JG18" s="183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86" t="str">
        <f>IF(ISBLANK($JH$3),"",IF(ISBLANK(Tipy!HR12),"-",SUM(JC18:JG18)))</f>
        <v>-</v>
      </c>
      <c r="JI18" s="185"/>
      <c r="JJ18" s="182">
        <f>IF(ISBLANK($JO$3),"",IF(ISBLANK(Tipy!HX12),0,IF(AND(Tipy!HX12=Výsledky!$JM$3,Tipy!HZ12=Výsledky!$JO$3),50,0)))</f>
        <v>0</v>
      </c>
      <c r="JK18" s="182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82">
        <f>IF(ISBLANK($JO$3),"",IF(OR(Tipy!IA12=Výsledky!$JJ$6,Tipy!IA12=Výsledky!$JJ$7,Tipy!IA12=Výsledky!$JJ$8,Tipy!IA12=Výsledky!$JJ$9),30,0))</f>
        <v>0</v>
      </c>
      <c r="JM18" s="92">
        <f>IF(ISBLANK($JO$3),"",IF(OR(Tipy!IB12=Výsledky!$JM$6,Tipy!IB12=Výsledky!$JM$7,Tipy!IB12=Výsledky!$JM$8,Tipy!IB12=Výsledky!$JM$9),10,0))</f>
        <v>0</v>
      </c>
      <c r="JN18" s="93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95" t="str">
        <f>IF(ISBLANK($JO$3),"",IF(ISBLANK(Tipy!HX12),"-",SUM(JJ18:JN18)))</f>
        <v>-</v>
      </c>
      <c r="JP18" s="94"/>
      <c r="JQ18" s="92">
        <f>IF(ISBLANK($JV$3),"",IF(ISBLANK(Tipy!ID12),0,IF(AND(Tipy!ID12=Výsledky!$JT$3,Tipy!IF12=Výsledky!$JV$3),50,0)))</f>
        <v>0</v>
      </c>
      <c r="JR18" s="92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92">
        <f>IF(ISBLANK($JV$3),"",IF(OR(Tipy!IG12=Výsledky!$JQ$6,Tipy!IG12=Výsledky!$JQ$7,Tipy!IG12=Výsledky!$JQ$8,Tipy!IG12=Výsledky!$JQ$9),30,0))</f>
        <v>0</v>
      </c>
      <c r="JT18" s="92">
        <f>IF(ISBLANK($JV$3),"",IF(OR(Tipy!IH12=Výsledky!$JT$6,Tipy!IH12=Výsledky!$JT$7,Tipy!IH12=Výsledky!$JT$8,Tipy!IH12=Výsledky!$JT$9),10,0))</f>
        <v>0</v>
      </c>
      <c r="JU18" s="93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95" t="str">
        <f>IF(ISBLANK($JV$3),"",IF(ISBLANK(Tipy!ID12),"-",SUM(JQ18:JU18)))</f>
        <v>-</v>
      </c>
      <c r="JW18" s="94"/>
      <c r="JX18" s="92" t="str">
        <f>IF(ISBLANK($KC$3),"",IF(ISBLANK(Tipy!IJ12),0,IF(AND(Tipy!IJ12=Výsledky!$KA$3,Tipy!IL12=Výsledky!$KC$3),50,0)))</f>
        <v/>
      </c>
      <c r="JY18" s="92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92" t="str">
        <f>IF(ISBLANK($KC$3),"",IF(OR(Tipy!IM12=Výsledky!$JX$6,Tipy!IM12=Výsledky!$JX$7,Tipy!IM12=Výsledky!$JX$8,Tipy!IM12=Výsledky!$JX$9),30,0))</f>
        <v/>
      </c>
      <c r="KA18" s="92" t="str">
        <f>IF(ISBLANK($KC$3),"",IF(OR(Tipy!IN12=Výsledky!$KA$6,Tipy!IN12=Výsledky!$KA$7,Tipy!IN12=Výsledky!$KA$8,Tipy!IN12=Výsledky!$KA$9),10,0))</f>
        <v/>
      </c>
      <c r="KB18" s="93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95" t="str">
        <f>IF(ISBLANK($KC$3),"",IF(ISBLANK(Tipy!IJ12),"-",SUM(JX18:KB18)))</f>
        <v/>
      </c>
      <c r="KD18" s="94"/>
      <c r="KE18" s="92">
        <f>IF(ISBLANK($KJ$3),"",IF(ISBLANK(Tipy!IP12),0,IF(AND(Tipy!IP12=Výsledky!$KH$3,Tipy!IR12=Výsledky!$KJ$3),50,0)))</f>
        <v>0</v>
      </c>
      <c r="KF18" s="92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0</v>
      </c>
      <c r="KG18" s="92">
        <f>IF(ISBLANK($KJ$3),"",IF(OR(Tipy!IS12=Výsledky!$KE$6,Tipy!IS12=Výsledky!$KE$7,Tipy!IS12=Výsledky!$KE$8,Tipy!IS12=Výsledky!$KE$9),30,0))</f>
        <v>0</v>
      </c>
      <c r="KH18" s="92">
        <f>IF(ISBLANK($KJ$3),"",IF(OR(Tipy!IT12=Výsledky!$KH$6,Tipy!IT12=Výsledky!$KH$7,Tipy!IT12=Výsledky!$KH$8,Tipy!IT12=Výsledky!$KH$9),10,0))</f>
        <v>0</v>
      </c>
      <c r="KI18" s="93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95" t="str">
        <f>IF(ISBLANK($KJ$3),"",IF(ISBLANK(Tipy!IP12),"-",SUM(KE18:KI18)))</f>
        <v>-</v>
      </c>
      <c r="KK18" s="94"/>
      <c r="KL18" s="182">
        <f>IF(ISBLANK($KQ$3),"",IF(ISBLANK(Tipy!IV12),0,IF(AND(Tipy!IV12=Výsledky!$KO$3,Tipy!IX12=Výsledky!$KQ$3),50,0)))</f>
        <v>0</v>
      </c>
      <c r="KM18" s="182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82">
        <f>IF(ISBLANK($KQ$3),"",IF(OR(Tipy!IY12=Výsledky!$KL$6,Tipy!IY12=Výsledky!$KL$7,Tipy!IY12=Výsledky!$KL$8,Tipy!IY12=Výsledky!$KL$9),30,0))</f>
        <v>0</v>
      </c>
      <c r="KO18" s="182">
        <f>IF(ISBLANK($KQ$3),"",IF(OR(Tipy!IZ12=Výsledky!$KO$6,Tipy!IZ12=Výsledky!$KO$7,Tipy!IZ12=Výsledky!$KO$8,Tipy!IZ12=Výsledky!$KO$9),10,0))</f>
        <v>0</v>
      </c>
      <c r="KP18" s="183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86" t="str">
        <f>IF(ISBLANK($KQ$3),"",IF(ISBLANK(Tipy!IV12),"-",SUM(KL18:KP18)))</f>
        <v>-</v>
      </c>
      <c r="KR18" s="94"/>
      <c r="KS18" s="92" t="str">
        <f>IF(ISBLANK($KX$3),"",IF(ISBLANK(Tipy!JB12),0,IF(AND(Tipy!JB12=Výsledky!$KV$3,Tipy!JD12=Výsledky!$KX$3),50,0)))</f>
        <v/>
      </c>
      <c r="KT18" s="92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92" t="str">
        <f>IF(ISBLANK($KX$3),"",IF(OR(Tipy!JE12=Výsledky!$KS$6,Tipy!JE12=Výsledky!$KS$7,Tipy!JE12=Výsledky!$KS$8,Tipy!JE12=Výsledky!$KS$9),30,0))</f>
        <v/>
      </c>
      <c r="KV18" s="92" t="str">
        <f>IF(ISBLANK($KX$3),"",IF(OR(Tipy!JF12=Výsledky!$KV$6,Tipy!JF12=Výsledky!$KV$7,Tipy!JF12=Výsledky!$KV$8,Tipy!JF12=Výsledky!$KV$9),10,0))</f>
        <v/>
      </c>
      <c r="KW18" s="93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95" t="str">
        <f>IF(ISBLANK($KX$3),"",IF(ISBLANK(Tipy!JB12),"-",SUM(KS18:KW18)))</f>
        <v/>
      </c>
      <c r="KY18" s="94"/>
      <c r="KZ18" s="92" t="str">
        <f>IF(ISBLANK($LE$3),"",IF(ISBLANK(Tipy!JH12),0,IF(AND(Tipy!JH12=Výsledky!$LC$3,Tipy!JJ12=Výsledky!$LE$3),50,0)))</f>
        <v/>
      </c>
      <c r="LA18" s="92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92" t="str">
        <f>IF(ISBLANK($LE$3),"",IF(OR(Tipy!JK12=Výsledky!$KZ$6,Tipy!JK12=Výsledky!$KZ$7,Tipy!JK12=Výsledky!$KZ$8,Tipy!JK12=Výsledky!$KZ$9),30,0))</f>
        <v/>
      </c>
      <c r="LC18" s="92" t="str">
        <f>IF(ISBLANK($LE$3),"",IF(OR(Tipy!JL12=Výsledky!$LC$6,Tipy!JL12=Výsledky!$LC$7,Tipy!JL12=Výsledky!$LC$8,Tipy!JL12=Výsledky!$LC$9),10,0))</f>
        <v/>
      </c>
      <c r="LD18" s="93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95" t="str">
        <f>IF(ISBLANK($LE$3),"",IF(ISBLANK(Tipy!JH12),"-",SUM(KZ18:LD18)))</f>
        <v/>
      </c>
      <c r="LF18" s="94"/>
      <c r="LG18" s="92" t="str">
        <f>IF(ISBLANK($LL$3),"",IF(ISBLANK(Tipy!JN12),0,IF(AND(Tipy!JN12=Výsledky!$LJ$3,Tipy!JP12=Výsledky!$LL$3),50,0)))</f>
        <v/>
      </c>
      <c r="LH18" s="92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92" t="str">
        <f>IF(ISBLANK($LL$3),"",IF(OR(Tipy!JQ12=Výsledky!$LG$6,Tipy!JQ12=Výsledky!$LG$7,Tipy!JQ12=Výsledky!$LG$8,Tipy!JQ12=Výsledky!$LG$9),30,0))</f>
        <v/>
      </c>
      <c r="LJ18" s="92" t="str">
        <f>IF(ISBLANK($LL$3),"",IF(OR(Tipy!JR12=Výsledky!$LJ$6,Tipy!JR12=Výsledky!$LJ$7,Tipy!JR12=Výsledky!$LJ$8,Tipy!JR12=Výsledky!$LJ$9),10,0))</f>
        <v/>
      </c>
      <c r="LK18" s="93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95" t="str">
        <f>IF(ISBLANK($LL$3),"",IF(ISBLANK(Tipy!JN12),"-",SUM(LG18:LK18)))</f>
        <v/>
      </c>
      <c r="LM18" s="94"/>
      <c r="LN18" s="92" t="str">
        <f>IF(ISBLANK($LS$3),"",IF(ISBLANK(Tipy!JT12),0,IF(AND(Tipy!JT12=Výsledky!$LQ$3,Tipy!JV12=Výsledky!$LS$3),50,0)))</f>
        <v/>
      </c>
      <c r="LO18" s="92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92" t="str">
        <f>IF(ISBLANK($LS$3),"",IF(OR(Tipy!JW12=Výsledky!$LN$6,Tipy!JW12=Výsledky!$LN$7,Tipy!JW12=Výsledky!$LN$8,Tipy!JW12=Výsledky!$LN$9),30,0))</f>
        <v/>
      </c>
      <c r="LQ18" s="92" t="str">
        <f>IF(ISBLANK($LS$3),"",IF(OR(Tipy!JX12=Výsledky!$LQ$6,Tipy!JX12=Výsledky!$LQ$7,Tipy!JX12=Výsledky!$LQ$8,Tipy!JX12=Výsledky!$LQ$9),10,0))</f>
        <v/>
      </c>
      <c r="LR18" s="93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95" t="str">
        <f>IF(ISBLANK($LS$3),"",IF(ISBLANK(Tipy!JT12),"-",SUM(LN18:LR18)))</f>
        <v/>
      </c>
      <c r="LT18" s="94"/>
      <c r="LU18" s="92" t="str">
        <f>IF(ISBLANK($LZ$3),"",IF(ISBLANK(Tipy!JZ12),0,IF(AND(Tipy!JZ12=Výsledky!$LX$3,Tipy!KB12=Výsledky!$LZ$3),50,0)))</f>
        <v/>
      </c>
      <c r="LV18" s="92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92" t="str">
        <f>IF(ISBLANK($LZ$3),"",IF(OR(Tipy!KC12=Výsledky!$LU$6,Tipy!KC12=Výsledky!$LU$7,Tipy!KC12=Výsledky!$LU$8,Tipy!KC12=Výsledky!$LU$9),30,0))</f>
        <v/>
      </c>
      <c r="LX18" s="92" t="str">
        <f>IF(ISBLANK($LZ$3),"",IF(OR(Tipy!KD12=Výsledky!$LX$6,Tipy!KD12=Výsledky!$LX$7,Tipy!KD12=Výsledky!$LX$8,Tipy!KD12=Výsledky!$LX$9),10,0))</f>
        <v/>
      </c>
      <c r="LY18" s="93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95" t="str">
        <f>IF(ISBLANK($LZ$3),"",IF(ISBLANK(Tipy!JZ12),"-",SUM(LU18:LY18)))</f>
        <v/>
      </c>
      <c r="MA18" s="94"/>
      <c r="MB18" s="96"/>
      <c r="MC18" s="97"/>
      <c r="MD18" s="97"/>
      <c r="ME18" s="97"/>
      <c r="MF18" s="93"/>
      <c r="MG18" s="95"/>
      <c r="MH18" s="94"/>
      <c r="MI18" s="96"/>
      <c r="MJ18" s="97"/>
      <c r="MK18" s="97"/>
      <c r="ML18" s="97"/>
      <c r="MM18" s="93"/>
      <c r="MN18" s="95"/>
      <c r="MO18" s="94"/>
      <c r="MP18" s="96"/>
      <c r="MQ18" s="97"/>
      <c r="MR18" s="97"/>
      <c r="MS18" s="97"/>
      <c r="MT18" s="93"/>
      <c r="MU18" s="95"/>
      <c r="MV18" s="94"/>
      <c r="MW18" s="96"/>
      <c r="MX18" s="97"/>
      <c r="MY18" s="97"/>
      <c r="MZ18" s="97"/>
      <c r="NA18" s="93"/>
      <c r="NB18" s="95"/>
      <c r="NC18" s="94"/>
      <c r="ND18" s="96"/>
      <c r="NE18" s="97"/>
      <c r="NF18" s="97"/>
      <c r="NG18" s="97"/>
      <c r="NH18" s="93"/>
      <c r="NI18" s="95"/>
      <c r="NJ18" s="94"/>
      <c r="NK18" s="96"/>
      <c r="NL18" s="97"/>
      <c r="NM18" s="97"/>
      <c r="NN18" s="97"/>
      <c r="NO18" s="93"/>
      <c r="NP18" s="95"/>
      <c r="NQ18" s="94"/>
      <c r="NR18" s="96"/>
      <c r="NS18" s="97"/>
      <c r="NT18" s="97"/>
      <c r="NU18" s="97"/>
      <c r="NV18" s="93"/>
      <c r="NW18" s="95"/>
      <c r="NX18" s="94"/>
      <c r="NY18" s="96"/>
      <c r="NZ18" s="97"/>
      <c r="OA18" s="97"/>
      <c r="OB18" s="97"/>
      <c r="OC18" s="93"/>
      <c r="OD18" s="95"/>
      <c r="OE18" s="94"/>
      <c r="OF18" s="96"/>
      <c r="OG18" s="97"/>
      <c r="OH18" s="97"/>
      <c r="OI18" s="97"/>
      <c r="OJ18" s="93"/>
      <c r="OK18" s="95"/>
      <c r="OL18" s="94"/>
      <c r="OM18" s="96"/>
      <c r="ON18" s="97"/>
      <c r="OO18" s="97"/>
      <c r="OP18" s="97"/>
      <c r="OQ18" s="93"/>
      <c r="OR18" s="95"/>
      <c r="OS18" s="94"/>
      <c r="OT18" s="96"/>
      <c r="OU18" s="97"/>
      <c r="OV18" s="97"/>
      <c r="OW18" s="97"/>
      <c r="OX18" s="93"/>
      <c r="OY18" s="95"/>
      <c r="OZ18" s="94"/>
      <c r="PA18" s="96"/>
      <c r="PB18" s="97"/>
      <c r="PC18" s="97"/>
      <c r="PD18" s="97"/>
      <c r="PE18" s="93"/>
      <c r="PF18" s="95"/>
      <c r="PG18" s="94"/>
      <c r="PH18" s="96"/>
      <c r="PI18" s="97"/>
      <c r="PJ18" s="97"/>
      <c r="PK18" s="97"/>
      <c r="PL18" s="93"/>
      <c r="PM18" s="95"/>
      <c r="PN18" s="94"/>
      <c r="PO18" s="96"/>
      <c r="PP18" s="97"/>
      <c r="PQ18" s="97"/>
      <c r="PR18" s="97"/>
      <c r="PS18" s="93"/>
      <c r="PT18" s="95"/>
      <c r="PU18" s="94"/>
      <c r="PV18" s="96"/>
      <c r="PW18" s="97"/>
      <c r="PX18" s="97"/>
      <c r="PY18" s="97"/>
      <c r="PZ18" s="93"/>
      <c r="QA18" s="95"/>
    </row>
    <row r="19" spans="1:443" ht="15" customHeight="1" x14ac:dyDescent="0.2">
      <c r="A19" s="121">
        <f>Tipy!A13</f>
        <v>30</v>
      </c>
      <c r="B19" s="144" t="str">
        <f>Tipy!B13</f>
        <v>Blakes</v>
      </c>
      <c r="C19" s="42"/>
      <c r="D19" s="182">
        <f>IF(ISBLANK($I$3),"",IF(ISBLANK(Tipy!D13),0,IF(AND(Tipy!D13=Výsledky!$G$3,Tipy!F13=Výsledky!$I$3),50,0)))</f>
        <v>0</v>
      </c>
      <c r="E19" s="182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2">
        <f>IF(ISBLANK($I$3),"",IF(OR(Tipy!G13=Výsledky!$D$6,Tipy!G13=Výsledky!$D$7,Tipy!G13=Výsledky!$D$8,Tipy!G13=Výsledky!$D$9),30,0))</f>
        <v>30</v>
      </c>
      <c r="G19" s="182">
        <f>IF(ISBLANK($I$3),"",IF(OR(Tipy!H13=Výsledky!$G$6,Tipy!H13=Výsledky!$G$7,Tipy!H13=Výsledky!$G$8,Tipy!H13=Výsledky!$G$9),10,0))</f>
        <v>0</v>
      </c>
      <c r="H19" s="183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4">
        <f>IF(ISBLANK($I$3),"",IF(ISBLANK(Tipy!D13),"-",SUM(D19:H19)))</f>
        <v>50</v>
      </c>
      <c r="J19" s="185"/>
      <c r="K19" s="182">
        <f>IF(ISBLANK($P$3),"",IF(ISBLANK(Tipy!J13),0,IF(AND(Tipy!J13=Výsledky!$N$3,Tipy!L13=Výsledky!$P$3),50,0)))</f>
        <v>0</v>
      </c>
      <c r="L19" s="182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2">
        <f>IF(ISBLANK($P$3),"",IF(OR(Tipy!M13=Výsledky!$K$6,Tipy!M13=Výsledky!$K$7,Tipy!M13=Výsledky!$K$8,Tipy!M13=Výsledky!$K$9),30,0))</f>
        <v>30</v>
      </c>
      <c r="N19" s="182">
        <f>IF(ISBLANK($P$3),"",IF(OR(Tipy!N13=Výsledky!$N$6,Tipy!N13=Výsledky!$N$7,Tipy!N13=Výsledky!$N$8,Tipy!N13=Výsledky!$N$9),10,0))</f>
        <v>0</v>
      </c>
      <c r="O19" s="183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6">
        <f>IF(ISBLANK($P$3),"",IF(ISBLANK(Tipy!J13),"-",SUM(K19:O19)))</f>
        <v>50</v>
      </c>
      <c r="Q19" s="185"/>
      <c r="R19" s="182">
        <f>IF(ISBLANK($W$3),"",IF(ISBLANK(Tipy!P13),0,IF(AND(Tipy!P13=Výsledky!$U$3,Tipy!R13=Výsledky!$W$3),50,0)))</f>
        <v>0</v>
      </c>
      <c r="S19" s="182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2">
        <f>IF(ISBLANK($W$3),"",IF(OR(Tipy!S13=Výsledky!$R$6,Tipy!S13=Výsledky!$R$7,Tipy!S13=Výsledky!$R$8,Tipy!S13=Výsledky!$R$9),30,0))</f>
        <v>0</v>
      </c>
      <c r="U19" s="182">
        <f>IF(ISBLANK($W$3),"",IF(OR(Tipy!T13=Výsledky!$U$6,Tipy!T13=Výsledky!$U$7,Tipy!T13=Výsledky!$U$8,Tipy!T13=Výsledky!$U$9),10,0))</f>
        <v>0</v>
      </c>
      <c r="V19" s="183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6">
        <f>IF(ISBLANK($W$3),"",IF(ISBLANK(Tipy!P13),"-",SUM(R19:V19)))</f>
        <v>0</v>
      </c>
      <c r="X19" s="185"/>
      <c r="Y19" s="182">
        <f>IF(ISBLANK($AD$3),"",IF(ISBLANK(Tipy!V13),0,IF(AND(Tipy!V13=Výsledky!$AB$3,Tipy!X13=Výsledky!$AD$3),50,0)))</f>
        <v>0</v>
      </c>
      <c r="Z19" s="182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2">
        <f>IF(ISBLANK($AD$3),"",IF(OR(Tipy!Y13=Výsledky!$Y$6,Tipy!Y13=Výsledky!$Y$7,Tipy!Y13=Výsledky!$Y$8,Tipy!Y13=Výsledky!$Y$9),30,0))</f>
        <v>30</v>
      </c>
      <c r="AB19" s="182">
        <f>IF(ISBLANK($AD$3),"",IF(OR(Tipy!Z13=Výsledky!$AB$6,Tipy!Z13=Výsledky!$AB$7,Tipy!Z13=Výsledky!$AB$8,Tipy!Z13=Výsledky!$AB$9),10,0))</f>
        <v>10</v>
      </c>
      <c r="AC19" s="183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6">
        <f>IF(ISBLANK($AD$3),"",IF(ISBLANK(Tipy!V13),"-",SUM(Y19:AC19)))</f>
        <v>70</v>
      </c>
      <c r="AE19" s="185"/>
      <c r="AF19" s="182">
        <f>IF(ISBLANK($AK$3),"",IF(ISBLANK(Tipy!AB13),0,IF(AND(Tipy!AB13=Výsledky!$AI$3,Tipy!AD13=Výsledky!$AK$3),50,0)))</f>
        <v>0</v>
      </c>
      <c r="AG19" s="182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2">
        <f>IF(ISBLANK($AK$3),"",IF(OR(Tipy!AE13=Výsledky!$AF$6,Tipy!AE13=Výsledky!$AF$7,Tipy!AE13=Výsledky!$AF$8,Tipy!AE13=Výsledky!$AF$9),30,0))</f>
        <v>0</v>
      </c>
      <c r="AI19" s="182">
        <f>IF(ISBLANK($AK$3),"",IF(OR(Tipy!AF13=Výsledky!$AI$6,Tipy!AF13=Výsledky!$AI$7,Tipy!AF13=Výsledky!$AI$8,Tipy!AF13=Výsledky!$AI$9),10,0))</f>
        <v>0</v>
      </c>
      <c r="AJ19" s="183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6">
        <f>IF(ISBLANK($AK$3),"",IF(ISBLANK(Tipy!AB13),"-",SUM(AF19:AJ19)))</f>
        <v>20</v>
      </c>
      <c r="AL19" s="185"/>
      <c r="AM19" s="182">
        <f>IF(ISBLANK($AR$3),"",IF(ISBLANK(Tipy!AH13),0,IF(AND(Tipy!AH13=Výsledky!$AP$3,Tipy!AJ13=Výsledky!$AR$3),50,0)))</f>
        <v>0</v>
      </c>
      <c r="AN19" s="182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2">
        <f>IF(ISBLANK($AR$3),"",IF(OR(Tipy!AK13=Výsledky!$AM$6,Tipy!AK13=Výsledky!$AM$7,Tipy!AK13=Výsledky!$AM$8,Tipy!AK13=Výsledky!$AM$9),30,0))</f>
        <v>30</v>
      </c>
      <c r="AP19" s="182">
        <f>IF(ISBLANK($AR$3),"",IF(OR(Tipy!AL13=Výsledky!$AP$6,Tipy!AL13=Výsledky!$AP$7,Tipy!AL13=Výsledky!$AP$8,Tipy!AL13=Výsledky!$AP$9),10,0))</f>
        <v>0</v>
      </c>
      <c r="AQ19" s="183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6">
        <f>IF(ISBLANK($AR$3),"",IF(ISBLANK(Tipy!AH13),"-",SUM(AM19:AQ19)))</f>
        <v>50</v>
      </c>
      <c r="AS19" s="185"/>
      <c r="AT19" s="182">
        <f>IF(ISBLANK($AY$3),"",IF(ISBLANK(Tipy!AN13),0,IF(AND(Tipy!AN13=Výsledky!$AW$3,Tipy!AP13=Výsledky!$AY$3),50,0)))</f>
        <v>0</v>
      </c>
      <c r="AU19" s="182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2">
        <f>IF(ISBLANK($AY$3),"",IF(OR(Tipy!AQ13=Výsledky!$AT$6,Tipy!AQ13=Výsledky!$AT$7,Tipy!AQ13=Výsledky!$AT$8,Tipy!AQ13=Výsledky!$AT$9),30,0))</f>
        <v>30</v>
      </c>
      <c r="AW19" s="182">
        <f>IF(ISBLANK($AY$3),"",IF(OR(Tipy!AR13=Výsledky!$AW$6,Tipy!AR13=Výsledky!$AW$7,Tipy!AR13=Výsledky!$AW$8,Tipy!AR13=Výsledky!$AW$9),10,0))</f>
        <v>0</v>
      </c>
      <c r="AX19" s="183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6">
        <f>IF(ISBLANK($AY$3),"",IF(ISBLANK(Tipy!AN13),"-",SUM(AT19:AX19)))</f>
        <v>60</v>
      </c>
      <c r="AZ19" s="185"/>
      <c r="BA19" s="182">
        <f>IF(ISBLANK($BF$3),"",IF(ISBLANK(Tipy!AT13),0,IF(AND(Tipy!AT13=Výsledky!$BD$3,Tipy!AV13=Výsledky!$BF$3),50,0)))</f>
        <v>0</v>
      </c>
      <c r="BB19" s="182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2">
        <f>IF(ISBLANK($BF$3),"",IF(OR(Tipy!AW13=Výsledky!$BA$6,Tipy!AW13=Výsledky!$BA$7,Tipy!AW13=Výsledky!$BA$8,Tipy!AW13=Výsledky!$BA$9),30,0))</f>
        <v>30</v>
      </c>
      <c r="BD19" s="182">
        <f>IF(ISBLANK($BF$3),"",IF(OR(Tipy!AX13=Výsledky!$BD$6,Tipy!AX13=Výsledky!$BD$7,Tipy!AX13=Výsledky!$BD$8,Tipy!AX13=Výsledky!$BD$9),10,0))</f>
        <v>0</v>
      </c>
      <c r="BE19" s="183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6">
        <f>IF(ISBLANK($BF$3),"",IF(ISBLANK(Tipy!AT13),"-",SUM(BA19:BE19)))</f>
        <v>30</v>
      </c>
      <c r="BG19" s="94"/>
      <c r="BH19" s="182">
        <f>IF(ISBLANK($BM$3),"",IF(ISBLANK(Tipy!AZ13),0,IF(AND(Tipy!AZ13=Výsledky!$BK$3,Tipy!BB13=Výsledky!$BM$3),50,0)))</f>
        <v>0</v>
      </c>
      <c r="BI19" s="182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2">
        <f>IF(ISBLANK($BM$3),"",IF(OR(Tipy!BC13=Výsledky!$BH$6,Tipy!BC13=Výsledky!$BH$7,Tipy!BC13=Výsledky!$BH$8,Tipy!BC13=Výsledky!$BH$9),30,0))</f>
        <v>30</v>
      </c>
      <c r="BK19" s="182">
        <f>IF(ISBLANK($BM$3),"",IF(OR(Tipy!BD13=Výsledky!$BK$6,Tipy!BD13=Výsledky!$BK$7,Tipy!BD13=Výsledky!$BK$8,Tipy!BD13=Výsledky!$BK$9),10,0))</f>
        <v>0</v>
      </c>
      <c r="BL19" s="183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6">
        <f>IF(ISBLANK($BM$3),"",IF(ISBLANK(Tipy!AZ13),"-",SUM(BH19:BL19)))</f>
        <v>50</v>
      </c>
      <c r="BN19" s="94"/>
      <c r="BO19" s="182">
        <f>IF(ISBLANK($BT$3),"",IF(ISBLANK(Tipy!BF13),0,IF(AND(Tipy!BF13=Výsledky!$BR$3,Tipy!BH13=Výsledky!$BT$3),50,0)))</f>
        <v>0</v>
      </c>
      <c r="BP19" s="182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2">
        <f>IF(ISBLANK($BT$3),"",IF(OR(Tipy!BI13=Výsledky!$BO$6,Tipy!BI13=Výsledky!$BO$7,Tipy!BI13=Výsledky!$BO$8,Tipy!BI13=Výsledky!$BO$9),30,0))</f>
        <v>30</v>
      </c>
      <c r="BR19" s="182">
        <f>IF(ISBLANK($BT$3),"",IF(OR(Tipy!BJ13=Výsledky!$BR$6,Tipy!BJ13=Výsledky!$BR$7,Tipy!BJ13=Výsledky!$BR$8,Tipy!BJ13=Výsledky!$BR$9),10,0))</f>
        <v>0</v>
      </c>
      <c r="BS19" s="183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6">
        <f>IF(ISBLANK($BT$3),"",IF(ISBLANK(Tipy!BF13),"-",SUM(BO19:BS19)))</f>
        <v>40</v>
      </c>
      <c r="BU19" s="94"/>
      <c r="BV19" s="182">
        <f>IF(ISBLANK($CA$3),"",IF(ISBLANK(Tipy!BL13),0,IF(AND(Tipy!BL13=Výsledky!$BY$3,Tipy!BN13=Výsledky!$CA$3),50,0)))</f>
        <v>0</v>
      </c>
      <c r="BW19" s="182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2">
        <f>IF(ISBLANK($CA$3),"",IF(OR(Tipy!BO13=Výsledky!$BV$6,Tipy!BO13=Výsledky!$BV$7,Tipy!BO13=Výsledky!$BV$8,Tipy!BO13=Výsledky!$BV$9),30,0))</f>
        <v>30</v>
      </c>
      <c r="BY19" s="182">
        <f>IF(ISBLANK($CA$3),"",IF(OR(Tipy!BP13=Výsledky!$BY$6,Tipy!BP13=Výsledky!$BY$7,Tipy!BP13=Výsledky!$BY$8,Tipy!BP13=Výsledky!$BY$9),10,0))</f>
        <v>0</v>
      </c>
      <c r="BZ19" s="183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6">
        <f>IF(ISBLANK($CA$3),"",IF(ISBLANK(Tipy!BL13),"-",SUM(BV19:BZ19)))</f>
        <v>50</v>
      </c>
      <c r="CB19" s="94"/>
      <c r="CC19" s="182">
        <f>IF(ISBLANK($CH$3),"",IF(ISBLANK(Tipy!BR13),0,IF(AND(Tipy!BR13=Výsledky!$CF$3,Tipy!BT13=Výsledky!$CH$3),50,0)))</f>
        <v>0</v>
      </c>
      <c r="CD19" s="182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2">
        <f>IF(ISBLANK($CH$3),"",IF(OR(Tipy!BU13=Výsledky!$CC$6,Tipy!BU13=Výsledky!$CC$7,Tipy!BU13=Výsledky!$CC$8,Tipy!BU13=Výsledky!$CC$9),30,0))</f>
        <v>0</v>
      </c>
      <c r="CF19" s="182">
        <f>IF(ISBLANK($CH$3),"",IF(OR(Tipy!BV13=Výsledky!$CF$6,Tipy!BV13=Výsledky!$CF$7,Tipy!BV13=Výsledky!$CF$8,Tipy!BV13=Výsledky!$CF$9),10,0))</f>
        <v>0</v>
      </c>
      <c r="CG19" s="183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6">
        <f>IF(ISBLANK($CH$3),"",IF(ISBLANK(Tipy!BR13),"-",SUM(CC19:CG19)))</f>
        <v>20</v>
      </c>
      <c r="CI19" s="185"/>
      <c r="CJ19" s="182">
        <f>IF(ISBLANK($CO$3),"",IF(ISBLANK(Tipy!BX13),0,IF(AND(Tipy!BX13=Výsledky!$CM$3,Tipy!BZ13=Výsledky!$CO$3),50,0)))</f>
        <v>0</v>
      </c>
      <c r="CK19" s="182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2">
        <f>IF(ISBLANK($CO$3),"",IF(OR(Tipy!CA13=Výsledky!$CJ$6,Tipy!CA13=Výsledky!$CJ$7,Tipy!CA13=Výsledky!$CJ$8,Tipy!CA13=Výsledky!$CJ$9),30,0))</f>
        <v>0</v>
      </c>
      <c r="CM19" s="182">
        <f>IF(ISBLANK($CO$3),"",IF(OR(Tipy!CB13=Výsledky!$CM$6,Tipy!CB13=Výsledky!$CM$7,Tipy!CB13=Výsledky!$CM$8,Tipy!CB13=Výsledky!$CM$9),10,0))</f>
        <v>10</v>
      </c>
      <c r="CN19" s="183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6">
        <f>IF(ISBLANK($CO$3),"",IF(ISBLANK(Tipy!BX13),"-",SUM(CJ19:CN19)))</f>
        <v>30</v>
      </c>
      <c r="CP19" s="185"/>
      <c r="CQ19" s="182">
        <f>IF(ISBLANK($CV$3),"",IF(ISBLANK(Tipy!CD13),0,IF(AND(Tipy!CD13=Výsledky!$CT$3,Tipy!CF13=Výsledky!$CV$3),50,0)))</f>
        <v>50</v>
      </c>
      <c r="CR19" s="182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2">
        <f>IF(ISBLANK($CV$3),"",IF(OR(Tipy!CG13=Výsledky!$CQ$6,Tipy!CG13=Výsledky!$CQ$7,Tipy!CG13=Výsledky!$CQ$8,Tipy!CG13=Výsledky!$CQ$9),30,0))</f>
        <v>30</v>
      </c>
      <c r="CT19" s="182">
        <f>IF(ISBLANK($CV$3),"",IF(OR(Tipy!CH13=Výsledky!$CT$6,Tipy!CH13=Výsledky!$CT$7,Tipy!CH13=Výsledky!$CT$8,Tipy!CH13=Výsledky!$CT$9),10,0))</f>
        <v>0</v>
      </c>
      <c r="CU19" s="183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6">
        <f>IF(ISBLANK($CV$3),"",IF(ISBLANK(Tipy!CD13),"-",SUM(CQ19:CU19)))</f>
        <v>80</v>
      </c>
      <c r="CW19" s="185"/>
      <c r="CX19" s="182">
        <f>IF(ISBLANK($DC$3),"",IF(ISBLANK(Tipy!CJ13),0,IF(AND(Tipy!CJ13=Výsledky!$DA$3,Tipy!CL13=Výsledky!$DC$3),50,0)))</f>
        <v>0</v>
      </c>
      <c r="CY19" s="182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2">
        <f>IF(ISBLANK($DC$3),"",IF(OR(Tipy!CM13=Výsledky!$CX$6,Tipy!CM13=Výsledky!$CX$7,Tipy!CM13=Výsledky!$CX$8,Tipy!CM13=Výsledky!$CX$9),30,0))</f>
        <v>0</v>
      </c>
      <c r="DA19" s="182">
        <f>IF(ISBLANK($DC$3),"",IF(OR(Tipy!CN13=Výsledky!$DA$6,Tipy!CN13=Výsledky!$DA$7,Tipy!CN13=Výsledky!$DA$8,Tipy!CN13=Výsledky!$DA$9),10,0))</f>
        <v>10</v>
      </c>
      <c r="DB19" s="183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6">
        <f>IF(ISBLANK($DC$3),"",IF(ISBLANK(Tipy!CJ13),"-",SUM(CX19:DB19)))</f>
        <v>20</v>
      </c>
      <c r="DD19" s="185"/>
      <c r="DE19" s="182">
        <f>IF(ISBLANK($DJ$3),"",IF(ISBLANK(Tipy!CP13),0,IF(AND(Tipy!CP13=Výsledky!$DH$3,Tipy!CR13=Výsledky!$DJ$3),50,0)))</f>
        <v>0</v>
      </c>
      <c r="DF19" s="182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2">
        <f>IF(ISBLANK($DJ$3),"",IF(OR(Tipy!CS13=Výsledky!$DE$6,Tipy!CS13=Výsledky!$DE$7,Tipy!CS13=Výsledky!$DE$8,Tipy!CS13=Výsledky!$DE$9),30,0))</f>
        <v>30</v>
      </c>
      <c r="DH19" s="182">
        <f>IF(ISBLANK($DJ$3),"",IF(OR(Tipy!CT13=Výsledky!$DH$6,Tipy!CT13=Výsledky!$DH$7,Tipy!CT13=Výsledky!$DH$8,Tipy!CT13=Výsledky!$DH$9),10,0))</f>
        <v>0</v>
      </c>
      <c r="DI19" s="183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6">
        <f>IF(ISBLANK($DJ$3),"",IF(ISBLANK(Tipy!CP13),"-",SUM(DE19:DI19)))</f>
        <v>60</v>
      </c>
      <c r="DK19" s="185"/>
      <c r="DL19" s="182">
        <f>IF(ISBLANK($DQ$3),"",IF(ISBLANK(Tipy!CV13),0,IF(AND(Tipy!CV13=Výsledky!$DO$3,Tipy!CX13=Výsledky!$DQ$3),50,0)))</f>
        <v>0</v>
      </c>
      <c r="DM19" s="182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2">
        <f>IF(ISBLANK($DQ$3),"",IF(OR(Tipy!CY13=Výsledky!$DL$6,Tipy!CY13=Výsledky!$DL$7,Tipy!CY13=Výsledky!$DL$8,Tipy!CY13=Výsledky!$DL$9),30,0))</f>
        <v>0</v>
      </c>
      <c r="DO19" s="182">
        <f>IF(ISBLANK($DQ$3),"",IF(OR(Tipy!CZ13=Výsledky!$DO$6,Tipy!CZ13=Výsledky!$DO$7,Tipy!CZ13=Výsledky!$DO$8,Tipy!CZ13=Výsledky!$DO$9),10,0))</f>
        <v>0</v>
      </c>
      <c r="DP19" s="183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6" t="str">
        <f>IF(ISBLANK($DQ$3),"",IF(ISBLANK(Tipy!CV13),"-",SUM(DL19:DP19)))</f>
        <v>-</v>
      </c>
      <c r="DR19" s="185"/>
      <c r="DS19" s="182">
        <f>IF(ISBLANK($DX$3),"",IF(ISBLANK(Tipy!DB13),0,IF(AND(Tipy!DB13=Výsledky!$DV$3,Tipy!DD13=Výsledky!$DX$3),50,0)))</f>
        <v>0</v>
      </c>
      <c r="DT19" s="182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2">
        <f>IF(ISBLANK($DX$3),"",IF(OR(Tipy!DE13=Výsledky!$DS$6,Tipy!DE13=Výsledky!$DS$7,Tipy!DE13=Výsledky!$DS$8,Tipy!DE13=Výsledky!$DS$9),30,0))</f>
        <v>0</v>
      </c>
      <c r="DV19" s="182">
        <f>IF(ISBLANK($DX$3),"",IF(OR(Tipy!DF13=Výsledky!$DV$6,Tipy!DF13=Výsledky!$DV$7,Tipy!DF13=Výsledky!$DV$8,Tipy!DF13=Výsledky!$DV$9),10,0))</f>
        <v>0</v>
      </c>
      <c r="DW19" s="183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6" t="str">
        <f>IF(ISBLANK($DX$3),"",IF(ISBLANK(Tipy!DB13),"-",SUM(DS19:DW19)))</f>
        <v>-</v>
      </c>
      <c r="DY19" s="185"/>
      <c r="DZ19" s="182">
        <f>IF(ISBLANK($EE$3),"",IF(ISBLANK(Tipy!DH13),0,IF(AND(Tipy!DH13=Výsledky!$EC$3,Tipy!DJ13=Výsledky!$EE$3),50,0)))</f>
        <v>0</v>
      </c>
      <c r="EA19" s="182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2">
        <f>IF(ISBLANK($EE$3),"",IF(OR(Tipy!DK13=Výsledky!$DZ$6,Tipy!DK13=Výsledky!$DZ$7,Tipy!DK13=Výsledky!$DZ$8,Tipy!DK13=Výsledky!$DZ$9),30,0))</f>
        <v>0</v>
      </c>
      <c r="EC19" s="182">
        <f>IF(ISBLANK($EE$3),"",IF(OR(Tipy!DL13=Výsledky!$EC$6,Tipy!DL13=Výsledky!$EC$7,Tipy!DL13=Výsledky!$EC$8,Tipy!DL13=Výsledky!$EC$9),10,0))</f>
        <v>0</v>
      </c>
      <c r="ED19" s="183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6" t="str">
        <f>IF(ISBLANK($EE$3),"",IF(ISBLANK(Tipy!DH13),"-",SUM(DZ19:ED19)))</f>
        <v>-</v>
      </c>
      <c r="EF19" s="94"/>
      <c r="EG19" s="182">
        <f>IF(ISBLANK($EL$3),"",IF(ISBLANK(Tipy!DN13),0,IF(AND(Tipy!DN13=Výsledky!$EJ$3,Tipy!DP13=Výsledky!$EL$3),50,0)))</f>
        <v>0</v>
      </c>
      <c r="EH19" s="182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2">
        <f>IF(ISBLANK($EL$3),"",IF(OR(Tipy!DQ13=Výsledky!$EG$6,Tipy!DQ13=Výsledky!$EG$7,Tipy!DQ13=Výsledky!$EG$8,Tipy!DQ13=Výsledky!$EG$9),30,0))</f>
        <v>0</v>
      </c>
      <c r="EJ19" s="182">
        <f>IF(ISBLANK($EL$3),"",IF(OR(Tipy!DR13=Výsledky!$EJ$6,Tipy!DR13=Výsledky!$EJ$7,Tipy!DR13=Výsledky!$EJ$8,Tipy!DR13=Výsledky!$EJ$9),10,0))</f>
        <v>0</v>
      </c>
      <c r="EK19" s="183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6" t="str">
        <f>IF(ISBLANK($EL$3),"",IF(ISBLANK(Tipy!DN13),"-",SUM(EG19:EK19)))</f>
        <v>-</v>
      </c>
      <c r="EM19" s="94"/>
      <c r="EN19" s="182">
        <f>IF(ISBLANK($ES$3),"",IF(ISBLANK(Tipy!DT13),0,IF(AND(Tipy!DT13=Výsledky!$EQ$3,Tipy!DV13=Výsledky!$ES$3),50,0)))</f>
        <v>0</v>
      </c>
      <c r="EO19" s="182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2">
        <f>IF(ISBLANK($ES$3),"",IF(OR(Tipy!DW13=Výsledky!$EN$6,Tipy!DW13=Výsledky!$EN$7,Tipy!DW13=Výsledky!$EN$8,Tipy!DW13=Výsledky!$EN$9),30,0))</f>
        <v>0</v>
      </c>
      <c r="EQ19" s="182">
        <f>IF(ISBLANK($ES$3),"",IF(OR(Tipy!DX13=Výsledky!$EQ$6,Tipy!DX13=Výsledky!$EQ$7,Tipy!DX13=Výsledky!$EQ$8,Tipy!DX13=Výsledky!$EQ$9),10,0))</f>
        <v>0</v>
      </c>
      <c r="ER19" s="183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6" t="str">
        <f>IF(ISBLANK($ES$3),"",IF(ISBLANK(Tipy!DT13),"-",SUM(EN19:ER19)))</f>
        <v>-</v>
      </c>
      <c r="ET19" s="94"/>
      <c r="EU19" s="182">
        <f>IF(ISBLANK($EZ$3),"",IF(ISBLANK(Tipy!DZ13),0,IF(AND(Tipy!DZ13=Výsledky!$EX$3,Tipy!EB13=Výsledky!$EZ$3),50,0)))</f>
        <v>0</v>
      </c>
      <c r="EV19" s="182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2">
        <f>IF(ISBLANK($EZ$3),"",IF(OR(Tipy!EC13=Výsledky!$EU$6,Tipy!EC13=Výsledky!$EU$7,Tipy!EC13=Výsledky!$EU$8,Tipy!EC13=Výsledky!$EU$9),30,0))</f>
        <v>0</v>
      </c>
      <c r="EX19" s="182">
        <f>IF(ISBLANK($EZ$3),"",IF(OR(Tipy!ED13=Výsledky!$EX$6,Tipy!ED13=Výsledky!$EX$7,Tipy!ED13=Výsledky!$EX$8,Tipy!ED13=Výsledky!$EX$9),10,0))</f>
        <v>0</v>
      </c>
      <c r="EY19" s="183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6" t="str">
        <f>IF(ISBLANK($EZ$3),"",IF(ISBLANK(Tipy!DZ13),"-",SUM(EU19:EY19)))</f>
        <v>-</v>
      </c>
      <c r="FA19" s="94"/>
      <c r="FB19" s="182">
        <f>IF(ISBLANK($FG$3),"",IF(ISBLANK(Tipy!EF13),0,IF(AND(Tipy!EF13=Výsledky!$FE$3,Tipy!EH13=Výsledky!$FG$3),50,0)))</f>
        <v>0</v>
      </c>
      <c r="FC19" s="182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2">
        <f>IF(ISBLANK($FG$3),"",IF(OR(Tipy!EI13=Výsledky!$FB$6,Tipy!EI13=Výsledky!$FB$7,Tipy!EI13=Výsledky!$FB$8,Tipy!EI13=Výsledky!$FB$9),30,0))</f>
        <v>0</v>
      </c>
      <c r="FE19" s="182">
        <f>IF(ISBLANK($FG$3),"",IF(OR(Tipy!EJ13=Výsledky!$FE$6,Tipy!EJ13=Výsledky!$FE$7,Tipy!EJ13=Výsledky!$FE$8,Tipy!EJ13=Výsledky!$FE$9),10,0))</f>
        <v>0</v>
      </c>
      <c r="FF19" s="183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6" t="str">
        <f>IF(ISBLANK($FG$3),"",IF(ISBLANK(Tipy!EF13),"-",SUM(FB19:FF19)))</f>
        <v>-</v>
      </c>
      <c r="FH19" s="94"/>
      <c r="FI19" s="182">
        <f>IF(ISBLANK($FN$3),"",IF(ISBLANK(Tipy!EL13),0,IF(AND(Tipy!EL13=Výsledky!$FL$3,Tipy!EN13=Výsledky!$FN$3),50,0)))</f>
        <v>0</v>
      </c>
      <c r="FJ19" s="182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2">
        <f>IF(ISBLANK($FN$3),"",IF(OR(Tipy!EO13=Výsledky!$FI$6,Tipy!EO13=Výsledky!$FI$7,Tipy!EO13=Výsledky!$FI$8,Tipy!EO13=Výsledky!$FI$9),30,0))</f>
        <v>0</v>
      </c>
      <c r="FL19" s="182">
        <f>IF(ISBLANK($FN$3),"",IF(OR(Tipy!EP13=Výsledky!$FL$6,Tipy!EP13=Výsledky!$FL$7,Tipy!EP13=Výsledky!$FL$8,Tipy!EP13=Výsledky!$FL$9),10,0))</f>
        <v>0</v>
      </c>
      <c r="FM19" s="183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6" t="str">
        <f>IF(ISBLANK($FN$3),"",IF(ISBLANK(Tipy!EL13),"-",SUM(FI19:FM19)))</f>
        <v>-</v>
      </c>
      <c r="FO19" s="94"/>
      <c r="FP19" s="182">
        <f>IF(ISBLANK($FU$3),"",IF(ISBLANK(Tipy!ER13),0,IF(AND(Tipy!ER13=Výsledky!$FS$3,Tipy!ET13=Výsledky!$FU$3),50,0)))</f>
        <v>0</v>
      </c>
      <c r="FQ19" s="182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2">
        <f>IF(ISBLANK($FU$3),"",IF(OR(Tipy!EU13=Výsledky!$FP$6,Tipy!EU13=Výsledky!$FP$7,Tipy!EU13=Výsledky!$FP$8,Tipy!EU13=Výsledky!$FP$9),30,0))</f>
        <v>0</v>
      </c>
      <c r="FS19" s="182">
        <f>IF(ISBLANK($FU$3),"",IF(OR(Tipy!EV13=Výsledky!$FS$6,Tipy!EV13=Výsledky!$FS$7,Tipy!EV13=Výsledky!$FS$8,Tipy!EV13=Výsledky!$FS$9),10,0))</f>
        <v>0</v>
      </c>
      <c r="FT19" s="183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6" t="str">
        <f>IF(ISBLANK($FU$3),"",IF(ISBLANK(Tipy!ER13),"-",SUM(FP19:FT19)))</f>
        <v>-</v>
      </c>
      <c r="FV19" s="94"/>
      <c r="FW19" s="182">
        <f>IF(ISBLANK($GB$3),"",IF(ISBLANK(Tipy!EX13),0,IF(AND(Tipy!EX13=Výsledky!$FZ$3,Tipy!EZ13=Výsledky!$GB$3),50,0)))</f>
        <v>0</v>
      </c>
      <c r="FX19" s="182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2">
        <f>IF(ISBLANK($GB$3),"",IF(OR(Tipy!FA13=Výsledky!$FW$6,Tipy!FA13=Výsledky!$FW$7,Tipy!FA13=Výsledky!$FW$8,Tipy!FA13=Výsledky!$FW$9),30,0))</f>
        <v>0</v>
      </c>
      <c r="FZ19" s="182">
        <f>IF(ISBLANK($GB$3),"",IF(OR(Tipy!FB13=Výsledky!$FZ$6,Tipy!FB13=Výsledky!$FZ$7,Tipy!FB13=Výsledky!$FZ$8,Tipy!FB13=Výsledky!$FZ$9),10,0))</f>
        <v>0</v>
      </c>
      <c r="GA19" s="183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6" t="str">
        <f>IF(ISBLANK($GB$3),"",IF(ISBLANK(Tipy!EX13),"-",SUM(FW19:GA19)))</f>
        <v>-</v>
      </c>
      <c r="GC19" s="94"/>
      <c r="GD19" s="182">
        <f>IF(ISBLANK($GI$3),"",IF(ISBLANK(Tipy!FD13),0,IF(AND(Tipy!FD13=Výsledky!$GG$3,Tipy!FF13=Výsledky!$GI$3),50,0)))</f>
        <v>0</v>
      </c>
      <c r="GE19" s="182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2">
        <f>IF(ISBLANK($GI$3),"",IF(OR(Tipy!FG13=Výsledky!$GD$6,Tipy!FG13=Výsledky!$GD$7,Tipy!FG13=Výsledky!$GD$8,Tipy!FG13=Výsledky!$GD$9),30,0))</f>
        <v>0</v>
      </c>
      <c r="GG19" s="182">
        <f>IF(ISBLANK($GI$3),"",IF(OR(Tipy!FH13=Výsledky!$GG$6,Tipy!FH13=Výsledky!$GG$7,Tipy!FH13=Výsledky!$GG$8,Tipy!FH13=Výsledky!$GG$9),10,0))</f>
        <v>0</v>
      </c>
      <c r="GH19" s="183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6" t="str">
        <f>IF(ISBLANK($GI$3),"",IF(ISBLANK(Tipy!FD13),"-",SUM(GD19:GH19)))</f>
        <v>-</v>
      </c>
      <c r="GJ19" s="94"/>
      <c r="GK19" s="182">
        <f>IF(ISBLANK($GP$3),"",IF(ISBLANK(Tipy!FJ13),0,IF(AND(Tipy!FJ13=Výsledky!$GN$3,Tipy!FL13=Výsledky!$GP$3),50,0)))</f>
        <v>0</v>
      </c>
      <c r="GL19" s="182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82">
        <f>IF(ISBLANK($GP$3),"",IF(OR(Tipy!FM13=Výsledky!$GK$6,Tipy!FM13=Výsledky!$GK$7,Tipy!FM13=Výsledky!$GK$8,Tipy!FM13=Výsledky!$GK$9),30,0))</f>
        <v>0</v>
      </c>
      <c r="GN19" s="182">
        <f>IF(ISBLANK($GP$3),"",IF(OR(Tipy!FN13=Výsledky!$GN$6,Tipy!FN13=Výsledky!$GN$7,Tipy!FN13=Výsledky!$GN$8,Tipy!FN13=Výsledky!$GN$9),10,0))</f>
        <v>0</v>
      </c>
      <c r="GO19" s="183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86" t="str">
        <f>IF(ISBLANK($GP$3),"",IF(ISBLANK(Tipy!FJ13),"-",SUM(GK19:GO19)))</f>
        <v>-</v>
      </c>
      <c r="GQ19" s="94"/>
      <c r="GR19" s="182">
        <f>IF(ISBLANK($GW$3),"",IF(ISBLANK(Tipy!FP13),0,IF(AND(Tipy!FP13=Výsledky!$GU$3,Tipy!FR13=Výsledky!$GW$3),50,0)))</f>
        <v>0</v>
      </c>
      <c r="GS19" s="182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2">
        <f>IF(ISBLANK($GW$3),"",IF(OR(Tipy!FS13=Výsledky!$GR$6,Tipy!FS13=Výsledky!$GR$7,Tipy!FS13=Výsledky!$GR$8,Tipy!FS13=Výsledky!$GR$9),30,0))</f>
        <v>0</v>
      </c>
      <c r="GU19" s="182">
        <f>IF(ISBLANK($GW$3),"",IF(OR(Tipy!FT13=Výsledky!$GU$6,Tipy!FT13=Výsledky!$GU$7,Tipy!FT13=Výsledky!$GU$8,Tipy!FT13=Výsledky!$GU$9),10,0))</f>
        <v>0</v>
      </c>
      <c r="GV19" s="183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6" t="str">
        <f>IF(ISBLANK($GW$3),"",IF(ISBLANK(Tipy!FP13),"-",SUM(GR19:GV19)))</f>
        <v>-</v>
      </c>
      <c r="GX19" s="94"/>
      <c r="GY19" s="182">
        <f>IF(ISBLANK($HD$3),"",IF(ISBLANK(Tipy!FV13),0,IF(AND(Tipy!FV13=Výsledky!$HB$3,Tipy!FX13=Výsledky!$HD$3),50,0)))</f>
        <v>0</v>
      </c>
      <c r="GZ19" s="182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2">
        <f>IF(ISBLANK($HD$3),"",IF(OR(Tipy!FY13=Výsledky!$GY$6,Tipy!FY13=Výsledky!$GY$7,Tipy!FY13=Výsledky!$GY$8,Tipy!FY13=Výsledky!$GY$9),30,0))</f>
        <v>0</v>
      </c>
      <c r="HB19" s="182">
        <f>IF(ISBLANK($HD$3),"",IF(OR(Tipy!FZ13=Výsledky!$HB$6,Tipy!FZ13=Výsledky!$HB$7,Tipy!FZ13=Výsledky!$HB$8,Tipy!FZ13=Výsledky!$HB$9),10,0))</f>
        <v>0</v>
      </c>
      <c r="HC19" s="183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6" t="str">
        <f>IF(ISBLANK($HD$3),"",IF(ISBLANK(Tipy!FV13),"-",SUM(GY19:HC19)))</f>
        <v>-</v>
      </c>
      <c r="HE19" s="185"/>
      <c r="HF19" s="182">
        <f>IF(ISBLANK($HK$3),"",IF(ISBLANK(Tipy!GB13),0,IF(AND(Tipy!GB13=Výsledky!$HI$3,Tipy!GD13=Výsledky!$HK$3),50,0)))</f>
        <v>0</v>
      </c>
      <c r="HG19" s="182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2">
        <f>IF(ISBLANK($HK$3),"",IF(OR(Tipy!GE13=Výsledky!$HF$6,Tipy!GE13=Výsledky!$HF$7,Tipy!GE13=Výsledky!$HF$8,Tipy!GE13=Výsledky!$HF$9),30,0))</f>
        <v>0</v>
      </c>
      <c r="HI19" s="182">
        <f>IF(ISBLANK($HK$3),"",IF(OR(Tipy!GF13=Výsledky!$HI$6,Tipy!GF13=Výsledky!$HI$7,Tipy!GF13=Výsledky!$HI$8,Tipy!GF13=Výsledky!$HI$9),10,0))</f>
        <v>0</v>
      </c>
      <c r="HJ19" s="183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6" t="str">
        <f>IF(ISBLANK($HK$3),"",IF(ISBLANK(Tipy!GB13),"-",SUM(HF19:HJ19)))</f>
        <v>-</v>
      </c>
      <c r="HL19" s="185"/>
      <c r="HM19" s="182">
        <f>IF(ISBLANK($HR$3),"",IF(ISBLANK(Tipy!GH13),0,IF(AND(Tipy!GH13=Výsledky!$HP$3,Tipy!GJ13=Výsledky!$HR$3),50,0)))</f>
        <v>0</v>
      </c>
      <c r="HN19" s="182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2">
        <f>IF(ISBLANK($HR$3),"",IF(OR(Tipy!GK13=Výsledky!$HM$6,Tipy!GK13=Výsledky!$HM$7,Tipy!GK13=Výsledky!$HM$8,Tipy!GK13=Výsledky!$HM$9),30,0))</f>
        <v>0</v>
      </c>
      <c r="HP19" s="182">
        <f>IF(ISBLANK($HR$3),"",IF(OR(Tipy!GL13=Výsledky!$HP$6,Tipy!GL13=Výsledky!$HP$7,Tipy!GL13=Výsledky!$HP$8,Tipy!GL13=Výsledky!$HP$9),10,0))</f>
        <v>0</v>
      </c>
      <c r="HQ19" s="183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6" t="str">
        <f>IF(ISBLANK($HR$3),"",IF(ISBLANK(Tipy!GH13),"-",SUM(HM19:HQ19)))</f>
        <v>-</v>
      </c>
      <c r="HS19" s="185"/>
      <c r="HT19" s="182">
        <f>IF(ISBLANK($HY$3),"",IF(ISBLANK(Tipy!GN13),0,IF(AND(Tipy!GN13=Výsledky!$HW$3,Tipy!GP13=Výsledky!$HY$3),50,0)))</f>
        <v>0</v>
      </c>
      <c r="HU19" s="182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2">
        <f>IF(ISBLANK($HY$3),"",IF(OR(Tipy!GQ13=Výsledky!$HT$6,Tipy!GQ13=Výsledky!$HT$7,Tipy!GQ13=Výsledky!$HT$8,Tipy!GQ13=Výsledky!$HT$9),30,0))</f>
        <v>0</v>
      </c>
      <c r="HW19" s="182">
        <f>IF(ISBLANK($HY$3),"",IF(OR(Tipy!GR13=Výsledky!$HW$6,Tipy!GR13=Výsledky!$HW$7,Tipy!GR13=Výsledky!$HW$8,Tipy!GR13=Výsledky!$HW$9),10,0))</f>
        <v>0</v>
      </c>
      <c r="HX19" s="183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6" t="str">
        <f>IF(ISBLANK($HY$3),"",IF(ISBLANK(Tipy!GN13),"-",SUM(HT19:HX19)))</f>
        <v>-</v>
      </c>
      <c r="HZ19" s="185"/>
      <c r="IA19" s="182">
        <f>IF(ISBLANK($IF$3),"",IF(ISBLANK(Tipy!GT13),0,IF(AND(Tipy!GT13=Výsledky!$ID$3,Tipy!GV13=Výsledky!$IF$3),50,0)))</f>
        <v>0</v>
      </c>
      <c r="IB19" s="182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2">
        <f>IF(ISBLANK($IF$3),"",IF(OR(Tipy!GW13=Výsledky!$IA$6,Tipy!GW13=Výsledky!$IA$7,Tipy!GW13=Výsledky!$IA$8,Tipy!GW13=Výsledky!$IA$9),30,0))</f>
        <v>0</v>
      </c>
      <c r="ID19" s="182">
        <f>IF(ISBLANK($IF$3),"",IF(OR(Tipy!GX13=Výsledky!$ID$6,Tipy!GX13=Výsledky!$ID$7,Tipy!GX13=Výsledky!$ID$8,Tipy!GX13=Výsledky!$ID$9),10,0))</f>
        <v>0</v>
      </c>
      <c r="IE19" s="183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6" t="str">
        <f>IF(ISBLANK($IF$3),"",IF(ISBLANK(Tipy!GT13),"-",SUM(IA19:IE19)))</f>
        <v>-</v>
      </c>
      <c r="IG19" s="94"/>
      <c r="IH19" s="182">
        <f>IF(ISBLANK($IM$3),"",IF(ISBLANK(Tipy!GZ13),0,IF(AND(Tipy!GZ13=Výsledky!$IK$3,Tipy!HB13=Výsledky!$IM$3),50,0)))</f>
        <v>0</v>
      </c>
      <c r="II19" s="182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182">
        <f>IF(ISBLANK($IM$3),"",IF(OR(Tipy!HC13=Výsledky!$IH$6,Tipy!HC13=Výsledky!$IH$7,Tipy!HC13=Výsledky!$IH$8,Tipy!HC13=Výsledky!$IH$9),30,0))</f>
        <v>0</v>
      </c>
      <c r="IK19" s="182">
        <f>IF(ISBLANK($IM$3),"",IF(OR(Tipy!HD13=Výsledky!$IK$6,Tipy!HD13=Výsledky!$IK$7,Tipy!HD13=Výsledky!$IK$8,Tipy!HD13=Výsledky!$IK$9),10,0))</f>
        <v>0</v>
      </c>
      <c r="IL19" s="183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186" t="str">
        <f>IF(ISBLANK($IM$3),"",IF(ISBLANK(Tipy!GZ13),"-",SUM(IH19:IL19)))</f>
        <v>-</v>
      </c>
      <c r="IN19" s="185"/>
      <c r="IO19" s="182">
        <f>IF(ISBLANK($IT$3),"",IF(ISBLANK(Tipy!HF13),0,IF(AND(Tipy!HF13=Výsledky!$IR$3,Tipy!HH13=Výsledky!$IT$3),50,0)))</f>
        <v>0</v>
      </c>
      <c r="IP19" s="182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82">
        <f>IF(ISBLANK($IT$3),"",IF(OR(Tipy!HI13=Výsledky!$IO$6,Tipy!HI13=Výsledky!$IO$7,Tipy!HI13=Výsledky!$IO$8,Tipy!HI13=Výsledky!$IO$9),30,0))</f>
        <v>0</v>
      </c>
      <c r="IR19" s="182">
        <f>IF(ISBLANK($IT$3),"",IF(OR(Tipy!HJ13=Výsledky!$IR$6,Tipy!HJ13=Výsledky!$IR$7,Tipy!HJ13=Výsledky!$IR$8,Tipy!HJ13=Výsledky!$IR$9),10,0))</f>
        <v>0</v>
      </c>
      <c r="IS19" s="183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6" t="str">
        <f>IF(ISBLANK($IT$3),"",IF(ISBLANK(Tipy!HF13),"-",SUM(IO19:IS19)))</f>
        <v>-</v>
      </c>
      <c r="IU19" s="185"/>
      <c r="IV19" s="182">
        <f>IF(ISBLANK($JA$3),"",IF(ISBLANK(Tipy!HL13),0,IF(AND(Tipy!HL13=Výsledky!$IY$3,Tipy!HN13=Výsledky!$JA$3),50,0)))</f>
        <v>0</v>
      </c>
      <c r="IW19" s="182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182">
        <f>IF(ISBLANK($JA$3),"",IF(OR(Tipy!HO13=Výsledky!$IV$6,Tipy!HO13=Výsledky!$IV$7,Tipy!HO13=Výsledky!$IV$8,Tipy!HO13=Výsledky!$IV$9),30,0))</f>
        <v>0</v>
      </c>
      <c r="IY19" s="182">
        <f>IF(ISBLANK($JA$3),"",IF(OR(Tipy!HP13=Výsledky!$IY$6,Tipy!HP13=Výsledky!$IY$7,Tipy!HP13=Výsledky!$IY$8,Tipy!HP13=Výsledky!$IY$9),10,0))</f>
        <v>0</v>
      </c>
      <c r="IZ19" s="183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86" t="str">
        <f>IF(ISBLANK($JA$3),"",IF(ISBLANK(Tipy!HL13),"-",SUM(IV19:IZ19)))</f>
        <v>-</v>
      </c>
      <c r="JB19" s="185"/>
      <c r="JC19" s="182">
        <f>IF(ISBLANK($JH$3),"",IF(ISBLANK(Tipy!HR13),0,IF(AND(Tipy!HR13=Výsledky!$JF$3,Tipy!HT13=Výsledky!$JH$3),50,0)))</f>
        <v>0</v>
      </c>
      <c r="JD19" s="182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82">
        <f>IF(ISBLANK($JH$3),"",IF(OR(Tipy!HU13=Výsledky!$JC$6,Tipy!HU13=Výsledky!$JC$7,Tipy!HU13=Výsledky!$JC$8,Tipy!HU13=Výsledky!$JC$9),30,0))</f>
        <v>0</v>
      </c>
      <c r="JF19" s="182">
        <f>IF(ISBLANK($JH$3),"",IF(OR(Tipy!HV13=Výsledky!$JF$6,Tipy!HV13=Výsledky!$JF$7,Tipy!HV13=Výsledky!$JF$8,Tipy!HV13=Výsledky!$JF$9),10,0))</f>
        <v>0</v>
      </c>
      <c r="JG19" s="183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86" t="str">
        <f>IF(ISBLANK($JH$3),"",IF(ISBLANK(Tipy!HR13),"-",SUM(JC19:JG19)))</f>
        <v>-</v>
      </c>
      <c r="JI19" s="185"/>
      <c r="JJ19" s="182">
        <f>IF(ISBLANK($JO$3),"",IF(ISBLANK(Tipy!HX13),0,IF(AND(Tipy!HX13=Výsledky!$JM$3,Tipy!HZ13=Výsledky!$JO$3),50,0)))</f>
        <v>0</v>
      </c>
      <c r="JK19" s="182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82">
        <f>IF(ISBLANK($JO$3),"",IF(OR(Tipy!IA13=Výsledky!$JJ$6,Tipy!IA13=Výsledky!$JJ$7,Tipy!IA13=Výsledky!$JJ$8,Tipy!IA13=Výsledky!$JJ$9),30,0))</f>
        <v>0</v>
      </c>
      <c r="JM19" s="92">
        <f>IF(ISBLANK($JO$3),"",IF(OR(Tipy!IB13=Výsledky!$JM$6,Tipy!IB13=Výsledky!$JM$7,Tipy!IB13=Výsledky!$JM$8,Tipy!IB13=Výsledky!$JM$9),10,0))</f>
        <v>0</v>
      </c>
      <c r="JN19" s="93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95" t="str">
        <f>IF(ISBLANK($JO$3),"",IF(ISBLANK(Tipy!HX13),"-",SUM(JJ19:JN19)))</f>
        <v>-</v>
      </c>
      <c r="JP19" s="94"/>
      <c r="JQ19" s="92">
        <f>IF(ISBLANK($JV$3),"",IF(ISBLANK(Tipy!ID13),0,IF(AND(Tipy!ID13=Výsledky!$JT$3,Tipy!IF13=Výsledky!$JV$3),50,0)))</f>
        <v>0</v>
      </c>
      <c r="JR19" s="92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92">
        <f>IF(ISBLANK($JV$3),"",IF(OR(Tipy!IG13=Výsledky!$JQ$6,Tipy!IG13=Výsledky!$JQ$7,Tipy!IG13=Výsledky!$JQ$8,Tipy!IG13=Výsledky!$JQ$9),30,0))</f>
        <v>0</v>
      </c>
      <c r="JT19" s="92">
        <f>IF(ISBLANK($JV$3),"",IF(OR(Tipy!IH13=Výsledky!$JT$6,Tipy!IH13=Výsledky!$JT$7,Tipy!IH13=Výsledky!$JT$8,Tipy!IH13=Výsledky!$JT$9),10,0))</f>
        <v>0</v>
      </c>
      <c r="JU19" s="93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95" t="str">
        <f>IF(ISBLANK($JV$3),"",IF(ISBLANK(Tipy!ID13),"-",SUM(JQ19:JU19)))</f>
        <v>-</v>
      </c>
      <c r="JW19" s="94"/>
      <c r="JX19" s="92" t="str">
        <f>IF(ISBLANK($KC$3),"",IF(ISBLANK(Tipy!IJ13),0,IF(AND(Tipy!IJ13=Výsledky!$KA$3,Tipy!IL13=Výsledky!$KC$3),50,0)))</f>
        <v/>
      </c>
      <c r="JY19" s="92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92" t="str">
        <f>IF(ISBLANK($KC$3),"",IF(OR(Tipy!IM13=Výsledky!$JX$6,Tipy!IM13=Výsledky!$JX$7,Tipy!IM13=Výsledky!$JX$8,Tipy!IM13=Výsledky!$JX$9),30,0))</f>
        <v/>
      </c>
      <c r="KA19" s="92" t="str">
        <f>IF(ISBLANK($KC$3),"",IF(OR(Tipy!IN13=Výsledky!$KA$6,Tipy!IN13=Výsledky!$KA$7,Tipy!IN13=Výsledky!$KA$8,Tipy!IN13=Výsledky!$KA$9),10,0))</f>
        <v/>
      </c>
      <c r="KB19" s="93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95" t="str">
        <f>IF(ISBLANK($KC$3),"",IF(ISBLANK(Tipy!IJ13),"-",SUM(JX19:KB19)))</f>
        <v/>
      </c>
      <c r="KD19" s="94"/>
      <c r="KE19" s="92">
        <f>IF(ISBLANK($KJ$3),"",IF(ISBLANK(Tipy!IP13),0,IF(AND(Tipy!IP13=Výsledky!$KH$3,Tipy!IR13=Výsledky!$KJ$3),50,0)))</f>
        <v>0</v>
      </c>
      <c r="KF19" s="92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92">
        <f>IF(ISBLANK($KJ$3),"",IF(OR(Tipy!IS13=Výsledky!$KE$6,Tipy!IS13=Výsledky!$KE$7,Tipy!IS13=Výsledky!$KE$8,Tipy!IS13=Výsledky!$KE$9),30,0))</f>
        <v>0</v>
      </c>
      <c r="KH19" s="92">
        <f>IF(ISBLANK($KJ$3),"",IF(OR(Tipy!IT13=Výsledky!$KH$6,Tipy!IT13=Výsledky!$KH$7,Tipy!IT13=Výsledky!$KH$8,Tipy!IT13=Výsledky!$KH$9),10,0))</f>
        <v>0</v>
      </c>
      <c r="KI19" s="93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95" t="str">
        <f>IF(ISBLANK($KJ$3),"",IF(ISBLANK(Tipy!IP13),"-",SUM(KE19:KI19)))</f>
        <v>-</v>
      </c>
      <c r="KK19" s="94"/>
      <c r="KL19" s="182">
        <f>IF(ISBLANK($KQ$3),"",IF(ISBLANK(Tipy!IV13),0,IF(AND(Tipy!IV13=Výsledky!$KO$3,Tipy!IX13=Výsledky!$KQ$3),50,0)))</f>
        <v>0</v>
      </c>
      <c r="KM19" s="182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82">
        <f>IF(ISBLANK($KQ$3),"",IF(OR(Tipy!IY13=Výsledky!$KL$6,Tipy!IY13=Výsledky!$KL$7,Tipy!IY13=Výsledky!$KL$8,Tipy!IY13=Výsledky!$KL$9),30,0))</f>
        <v>0</v>
      </c>
      <c r="KO19" s="182">
        <f>IF(ISBLANK($KQ$3),"",IF(OR(Tipy!IZ13=Výsledky!$KO$6,Tipy!IZ13=Výsledky!$KO$7,Tipy!IZ13=Výsledky!$KO$8,Tipy!IZ13=Výsledky!$KO$9),10,0))</f>
        <v>0</v>
      </c>
      <c r="KP19" s="183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86" t="str">
        <f>IF(ISBLANK($KQ$3),"",IF(ISBLANK(Tipy!IV13),"-",SUM(KL19:KP19)))</f>
        <v>-</v>
      </c>
      <c r="KR19" s="94"/>
      <c r="KS19" s="92" t="str">
        <f>IF(ISBLANK($KX$3),"",IF(ISBLANK(Tipy!JB13),0,IF(AND(Tipy!JB13=Výsledky!$KV$3,Tipy!JD13=Výsledky!$KX$3),50,0)))</f>
        <v/>
      </c>
      <c r="KT19" s="92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92" t="str">
        <f>IF(ISBLANK($KX$3),"",IF(OR(Tipy!JE13=Výsledky!$KS$6,Tipy!JE13=Výsledky!$KS$7,Tipy!JE13=Výsledky!$KS$8,Tipy!JE13=Výsledky!$KS$9),30,0))</f>
        <v/>
      </c>
      <c r="KV19" s="92" t="str">
        <f>IF(ISBLANK($KX$3),"",IF(OR(Tipy!JF13=Výsledky!$KV$6,Tipy!JF13=Výsledky!$KV$7,Tipy!JF13=Výsledky!$KV$8,Tipy!JF13=Výsledky!$KV$9),10,0))</f>
        <v/>
      </c>
      <c r="KW19" s="93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95" t="str">
        <f>IF(ISBLANK($KX$3),"",IF(ISBLANK(Tipy!JB13),"-",SUM(KS19:KW19)))</f>
        <v/>
      </c>
      <c r="KY19" s="94"/>
      <c r="KZ19" s="92" t="str">
        <f>IF(ISBLANK($LE$3),"",IF(ISBLANK(Tipy!JH13),0,IF(AND(Tipy!JH13=Výsledky!$LC$3,Tipy!JJ13=Výsledky!$LE$3),50,0)))</f>
        <v/>
      </c>
      <c r="LA19" s="92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92" t="str">
        <f>IF(ISBLANK($LE$3),"",IF(OR(Tipy!JK13=Výsledky!$KZ$6,Tipy!JK13=Výsledky!$KZ$7,Tipy!JK13=Výsledky!$KZ$8,Tipy!JK13=Výsledky!$KZ$9),30,0))</f>
        <v/>
      </c>
      <c r="LC19" s="92" t="str">
        <f>IF(ISBLANK($LE$3),"",IF(OR(Tipy!JL13=Výsledky!$LC$6,Tipy!JL13=Výsledky!$LC$7,Tipy!JL13=Výsledky!$LC$8,Tipy!JL13=Výsledky!$LC$9),10,0))</f>
        <v/>
      </c>
      <c r="LD19" s="93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95" t="str">
        <f>IF(ISBLANK($LE$3),"",IF(ISBLANK(Tipy!JH13),"-",SUM(KZ19:LD19)))</f>
        <v/>
      </c>
      <c r="LF19" s="94"/>
      <c r="LG19" s="92" t="str">
        <f>IF(ISBLANK($LL$3),"",IF(ISBLANK(Tipy!JN13),0,IF(AND(Tipy!JN13=Výsledky!$LJ$3,Tipy!JP13=Výsledky!$LL$3),50,0)))</f>
        <v/>
      </c>
      <c r="LH19" s="92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92" t="str">
        <f>IF(ISBLANK($LL$3),"",IF(OR(Tipy!JQ13=Výsledky!$LG$6,Tipy!JQ13=Výsledky!$LG$7,Tipy!JQ13=Výsledky!$LG$8,Tipy!JQ13=Výsledky!$LG$9),30,0))</f>
        <v/>
      </c>
      <c r="LJ19" s="92" t="str">
        <f>IF(ISBLANK($LL$3),"",IF(OR(Tipy!JR13=Výsledky!$LJ$6,Tipy!JR13=Výsledky!$LJ$7,Tipy!JR13=Výsledky!$LJ$8,Tipy!JR13=Výsledky!$LJ$9),10,0))</f>
        <v/>
      </c>
      <c r="LK19" s="93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95" t="str">
        <f>IF(ISBLANK($LL$3),"",IF(ISBLANK(Tipy!JN13),"-",SUM(LG19:LK19)))</f>
        <v/>
      </c>
      <c r="LM19" s="94"/>
      <c r="LN19" s="92" t="str">
        <f>IF(ISBLANK($LS$3),"",IF(ISBLANK(Tipy!JT13),0,IF(AND(Tipy!JT13=Výsledky!$LQ$3,Tipy!JV13=Výsledky!$LS$3),50,0)))</f>
        <v/>
      </c>
      <c r="LO19" s="92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92" t="str">
        <f>IF(ISBLANK($LS$3),"",IF(OR(Tipy!JW13=Výsledky!$LN$6,Tipy!JW13=Výsledky!$LN$7,Tipy!JW13=Výsledky!$LN$8,Tipy!JW13=Výsledky!$LN$9),30,0))</f>
        <v/>
      </c>
      <c r="LQ19" s="92" t="str">
        <f>IF(ISBLANK($LS$3),"",IF(OR(Tipy!JX13=Výsledky!$LQ$6,Tipy!JX13=Výsledky!$LQ$7,Tipy!JX13=Výsledky!$LQ$8,Tipy!JX13=Výsledky!$LQ$9),10,0))</f>
        <v/>
      </c>
      <c r="LR19" s="93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95" t="str">
        <f>IF(ISBLANK($LS$3),"",IF(ISBLANK(Tipy!JT13),"-",SUM(LN19:LR19)))</f>
        <v/>
      </c>
      <c r="LT19" s="94"/>
      <c r="LU19" s="92" t="str">
        <f>IF(ISBLANK($LZ$3),"",IF(ISBLANK(Tipy!JZ13),0,IF(AND(Tipy!JZ13=Výsledky!$LX$3,Tipy!KB13=Výsledky!$LZ$3),50,0)))</f>
        <v/>
      </c>
      <c r="LV19" s="92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92" t="str">
        <f>IF(ISBLANK($LZ$3),"",IF(OR(Tipy!KC13=Výsledky!$LU$6,Tipy!KC13=Výsledky!$LU$7,Tipy!KC13=Výsledky!$LU$8,Tipy!KC13=Výsledky!$LU$9),30,0))</f>
        <v/>
      </c>
      <c r="LX19" s="92" t="str">
        <f>IF(ISBLANK($LZ$3),"",IF(OR(Tipy!KD13=Výsledky!$LX$6,Tipy!KD13=Výsledky!$LX$7,Tipy!KD13=Výsledky!$LX$8,Tipy!KD13=Výsledky!$LX$9),10,0))</f>
        <v/>
      </c>
      <c r="LY19" s="93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95" t="str">
        <f>IF(ISBLANK($LZ$3),"",IF(ISBLANK(Tipy!JZ13),"-",SUM(LU19:LY19)))</f>
        <v/>
      </c>
      <c r="MA19" s="94"/>
      <c r="MB19" s="96"/>
      <c r="MC19" s="97"/>
      <c r="MD19" s="97"/>
      <c r="ME19" s="97"/>
      <c r="MF19" s="93"/>
      <c r="MG19" s="95"/>
      <c r="MH19" s="94"/>
      <c r="MI19" s="96"/>
      <c r="MJ19" s="97"/>
      <c r="MK19" s="97"/>
      <c r="ML19" s="97"/>
      <c r="MM19" s="93"/>
      <c r="MN19" s="95"/>
      <c r="MO19" s="94"/>
      <c r="MP19" s="96"/>
      <c r="MQ19" s="97"/>
      <c r="MR19" s="97"/>
      <c r="MS19" s="97"/>
      <c r="MT19" s="93"/>
      <c r="MU19" s="95"/>
      <c r="MV19" s="94"/>
      <c r="MW19" s="96"/>
      <c r="MX19" s="97"/>
      <c r="MY19" s="97"/>
      <c r="MZ19" s="97"/>
      <c r="NA19" s="93"/>
      <c r="NB19" s="95"/>
      <c r="NC19" s="94"/>
      <c r="ND19" s="96"/>
      <c r="NE19" s="97"/>
      <c r="NF19" s="97"/>
      <c r="NG19" s="97"/>
      <c r="NH19" s="93"/>
      <c r="NI19" s="95"/>
      <c r="NJ19" s="94"/>
      <c r="NK19" s="96"/>
      <c r="NL19" s="97"/>
      <c r="NM19" s="97"/>
      <c r="NN19" s="97"/>
      <c r="NO19" s="93"/>
      <c r="NP19" s="95"/>
      <c r="NQ19" s="94"/>
      <c r="NR19" s="96"/>
      <c r="NS19" s="97"/>
      <c r="NT19" s="97"/>
      <c r="NU19" s="97"/>
      <c r="NV19" s="93"/>
      <c r="NW19" s="95"/>
      <c r="NX19" s="94"/>
      <c r="NY19" s="96"/>
      <c r="NZ19" s="97"/>
      <c r="OA19" s="97"/>
      <c r="OB19" s="97"/>
      <c r="OC19" s="93"/>
      <c r="OD19" s="95"/>
      <c r="OE19" s="94"/>
      <c r="OF19" s="96"/>
      <c r="OG19" s="97"/>
      <c r="OH19" s="97"/>
      <c r="OI19" s="97"/>
      <c r="OJ19" s="93"/>
      <c r="OK19" s="95"/>
      <c r="OL19" s="94"/>
      <c r="OM19" s="96"/>
      <c r="ON19" s="97"/>
      <c r="OO19" s="97"/>
      <c r="OP19" s="97"/>
      <c r="OQ19" s="93"/>
      <c r="OR19" s="95"/>
      <c r="OS19" s="94"/>
      <c r="OT19" s="96"/>
      <c r="OU19" s="97"/>
      <c r="OV19" s="97"/>
      <c r="OW19" s="97"/>
      <c r="OX19" s="93"/>
      <c r="OY19" s="95"/>
      <c r="OZ19" s="94"/>
      <c r="PA19" s="96"/>
      <c r="PB19" s="97"/>
      <c r="PC19" s="97"/>
      <c r="PD19" s="97"/>
      <c r="PE19" s="93"/>
      <c r="PF19" s="95"/>
      <c r="PG19" s="94"/>
      <c r="PH19" s="96"/>
      <c r="PI19" s="97"/>
      <c r="PJ19" s="97"/>
      <c r="PK19" s="97"/>
      <c r="PL19" s="93"/>
      <c r="PM19" s="95"/>
      <c r="PN19" s="94"/>
      <c r="PO19" s="96"/>
      <c r="PP19" s="97"/>
      <c r="PQ19" s="97"/>
      <c r="PR19" s="97"/>
      <c r="PS19" s="93"/>
      <c r="PT19" s="95"/>
      <c r="PU19" s="94"/>
      <c r="PV19" s="96"/>
      <c r="PW19" s="97"/>
      <c r="PX19" s="97"/>
      <c r="PY19" s="97"/>
      <c r="PZ19" s="93"/>
      <c r="QA19" s="95"/>
    </row>
    <row r="20" spans="1:443" ht="15" customHeight="1" x14ac:dyDescent="0.2">
      <c r="A20" s="121">
        <f>Tipy!A14</f>
        <v>83</v>
      </c>
      <c r="B20" s="144" t="str">
        <f>Tipy!B14</f>
        <v>boss</v>
      </c>
      <c r="C20" s="42"/>
      <c r="D20" s="182">
        <f>IF(ISBLANK($I$3),"",IF(ISBLANK(Tipy!D14),0,IF(AND(Tipy!D14=Výsledky!$G$3,Tipy!F14=Výsledky!$I$3),50,0)))</f>
        <v>0</v>
      </c>
      <c r="E20" s="182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2">
        <f>IF(ISBLANK($I$3),"",IF(OR(Tipy!G14=Výsledky!$D$6,Tipy!G14=Výsledky!$D$7,Tipy!G14=Výsledky!$D$8,Tipy!G14=Výsledky!$D$9),30,0))</f>
        <v>30</v>
      </c>
      <c r="G20" s="182">
        <f>IF(ISBLANK($I$3),"",IF(OR(Tipy!H14=Výsledky!$G$6,Tipy!H14=Výsledky!$G$7,Tipy!H14=Výsledky!$G$8,Tipy!H14=Výsledky!$G$9),10,0))</f>
        <v>0</v>
      </c>
      <c r="H20" s="183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4">
        <f>IF(ISBLANK($I$3),"",IF(ISBLANK(Tipy!D14),"-",SUM(D20:H20)))</f>
        <v>60</v>
      </c>
      <c r="J20" s="185"/>
      <c r="K20" s="182">
        <f>IF(ISBLANK($P$3),"",IF(ISBLANK(Tipy!J14),0,IF(AND(Tipy!J14=Výsledky!$N$3,Tipy!L14=Výsledky!$P$3),50,0)))</f>
        <v>50</v>
      </c>
      <c r="L20" s="182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2">
        <f>IF(ISBLANK($P$3),"",IF(OR(Tipy!M14=Výsledky!$K$6,Tipy!M14=Výsledky!$K$7,Tipy!M14=Výsledky!$K$8,Tipy!M14=Výsledky!$K$9),30,0))</f>
        <v>0</v>
      </c>
      <c r="N20" s="182">
        <f>IF(ISBLANK($P$3),"",IF(OR(Tipy!N14=Výsledky!$N$6,Tipy!N14=Výsledky!$N$7,Tipy!N14=Výsledky!$N$8,Tipy!N14=Výsledky!$N$9),10,0))</f>
        <v>0</v>
      </c>
      <c r="O20" s="183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6">
        <f>IF(ISBLANK($P$3),"",IF(ISBLANK(Tipy!J14),"-",SUM(K20:O20)))</f>
        <v>50</v>
      </c>
      <c r="Q20" s="185"/>
      <c r="R20" s="182">
        <f>IF(ISBLANK($W$3),"",IF(ISBLANK(Tipy!P14),0,IF(AND(Tipy!P14=Výsledky!$U$3,Tipy!R14=Výsledky!$W$3),50,0)))</f>
        <v>0</v>
      </c>
      <c r="S20" s="182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2">
        <f>IF(ISBLANK($W$3),"",IF(OR(Tipy!S14=Výsledky!$R$6,Tipy!S14=Výsledky!$R$7,Tipy!S14=Výsledky!$R$8,Tipy!S14=Výsledky!$R$9),30,0))</f>
        <v>0</v>
      </c>
      <c r="U20" s="182">
        <f>IF(ISBLANK($W$3),"",IF(OR(Tipy!T14=Výsledky!$U$6,Tipy!T14=Výsledky!$U$7,Tipy!T14=Výsledky!$U$8,Tipy!T14=Výsledky!$U$9),10,0))</f>
        <v>0</v>
      </c>
      <c r="V20" s="183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6">
        <f>IF(ISBLANK($W$3),"",IF(ISBLANK(Tipy!P14),"-",SUM(R20:V20)))</f>
        <v>10</v>
      </c>
      <c r="X20" s="185"/>
      <c r="Y20" s="182">
        <f>IF(ISBLANK($AD$3),"",IF(ISBLANK(Tipy!V14),0,IF(AND(Tipy!V14=Výsledky!$AB$3,Tipy!X14=Výsledky!$AD$3),50,0)))</f>
        <v>0</v>
      </c>
      <c r="Z20" s="182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2">
        <f>IF(ISBLANK($AD$3),"",IF(OR(Tipy!Y14=Výsledky!$Y$6,Tipy!Y14=Výsledky!$Y$7,Tipy!Y14=Výsledky!$Y$8,Tipy!Y14=Výsledky!$Y$9),30,0))</f>
        <v>30</v>
      </c>
      <c r="AB20" s="182">
        <f>IF(ISBLANK($AD$3),"",IF(OR(Tipy!Z14=Výsledky!$AB$6,Tipy!Z14=Výsledky!$AB$7,Tipy!Z14=Výsledky!$AB$8,Tipy!Z14=Výsledky!$AB$9),10,0))</f>
        <v>10</v>
      </c>
      <c r="AC20" s="183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6">
        <f>IF(ISBLANK($AD$3),"",IF(ISBLANK(Tipy!V14),"-",SUM(Y20:AC20)))</f>
        <v>70</v>
      </c>
      <c r="AE20" s="185"/>
      <c r="AF20" s="182">
        <f>IF(ISBLANK($AK$3),"",IF(ISBLANK(Tipy!AB14),0,IF(AND(Tipy!AB14=Výsledky!$AI$3,Tipy!AD14=Výsledky!$AK$3),50,0)))</f>
        <v>0</v>
      </c>
      <c r="AG20" s="182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2">
        <f>IF(ISBLANK($AK$3),"",IF(OR(Tipy!AE14=Výsledky!$AF$6,Tipy!AE14=Výsledky!$AF$7,Tipy!AE14=Výsledky!$AF$8,Tipy!AE14=Výsledky!$AF$9),30,0))</f>
        <v>0</v>
      </c>
      <c r="AI20" s="182">
        <f>IF(ISBLANK($AK$3),"",IF(OR(Tipy!AF14=Výsledky!$AI$6,Tipy!AF14=Výsledky!$AI$7,Tipy!AF14=Výsledky!$AI$8,Tipy!AF14=Výsledky!$AI$9),10,0))</f>
        <v>10</v>
      </c>
      <c r="AJ20" s="183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6">
        <f>IF(ISBLANK($AK$3),"",IF(ISBLANK(Tipy!AB14),"-",SUM(AF20:AJ20)))</f>
        <v>30</v>
      </c>
      <c r="AL20" s="185"/>
      <c r="AM20" s="182">
        <f>IF(ISBLANK($AR$3),"",IF(ISBLANK(Tipy!AH14),0,IF(AND(Tipy!AH14=Výsledky!$AP$3,Tipy!AJ14=Výsledky!$AR$3),50,0)))</f>
        <v>50</v>
      </c>
      <c r="AN20" s="182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2">
        <f>IF(ISBLANK($AR$3),"",IF(OR(Tipy!AK14=Výsledky!$AM$6,Tipy!AK14=Výsledky!$AM$7,Tipy!AK14=Výsledky!$AM$8,Tipy!AK14=Výsledky!$AM$9),30,0))</f>
        <v>30</v>
      </c>
      <c r="AP20" s="182">
        <f>IF(ISBLANK($AR$3),"",IF(OR(Tipy!AL14=Výsledky!$AP$6,Tipy!AL14=Výsledky!$AP$7,Tipy!AL14=Výsledky!$AP$8,Tipy!AL14=Výsledky!$AP$9),10,0))</f>
        <v>0</v>
      </c>
      <c r="AQ20" s="183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6">
        <f>IF(ISBLANK($AR$3),"",IF(ISBLANK(Tipy!AH14),"-",SUM(AM20:AQ20)))</f>
        <v>80</v>
      </c>
      <c r="AS20" s="185"/>
      <c r="AT20" s="182">
        <f>IF(ISBLANK($AY$3),"",IF(ISBLANK(Tipy!AN14),0,IF(AND(Tipy!AN14=Výsledky!$AW$3,Tipy!AP14=Výsledky!$AY$3),50,0)))</f>
        <v>50</v>
      </c>
      <c r="AU20" s="182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2">
        <f>IF(ISBLANK($AY$3),"",IF(OR(Tipy!AQ14=Výsledky!$AT$6,Tipy!AQ14=Výsledky!$AT$7,Tipy!AQ14=Výsledky!$AT$8,Tipy!AQ14=Výsledky!$AT$9),30,0))</f>
        <v>30</v>
      </c>
      <c r="AW20" s="182">
        <f>IF(ISBLANK($AY$3),"",IF(OR(Tipy!AR14=Výsledky!$AW$6,Tipy!AR14=Výsledky!$AW$7,Tipy!AR14=Výsledky!$AW$8,Tipy!AR14=Výsledky!$AW$9),10,0))</f>
        <v>0</v>
      </c>
      <c r="AX20" s="183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6">
        <f>IF(ISBLANK($AY$3),"",IF(ISBLANK(Tipy!AN14),"-",SUM(AT20:AX20)))</f>
        <v>80</v>
      </c>
      <c r="AZ20" s="185"/>
      <c r="BA20" s="182">
        <f>IF(ISBLANK($BF$3),"",IF(ISBLANK(Tipy!AT14),0,IF(AND(Tipy!AT14=Výsledky!$BD$3,Tipy!AV14=Výsledky!$BF$3),50,0)))</f>
        <v>0</v>
      </c>
      <c r="BB20" s="182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2">
        <f>IF(ISBLANK($BF$3),"",IF(OR(Tipy!AW14=Výsledky!$BA$6,Tipy!AW14=Výsledky!$BA$7,Tipy!AW14=Výsledky!$BA$8,Tipy!AW14=Výsledky!$BA$9),30,0))</f>
        <v>30</v>
      </c>
      <c r="BD20" s="182">
        <f>IF(ISBLANK($BF$3),"",IF(OR(Tipy!AX14=Výsledky!$BD$6,Tipy!AX14=Výsledky!$BD$7,Tipy!AX14=Výsledky!$BD$8,Tipy!AX14=Výsledky!$BD$9),10,0))</f>
        <v>0</v>
      </c>
      <c r="BE20" s="183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6">
        <f>IF(ISBLANK($BF$3),"",IF(ISBLANK(Tipy!AT14),"-",SUM(BA20:BE20)))</f>
        <v>30</v>
      </c>
      <c r="BG20" s="94"/>
      <c r="BH20" s="182">
        <f>IF(ISBLANK($BM$3),"",IF(ISBLANK(Tipy!AZ14),0,IF(AND(Tipy!AZ14=Výsledky!$BK$3,Tipy!BB14=Výsledky!$BM$3),50,0)))</f>
        <v>0</v>
      </c>
      <c r="BI20" s="182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2">
        <f>IF(ISBLANK($BM$3),"",IF(OR(Tipy!BC14=Výsledky!$BH$6,Tipy!BC14=Výsledky!$BH$7,Tipy!BC14=Výsledky!$BH$8,Tipy!BC14=Výsledky!$BH$9),30,0))</f>
        <v>30</v>
      </c>
      <c r="BK20" s="182">
        <f>IF(ISBLANK($BM$3),"",IF(OR(Tipy!BD14=Výsledky!$BK$6,Tipy!BD14=Výsledky!$BK$7,Tipy!BD14=Výsledky!$BK$8,Tipy!BD14=Výsledky!$BK$9),10,0))</f>
        <v>0</v>
      </c>
      <c r="BL20" s="183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6">
        <f>IF(ISBLANK($BM$3),"",IF(ISBLANK(Tipy!AZ14),"-",SUM(BH20:BL20)))</f>
        <v>50</v>
      </c>
      <c r="BN20" s="94"/>
      <c r="BO20" s="182">
        <f>IF(ISBLANK($BT$3),"",IF(ISBLANK(Tipy!BF14),0,IF(AND(Tipy!BF14=Výsledky!$BR$3,Tipy!BH14=Výsledky!$BT$3),50,0)))</f>
        <v>0</v>
      </c>
      <c r="BP20" s="182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2">
        <f>IF(ISBLANK($BT$3),"",IF(OR(Tipy!BI14=Výsledky!$BO$6,Tipy!BI14=Výsledky!$BO$7,Tipy!BI14=Výsledky!$BO$8,Tipy!BI14=Výsledky!$BO$9),30,0))</f>
        <v>30</v>
      </c>
      <c r="BR20" s="182">
        <f>IF(ISBLANK($BT$3),"",IF(OR(Tipy!BJ14=Výsledky!$BR$6,Tipy!BJ14=Výsledky!$BR$7,Tipy!BJ14=Výsledky!$BR$8,Tipy!BJ14=Výsledky!$BR$9),10,0))</f>
        <v>0</v>
      </c>
      <c r="BS20" s="183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6">
        <f>IF(ISBLANK($BT$3),"",IF(ISBLANK(Tipy!BF14),"-",SUM(BO20:BS20)))</f>
        <v>30</v>
      </c>
      <c r="BU20" s="94"/>
      <c r="BV20" s="182">
        <f>IF(ISBLANK($CA$3),"",IF(ISBLANK(Tipy!BL14),0,IF(AND(Tipy!BL14=Výsledky!$BY$3,Tipy!BN14=Výsledky!$CA$3),50,0)))</f>
        <v>0</v>
      </c>
      <c r="BW20" s="182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2">
        <f>IF(ISBLANK($CA$3),"",IF(OR(Tipy!BO14=Výsledky!$BV$6,Tipy!BO14=Výsledky!$BV$7,Tipy!BO14=Výsledky!$BV$8,Tipy!BO14=Výsledky!$BV$9),30,0))</f>
        <v>30</v>
      </c>
      <c r="BY20" s="182">
        <f>IF(ISBLANK($CA$3),"",IF(OR(Tipy!BP14=Výsledky!$BY$6,Tipy!BP14=Výsledky!$BY$7,Tipy!BP14=Výsledky!$BY$8,Tipy!BP14=Výsledky!$BY$9),10,0))</f>
        <v>0</v>
      </c>
      <c r="BZ20" s="183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6">
        <f>IF(ISBLANK($CA$3),"",IF(ISBLANK(Tipy!BL14),"-",SUM(BV20:BZ20)))</f>
        <v>50</v>
      </c>
      <c r="CB20" s="94"/>
      <c r="CC20" s="182">
        <f>IF(ISBLANK($CH$3),"",IF(ISBLANK(Tipy!BR14),0,IF(AND(Tipy!BR14=Výsledky!$CF$3,Tipy!BT14=Výsledky!$CH$3),50,0)))</f>
        <v>0</v>
      </c>
      <c r="CD20" s="182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2">
        <f>IF(ISBLANK($CH$3),"",IF(OR(Tipy!BU14=Výsledky!$CC$6,Tipy!BU14=Výsledky!$CC$7,Tipy!BU14=Výsledky!$CC$8,Tipy!BU14=Výsledky!$CC$9),30,0))</f>
        <v>30</v>
      </c>
      <c r="CF20" s="182">
        <f>IF(ISBLANK($CH$3),"",IF(OR(Tipy!BV14=Výsledky!$CF$6,Tipy!BV14=Výsledky!$CF$7,Tipy!BV14=Výsledky!$CF$8,Tipy!BV14=Výsledky!$CF$9),10,0))</f>
        <v>0</v>
      </c>
      <c r="CG20" s="183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6">
        <f>IF(ISBLANK($CH$3),"",IF(ISBLANK(Tipy!BR14),"-",SUM(CC20:CG20)))</f>
        <v>30</v>
      </c>
      <c r="CI20" s="185"/>
      <c r="CJ20" s="182">
        <f>IF(ISBLANK($CO$3),"",IF(ISBLANK(Tipy!BX14),0,IF(AND(Tipy!BX14=Výsledky!$CM$3,Tipy!BZ14=Výsledky!$CO$3),50,0)))</f>
        <v>0</v>
      </c>
      <c r="CK20" s="182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2">
        <f>IF(ISBLANK($CO$3),"",IF(OR(Tipy!CA14=Výsledky!$CJ$6,Tipy!CA14=Výsledky!$CJ$7,Tipy!CA14=Výsledky!$CJ$8,Tipy!CA14=Výsledky!$CJ$9),30,0))</f>
        <v>30</v>
      </c>
      <c r="CM20" s="182">
        <f>IF(ISBLANK($CO$3),"",IF(OR(Tipy!CB14=Výsledky!$CM$6,Tipy!CB14=Výsledky!$CM$7,Tipy!CB14=Výsledky!$CM$8,Tipy!CB14=Výsledky!$CM$9),10,0))</f>
        <v>10</v>
      </c>
      <c r="CN20" s="183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6">
        <f>IF(ISBLANK($CO$3),"",IF(ISBLANK(Tipy!BX14),"-",SUM(CJ20:CN20)))</f>
        <v>60</v>
      </c>
      <c r="CP20" s="185"/>
      <c r="CQ20" s="182">
        <f>IF(ISBLANK($CV$3),"",IF(ISBLANK(Tipy!CD14),0,IF(AND(Tipy!CD14=Výsledky!$CT$3,Tipy!CF14=Výsledky!$CV$3),50,0)))</f>
        <v>50</v>
      </c>
      <c r="CR20" s="182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2">
        <f>IF(ISBLANK($CV$3),"",IF(OR(Tipy!CG14=Výsledky!$CQ$6,Tipy!CG14=Výsledky!$CQ$7,Tipy!CG14=Výsledky!$CQ$8,Tipy!CG14=Výsledky!$CQ$9),30,0))</f>
        <v>30</v>
      </c>
      <c r="CT20" s="182">
        <f>IF(ISBLANK($CV$3),"",IF(OR(Tipy!CH14=Výsledky!$CT$6,Tipy!CH14=Výsledky!$CT$7,Tipy!CH14=Výsledky!$CT$8,Tipy!CH14=Výsledky!$CT$9),10,0))</f>
        <v>0</v>
      </c>
      <c r="CU20" s="183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6">
        <f>IF(ISBLANK($CV$3),"",IF(ISBLANK(Tipy!CD14),"-",SUM(CQ20:CU20)))</f>
        <v>80</v>
      </c>
      <c r="CW20" s="185"/>
      <c r="CX20" s="182">
        <f>IF(ISBLANK($DC$3),"",IF(ISBLANK(Tipy!CJ14),0,IF(AND(Tipy!CJ14=Výsledky!$DA$3,Tipy!CL14=Výsledky!$DC$3),50,0)))</f>
        <v>0</v>
      </c>
      <c r="CY20" s="182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2">
        <f>IF(ISBLANK($DC$3),"",IF(OR(Tipy!CM14=Výsledky!$CX$6,Tipy!CM14=Výsledky!$CX$7,Tipy!CM14=Výsledky!$CX$8,Tipy!CM14=Výsledky!$CX$9),30,0))</f>
        <v>0</v>
      </c>
      <c r="DA20" s="182">
        <f>IF(ISBLANK($DC$3),"",IF(OR(Tipy!CN14=Výsledky!$DA$6,Tipy!CN14=Výsledky!$DA$7,Tipy!CN14=Výsledky!$DA$8,Tipy!CN14=Výsledky!$DA$9),10,0))</f>
        <v>0</v>
      </c>
      <c r="DB20" s="183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6">
        <f>IF(ISBLANK($DC$3),"",IF(ISBLANK(Tipy!CJ14),"-",SUM(CX20:DB20)))</f>
        <v>0</v>
      </c>
      <c r="DD20" s="185"/>
      <c r="DE20" s="182">
        <f>IF(ISBLANK($DJ$3),"",IF(ISBLANK(Tipy!CP14),0,IF(AND(Tipy!CP14=Výsledky!$DH$3,Tipy!CR14=Výsledky!$DJ$3),50,0)))</f>
        <v>0</v>
      </c>
      <c r="DF20" s="182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2">
        <f>IF(ISBLANK($DJ$3),"",IF(OR(Tipy!CS14=Výsledky!$DE$6,Tipy!CS14=Výsledky!$DE$7,Tipy!CS14=Výsledky!$DE$8,Tipy!CS14=Výsledky!$DE$9),30,0))</f>
        <v>0</v>
      </c>
      <c r="DH20" s="182">
        <f>IF(ISBLANK($DJ$3),"",IF(OR(Tipy!CT14=Výsledky!$DH$6,Tipy!CT14=Výsledky!$DH$7,Tipy!CT14=Výsledky!$DH$8,Tipy!CT14=Výsledky!$DH$9),10,0))</f>
        <v>0</v>
      </c>
      <c r="DI20" s="183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6">
        <f>IF(ISBLANK($DJ$3),"",IF(ISBLANK(Tipy!CP14),"-",SUM(DE20:DI20)))</f>
        <v>0</v>
      </c>
      <c r="DK20" s="185"/>
      <c r="DL20" s="182">
        <f>IF(ISBLANK($DQ$3),"",IF(ISBLANK(Tipy!CV14),0,IF(AND(Tipy!CV14=Výsledky!$DO$3,Tipy!CX14=Výsledky!$DQ$3),50,0)))</f>
        <v>0</v>
      </c>
      <c r="DM20" s="182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2">
        <f>IF(ISBLANK($DQ$3),"",IF(OR(Tipy!CY14=Výsledky!$DL$6,Tipy!CY14=Výsledky!$DL$7,Tipy!CY14=Výsledky!$DL$8,Tipy!CY14=Výsledky!$DL$9),30,0))</f>
        <v>0</v>
      </c>
      <c r="DO20" s="182">
        <f>IF(ISBLANK($DQ$3),"",IF(OR(Tipy!CZ14=Výsledky!$DO$6,Tipy!CZ14=Výsledky!$DO$7,Tipy!CZ14=Výsledky!$DO$8,Tipy!CZ14=Výsledky!$DO$9),10,0))</f>
        <v>10</v>
      </c>
      <c r="DP20" s="183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6">
        <f>IF(ISBLANK($DQ$3),"",IF(ISBLANK(Tipy!CV14),"-",SUM(DL20:DP20)))</f>
        <v>10</v>
      </c>
      <c r="DR20" s="185"/>
      <c r="DS20" s="182">
        <f>IF(ISBLANK($DX$3),"",IF(ISBLANK(Tipy!DB14),0,IF(AND(Tipy!DB14=Výsledky!$DV$3,Tipy!DD14=Výsledky!$DX$3),50,0)))</f>
        <v>0</v>
      </c>
      <c r="DT20" s="182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2">
        <f>IF(ISBLANK($DX$3),"",IF(OR(Tipy!DE14=Výsledky!$DS$6,Tipy!DE14=Výsledky!$DS$7,Tipy!DE14=Výsledky!$DS$8,Tipy!DE14=Výsledky!$DS$9),30,0))</f>
        <v>30</v>
      </c>
      <c r="DV20" s="182">
        <f>IF(ISBLANK($DX$3),"",IF(OR(Tipy!DF14=Výsledky!$DV$6,Tipy!DF14=Výsledky!$DV$7,Tipy!DF14=Výsledky!$DV$8,Tipy!DF14=Výsledky!$DV$9),10,0))</f>
        <v>10</v>
      </c>
      <c r="DW20" s="183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6">
        <f>IF(ISBLANK($DX$3),"",IF(ISBLANK(Tipy!DB14),"-",SUM(DS20:DW20)))</f>
        <v>70</v>
      </c>
      <c r="DY20" s="185"/>
      <c r="DZ20" s="182">
        <f>IF(ISBLANK($EE$3),"",IF(ISBLANK(Tipy!DH14),0,IF(AND(Tipy!DH14=Výsledky!$EC$3,Tipy!DJ14=Výsledky!$EE$3),50,0)))</f>
        <v>0</v>
      </c>
      <c r="EA20" s="182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2">
        <f>IF(ISBLANK($EE$3),"",IF(OR(Tipy!DK14=Výsledky!$DZ$6,Tipy!DK14=Výsledky!$DZ$7,Tipy!DK14=Výsledky!$DZ$8,Tipy!DK14=Výsledky!$DZ$9),30,0))</f>
        <v>0</v>
      </c>
      <c r="EC20" s="182">
        <f>IF(ISBLANK($EE$3),"",IF(OR(Tipy!DL14=Výsledky!$EC$6,Tipy!DL14=Výsledky!$EC$7,Tipy!DL14=Výsledky!$EC$8,Tipy!DL14=Výsledky!$EC$9),10,0))</f>
        <v>0</v>
      </c>
      <c r="ED20" s="183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6">
        <f>IF(ISBLANK($EE$3),"",IF(ISBLANK(Tipy!DH14),"-",SUM(DZ20:ED20)))</f>
        <v>30</v>
      </c>
      <c r="EF20" s="94"/>
      <c r="EG20" s="182">
        <f>IF(ISBLANK($EL$3),"",IF(ISBLANK(Tipy!DN14),0,IF(AND(Tipy!DN14=Výsledky!$EJ$3,Tipy!DP14=Výsledky!$EL$3),50,0)))</f>
        <v>0</v>
      </c>
      <c r="EH20" s="182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2">
        <f>IF(ISBLANK($EL$3),"",IF(OR(Tipy!DQ14=Výsledky!$EG$6,Tipy!DQ14=Výsledky!$EG$7,Tipy!DQ14=Výsledky!$EG$8,Tipy!DQ14=Výsledky!$EG$9),30,0))</f>
        <v>0</v>
      </c>
      <c r="EJ20" s="182">
        <f>IF(ISBLANK($EL$3),"",IF(OR(Tipy!DR14=Výsledky!$EJ$6,Tipy!DR14=Výsledky!$EJ$7,Tipy!DR14=Výsledky!$EJ$8,Tipy!DR14=Výsledky!$EJ$9),10,0))</f>
        <v>10</v>
      </c>
      <c r="EK20" s="183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6">
        <f>IF(ISBLANK($EL$3),"",IF(ISBLANK(Tipy!DN14),"-",SUM(EG20:EK20)))</f>
        <v>40</v>
      </c>
      <c r="EM20" s="94"/>
      <c r="EN20" s="182">
        <f>IF(ISBLANK($ES$3),"",IF(ISBLANK(Tipy!DT14),0,IF(AND(Tipy!DT14=Výsledky!$EQ$3,Tipy!DV14=Výsledky!$ES$3),50,0)))</f>
        <v>0</v>
      </c>
      <c r="EO20" s="182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2">
        <f>IF(ISBLANK($ES$3),"",IF(OR(Tipy!DW14=Výsledky!$EN$6,Tipy!DW14=Výsledky!$EN$7,Tipy!DW14=Výsledky!$EN$8,Tipy!DW14=Výsledky!$EN$9),30,0))</f>
        <v>30</v>
      </c>
      <c r="EQ20" s="182">
        <f>IF(ISBLANK($ES$3),"",IF(OR(Tipy!DX14=Výsledky!$EQ$6,Tipy!DX14=Výsledky!$EQ$7,Tipy!DX14=Výsledky!$EQ$8,Tipy!DX14=Výsledky!$EQ$9),10,0))</f>
        <v>0</v>
      </c>
      <c r="ER20" s="183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6">
        <f>IF(ISBLANK($ES$3),"",IF(ISBLANK(Tipy!DT14),"-",SUM(EN20:ER20)))</f>
        <v>60</v>
      </c>
      <c r="ET20" s="94"/>
      <c r="EU20" s="182">
        <f>IF(ISBLANK($EZ$3),"",IF(ISBLANK(Tipy!DZ14),0,IF(AND(Tipy!DZ14=Výsledky!$EX$3,Tipy!EB14=Výsledky!$EZ$3),50,0)))</f>
        <v>0</v>
      </c>
      <c r="EV20" s="182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2">
        <f>IF(ISBLANK($EZ$3),"",IF(OR(Tipy!EC14=Výsledky!$EU$6,Tipy!EC14=Výsledky!$EU$7,Tipy!EC14=Výsledky!$EU$8,Tipy!EC14=Výsledky!$EU$9),30,0))</f>
        <v>0</v>
      </c>
      <c r="EX20" s="182">
        <f>IF(ISBLANK($EZ$3),"",IF(OR(Tipy!ED14=Výsledky!$EX$6,Tipy!ED14=Výsledky!$EX$7,Tipy!ED14=Výsledky!$EX$8,Tipy!ED14=Výsledky!$EX$9),10,0))</f>
        <v>0</v>
      </c>
      <c r="EY20" s="183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6">
        <f>IF(ISBLANK($EZ$3),"",IF(ISBLANK(Tipy!DZ14),"-",SUM(EU20:EY20)))</f>
        <v>20</v>
      </c>
      <c r="FA20" s="94"/>
      <c r="FB20" s="182">
        <f>IF(ISBLANK($FG$3),"",IF(ISBLANK(Tipy!EF14),0,IF(AND(Tipy!EF14=Výsledky!$FE$3,Tipy!EH14=Výsledky!$FG$3),50,0)))</f>
        <v>0</v>
      </c>
      <c r="FC20" s="182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2">
        <f>IF(ISBLANK($FG$3),"",IF(OR(Tipy!EI14=Výsledky!$FB$6,Tipy!EI14=Výsledky!$FB$7,Tipy!EI14=Výsledky!$FB$8,Tipy!EI14=Výsledky!$FB$9),30,0))</f>
        <v>0</v>
      </c>
      <c r="FE20" s="182">
        <f>IF(ISBLANK($FG$3),"",IF(OR(Tipy!EJ14=Výsledky!$FE$6,Tipy!EJ14=Výsledky!$FE$7,Tipy!EJ14=Výsledky!$FE$8,Tipy!EJ14=Výsledky!$FE$9),10,0))</f>
        <v>0</v>
      </c>
      <c r="FF20" s="183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6">
        <f>IF(ISBLANK($FG$3),"",IF(ISBLANK(Tipy!EF14),"-",SUM(FB20:FF20)))</f>
        <v>10</v>
      </c>
      <c r="FH20" s="94"/>
      <c r="FI20" s="182">
        <f>IF(ISBLANK($FN$3),"",IF(ISBLANK(Tipy!EL14),0,IF(AND(Tipy!EL14=Výsledky!$FL$3,Tipy!EN14=Výsledky!$FN$3),50,0)))</f>
        <v>0</v>
      </c>
      <c r="FJ20" s="182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2">
        <f>IF(ISBLANK($FN$3),"",IF(OR(Tipy!EO14=Výsledky!$FI$6,Tipy!EO14=Výsledky!$FI$7,Tipy!EO14=Výsledky!$FI$8,Tipy!EO14=Výsledky!$FI$9),30,0))</f>
        <v>30</v>
      </c>
      <c r="FL20" s="182">
        <f>IF(ISBLANK($FN$3),"",IF(OR(Tipy!EP14=Výsledky!$FL$6,Tipy!EP14=Výsledky!$FL$7,Tipy!EP14=Výsledky!$FL$8,Tipy!EP14=Výsledky!$FL$9),10,0))</f>
        <v>0</v>
      </c>
      <c r="FM20" s="183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6">
        <f>IF(ISBLANK($FN$3),"",IF(ISBLANK(Tipy!EL14),"-",SUM(FI20:FM20)))</f>
        <v>60</v>
      </c>
      <c r="FO20" s="94"/>
      <c r="FP20" s="182">
        <f>IF(ISBLANK($FU$3),"",IF(ISBLANK(Tipy!ER14),0,IF(AND(Tipy!ER14=Výsledky!$FS$3,Tipy!ET14=Výsledky!$FU$3),50,0)))</f>
        <v>0</v>
      </c>
      <c r="FQ20" s="182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2">
        <f>IF(ISBLANK($FU$3),"",IF(OR(Tipy!EU14=Výsledky!$FP$6,Tipy!EU14=Výsledky!$FP$7,Tipy!EU14=Výsledky!$FP$8,Tipy!EU14=Výsledky!$FP$9),30,0))</f>
        <v>30</v>
      </c>
      <c r="FS20" s="182">
        <f>IF(ISBLANK($FU$3),"",IF(OR(Tipy!EV14=Výsledky!$FS$6,Tipy!EV14=Výsledky!$FS$7,Tipy!EV14=Výsledky!$FS$8,Tipy!EV14=Výsledky!$FS$9),10,0))</f>
        <v>0</v>
      </c>
      <c r="FT20" s="183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6">
        <f>IF(ISBLANK($FU$3),"",IF(ISBLANK(Tipy!ER14),"-",SUM(FP20:FT20)))</f>
        <v>50</v>
      </c>
      <c r="FV20" s="94"/>
      <c r="FW20" s="182">
        <f>IF(ISBLANK($GB$3),"",IF(ISBLANK(Tipy!EX14),0,IF(AND(Tipy!EX14=Výsledky!$FZ$3,Tipy!EZ14=Výsledky!$GB$3),50,0)))</f>
        <v>0</v>
      </c>
      <c r="FX20" s="182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2">
        <f>IF(ISBLANK($GB$3),"",IF(OR(Tipy!FA14=Výsledky!$FW$6,Tipy!FA14=Výsledky!$FW$7,Tipy!FA14=Výsledky!$FW$8,Tipy!FA14=Výsledky!$FW$9),30,0))</f>
        <v>0</v>
      </c>
      <c r="FZ20" s="182">
        <f>IF(ISBLANK($GB$3),"",IF(OR(Tipy!FB14=Výsledky!$FZ$6,Tipy!FB14=Výsledky!$FZ$7,Tipy!FB14=Výsledky!$FZ$8,Tipy!FB14=Výsledky!$FZ$9),10,0))</f>
        <v>10</v>
      </c>
      <c r="GA20" s="183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6">
        <f>IF(ISBLANK($GB$3),"",IF(ISBLANK(Tipy!EX14),"-",SUM(FW20:GA20)))</f>
        <v>10</v>
      </c>
      <c r="GC20" s="94"/>
      <c r="GD20" s="182">
        <f>IF(ISBLANK($GI$3),"",IF(ISBLANK(Tipy!FD14),0,IF(AND(Tipy!FD14=Výsledky!$GG$3,Tipy!FF14=Výsledky!$GI$3),50,0)))</f>
        <v>0</v>
      </c>
      <c r="GE20" s="182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2">
        <f>IF(ISBLANK($GI$3),"",IF(OR(Tipy!FG14=Výsledky!$GD$6,Tipy!FG14=Výsledky!$GD$7,Tipy!FG14=Výsledky!$GD$8,Tipy!FG14=Výsledky!$GD$9),30,0))</f>
        <v>0</v>
      </c>
      <c r="GG20" s="182">
        <f>IF(ISBLANK($GI$3),"",IF(OR(Tipy!FH14=Výsledky!$GG$6,Tipy!FH14=Výsledky!$GG$7,Tipy!FH14=Výsledky!$GG$8,Tipy!FH14=Výsledky!$GG$9),10,0))</f>
        <v>0</v>
      </c>
      <c r="GH20" s="183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6">
        <f>IF(ISBLANK($GI$3),"",IF(ISBLANK(Tipy!FD14),"-",SUM(GD20:GH20)))</f>
        <v>0</v>
      </c>
      <c r="GJ20" s="94"/>
      <c r="GK20" s="182">
        <f>IF(ISBLANK($GP$3),"",IF(ISBLANK(Tipy!FJ14),0,IF(AND(Tipy!FJ14=Výsledky!$GN$3,Tipy!FL14=Výsledky!$GP$3),50,0)))</f>
        <v>0</v>
      </c>
      <c r="GL20" s="182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20</v>
      </c>
      <c r="GM20" s="182">
        <f>IF(ISBLANK($GP$3),"",IF(OR(Tipy!FM14=Výsledky!$GK$6,Tipy!FM14=Výsledky!$GK$7,Tipy!FM14=Výsledky!$GK$8,Tipy!FM14=Výsledky!$GK$9),30,0))</f>
        <v>30</v>
      </c>
      <c r="GN20" s="182">
        <f>IF(ISBLANK($GP$3),"",IF(OR(Tipy!FN14=Výsledky!$GN$6,Tipy!FN14=Výsledky!$GN$7,Tipy!FN14=Výsledky!$GN$8,Tipy!FN14=Výsledky!$GN$9),10,0))</f>
        <v>10</v>
      </c>
      <c r="GO20" s="183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86">
        <f>IF(ISBLANK($GP$3),"",IF(ISBLANK(Tipy!FJ14),"-",SUM(GK20:GO20)))</f>
        <v>60</v>
      </c>
      <c r="GQ20" s="94"/>
      <c r="GR20" s="182">
        <f>IF(ISBLANK($GW$3),"",IF(ISBLANK(Tipy!FP14),0,IF(AND(Tipy!FP14=Výsledky!$GU$3,Tipy!FR14=Výsledky!$GW$3),50,0)))</f>
        <v>0</v>
      </c>
      <c r="GS20" s="182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2">
        <f>IF(ISBLANK($GW$3),"",IF(OR(Tipy!FS14=Výsledky!$GR$6,Tipy!FS14=Výsledky!$GR$7,Tipy!FS14=Výsledky!$GR$8,Tipy!FS14=Výsledky!$GR$9),30,0))</f>
        <v>0</v>
      </c>
      <c r="GU20" s="182">
        <f>IF(ISBLANK($GW$3),"",IF(OR(Tipy!FT14=Výsledky!$GU$6,Tipy!FT14=Výsledky!$GU$7,Tipy!FT14=Výsledky!$GU$8,Tipy!FT14=Výsledky!$GU$9),10,0))</f>
        <v>0</v>
      </c>
      <c r="GV20" s="183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6">
        <f>IF(ISBLANK($GW$3),"",IF(ISBLANK(Tipy!FP14),"-",SUM(GR20:GV20)))</f>
        <v>0</v>
      </c>
      <c r="GX20" s="94"/>
      <c r="GY20" s="182">
        <f>IF(ISBLANK($HD$3),"",IF(ISBLANK(Tipy!FV14),0,IF(AND(Tipy!FV14=Výsledky!$HB$3,Tipy!FX14=Výsledky!$HD$3),50,0)))</f>
        <v>0</v>
      </c>
      <c r="GZ20" s="182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2">
        <f>IF(ISBLANK($HD$3),"",IF(OR(Tipy!FY14=Výsledky!$GY$6,Tipy!FY14=Výsledky!$GY$7,Tipy!FY14=Výsledky!$GY$8,Tipy!FY14=Výsledky!$GY$9),30,0))</f>
        <v>0</v>
      </c>
      <c r="HB20" s="182">
        <f>IF(ISBLANK($HD$3),"",IF(OR(Tipy!FZ14=Výsledky!$HB$6,Tipy!FZ14=Výsledky!$HB$7,Tipy!FZ14=Výsledky!$HB$8,Tipy!FZ14=Výsledky!$HB$9),10,0))</f>
        <v>0</v>
      </c>
      <c r="HC20" s="183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6">
        <f>IF(ISBLANK($HD$3),"",IF(ISBLANK(Tipy!FV14),"-",SUM(GY20:HC20)))</f>
        <v>10</v>
      </c>
      <c r="HE20" s="185"/>
      <c r="HF20" s="182">
        <f>IF(ISBLANK($HK$3),"",IF(ISBLANK(Tipy!GB14),0,IF(AND(Tipy!GB14=Výsledky!$HI$3,Tipy!GD14=Výsledky!$HK$3),50,0)))</f>
        <v>0</v>
      </c>
      <c r="HG20" s="182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2">
        <f>IF(ISBLANK($HK$3),"",IF(OR(Tipy!GE14=Výsledky!$HF$6,Tipy!GE14=Výsledky!$HF$7,Tipy!GE14=Výsledky!$HF$8,Tipy!GE14=Výsledky!$HF$9),30,0))</f>
        <v>0</v>
      </c>
      <c r="HI20" s="182">
        <f>IF(ISBLANK($HK$3),"",IF(OR(Tipy!GF14=Výsledky!$HI$6,Tipy!GF14=Výsledky!$HI$7,Tipy!GF14=Výsledky!$HI$8,Tipy!GF14=Výsledky!$HI$9),10,0))</f>
        <v>0</v>
      </c>
      <c r="HJ20" s="183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6">
        <f>IF(ISBLANK($HK$3),"",IF(ISBLANK(Tipy!GB14),"-",SUM(HF20:HJ20)))</f>
        <v>30</v>
      </c>
      <c r="HL20" s="185"/>
      <c r="HM20" s="182">
        <f>IF(ISBLANK($HR$3),"",IF(ISBLANK(Tipy!GH14),0,IF(AND(Tipy!GH14=Výsledky!$HP$3,Tipy!GJ14=Výsledky!$HR$3),50,0)))</f>
        <v>0</v>
      </c>
      <c r="HN20" s="182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2">
        <f>IF(ISBLANK($HR$3),"",IF(OR(Tipy!GK14=Výsledky!$HM$6,Tipy!GK14=Výsledky!$HM$7,Tipy!GK14=Výsledky!$HM$8,Tipy!GK14=Výsledky!$HM$9),30,0))</f>
        <v>0</v>
      </c>
      <c r="HP20" s="182">
        <f>IF(ISBLANK($HR$3),"",IF(OR(Tipy!GL14=Výsledky!$HP$6,Tipy!GL14=Výsledky!$HP$7,Tipy!GL14=Výsledky!$HP$8,Tipy!GL14=Výsledky!$HP$9),10,0))</f>
        <v>0</v>
      </c>
      <c r="HQ20" s="183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6">
        <f>IF(ISBLANK($HR$3),"",IF(ISBLANK(Tipy!GH14),"-",SUM(HM20:HQ20)))</f>
        <v>0</v>
      </c>
      <c r="HS20" s="185"/>
      <c r="HT20" s="182">
        <f>IF(ISBLANK($HY$3),"",IF(ISBLANK(Tipy!GN14),0,IF(AND(Tipy!GN14=Výsledky!$HW$3,Tipy!GP14=Výsledky!$HY$3),50,0)))</f>
        <v>0</v>
      </c>
      <c r="HU20" s="182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2">
        <f>IF(ISBLANK($HY$3),"",IF(OR(Tipy!GQ14=Výsledky!$HT$6,Tipy!GQ14=Výsledky!$HT$7,Tipy!GQ14=Výsledky!$HT$8,Tipy!GQ14=Výsledky!$HT$9),30,0))</f>
        <v>0</v>
      </c>
      <c r="HW20" s="182">
        <f>IF(ISBLANK($HY$3),"",IF(OR(Tipy!GR14=Výsledky!$HW$6,Tipy!GR14=Výsledky!$HW$7,Tipy!GR14=Výsledky!$HW$8,Tipy!GR14=Výsledky!$HW$9),10,0))</f>
        <v>10</v>
      </c>
      <c r="HX20" s="183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6">
        <f>IF(ISBLANK($HY$3),"",IF(ISBLANK(Tipy!GN14),"-",SUM(HT20:HX20)))</f>
        <v>40</v>
      </c>
      <c r="HZ20" s="185"/>
      <c r="IA20" s="182">
        <f>IF(ISBLANK($IF$3),"",IF(ISBLANK(Tipy!GT14),0,IF(AND(Tipy!GT14=Výsledky!$ID$3,Tipy!GV14=Výsledky!$IF$3),50,0)))</f>
        <v>0</v>
      </c>
      <c r="IB20" s="182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2">
        <f>IF(ISBLANK($IF$3),"",IF(OR(Tipy!GW14=Výsledky!$IA$6,Tipy!GW14=Výsledky!$IA$7,Tipy!GW14=Výsledky!$IA$8,Tipy!GW14=Výsledky!$IA$9),30,0))</f>
        <v>30</v>
      </c>
      <c r="ID20" s="182">
        <f>IF(ISBLANK($IF$3),"",IF(OR(Tipy!GX14=Výsledky!$ID$6,Tipy!GX14=Výsledky!$ID$7,Tipy!GX14=Výsledky!$ID$8,Tipy!GX14=Výsledky!$ID$9),10,0))</f>
        <v>10</v>
      </c>
      <c r="IE20" s="183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6">
        <f>IF(ISBLANK($IF$3),"",IF(ISBLANK(Tipy!GT14),"-",SUM(IA20:IE20)))</f>
        <v>70</v>
      </c>
      <c r="IG20" s="94"/>
      <c r="IH20" s="182">
        <f>IF(ISBLANK($IM$3),"",IF(ISBLANK(Tipy!GZ14),0,IF(AND(Tipy!GZ14=Výsledky!$IK$3,Tipy!HB14=Výsledky!$IM$3),50,0)))</f>
        <v>0</v>
      </c>
      <c r="II20" s="182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182">
        <f>IF(ISBLANK($IM$3),"",IF(OR(Tipy!HC14=Výsledky!$IH$6,Tipy!HC14=Výsledky!$IH$7,Tipy!HC14=Výsledky!$IH$8,Tipy!HC14=Výsledky!$IH$9),30,0))</f>
        <v>0</v>
      </c>
      <c r="IK20" s="182">
        <f>IF(ISBLANK($IM$3),"",IF(OR(Tipy!HD14=Výsledky!$IK$6,Tipy!HD14=Výsledky!$IK$7,Tipy!HD14=Výsledky!$IK$8,Tipy!HD14=Výsledky!$IK$9),10,0))</f>
        <v>0</v>
      </c>
      <c r="IL20" s="183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186">
        <f>IF(ISBLANK($IM$3),"",IF(ISBLANK(Tipy!GZ14),"-",SUM(IH20:IL20)))</f>
        <v>20</v>
      </c>
      <c r="IN20" s="185"/>
      <c r="IO20" s="182">
        <f>IF(ISBLANK($IT$3),"",IF(ISBLANK(Tipy!HF14),0,IF(AND(Tipy!HF14=Výsledky!$IR$3,Tipy!HH14=Výsledky!$IT$3),50,0)))</f>
        <v>50</v>
      </c>
      <c r="IP20" s="182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82">
        <f>IF(ISBLANK($IT$3),"",IF(OR(Tipy!HI14=Výsledky!$IO$6,Tipy!HI14=Výsledky!$IO$7,Tipy!HI14=Výsledky!$IO$8,Tipy!HI14=Výsledky!$IO$9),30,0))</f>
        <v>30</v>
      </c>
      <c r="IR20" s="182">
        <f>IF(ISBLANK($IT$3),"",IF(OR(Tipy!HJ14=Výsledky!$IR$6,Tipy!HJ14=Výsledky!$IR$7,Tipy!HJ14=Výsledky!$IR$8,Tipy!HJ14=Výsledky!$IR$9),10,0))</f>
        <v>10</v>
      </c>
      <c r="IS20" s="183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6">
        <f>IF(ISBLANK($IT$3),"",IF(ISBLANK(Tipy!HF14),"-",SUM(IO20:IS20)))</f>
        <v>90</v>
      </c>
      <c r="IU20" s="185"/>
      <c r="IV20" s="182">
        <f>IF(ISBLANK($JA$3),"",IF(ISBLANK(Tipy!HL14),0,IF(AND(Tipy!HL14=Výsledky!$IY$3,Tipy!HN14=Výsledky!$JA$3),50,0)))</f>
        <v>0</v>
      </c>
      <c r="IW20" s="182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82">
        <f>IF(ISBLANK($JA$3),"",IF(OR(Tipy!HO14=Výsledky!$IV$6,Tipy!HO14=Výsledky!$IV$7,Tipy!HO14=Výsledky!$IV$8,Tipy!HO14=Výsledky!$IV$9),30,0))</f>
        <v>30</v>
      </c>
      <c r="IY20" s="182">
        <f>IF(ISBLANK($JA$3),"",IF(OR(Tipy!HP14=Výsledky!$IY$6,Tipy!HP14=Výsledky!$IY$7,Tipy!HP14=Výsledky!$IY$8,Tipy!HP14=Výsledky!$IY$9),10,0))</f>
        <v>0</v>
      </c>
      <c r="IZ20" s="183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86">
        <f>IF(ISBLANK($JA$3),"",IF(ISBLANK(Tipy!HL14),"-",SUM(IV20:IZ20)))</f>
        <v>60</v>
      </c>
      <c r="JB20" s="185"/>
      <c r="JC20" s="182">
        <f>IF(ISBLANK($JH$3),"",IF(ISBLANK(Tipy!HR14),0,IF(AND(Tipy!HR14=Výsledky!$JF$3,Tipy!HT14=Výsledky!$JH$3),50,0)))</f>
        <v>0</v>
      </c>
      <c r="JD20" s="182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20</v>
      </c>
      <c r="JE20" s="182">
        <f>IF(ISBLANK($JH$3),"",IF(OR(Tipy!HU14=Výsledky!$JC$6,Tipy!HU14=Výsledky!$JC$7,Tipy!HU14=Výsledky!$JC$8,Tipy!HU14=Výsledky!$JC$9),30,0))</f>
        <v>0</v>
      </c>
      <c r="JF20" s="182">
        <f>IF(ISBLANK($JH$3),"",IF(OR(Tipy!HV14=Výsledky!$JF$6,Tipy!HV14=Výsledky!$JF$7,Tipy!HV14=Výsledky!$JF$8,Tipy!HV14=Výsledky!$JF$9),10,0))</f>
        <v>0</v>
      </c>
      <c r="JG20" s="183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86">
        <f>IF(ISBLANK($JH$3),"",IF(ISBLANK(Tipy!HR14),"-",SUM(JC20:JG20)))</f>
        <v>20</v>
      </c>
      <c r="JI20" s="185"/>
      <c r="JJ20" s="182">
        <f>IF(ISBLANK($JO$3),"",IF(ISBLANK(Tipy!HX14),0,IF(AND(Tipy!HX14=Výsledky!$JM$3,Tipy!HZ14=Výsledky!$JO$3),50,0)))</f>
        <v>0</v>
      </c>
      <c r="JK20" s="182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82">
        <f>IF(ISBLANK($JO$3),"",IF(OR(Tipy!IA14=Výsledky!$JJ$6,Tipy!IA14=Výsledky!$JJ$7,Tipy!IA14=Výsledky!$JJ$8,Tipy!IA14=Výsledky!$JJ$9),30,0))</f>
        <v>30</v>
      </c>
      <c r="JM20" s="92">
        <f>IF(ISBLANK($JO$3),"",IF(OR(Tipy!IB14=Výsledky!$JM$6,Tipy!IB14=Výsledky!$JM$7,Tipy!IB14=Výsledky!$JM$8,Tipy!IB14=Výsledky!$JM$9),10,0))</f>
        <v>0</v>
      </c>
      <c r="JN20" s="93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95">
        <f>IF(ISBLANK($JO$3),"",IF(ISBLANK(Tipy!HX14),"-",SUM(JJ20:JN20)))</f>
        <v>60</v>
      </c>
      <c r="JP20" s="94"/>
      <c r="JQ20" s="92">
        <f>IF(ISBLANK($JV$3),"",IF(ISBLANK(Tipy!ID14),0,IF(AND(Tipy!ID14=Výsledky!$JT$3,Tipy!IF14=Výsledky!$JV$3),50,0)))</f>
        <v>0</v>
      </c>
      <c r="JR20" s="92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20</v>
      </c>
      <c r="JS20" s="92">
        <f>IF(ISBLANK($JV$3),"",IF(OR(Tipy!IG14=Výsledky!$JQ$6,Tipy!IG14=Výsledky!$JQ$7,Tipy!IG14=Výsledky!$JQ$8,Tipy!IG14=Výsledky!$JQ$9),30,0))</f>
        <v>30</v>
      </c>
      <c r="JT20" s="92">
        <f>IF(ISBLANK($JV$3),"",IF(OR(Tipy!IH14=Výsledky!$JT$6,Tipy!IH14=Výsledky!$JT$7,Tipy!IH14=Výsledky!$JT$8,Tipy!IH14=Výsledky!$JT$9),10,0))</f>
        <v>0</v>
      </c>
      <c r="JU20" s="93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95">
        <f>IF(ISBLANK($JV$3),"",IF(ISBLANK(Tipy!ID14),"-",SUM(JQ20:JU20)))</f>
        <v>60</v>
      </c>
      <c r="JW20" s="94"/>
      <c r="JX20" s="92" t="str">
        <f>IF(ISBLANK($KC$3),"",IF(ISBLANK(Tipy!IJ14),0,IF(AND(Tipy!IJ14=Výsledky!$KA$3,Tipy!IL14=Výsledky!$KC$3),50,0)))</f>
        <v/>
      </c>
      <c r="JY20" s="92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92" t="str">
        <f>IF(ISBLANK($KC$3),"",IF(OR(Tipy!IM14=Výsledky!$JX$6,Tipy!IM14=Výsledky!$JX$7,Tipy!IM14=Výsledky!$JX$8,Tipy!IM14=Výsledky!$JX$9),30,0))</f>
        <v/>
      </c>
      <c r="KA20" s="92" t="str">
        <f>IF(ISBLANK($KC$3),"",IF(OR(Tipy!IN14=Výsledky!$KA$6,Tipy!IN14=Výsledky!$KA$7,Tipy!IN14=Výsledky!$KA$8,Tipy!IN14=Výsledky!$KA$9),10,0))</f>
        <v/>
      </c>
      <c r="KB20" s="93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95" t="str">
        <f>IF(ISBLANK($KC$3),"",IF(ISBLANK(Tipy!IJ14),"-",SUM(JX20:KB20)))</f>
        <v/>
      </c>
      <c r="KD20" s="94"/>
      <c r="KE20" s="92">
        <f>IF(ISBLANK($KJ$3),"",IF(ISBLANK(Tipy!IP14),0,IF(AND(Tipy!IP14=Výsledky!$KH$3,Tipy!IR14=Výsledky!$KJ$3),50,0)))</f>
        <v>0</v>
      </c>
      <c r="KF20" s="92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0</v>
      </c>
      <c r="KG20" s="92">
        <f>IF(ISBLANK($KJ$3),"",IF(OR(Tipy!IS14=Výsledky!$KE$6,Tipy!IS14=Výsledky!$KE$7,Tipy!IS14=Výsledky!$KE$8,Tipy!IS14=Výsledky!$KE$9),30,0))</f>
        <v>0</v>
      </c>
      <c r="KH20" s="92">
        <f>IF(ISBLANK($KJ$3),"",IF(OR(Tipy!IT14=Výsledky!$KH$6,Tipy!IT14=Výsledky!$KH$7,Tipy!IT14=Výsledky!$KH$8,Tipy!IT14=Výsledky!$KH$9),10,0))</f>
        <v>0</v>
      </c>
      <c r="KI20" s="93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95">
        <f>IF(ISBLANK($KJ$3),"",IF(ISBLANK(Tipy!IP14),"-",SUM(KE20:KI20)))</f>
        <v>0</v>
      </c>
      <c r="KK20" s="94"/>
      <c r="KL20" s="182">
        <f>IF(ISBLANK($KQ$3),"",IF(ISBLANK(Tipy!IV14),0,IF(AND(Tipy!IV14=Výsledky!$KO$3,Tipy!IX14=Výsledky!$KQ$3),50,0)))</f>
        <v>0</v>
      </c>
      <c r="KM20" s="182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82">
        <f>IF(ISBLANK($KQ$3),"",IF(OR(Tipy!IY14=Výsledky!$KL$6,Tipy!IY14=Výsledky!$KL$7,Tipy!IY14=Výsledky!$KL$8,Tipy!IY14=Výsledky!$KL$9),30,0))</f>
        <v>0</v>
      </c>
      <c r="KO20" s="182">
        <f>IF(ISBLANK($KQ$3),"",IF(OR(Tipy!IZ14=Výsledky!$KO$6,Tipy!IZ14=Výsledky!$KO$7,Tipy!IZ14=Výsledky!$KO$8,Tipy!IZ14=Výsledky!$KO$9),10,0))</f>
        <v>0</v>
      </c>
      <c r="KP20" s="183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86">
        <f>IF(ISBLANK($KQ$3),"",IF(ISBLANK(Tipy!IV14),"-",SUM(KL20:KP20)))</f>
        <v>20</v>
      </c>
      <c r="KR20" s="94"/>
      <c r="KS20" s="92" t="str">
        <f>IF(ISBLANK($KX$3),"",IF(ISBLANK(Tipy!JB14),0,IF(AND(Tipy!JB14=Výsledky!$KV$3,Tipy!JD14=Výsledky!$KX$3),50,0)))</f>
        <v/>
      </c>
      <c r="KT20" s="92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92" t="str">
        <f>IF(ISBLANK($KX$3),"",IF(OR(Tipy!JE14=Výsledky!$KS$6,Tipy!JE14=Výsledky!$KS$7,Tipy!JE14=Výsledky!$KS$8,Tipy!JE14=Výsledky!$KS$9),30,0))</f>
        <v/>
      </c>
      <c r="KV20" s="92" t="str">
        <f>IF(ISBLANK($KX$3),"",IF(OR(Tipy!JF14=Výsledky!$KV$6,Tipy!JF14=Výsledky!$KV$7,Tipy!JF14=Výsledky!$KV$8,Tipy!JF14=Výsledky!$KV$9),10,0))</f>
        <v/>
      </c>
      <c r="KW20" s="93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95" t="str">
        <f>IF(ISBLANK($KX$3),"",IF(ISBLANK(Tipy!JB14),"-",SUM(KS20:KW20)))</f>
        <v/>
      </c>
      <c r="KY20" s="94"/>
      <c r="KZ20" s="92" t="str">
        <f>IF(ISBLANK($LE$3),"",IF(ISBLANK(Tipy!JH14),0,IF(AND(Tipy!JH14=Výsledky!$LC$3,Tipy!JJ14=Výsledky!$LE$3),50,0)))</f>
        <v/>
      </c>
      <c r="LA20" s="92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92" t="str">
        <f>IF(ISBLANK($LE$3),"",IF(OR(Tipy!JK14=Výsledky!$KZ$6,Tipy!JK14=Výsledky!$KZ$7,Tipy!JK14=Výsledky!$KZ$8,Tipy!JK14=Výsledky!$KZ$9),30,0))</f>
        <v/>
      </c>
      <c r="LC20" s="92" t="str">
        <f>IF(ISBLANK($LE$3),"",IF(OR(Tipy!JL14=Výsledky!$LC$6,Tipy!JL14=Výsledky!$LC$7,Tipy!JL14=Výsledky!$LC$8,Tipy!JL14=Výsledky!$LC$9),10,0))</f>
        <v/>
      </c>
      <c r="LD20" s="93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95" t="str">
        <f>IF(ISBLANK($LE$3),"",IF(ISBLANK(Tipy!JH14),"-",SUM(KZ20:LD20)))</f>
        <v/>
      </c>
      <c r="LF20" s="94"/>
      <c r="LG20" s="92" t="str">
        <f>IF(ISBLANK($LL$3),"",IF(ISBLANK(Tipy!JN14),0,IF(AND(Tipy!JN14=Výsledky!$LJ$3,Tipy!JP14=Výsledky!$LL$3),50,0)))</f>
        <v/>
      </c>
      <c r="LH20" s="92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92" t="str">
        <f>IF(ISBLANK($LL$3),"",IF(OR(Tipy!JQ14=Výsledky!$LG$6,Tipy!JQ14=Výsledky!$LG$7,Tipy!JQ14=Výsledky!$LG$8,Tipy!JQ14=Výsledky!$LG$9),30,0))</f>
        <v/>
      </c>
      <c r="LJ20" s="92" t="str">
        <f>IF(ISBLANK($LL$3),"",IF(OR(Tipy!JR14=Výsledky!$LJ$6,Tipy!JR14=Výsledky!$LJ$7,Tipy!JR14=Výsledky!$LJ$8,Tipy!JR14=Výsledky!$LJ$9),10,0))</f>
        <v/>
      </c>
      <c r="LK20" s="93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95" t="str">
        <f>IF(ISBLANK($LL$3),"",IF(ISBLANK(Tipy!JN14),"-",SUM(LG20:LK20)))</f>
        <v/>
      </c>
      <c r="LM20" s="94"/>
      <c r="LN20" s="92" t="str">
        <f>IF(ISBLANK($LS$3),"",IF(ISBLANK(Tipy!JT14),0,IF(AND(Tipy!JT14=Výsledky!$LQ$3,Tipy!JV14=Výsledky!$LS$3),50,0)))</f>
        <v/>
      </c>
      <c r="LO20" s="92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92" t="str">
        <f>IF(ISBLANK($LS$3),"",IF(OR(Tipy!JW14=Výsledky!$LN$6,Tipy!JW14=Výsledky!$LN$7,Tipy!JW14=Výsledky!$LN$8,Tipy!JW14=Výsledky!$LN$9),30,0))</f>
        <v/>
      </c>
      <c r="LQ20" s="92" t="str">
        <f>IF(ISBLANK($LS$3),"",IF(OR(Tipy!JX14=Výsledky!$LQ$6,Tipy!JX14=Výsledky!$LQ$7,Tipy!JX14=Výsledky!$LQ$8,Tipy!JX14=Výsledky!$LQ$9),10,0))</f>
        <v/>
      </c>
      <c r="LR20" s="93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95" t="str">
        <f>IF(ISBLANK($LS$3),"",IF(ISBLANK(Tipy!JT14),"-",SUM(LN20:LR20)))</f>
        <v/>
      </c>
      <c r="LT20" s="94"/>
      <c r="LU20" s="92" t="str">
        <f>IF(ISBLANK($LZ$3),"",IF(ISBLANK(Tipy!JZ14),0,IF(AND(Tipy!JZ14=Výsledky!$LX$3,Tipy!KB14=Výsledky!$LZ$3),50,0)))</f>
        <v/>
      </c>
      <c r="LV20" s="92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92" t="str">
        <f>IF(ISBLANK($LZ$3),"",IF(OR(Tipy!KC14=Výsledky!$LU$6,Tipy!KC14=Výsledky!$LU$7,Tipy!KC14=Výsledky!$LU$8,Tipy!KC14=Výsledky!$LU$9),30,0))</f>
        <v/>
      </c>
      <c r="LX20" s="92" t="str">
        <f>IF(ISBLANK($LZ$3),"",IF(OR(Tipy!KD14=Výsledky!$LX$6,Tipy!KD14=Výsledky!$LX$7,Tipy!KD14=Výsledky!$LX$8,Tipy!KD14=Výsledky!$LX$9),10,0))</f>
        <v/>
      </c>
      <c r="LY20" s="93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95" t="str">
        <f>IF(ISBLANK($LZ$3),"",IF(ISBLANK(Tipy!JZ14),"-",SUM(LU20:LY20)))</f>
        <v/>
      </c>
      <c r="MA20" s="94"/>
      <c r="MB20" s="96"/>
      <c r="MC20" s="97"/>
      <c r="MD20" s="97"/>
      <c r="ME20" s="97"/>
      <c r="MF20" s="93"/>
      <c r="MG20" s="95"/>
      <c r="MH20" s="94"/>
      <c r="MI20" s="96"/>
      <c r="MJ20" s="97"/>
      <c r="MK20" s="97"/>
      <c r="ML20" s="97"/>
      <c r="MM20" s="93"/>
      <c r="MN20" s="95"/>
      <c r="MO20" s="94"/>
      <c r="MP20" s="96"/>
      <c r="MQ20" s="97"/>
      <c r="MR20" s="97"/>
      <c r="MS20" s="97"/>
      <c r="MT20" s="93"/>
      <c r="MU20" s="95"/>
      <c r="MV20" s="94"/>
      <c r="MW20" s="96"/>
      <c r="MX20" s="97"/>
      <c r="MY20" s="97"/>
      <c r="MZ20" s="97"/>
      <c r="NA20" s="93"/>
      <c r="NB20" s="95"/>
      <c r="NC20" s="94"/>
      <c r="ND20" s="96"/>
      <c r="NE20" s="97"/>
      <c r="NF20" s="97"/>
      <c r="NG20" s="97"/>
      <c r="NH20" s="93"/>
      <c r="NI20" s="95"/>
      <c r="NJ20" s="94"/>
      <c r="NK20" s="96"/>
      <c r="NL20" s="97"/>
      <c r="NM20" s="97"/>
      <c r="NN20" s="97"/>
      <c r="NO20" s="93"/>
      <c r="NP20" s="95"/>
      <c r="NQ20" s="94"/>
      <c r="NR20" s="96"/>
      <c r="NS20" s="97"/>
      <c r="NT20" s="97"/>
      <c r="NU20" s="97"/>
      <c r="NV20" s="93"/>
      <c r="NW20" s="95"/>
      <c r="NX20" s="94"/>
      <c r="NY20" s="96"/>
      <c r="NZ20" s="97"/>
      <c r="OA20" s="97"/>
      <c r="OB20" s="97"/>
      <c r="OC20" s="93"/>
      <c r="OD20" s="95"/>
      <c r="OE20" s="94"/>
      <c r="OF20" s="96"/>
      <c r="OG20" s="97"/>
      <c r="OH20" s="97"/>
      <c r="OI20" s="97"/>
      <c r="OJ20" s="93"/>
      <c r="OK20" s="95"/>
      <c r="OL20" s="94"/>
      <c r="OM20" s="96"/>
      <c r="ON20" s="97"/>
      <c r="OO20" s="97"/>
      <c r="OP20" s="97"/>
      <c r="OQ20" s="93"/>
      <c r="OR20" s="95"/>
      <c r="OS20" s="94"/>
      <c r="OT20" s="96"/>
      <c r="OU20" s="97"/>
      <c r="OV20" s="97"/>
      <c r="OW20" s="97"/>
      <c r="OX20" s="93"/>
      <c r="OY20" s="95"/>
      <c r="OZ20" s="94"/>
      <c r="PA20" s="96"/>
      <c r="PB20" s="97"/>
      <c r="PC20" s="97"/>
      <c r="PD20" s="97"/>
      <c r="PE20" s="93"/>
      <c r="PF20" s="95"/>
      <c r="PG20" s="94"/>
      <c r="PH20" s="96"/>
      <c r="PI20" s="97"/>
      <c r="PJ20" s="97"/>
      <c r="PK20" s="97"/>
      <c r="PL20" s="93"/>
      <c r="PM20" s="95"/>
      <c r="PN20" s="94"/>
      <c r="PO20" s="96"/>
      <c r="PP20" s="97"/>
      <c r="PQ20" s="97"/>
      <c r="PR20" s="97"/>
      <c r="PS20" s="93"/>
      <c r="PT20" s="95"/>
      <c r="PU20" s="94"/>
      <c r="PV20" s="96"/>
      <c r="PW20" s="97"/>
      <c r="PX20" s="97"/>
      <c r="PY20" s="97"/>
      <c r="PZ20" s="93"/>
      <c r="QA20" s="95"/>
    </row>
    <row r="21" spans="1:443" ht="15" customHeight="1" x14ac:dyDescent="0.2">
      <c r="A21" s="121">
        <f>Tipy!A15</f>
        <v>34</v>
      </c>
      <c r="B21" s="144" t="str">
        <f>Tipy!B15</f>
        <v>Burton</v>
      </c>
      <c r="C21" s="42"/>
      <c r="D21" s="182">
        <f>IF(ISBLANK($I$3),"",IF(ISBLANK(Tipy!D15),0,IF(AND(Tipy!D15=Výsledky!$G$3,Tipy!F15=Výsledky!$I$3),50,0)))</f>
        <v>50</v>
      </c>
      <c r="E21" s="182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2">
        <f>IF(ISBLANK($I$3),"",IF(OR(Tipy!G15=Výsledky!$D$6,Tipy!G15=Výsledky!$D$7,Tipy!G15=Výsledky!$D$8,Tipy!G15=Výsledky!$D$9),30,0))</f>
        <v>30</v>
      </c>
      <c r="G21" s="182">
        <f>IF(ISBLANK($I$3),"",IF(OR(Tipy!H15=Výsledky!$G$6,Tipy!H15=Výsledky!$G$7,Tipy!H15=Výsledky!$G$8,Tipy!H15=Výsledky!$G$9),10,0))</f>
        <v>0</v>
      </c>
      <c r="H21" s="183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4">
        <f>IF(ISBLANK($I$3),"",IF(ISBLANK(Tipy!D15),"-",SUM(D21:H21)))</f>
        <v>80</v>
      </c>
      <c r="J21" s="185"/>
      <c r="K21" s="182">
        <f>IF(ISBLANK($P$3),"",IF(ISBLANK(Tipy!J15),0,IF(AND(Tipy!J15=Výsledky!$N$3,Tipy!L15=Výsledky!$P$3),50,0)))</f>
        <v>50</v>
      </c>
      <c r="L21" s="182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2">
        <f>IF(ISBLANK($P$3),"",IF(OR(Tipy!M15=Výsledky!$K$6,Tipy!M15=Výsledky!$K$7,Tipy!M15=Výsledky!$K$8,Tipy!M15=Výsledky!$K$9),30,0))</f>
        <v>30</v>
      </c>
      <c r="N21" s="182">
        <f>IF(ISBLANK($P$3),"",IF(OR(Tipy!N15=Výsledky!$N$6,Tipy!N15=Výsledky!$N$7,Tipy!N15=Výsledky!$N$8,Tipy!N15=Výsledky!$N$9),10,0))</f>
        <v>0</v>
      </c>
      <c r="O21" s="183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6">
        <f>IF(ISBLANK($P$3),"",IF(ISBLANK(Tipy!J15),"-",SUM(K21:O21)))</f>
        <v>80</v>
      </c>
      <c r="Q21" s="185"/>
      <c r="R21" s="182">
        <f>IF(ISBLANK($W$3),"",IF(ISBLANK(Tipy!P15),0,IF(AND(Tipy!P15=Výsledky!$U$3,Tipy!R15=Výsledky!$W$3),50,0)))</f>
        <v>50</v>
      </c>
      <c r="S21" s="182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2">
        <f>IF(ISBLANK($W$3),"",IF(OR(Tipy!S15=Výsledky!$R$6,Tipy!S15=Výsledky!$R$7,Tipy!S15=Výsledky!$R$8,Tipy!S15=Výsledky!$R$9),30,0))</f>
        <v>30</v>
      </c>
      <c r="U21" s="182">
        <f>IF(ISBLANK($W$3),"",IF(OR(Tipy!T15=Výsledky!$U$6,Tipy!T15=Výsledky!$U$7,Tipy!T15=Výsledky!$U$8,Tipy!T15=Výsledky!$U$9),10,0))</f>
        <v>0</v>
      </c>
      <c r="V21" s="183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6">
        <f>IF(ISBLANK($W$3),"",IF(ISBLANK(Tipy!P15),"-",SUM(R21:V21)))</f>
        <v>80</v>
      </c>
      <c r="X21" s="185"/>
      <c r="Y21" s="182">
        <f>IF(ISBLANK($AD$3),"",IF(ISBLANK(Tipy!V15),0,IF(AND(Tipy!V15=Výsledky!$AB$3,Tipy!X15=Výsledky!$AD$3),50,0)))</f>
        <v>0</v>
      </c>
      <c r="Z21" s="182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2">
        <f>IF(ISBLANK($AD$3),"",IF(OR(Tipy!Y15=Výsledky!$Y$6,Tipy!Y15=Výsledky!$Y$7,Tipy!Y15=Výsledky!$Y$8,Tipy!Y15=Výsledky!$Y$9),30,0))</f>
        <v>30</v>
      </c>
      <c r="AB21" s="182">
        <f>IF(ISBLANK($AD$3),"",IF(OR(Tipy!Z15=Výsledky!$AB$6,Tipy!Z15=Výsledky!$AB$7,Tipy!Z15=Výsledky!$AB$8,Tipy!Z15=Výsledky!$AB$9),10,0))</f>
        <v>10</v>
      </c>
      <c r="AC21" s="183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6">
        <f>IF(ISBLANK($AD$3),"",IF(ISBLANK(Tipy!V15),"-",SUM(Y21:AC21)))</f>
        <v>70</v>
      </c>
      <c r="AE21" s="185"/>
      <c r="AF21" s="182">
        <f>IF(ISBLANK($AK$3),"",IF(ISBLANK(Tipy!AB15),0,IF(AND(Tipy!AB15=Výsledky!$AI$3,Tipy!AD15=Výsledky!$AK$3),50,0)))</f>
        <v>0</v>
      </c>
      <c r="AG21" s="182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2">
        <f>IF(ISBLANK($AK$3),"",IF(OR(Tipy!AE15=Výsledky!$AF$6,Tipy!AE15=Výsledky!$AF$7,Tipy!AE15=Výsledky!$AF$8,Tipy!AE15=Výsledky!$AF$9),30,0))</f>
        <v>30</v>
      </c>
      <c r="AI21" s="182">
        <f>IF(ISBLANK($AK$3),"",IF(OR(Tipy!AF15=Výsledky!$AI$6,Tipy!AF15=Výsledky!$AI$7,Tipy!AF15=Výsledky!$AI$8,Tipy!AF15=Výsledky!$AI$9),10,0))</f>
        <v>10</v>
      </c>
      <c r="AJ21" s="183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6">
        <f>IF(ISBLANK($AK$3),"",IF(ISBLANK(Tipy!AB15),"-",SUM(AF21:AJ21)))</f>
        <v>40</v>
      </c>
      <c r="AL21" s="185"/>
      <c r="AM21" s="182">
        <f>IF(ISBLANK($AR$3),"",IF(ISBLANK(Tipy!AH15),0,IF(AND(Tipy!AH15=Výsledky!$AP$3,Tipy!AJ15=Výsledky!$AR$3),50,0)))</f>
        <v>0</v>
      </c>
      <c r="AN21" s="182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2">
        <f>IF(ISBLANK($AR$3),"",IF(OR(Tipy!AK15=Výsledky!$AM$6,Tipy!AK15=Výsledky!$AM$7,Tipy!AK15=Výsledky!$AM$8,Tipy!AK15=Výsledky!$AM$9),30,0))</f>
        <v>30</v>
      </c>
      <c r="AP21" s="182">
        <f>IF(ISBLANK($AR$3),"",IF(OR(Tipy!AL15=Výsledky!$AP$6,Tipy!AL15=Výsledky!$AP$7,Tipy!AL15=Výsledky!$AP$8,Tipy!AL15=Výsledky!$AP$9),10,0))</f>
        <v>0</v>
      </c>
      <c r="AQ21" s="183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6">
        <f>IF(ISBLANK($AR$3),"",IF(ISBLANK(Tipy!AH15),"-",SUM(AM21:AQ21)))</f>
        <v>50</v>
      </c>
      <c r="AS21" s="185"/>
      <c r="AT21" s="182">
        <f>IF(ISBLANK($AY$3),"",IF(ISBLANK(Tipy!AN15),0,IF(AND(Tipy!AN15=Výsledky!$AW$3,Tipy!AP15=Výsledky!$AY$3),50,0)))</f>
        <v>0</v>
      </c>
      <c r="AU21" s="182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2">
        <f>IF(ISBLANK($AY$3),"",IF(OR(Tipy!AQ15=Výsledky!$AT$6,Tipy!AQ15=Výsledky!$AT$7,Tipy!AQ15=Výsledky!$AT$8,Tipy!AQ15=Výsledky!$AT$9),30,0))</f>
        <v>0</v>
      </c>
      <c r="AW21" s="182">
        <f>IF(ISBLANK($AY$3),"",IF(OR(Tipy!AR15=Výsledky!$AW$6,Tipy!AR15=Výsledky!$AW$7,Tipy!AR15=Výsledky!$AW$8,Tipy!AR15=Výsledky!$AW$9),10,0))</f>
        <v>10</v>
      </c>
      <c r="AX21" s="183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6">
        <f>IF(ISBLANK($AY$3),"",IF(ISBLANK(Tipy!AN15),"-",SUM(AT21:AX21)))</f>
        <v>30</v>
      </c>
      <c r="AZ21" s="185"/>
      <c r="BA21" s="182">
        <f>IF(ISBLANK($BF$3),"",IF(ISBLANK(Tipy!AT15),0,IF(AND(Tipy!AT15=Výsledky!$BD$3,Tipy!AV15=Výsledky!$BF$3),50,0)))</f>
        <v>0</v>
      </c>
      <c r="BB21" s="182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2">
        <f>IF(ISBLANK($BF$3),"",IF(OR(Tipy!AW15=Výsledky!$BA$6,Tipy!AW15=Výsledky!$BA$7,Tipy!AW15=Výsledky!$BA$8,Tipy!AW15=Výsledky!$BA$9),30,0))</f>
        <v>0</v>
      </c>
      <c r="BD21" s="182">
        <f>IF(ISBLANK($BF$3),"",IF(OR(Tipy!AX15=Výsledky!$BD$6,Tipy!AX15=Výsledky!$BD$7,Tipy!AX15=Výsledky!$BD$8,Tipy!AX15=Výsledky!$BD$9),10,0))</f>
        <v>0</v>
      </c>
      <c r="BE21" s="183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6" t="str">
        <f>IF(ISBLANK($BF$3),"",IF(ISBLANK(Tipy!AT15),"-",SUM(BA21:BE21)))</f>
        <v>-</v>
      </c>
      <c r="BG21" s="94"/>
      <c r="BH21" s="182">
        <f>IF(ISBLANK($BM$3),"",IF(ISBLANK(Tipy!AZ15),0,IF(AND(Tipy!AZ15=Výsledky!$BK$3,Tipy!BB15=Výsledky!$BM$3),50,0)))</f>
        <v>0</v>
      </c>
      <c r="BI21" s="182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2">
        <f>IF(ISBLANK($BM$3),"",IF(OR(Tipy!BC15=Výsledky!$BH$6,Tipy!BC15=Výsledky!$BH$7,Tipy!BC15=Výsledky!$BH$8,Tipy!BC15=Výsledky!$BH$9),30,0))</f>
        <v>30</v>
      </c>
      <c r="BK21" s="182">
        <f>IF(ISBLANK($BM$3),"",IF(OR(Tipy!BD15=Výsledky!$BK$6,Tipy!BD15=Výsledky!$BK$7,Tipy!BD15=Výsledky!$BK$8,Tipy!BD15=Výsledky!$BK$9),10,0))</f>
        <v>0</v>
      </c>
      <c r="BL21" s="183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6">
        <f>IF(ISBLANK($BM$3),"",IF(ISBLANK(Tipy!AZ15),"-",SUM(BH21:BL21)))</f>
        <v>30</v>
      </c>
      <c r="BN21" s="94"/>
      <c r="BO21" s="182">
        <f>IF(ISBLANK($BT$3),"",IF(ISBLANK(Tipy!BF15),0,IF(AND(Tipy!BF15=Výsledky!$BR$3,Tipy!BH15=Výsledky!$BT$3),50,0)))</f>
        <v>0</v>
      </c>
      <c r="BP21" s="182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2">
        <f>IF(ISBLANK($BT$3),"",IF(OR(Tipy!BI15=Výsledky!$BO$6,Tipy!BI15=Výsledky!$BO$7,Tipy!BI15=Výsledky!$BO$8,Tipy!BI15=Výsledky!$BO$9),30,0))</f>
        <v>30</v>
      </c>
      <c r="BR21" s="182">
        <f>IF(ISBLANK($BT$3),"",IF(OR(Tipy!BJ15=Výsledky!$BR$6,Tipy!BJ15=Výsledky!$BR$7,Tipy!BJ15=Výsledky!$BR$8,Tipy!BJ15=Výsledky!$BR$9),10,0))</f>
        <v>10</v>
      </c>
      <c r="BS21" s="183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6">
        <f>IF(ISBLANK($BT$3),"",IF(ISBLANK(Tipy!BF15),"-",SUM(BO21:BS21)))</f>
        <v>60</v>
      </c>
      <c r="BU21" s="94"/>
      <c r="BV21" s="182">
        <f>IF(ISBLANK($CA$3),"",IF(ISBLANK(Tipy!BL15),0,IF(AND(Tipy!BL15=Výsledky!$BY$3,Tipy!BN15=Výsledky!$CA$3),50,0)))</f>
        <v>0</v>
      </c>
      <c r="BW21" s="182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2">
        <f>IF(ISBLANK($CA$3),"",IF(OR(Tipy!BO15=Výsledky!$BV$6,Tipy!BO15=Výsledky!$BV$7,Tipy!BO15=Výsledky!$BV$8,Tipy!BO15=Výsledky!$BV$9),30,0))</f>
        <v>30</v>
      </c>
      <c r="BY21" s="182">
        <f>IF(ISBLANK($CA$3),"",IF(OR(Tipy!BP15=Výsledky!$BY$6,Tipy!BP15=Výsledky!$BY$7,Tipy!BP15=Výsledky!$BY$8,Tipy!BP15=Výsledky!$BY$9),10,0))</f>
        <v>0</v>
      </c>
      <c r="BZ21" s="183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6">
        <f>IF(ISBLANK($CA$3),"",IF(ISBLANK(Tipy!BL15),"-",SUM(BV21:BZ21)))</f>
        <v>50</v>
      </c>
      <c r="CB21" s="94"/>
      <c r="CC21" s="182">
        <f>IF(ISBLANK($CH$3),"",IF(ISBLANK(Tipy!BR15),0,IF(AND(Tipy!BR15=Výsledky!$CF$3,Tipy!BT15=Výsledky!$CH$3),50,0)))</f>
        <v>0</v>
      </c>
      <c r="CD21" s="182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2">
        <f>IF(ISBLANK($CH$3),"",IF(OR(Tipy!BU15=Výsledky!$CC$6,Tipy!BU15=Výsledky!$CC$7,Tipy!BU15=Výsledky!$CC$8,Tipy!BU15=Výsledky!$CC$9),30,0))</f>
        <v>30</v>
      </c>
      <c r="CF21" s="182">
        <f>IF(ISBLANK($CH$3),"",IF(OR(Tipy!BV15=Výsledky!$CF$6,Tipy!BV15=Výsledky!$CF$7,Tipy!BV15=Výsledky!$CF$8,Tipy!BV15=Výsledky!$CF$9),10,0))</f>
        <v>0</v>
      </c>
      <c r="CG21" s="183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6">
        <f>IF(ISBLANK($CH$3),"",IF(ISBLANK(Tipy!BR15),"-",SUM(CC21:CG21)))</f>
        <v>30</v>
      </c>
      <c r="CI21" s="185"/>
      <c r="CJ21" s="182">
        <f>IF(ISBLANK($CO$3),"",IF(ISBLANK(Tipy!BX15),0,IF(AND(Tipy!BX15=Výsledky!$CM$3,Tipy!BZ15=Výsledky!$CO$3),50,0)))</f>
        <v>0</v>
      </c>
      <c r="CK21" s="182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2">
        <f>IF(ISBLANK($CO$3),"",IF(OR(Tipy!CA15=Výsledky!$CJ$6,Tipy!CA15=Výsledky!$CJ$7,Tipy!CA15=Výsledky!$CJ$8,Tipy!CA15=Výsledky!$CJ$9),30,0))</f>
        <v>30</v>
      </c>
      <c r="CM21" s="182">
        <f>IF(ISBLANK($CO$3),"",IF(OR(Tipy!CB15=Výsledky!$CM$6,Tipy!CB15=Výsledky!$CM$7,Tipy!CB15=Výsledky!$CM$8,Tipy!CB15=Výsledky!$CM$9),10,0))</f>
        <v>10</v>
      </c>
      <c r="CN21" s="183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6">
        <f>IF(ISBLANK($CO$3),"",IF(ISBLANK(Tipy!BX15),"-",SUM(CJ21:CN21)))</f>
        <v>40</v>
      </c>
      <c r="CP21" s="185"/>
      <c r="CQ21" s="182">
        <f>IF(ISBLANK($CV$3),"",IF(ISBLANK(Tipy!CD15),0,IF(AND(Tipy!CD15=Výsledky!$CT$3,Tipy!CF15=Výsledky!$CV$3),50,0)))</f>
        <v>50</v>
      </c>
      <c r="CR21" s="182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2">
        <f>IF(ISBLANK($CV$3),"",IF(OR(Tipy!CG15=Výsledky!$CQ$6,Tipy!CG15=Výsledky!$CQ$7,Tipy!CG15=Výsledky!$CQ$8,Tipy!CG15=Výsledky!$CQ$9),30,0))</f>
        <v>30</v>
      </c>
      <c r="CT21" s="182">
        <f>IF(ISBLANK($CV$3),"",IF(OR(Tipy!CH15=Výsledky!$CT$6,Tipy!CH15=Výsledky!$CT$7,Tipy!CH15=Výsledky!$CT$8,Tipy!CH15=Výsledky!$CT$9),10,0))</f>
        <v>0</v>
      </c>
      <c r="CU21" s="183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6">
        <f>IF(ISBLANK($CV$3),"",IF(ISBLANK(Tipy!CD15),"-",SUM(CQ21:CU21)))</f>
        <v>80</v>
      </c>
      <c r="CW21" s="185"/>
      <c r="CX21" s="182">
        <f>IF(ISBLANK($DC$3),"",IF(ISBLANK(Tipy!CJ15),0,IF(AND(Tipy!CJ15=Výsledky!$DA$3,Tipy!CL15=Výsledky!$DC$3),50,0)))</f>
        <v>0</v>
      </c>
      <c r="CY21" s="182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2">
        <f>IF(ISBLANK($DC$3),"",IF(OR(Tipy!CM15=Výsledky!$CX$6,Tipy!CM15=Výsledky!$CX$7,Tipy!CM15=Výsledky!$CX$8,Tipy!CM15=Výsledky!$CX$9),30,0))</f>
        <v>30</v>
      </c>
      <c r="DA21" s="182">
        <f>IF(ISBLANK($DC$3),"",IF(OR(Tipy!CN15=Výsledky!$DA$6,Tipy!CN15=Výsledky!$DA$7,Tipy!CN15=Výsledky!$DA$8,Tipy!CN15=Výsledky!$DA$9),10,0))</f>
        <v>10</v>
      </c>
      <c r="DB21" s="183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6">
        <f>IF(ISBLANK($DC$3),"",IF(ISBLANK(Tipy!CJ15),"-",SUM(CX21:DB21)))</f>
        <v>40</v>
      </c>
      <c r="DD21" s="185"/>
      <c r="DE21" s="182">
        <f>IF(ISBLANK($DJ$3),"",IF(ISBLANK(Tipy!CP15),0,IF(AND(Tipy!CP15=Výsledky!$DH$3,Tipy!CR15=Výsledky!$DJ$3),50,0)))</f>
        <v>0</v>
      </c>
      <c r="DF21" s="182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2">
        <f>IF(ISBLANK($DJ$3),"",IF(OR(Tipy!CS15=Výsledky!$DE$6,Tipy!CS15=Výsledky!$DE$7,Tipy!CS15=Výsledky!$DE$8,Tipy!CS15=Výsledky!$DE$9),30,0))</f>
        <v>0</v>
      </c>
      <c r="DH21" s="182">
        <f>IF(ISBLANK($DJ$3),"",IF(OR(Tipy!CT15=Výsledky!$DH$6,Tipy!CT15=Výsledky!$DH$7,Tipy!CT15=Výsledky!$DH$8,Tipy!CT15=Výsledky!$DH$9),10,0))</f>
        <v>0</v>
      </c>
      <c r="DI21" s="183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6">
        <f>IF(ISBLANK($DJ$3),"",IF(ISBLANK(Tipy!CP15),"-",SUM(DE21:DI21)))</f>
        <v>0</v>
      </c>
      <c r="DK21" s="185"/>
      <c r="DL21" s="182">
        <f>IF(ISBLANK($DQ$3),"",IF(ISBLANK(Tipy!CV15),0,IF(AND(Tipy!CV15=Výsledky!$DO$3,Tipy!CX15=Výsledky!$DQ$3),50,0)))</f>
        <v>0</v>
      </c>
      <c r="DM21" s="182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2">
        <f>IF(ISBLANK($DQ$3),"",IF(OR(Tipy!CY15=Výsledky!$DL$6,Tipy!CY15=Výsledky!$DL$7,Tipy!CY15=Výsledky!$DL$8,Tipy!CY15=Výsledky!$DL$9),30,0))</f>
        <v>0</v>
      </c>
      <c r="DO21" s="182">
        <f>IF(ISBLANK($DQ$3),"",IF(OR(Tipy!CZ15=Výsledky!$DO$6,Tipy!CZ15=Výsledky!$DO$7,Tipy!CZ15=Výsledky!$DO$8,Tipy!CZ15=Výsledky!$DO$9),10,0))</f>
        <v>10</v>
      </c>
      <c r="DP21" s="183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6">
        <f>IF(ISBLANK($DQ$3),"",IF(ISBLANK(Tipy!CV15),"-",SUM(DL21:DP21)))</f>
        <v>20</v>
      </c>
      <c r="DR21" s="185"/>
      <c r="DS21" s="182">
        <f>IF(ISBLANK($DX$3),"",IF(ISBLANK(Tipy!DB15),0,IF(AND(Tipy!DB15=Výsledky!$DV$3,Tipy!DD15=Výsledky!$DX$3),50,0)))</f>
        <v>0</v>
      </c>
      <c r="DT21" s="182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2">
        <f>IF(ISBLANK($DX$3),"",IF(OR(Tipy!DE15=Výsledky!$DS$6,Tipy!DE15=Výsledky!$DS$7,Tipy!DE15=Výsledky!$DS$8,Tipy!DE15=Výsledky!$DS$9),30,0))</f>
        <v>30</v>
      </c>
      <c r="DV21" s="182">
        <f>IF(ISBLANK($DX$3),"",IF(OR(Tipy!DF15=Výsledky!$DV$6,Tipy!DF15=Výsledky!$DV$7,Tipy!DF15=Výsledky!$DV$8,Tipy!DF15=Výsledky!$DV$9),10,0))</f>
        <v>10</v>
      </c>
      <c r="DW21" s="183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6">
        <f>IF(ISBLANK($DX$3),"",IF(ISBLANK(Tipy!DB15),"-",SUM(DS21:DW21)))</f>
        <v>40</v>
      </c>
      <c r="DY21" s="185"/>
      <c r="DZ21" s="182">
        <f>IF(ISBLANK($EE$3),"",IF(ISBLANK(Tipy!DH15),0,IF(AND(Tipy!DH15=Výsledky!$EC$3,Tipy!DJ15=Výsledky!$EE$3),50,0)))</f>
        <v>0</v>
      </c>
      <c r="EA21" s="182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2">
        <f>IF(ISBLANK($EE$3),"",IF(OR(Tipy!DK15=Výsledky!$DZ$6,Tipy!DK15=Výsledky!$DZ$7,Tipy!DK15=Výsledky!$DZ$8,Tipy!DK15=Výsledky!$DZ$9),30,0))</f>
        <v>0</v>
      </c>
      <c r="EC21" s="182">
        <f>IF(ISBLANK($EE$3),"",IF(OR(Tipy!DL15=Výsledky!$EC$6,Tipy!DL15=Výsledky!$EC$7,Tipy!DL15=Výsledky!$EC$8,Tipy!DL15=Výsledky!$EC$9),10,0))</f>
        <v>0</v>
      </c>
      <c r="ED21" s="183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6">
        <f>IF(ISBLANK($EE$3),"",IF(ISBLANK(Tipy!DH15),"-",SUM(DZ21:ED21)))</f>
        <v>20</v>
      </c>
      <c r="EF21" s="94"/>
      <c r="EG21" s="182">
        <f>IF(ISBLANK($EL$3),"",IF(ISBLANK(Tipy!DN15),0,IF(AND(Tipy!DN15=Výsledky!$EJ$3,Tipy!DP15=Výsledky!$EL$3),50,0)))</f>
        <v>0</v>
      </c>
      <c r="EH21" s="182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2">
        <f>IF(ISBLANK($EL$3),"",IF(OR(Tipy!DQ15=Výsledky!$EG$6,Tipy!DQ15=Výsledky!$EG$7,Tipy!DQ15=Výsledky!$EG$8,Tipy!DQ15=Výsledky!$EG$9),30,0))</f>
        <v>0</v>
      </c>
      <c r="EJ21" s="182">
        <f>IF(ISBLANK($EL$3),"",IF(OR(Tipy!DR15=Výsledky!$EJ$6,Tipy!DR15=Výsledky!$EJ$7,Tipy!DR15=Výsledky!$EJ$8,Tipy!DR15=Výsledky!$EJ$9),10,0))</f>
        <v>10</v>
      </c>
      <c r="EK21" s="183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6">
        <f>IF(ISBLANK($EL$3),"",IF(ISBLANK(Tipy!DN15),"-",SUM(EG21:EK21)))</f>
        <v>40</v>
      </c>
      <c r="EM21" s="94"/>
      <c r="EN21" s="182">
        <f>IF(ISBLANK($ES$3),"",IF(ISBLANK(Tipy!DT15),0,IF(AND(Tipy!DT15=Výsledky!$EQ$3,Tipy!DV15=Výsledky!$ES$3),50,0)))</f>
        <v>0</v>
      </c>
      <c r="EO21" s="182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2">
        <f>IF(ISBLANK($ES$3),"",IF(OR(Tipy!DW15=Výsledky!$EN$6,Tipy!DW15=Výsledky!$EN$7,Tipy!DW15=Výsledky!$EN$8,Tipy!DW15=Výsledky!$EN$9),30,0))</f>
        <v>30</v>
      </c>
      <c r="EQ21" s="182">
        <f>IF(ISBLANK($ES$3),"",IF(OR(Tipy!DX15=Výsledky!$EQ$6,Tipy!DX15=Výsledky!$EQ$7,Tipy!DX15=Výsledky!$EQ$8,Tipy!DX15=Výsledky!$EQ$9),10,0))</f>
        <v>0</v>
      </c>
      <c r="ER21" s="183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6">
        <f>IF(ISBLANK($ES$3),"",IF(ISBLANK(Tipy!DT15),"-",SUM(EN21:ER21)))</f>
        <v>50</v>
      </c>
      <c r="ET21" s="94"/>
      <c r="EU21" s="182">
        <f>IF(ISBLANK($EZ$3),"",IF(ISBLANK(Tipy!DZ15),0,IF(AND(Tipy!DZ15=Výsledky!$EX$3,Tipy!EB15=Výsledky!$EZ$3),50,0)))</f>
        <v>0</v>
      </c>
      <c r="EV21" s="182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2">
        <f>IF(ISBLANK($EZ$3),"",IF(OR(Tipy!EC15=Výsledky!$EU$6,Tipy!EC15=Výsledky!$EU$7,Tipy!EC15=Výsledky!$EU$8,Tipy!EC15=Výsledky!$EU$9),30,0))</f>
        <v>0</v>
      </c>
      <c r="EX21" s="182">
        <f>IF(ISBLANK($EZ$3),"",IF(OR(Tipy!ED15=Výsledky!$EX$6,Tipy!ED15=Výsledky!$EX$7,Tipy!ED15=Výsledky!$EX$8,Tipy!ED15=Výsledky!$EX$9),10,0))</f>
        <v>0</v>
      </c>
      <c r="EY21" s="183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6">
        <f>IF(ISBLANK($EZ$3),"",IF(ISBLANK(Tipy!DZ15),"-",SUM(EU21:EY21)))</f>
        <v>20</v>
      </c>
      <c r="FA21" s="94"/>
      <c r="FB21" s="182">
        <f>IF(ISBLANK($FG$3),"",IF(ISBLANK(Tipy!EF15),0,IF(AND(Tipy!EF15=Výsledky!$FE$3,Tipy!EH15=Výsledky!$FG$3),50,0)))</f>
        <v>0</v>
      </c>
      <c r="FC21" s="182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2">
        <f>IF(ISBLANK($FG$3),"",IF(OR(Tipy!EI15=Výsledky!$FB$6,Tipy!EI15=Výsledky!$FB$7,Tipy!EI15=Výsledky!$FB$8,Tipy!EI15=Výsledky!$FB$9),30,0))</f>
        <v>0</v>
      </c>
      <c r="FE21" s="182">
        <f>IF(ISBLANK($FG$3),"",IF(OR(Tipy!EJ15=Výsledky!$FE$6,Tipy!EJ15=Výsledky!$FE$7,Tipy!EJ15=Výsledky!$FE$8,Tipy!EJ15=Výsledky!$FE$9),10,0))</f>
        <v>0</v>
      </c>
      <c r="FF21" s="183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6">
        <f>IF(ISBLANK($FG$3),"",IF(ISBLANK(Tipy!EF15),"-",SUM(FB21:FF21)))</f>
        <v>0</v>
      </c>
      <c r="FH21" s="94"/>
      <c r="FI21" s="182">
        <f>IF(ISBLANK($FN$3),"",IF(ISBLANK(Tipy!EL15),0,IF(AND(Tipy!EL15=Výsledky!$FL$3,Tipy!EN15=Výsledky!$FN$3),50,0)))</f>
        <v>50</v>
      </c>
      <c r="FJ21" s="182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2">
        <f>IF(ISBLANK($FN$3),"",IF(OR(Tipy!EO15=Výsledky!$FI$6,Tipy!EO15=Výsledky!$FI$7,Tipy!EO15=Výsledky!$FI$8,Tipy!EO15=Výsledky!$FI$9),30,0))</f>
        <v>30</v>
      </c>
      <c r="FL21" s="182">
        <f>IF(ISBLANK($FN$3),"",IF(OR(Tipy!EP15=Výsledky!$FL$6,Tipy!EP15=Výsledky!$FL$7,Tipy!EP15=Výsledky!$FL$8,Tipy!EP15=Výsledky!$FL$9),10,0))</f>
        <v>0</v>
      </c>
      <c r="FM21" s="183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6">
        <f>IF(ISBLANK($FN$3),"",IF(ISBLANK(Tipy!EL15),"-",SUM(FI21:FM21)))</f>
        <v>80</v>
      </c>
      <c r="FO21" s="94"/>
      <c r="FP21" s="182">
        <f>IF(ISBLANK($FU$3),"",IF(ISBLANK(Tipy!ER15),0,IF(AND(Tipy!ER15=Výsledky!$FS$3,Tipy!ET15=Výsledky!$FU$3),50,0)))</f>
        <v>0</v>
      </c>
      <c r="FQ21" s="182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2">
        <f>IF(ISBLANK($FU$3),"",IF(OR(Tipy!EU15=Výsledky!$FP$6,Tipy!EU15=Výsledky!$FP$7,Tipy!EU15=Výsledky!$FP$8,Tipy!EU15=Výsledky!$FP$9),30,0))</f>
        <v>30</v>
      </c>
      <c r="FS21" s="182">
        <f>IF(ISBLANK($FU$3),"",IF(OR(Tipy!EV15=Výsledky!$FS$6,Tipy!EV15=Výsledky!$FS$7,Tipy!EV15=Výsledky!$FS$8,Tipy!EV15=Výsledky!$FS$9),10,0))</f>
        <v>0</v>
      </c>
      <c r="FT21" s="183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6">
        <f>IF(ISBLANK($FU$3),"",IF(ISBLANK(Tipy!ER15),"-",SUM(FP21:FT21)))</f>
        <v>50</v>
      </c>
      <c r="FV21" s="94"/>
      <c r="FW21" s="182">
        <f>IF(ISBLANK($GB$3),"",IF(ISBLANK(Tipy!EX15),0,IF(AND(Tipy!EX15=Výsledky!$FZ$3,Tipy!EZ15=Výsledky!$GB$3),50,0)))</f>
        <v>0</v>
      </c>
      <c r="FX21" s="182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2">
        <f>IF(ISBLANK($GB$3),"",IF(OR(Tipy!FA15=Výsledky!$FW$6,Tipy!FA15=Výsledky!$FW$7,Tipy!FA15=Výsledky!$FW$8,Tipy!FA15=Výsledky!$FW$9),30,0))</f>
        <v>0</v>
      </c>
      <c r="FZ21" s="182">
        <f>IF(ISBLANK($GB$3),"",IF(OR(Tipy!FB15=Výsledky!$FZ$6,Tipy!FB15=Výsledky!$FZ$7,Tipy!FB15=Výsledky!$FZ$8,Tipy!FB15=Výsledky!$FZ$9),10,0))</f>
        <v>10</v>
      </c>
      <c r="GA21" s="183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6">
        <f>IF(ISBLANK($GB$3),"",IF(ISBLANK(Tipy!EX15),"-",SUM(FW21:GA21)))</f>
        <v>10</v>
      </c>
      <c r="GC21" s="94"/>
      <c r="GD21" s="182">
        <f>IF(ISBLANK($GI$3),"",IF(ISBLANK(Tipy!FD15),0,IF(AND(Tipy!FD15=Výsledky!$GG$3,Tipy!FF15=Výsledky!$GI$3),50,0)))</f>
        <v>0</v>
      </c>
      <c r="GE21" s="182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2">
        <f>IF(ISBLANK($GI$3),"",IF(OR(Tipy!FG15=Výsledky!$GD$6,Tipy!FG15=Výsledky!$GD$7,Tipy!FG15=Výsledky!$GD$8,Tipy!FG15=Výsledky!$GD$9),30,0))</f>
        <v>30</v>
      </c>
      <c r="GG21" s="182">
        <f>IF(ISBLANK($GI$3),"",IF(OR(Tipy!FH15=Výsledky!$GG$6,Tipy!FH15=Výsledky!$GG$7,Tipy!FH15=Výsledky!$GG$8,Tipy!FH15=Výsledky!$GG$9),10,0))</f>
        <v>0</v>
      </c>
      <c r="GH21" s="183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6">
        <f>IF(ISBLANK($GI$3),"",IF(ISBLANK(Tipy!FD15),"-",SUM(GD21:GH21)))</f>
        <v>30</v>
      </c>
      <c r="GJ21" s="94"/>
      <c r="GK21" s="182">
        <f>IF(ISBLANK($GP$3),"",IF(ISBLANK(Tipy!FJ15),0,IF(AND(Tipy!FJ15=Výsledky!$GN$3,Tipy!FL15=Výsledky!$GP$3),50,0)))</f>
        <v>0</v>
      </c>
      <c r="GL21" s="182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20</v>
      </c>
      <c r="GM21" s="182">
        <f>IF(ISBLANK($GP$3),"",IF(OR(Tipy!FM15=Výsledky!$GK$6,Tipy!FM15=Výsledky!$GK$7,Tipy!FM15=Výsledky!$GK$8,Tipy!FM15=Výsledky!$GK$9),30,0))</f>
        <v>30</v>
      </c>
      <c r="GN21" s="182">
        <f>IF(ISBLANK($GP$3),"",IF(OR(Tipy!FN15=Výsledky!$GN$6,Tipy!FN15=Výsledky!$GN$7,Tipy!FN15=Výsledky!$GN$8,Tipy!FN15=Výsledky!$GN$9),10,0))</f>
        <v>0</v>
      </c>
      <c r="GO21" s="183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86">
        <f>IF(ISBLANK($GP$3),"",IF(ISBLANK(Tipy!FJ15),"-",SUM(GK21:GO21)))</f>
        <v>50</v>
      </c>
      <c r="GQ21" s="94"/>
      <c r="GR21" s="182">
        <f>IF(ISBLANK($GW$3),"",IF(ISBLANK(Tipy!FP15),0,IF(AND(Tipy!FP15=Výsledky!$GU$3,Tipy!FR15=Výsledky!$GW$3),50,0)))</f>
        <v>0</v>
      </c>
      <c r="GS21" s="182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2">
        <f>IF(ISBLANK($GW$3),"",IF(OR(Tipy!FS15=Výsledky!$GR$6,Tipy!FS15=Výsledky!$GR$7,Tipy!FS15=Výsledky!$GR$8,Tipy!FS15=Výsledky!$GR$9),30,0))</f>
        <v>0</v>
      </c>
      <c r="GU21" s="182">
        <f>IF(ISBLANK($GW$3),"",IF(OR(Tipy!FT15=Výsledky!$GU$6,Tipy!FT15=Výsledky!$GU$7,Tipy!FT15=Výsledky!$GU$8,Tipy!FT15=Výsledky!$GU$9),10,0))</f>
        <v>0</v>
      </c>
      <c r="GV21" s="183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6">
        <f>IF(ISBLANK($GW$3),"",IF(ISBLANK(Tipy!FP15),"-",SUM(GR21:GV21)))</f>
        <v>0</v>
      </c>
      <c r="GX21" s="94"/>
      <c r="GY21" s="182">
        <f>IF(ISBLANK($HD$3),"",IF(ISBLANK(Tipy!FV15),0,IF(AND(Tipy!FV15=Výsledky!$HB$3,Tipy!FX15=Výsledky!$HD$3),50,0)))</f>
        <v>0</v>
      </c>
      <c r="GZ21" s="182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2">
        <f>IF(ISBLANK($HD$3),"",IF(OR(Tipy!FY15=Výsledky!$GY$6,Tipy!FY15=Výsledky!$GY$7,Tipy!FY15=Výsledky!$GY$8,Tipy!FY15=Výsledky!$GY$9),30,0))</f>
        <v>30</v>
      </c>
      <c r="HB21" s="182">
        <f>IF(ISBLANK($HD$3),"",IF(OR(Tipy!FZ15=Výsledky!$HB$6,Tipy!FZ15=Výsledky!$HB$7,Tipy!FZ15=Výsledky!$HB$8,Tipy!FZ15=Výsledky!$HB$9),10,0))</f>
        <v>0</v>
      </c>
      <c r="HC21" s="183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6">
        <f>IF(ISBLANK($HD$3),"",IF(ISBLANK(Tipy!FV15),"-",SUM(GY21:HC21)))</f>
        <v>40</v>
      </c>
      <c r="HE21" s="185"/>
      <c r="HF21" s="182">
        <f>IF(ISBLANK($HK$3),"",IF(ISBLANK(Tipy!GB15),0,IF(AND(Tipy!GB15=Výsledky!$HI$3,Tipy!GD15=Výsledky!$HK$3),50,0)))</f>
        <v>0</v>
      </c>
      <c r="HG21" s="182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2">
        <f>IF(ISBLANK($HK$3),"",IF(OR(Tipy!GE15=Výsledky!$HF$6,Tipy!GE15=Výsledky!$HF$7,Tipy!GE15=Výsledky!$HF$8,Tipy!GE15=Výsledky!$HF$9),30,0))</f>
        <v>0</v>
      </c>
      <c r="HI21" s="182">
        <f>IF(ISBLANK($HK$3),"",IF(OR(Tipy!GF15=Výsledky!$HI$6,Tipy!GF15=Výsledky!$HI$7,Tipy!GF15=Výsledky!$HI$8,Tipy!GF15=Výsledky!$HI$9),10,0))</f>
        <v>0</v>
      </c>
      <c r="HJ21" s="183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6">
        <f>IF(ISBLANK($HK$3),"",IF(ISBLANK(Tipy!GB15),"-",SUM(HF21:HJ21)))</f>
        <v>20</v>
      </c>
      <c r="HL21" s="185"/>
      <c r="HM21" s="182">
        <f>IF(ISBLANK($HR$3),"",IF(ISBLANK(Tipy!GH15),0,IF(AND(Tipy!GH15=Výsledky!$HP$3,Tipy!GJ15=Výsledky!$HR$3),50,0)))</f>
        <v>0</v>
      </c>
      <c r="HN21" s="182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2">
        <f>IF(ISBLANK($HR$3),"",IF(OR(Tipy!GK15=Výsledky!$HM$6,Tipy!GK15=Výsledky!$HM$7,Tipy!GK15=Výsledky!$HM$8,Tipy!GK15=Výsledky!$HM$9),30,0))</f>
        <v>0</v>
      </c>
      <c r="HP21" s="182">
        <f>IF(ISBLANK($HR$3),"",IF(OR(Tipy!GL15=Výsledky!$HP$6,Tipy!GL15=Výsledky!$HP$7,Tipy!GL15=Výsledky!$HP$8,Tipy!GL15=Výsledky!$HP$9),10,0))</f>
        <v>0</v>
      </c>
      <c r="HQ21" s="183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6">
        <f>IF(ISBLANK($HR$3),"",IF(ISBLANK(Tipy!GH15),"-",SUM(HM21:HQ21)))</f>
        <v>0</v>
      </c>
      <c r="HS21" s="185"/>
      <c r="HT21" s="182">
        <f>IF(ISBLANK($HY$3),"",IF(ISBLANK(Tipy!GN15),0,IF(AND(Tipy!GN15=Výsledky!$HW$3,Tipy!GP15=Výsledky!$HY$3),50,0)))</f>
        <v>0</v>
      </c>
      <c r="HU21" s="182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2">
        <f>IF(ISBLANK($HY$3),"",IF(OR(Tipy!GQ15=Výsledky!$HT$6,Tipy!GQ15=Výsledky!$HT$7,Tipy!GQ15=Výsledky!$HT$8,Tipy!GQ15=Výsledky!$HT$9),30,0))</f>
        <v>30</v>
      </c>
      <c r="HW21" s="182">
        <f>IF(ISBLANK($HY$3),"",IF(OR(Tipy!GR15=Výsledky!$HW$6,Tipy!GR15=Výsledky!$HW$7,Tipy!GR15=Výsledky!$HW$8,Tipy!GR15=Výsledky!$HW$9),10,0))</f>
        <v>10</v>
      </c>
      <c r="HX21" s="183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6">
        <f>IF(ISBLANK($HY$3),"",IF(ISBLANK(Tipy!GN15),"-",SUM(HT21:HX21)))</f>
        <v>60</v>
      </c>
      <c r="HZ21" s="185"/>
      <c r="IA21" s="182">
        <f>IF(ISBLANK($IF$3),"",IF(ISBLANK(Tipy!GT15),0,IF(AND(Tipy!GT15=Výsledky!$ID$3,Tipy!GV15=Výsledky!$IF$3),50,0)))</f>
        <v>0</v>
      </c>
      <c r="IB21" s="182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2">
        <f>IF(ISBLANK($IF$3),"",IF(OR(Tipy!GW15=Výsledky!$IA$6,Tipy!GW15=Výsledky!$IA$7,Tipy!GW15=Výsledky!$IA$8,Tipy!GW15=Výsledky!$IA$9),30,0))</f>
        <v>30</v>
      </c>
      <c r="ID21" s="182">
        <f>IF(ISBLANK($IF$3),"",IF(OR(Tipy!GX15=Výsledky!$ID$6,Tipy!GX15=Výsledky!$ID$7,Tipy!GX15=Výsledky!$ID$8,Tipy!GX15=Výsledky!$ID$9),10,0))</f>
        <v>10</v>
      </c>
      <c r="IE21" s="183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6">
        <f>IF(ISBLANK($IF$3),"",IF(ISBLANK(Tipy!GT15),"-",SUM(IA21:IE21)))</f>
        <v>40</v>
      </c>
      <c r="IG21" s="94"/>
      <c r="IH21" s="182">
        <f>IF(ISBLANK($IM$3),"",IF(ISBLANK(Tipy!GZ15),0,IF(AND(Tipy!GZ15=Výsledky!$IK$3,Tipy!HB15=Výsledky!$IM$3),50,0)))</f>
        <v>0</v>
      </c>
      <c r="II21" s="182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182">
        <f>IF(ISBLANK($IM$3),"",IF(OR(Tipy!HC15=Výsledky!$IH$6,Tipy!HC15=Výsledky!$IH$7,Tipy!HC15=Výsledky!$IH$8,Tipy!HC15=Výsledky!$IH$9),30,0))</f>
        <v>0</v>
      </c>
      <c r="IK21" s="182">
        <f>IF(ISBLANK($IM$3),"",IF(OR(Tipy!HD15=Výsledky!$IK$6,Tipy!HD15=Výsledky!$IK$7,Tipy!HD15=Výsledky!$IK$8,Tipy!HD15=Výsledky!$IK$9),10,0))</f>
        <v>0</v>
      </c>
      <c r="IL21" s="183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186">
        <f>IF(ISBLANK($IM$3),"",IF(ISBLANK(Tipy!GZ15),"-",SUM(IH21:IL21)))</f>
        <v>20</v>
      </c>
      <c r="IN21" s="185"/>
      <c r="IO21" s="182">
        <f>IF(ISBLANK($IT$3),"",IF(ISBLANK(Tipy!HF15),0,IF(AND(Tipy!HF15=Výsledky!$IR$3,Tipy!HH15=Výsledky!$IT$3),50,0)))</f>
        <v>0</v>
      </c>
      <c r="IP21" s="182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82">
        <f>IF(ISBLANK($IT$3),"",IF(OR(Tipy!HI15=Výsledky!$IO$6,Tipy!HI15=Výsledky!$IO$7,Tipy!HI15=Výsledky!$IO$8,Tipy!HI15=Výsledky!$IO$9),30,0))</f>
        <v>30</v>
      </c>
      <c r="IR21" s="182">
        <f>IF(ISBLANK($IT$3),"",IF(OR(Tipy!HJ15=Výsledky!$IR$6,Tipy!HJ15=Výsledky!$IR$7,Tipy!HJ15=Výsledky!$IR$8,Tipy!HJ15=Výsledky!$IR$9),10,0))</f>
        <v>0</v>
      </c>
      <c r="IS21" s="183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6">
        <f>IF(ISBLANK($IT$3),"",IF(ISBLANK(Tipy!HF15),"-",SUM(IO21:IS21)))</f>
        <v>60</v>
      </c>
      <c r="IU21" s="185"/>
      <c r="IV21" s="182">
        <f>IF(ISBLANK($JA$3),"",IF(ISBLANK(Tipy!HL15),0,IF(AND(Tipy!HL15=Výsledky!$IY$3,Tipy!HN15=Výsledky!$JA$3),50,0)))</f>
        <v>0</v>
      </c>
      <c r="IW21" s="182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182">
        <f>IF(ISBLANK($JA$3),"",IF(OR(Tipy!HO15=Výsledky!$IV$6,Tipy!HO15=Výsledky!$IV$7,Tipy!HO15=Výsledky!$IV$8,Tipy!HO15=Výsledky!$IV$9),30,0))</f>
        <v>30</v>
      </c>
      <c r="IY21" s="182">
        <f>IF(ISBLANK($JA$3),"",IF(OR(Tipy!HP15=Výsledky!$IY$6,Tipy!HP15=Výsledky!$IY$7,Tipy!HP15=Výsledky!$IY$8,Tipy!HP15=Výsledky!$IY$9),10,0))</f>
        <v>0</v>
      </c>
      <c r="IZ21" s="183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86">
        <f>IF(ISBLANK($JA$3),"",IF(ISBLANK(Tipy!HL15),"-",SUM(IV21:IZ21)))</f>
        <v>50</v>
      </c>
      <c r="JB21" s="185"/>
      <c r="JC21" s="182">
        <f>IF(ISBLANK($JH$3),"",IF(ISBLANK(Tipy!HR15),0,IF(AND(Tipy!HR15=Výsledky!$JF$3,Tipy!HT15=Výsledky!$JH$3),50,0)))</f>
        <v>0</v>
      </c>
      <c r="JD21" s="182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20</v>
      </c>
      <c r="JE21" s="182">
        <f>IF(ISBLANK($JH$3),"",IF(OR(Tipy!HU15=Výsledky!$JC$6,Tipy!HU15=Výsledky!$JC$7,Tipy!HU15=Výsledky!$JC$8,Tipy!HU15=Výsledky!$JC$9),30,0))</f>
        <v>0</v>
      </c>
      <c r="JF21" s="182">
        <f>IF(ISBLANK($JH$3),"",IF(OR(Tipy!HV15=Výsledky!$JF$6,Tipy!HV15=Výsledky!$JF$7,Tipy!HV15=Výsledky!$JF$8,Tipy!HV15=Výsledky!$JF$9),10,0))</f>
        <v>0</v>
      </c>
      <c r="JG21" s="183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86">
        <f>IF(ISBLANK($JH$3),"",IF(ISBLANK(Tipy!HR15),"-",SUM(JC21:JG21)))</f>
        <v>20</v>
      </c>
      <c r="JI21" s="185"/>
      <c r="JJ21" s="182">
        <f>IF(ISBLANK($JO$3),"",IF(ISBLANK(Tipy!HX15),0,IF(AND(Tipy!HX15=Výsledky!$JM$3,Tipy!HZ15=Výsledky!$JO$3),50,0)))</f>
        <v>50</v>
      </c>
      <c r="JK21" s="182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82">
        <f>IF(ISBLANK($JO$3),"",IF(OR(Tipy!IA15=Výsledky!$JJ$6,Tipy!IA15=Výsledky!$JJ$7,Tipy!IA15=Výsledky!$JJ$8,Tipy!IA15=Výsledky!$JJ$9),30,0))</f>
        <v>30</v>
      </c>
      <c r="JM21" s="92">
        <f>IF(ISBLANK($JO$3),"",IF(OR(Tipy!IB15=Výsledky!$JM$6,Tipy!IB15=Výsledky!$JM$7,Tipy!IB15=Výsledky!$JM$8,Tipy!IB15=Výsledky!$JM$9),10,0))</f>
        <v>0</v>
      </c>
      <c r="JN21" s="93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95">
        <f>IF(ISBLANK($JO$3),"",IF(ISBLANK(Tipy!HX15),"-",SUM(JJ21:JN21)))</f>
        <v>80</v>
      </c>
      <c r="JP21" s="94"/>
      <c r="JQ21" s="92">
        <f>IF(ISBLANK($JV$3),"",IF(ISBLANK(Tipy!ID15),0,IF(AND(Tipy!ID15=Výsledky!$JT$3,Tipy!IF15=Výsledky!$JV$3),50,0)))</f>
        <v>0</v>
      </c>
      <c r="JR21" s="92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20</v>
      </c>
      <c r="JS21" s="92">
        <f>IF(ISBLANK($JV$3),"",IF(OR(Tipy!IG15=Výsledky!$JQ$6,Tipy!IG15=Výsledky!$JQ$7,Tipy!IG15=Výsledky!$JQ$8,Tipy!IG15=Výsledky!$JQ$9),30,0))</f>
        <v>30</v>
      </c>
      <c r="JT21" s="92">
        <f>IF(ISBLANK($JV$3),"",IF(OR(Tipy!IH15=Výsledky!$JT$6,Tipy!IH15=Výsledky!$JT$7,Tipy!IH15=Výsledky!$JT$8,Tipy!IH15=Výsledky!$JT$9),10,0))</f>
        <v>0</v>
      </c>
      <c r="JU21" s="93">
        <f>IF(ISBLANK($JV$3),"",IF(ISBLANK(Tipy!ID15),0,IF(OR(AND(Tipy!ID15=Výsledky!$JT$3,OR(Tipy!IF15=Výsledky!$JV$3+1,Tipy!IF15=Výsledky!$JV$3-1)),AND(Tipy!IF15=Výsledky!$JV$3,OR(Tipy!ID15=Výsledky!$JT$3+1,Tipy!ID15=Výsledky!$JT$3-1))),10,0)))</f>
        <v>10</v>
      </c>
      <c r="JV21" s="95">
        <f>IF(ISBLANK($JV$3),"",IF(ISBLANK(Tipy!ID15),"-",SUM(JQ21:JU21)))</f>
        <v>60</v>
      </c>
      <c r="JW21" s="94"/>
      <c r="JX21" s="92" t="str">
        <f>IF(ISBLANK($KC$3),"",IF(ISBLANK(Tipy!IJ15),0,IF(AND(Tipy!IJ15=Výsledky!$KA$3,Tipy!IL15=Výsledky!$KC$3),50,0)))</f>
        <v/>
      </c>
      <c r="JY21" s="92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92" t="str">
        <f>IF(ISBLANK($KC$3),"",IF(OR(Tipy!IM15=Výsledky!$JX$6,Tipy!IM15=Výsledky!$JX$7,Tipy!IM15=Výsledky!$JX$8,Tipy!IM15=Výsledky!$JX$9),30,0))</f>
        <v/>
      </c>
      <c r="KA21" s="92" t="str">
        <f>IF(ISBLANK($KC$3),"",IF(OR(Tipy!IN15=Výsledky!$KA$6,Tipy!IN15=Výsledky!$KA$7,Tipy!IN15=Výsledky!$KA$8,Tipy!IN15=Výsledky!$KA$9),10,0))</f>
        <v/>
      </c>
      <c r="KB21" s="93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95" t="str">
        <f>IF(ISBLANK($KC$3),"",IF(ISBLANK(Tipy!IJ15),"-",SUM(JX21:KB21)))</f>
        <v/>
      </c>
      <c r="KD21" s="94"/>
      <c r="KE21" s="92">
        <f>IF(ISBLANK($KJ$3),"",IF(ISBLANK(Tipy!IP15),0,IF(AND(Tipy!IP15=Výsledky!$KH$3,Tipy!IR15=Výsledky!$KJ$3),50,0)))</f>
        <v>0</v>
      </c>
      <c r="KF21" s="92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20</v>
      </c>
      <c r="KG21" s="92">
        <f>IF(ISBLANK($KJ$3),"",IF(OR(Tipy!IS15=Výsledky!$KE$6,Tipy!IS15=Výsledky!$KE$7,Tipy!IS15=Výsledky!$KE$8,Tipy!IS15=Výsledky!$KE$9),30,0))</f>
        <v>0</v>
      </c>
      <c r="KH21" s="92">
        <f>IF(ISBLANK($KJ$3),"",IF(OR(Tipy!IT15=Výsledky!$KH$6,Tipy!IT15=Výsledky!$KH$7,Tipy!IT15=Výsledky!$KH$8,Tipy!IT15=Výsledky!$KH$9),10,0))</f>
        <v>0</v>
      </c>
      <c r="KI21" s="93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95">
        <f>IF(ISBLANK($KJ$3),"",IF(ISBLANK(Tipy!IP15),"-",SUM(KE21:KI21)))</f>
        <v>20</v>
      </c>
      <c r="KK21" s="94"/>
      <c r="KL21" s="182">
        <f>IF(ISBLANK($KQ$3),"",IF(ISBLANK(Tipy!IV15),0,IF(AND(Tipy!IV15=Výsledky!$KO$3,Tipy!IX15=Výsledky!$KQ$3),50,0)))</f>
        <v>0</v>
      </c>
      <c r="KM21" s="182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20</v>
      </c>
      <c r="KN21" s="182">
        <f>IF(ISBLANK($KQ$3),"",IF(OR(Tipy!IY15=Výsledky!$KL$6,Tipy!IY15=Výsledky!$KL$7,Tipy!IY15=Výsledky!$KL$8,Tipy!IY15=Výsledky!$KL$9),30,0))</f>
        <v>0</v>
      </c>
      <c r="KO21" s="182">
        <f>IF(ISBLANK($KQ$3),"",IF(OR(Tipy!IZ15=Výsledky!$KO$6,Tipy!IZ15=Výsledky!$KO$7,Tipy!IZ15=Výsledky!$KO$8,Tipy!IZ15=Výsledky!$KO$9),10,0))</f>
        <v>0</v>
      </c>
      <c r="KP21" s="183">
        <f>IF(ISBLANK($KQ$3),"",IF(ISBLANK(Tipy!IV15),0,IF(OR(AND(Tipy!IV15=Výsledky!$KO$3,OR(Tipy!IX15=Výsledky!$KQ$3+1,Tipy!IX15=Výsledky!$KQ$3-1)),AND(Tipy!IX15=Výsledky!$KQ$3,OR(Tipy!IV15=Výsledky!$KO$3+1,Tipy!IV15=Výsledky!$KO$3-1))),10,0)))</f>
        <v>10</v>
      </c>
      <c r="KQ21" s="186">
        <f>IF(ISBLANK($KQ$3),"",IF(ISBLANK(Tipy!IV15),"-",SUM(KL21:KP21)))</f>
        <v>30</v>
      </c>
      <c r="KR21" s="94"/>
      <c r="KS21" s="92" t="str">
        <f>IF(ISBLANK($KX$3),"",IF(ISBLANK(Tipy!JB15),0,IF(AND(Tipy!JB15=Výsledky!$KV$3,Tipy!JD15=Výsledky!$KX$3),50,0)))</f>
        <v/>
      </c>
      <c r="KT21" s="92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92" t="str">
        <f>IF(ISBLANK($KX$3),"",IF(OR(Tipy!JE15=Výsledky!$KS$6,Tipy!JE15=Výsledky!$KS$7,Tipy!JE15=Výsledky!$KS$8,Tipy!JE15=Výsledky!$KS$9),30,0))</f>
        <v/>
      </c>
      <c r="KV21" s="92" t="str">
        <f>IF(ISBLANK($KX$3),"",IF(OR(Tipy!JF15=Výsledky!$KV$6,Tipy!JF15=Výsledky!$KV$7,Tipy!JF15=Výsledky!$KV$8,Tipy!JF15=Výsledky!$KV$9),10,0))</f>
        <v/>
      </c>
      <c r="KW21" s="93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95" t="str">
        <f>IF(ISBLANK($KX$3),"",IF(ISBLANK(Tipy!JB15),"-",SUM(KS21:KW21)))</f>
        <v/>
      </c>
      <c r="KY21" s="94"/>
      <c r="KZ21" s="92" t="str">
        <f>IF(ISBLANK($LE$3),"",IF(ISBLANK(Tipy!JH15),0,IF(AND(Tipy!JH15=Výsledky!$LC$3,Tipy!JJ15=Výsledky!$LE$3),50,0)))</f>
        <v/>
      </c>
      <c r="LA21" s="92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92" t="str">
        <f>IF(ISBLANK($LE$3),"",IF(OR(Tipy!JK15=Výsledky!$KZ$6,Tipy!JK15=Výsledky!$KZ$7,Tipy!JK15=Výsledky!$KZ$8,Tipy!JK15=Výsledky!$KZ$9),30,0))</f>
        <v/>
      </c>
      <c r="LC21" s="92" t="str">
        <f>IF(ISBLANK($LE$3),"",IF(OR(Tipy!JL15=Výsledky!$LC$6,Tipy!JL15=Výsledky!$LC$7,Tipy!JL15=Výsledky!$LC$8,Tipy!JL15=Výsledky!$LC$9),10,0))</f>
        <v/>
      </c>
      <c r="LD21" s="93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95" t="str">
        <f>IF(ISBLANK($LE$3),"",IF(ISBLANK(Tipy!JH15),"-",SUM(KZ21:LD21)))</f>
        <v/>
      </c>
      <c r="LF21" s="94"/>
      <c r="LG21" s="92" t="str">
        <f>IF(ISBLANK($LL$3),"",IF(ISBLANK(Tipy!JN15),0,IF(AND(Tipy!JN15=Výsledky!$LJ$3,Tipy!JP15=Výsledky!$LL$3),50,0)))</f>
        <v/>
      </c>
      <c r="LH21" s="92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92" t="str">
        <f>IF(ISBLANK($LL$3),"",IF(OR(Tipy!JQ15=Výsledky!$LG$6,Tipy!JQ15=Výsledky!$LG$7,Tipy!JQ15=Výsledky!$LG$8,Tipy!JQ15=Výsledky!$LG$9),30,0))</f>
        <v/>
      </c>
      <c r="LJ21" s="92" t="str">
        <f>IF(ISBLANK($LL$3),"",IF(OR(Tipy!JR15=Výsledky!$LJ$6,Tipy!JR15=Výsledky!$LJ$7,Tipy!JR15=Výsledky!$LJ$8,Tipy!JR15=Výsledky!$LJ$9),10,0))</f>
        <v/>
      </c>
      <c r="LK21" s="93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95" t="str">
        <f>IF(ISBLANK($LL$3),"",IF(ISBLANK(Tipy!JN15),"-",SUM(LG21:LK21)))</f>
        <v/>
      </c>
      <c r="LM21" s="94"/>
      <c r="LN21" s="92" t="str">
        <f>IF(ISBLANK($LS$3),"",IF(ISBLANK(Tipy!JT15),0,IF(AND(Tipy!JT15=Výsledky!$LQ$3,Tipy!JV15=Výsledky!$LS$3),50,0)))</f>
        <v/>
      </c>
      <c r="LO21" s="92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92" t="str">
        <f>IF(ISBLANK($LS$3),"",IF(OR(Tipy!JW15=Výsledky!$LN$6,Tipy!JW15=Výsledky!$LN$7,Tipy!JW15=Výsledky!$LN$8,Tipy!JW15=Výsledky!$LN$9),30,0))</f>
        <v/>
      </c>
      <c r="LQ21" s="92" t="str">
        <f>IF(ISBLANK($LS$3),"",IF(OR(Tipy!JX15=Výsledky!$LQ$6,Tipy!JX15=Výsledky!$LQ$7,Tipy!JX15=Výsledky!$LQ$8,Tipy!JX15=Výsledky!$LQ$9),10,0))</f>
        <v/>
      </c>
      <c r="LR21" s="93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95" t="str">
        <f>IF(ISBLANK($LS$3),"",IF(ISBLANK(Tipy!JT15),"-",SUM(LN21:LR21)))</f>
        <v/>
      </c>
      <c r="LT21" s="94"/>
      <c r="LU21" s="92" t="str">
        <f>IF(ISBLANK($LZ$3),"",IF(ISBLANK(Tipy!JZ15),0,IF(AND(Tipy!JZ15=Výsledky!$LX$3,Tipy!KB15=Výsledky!$LZ$3),50,0)))</f>
        <v/>
      </c>
      <c r="LV21" s="92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92" t="str">
        <f>IF(ISBLANK($LZ$3),"",IF(OR(Tipy!KC15=Výsledky!$LU$6,Tipy!KC15=Výsledky!$LU$7,Tipy!KC15=Výsledky!$LU$8,Tipy!KC15=Výsledky!$LU$9),30,0))</f>
        <v/>
      </c>
      <c r="LX21" s="92" t="str">
        <f>IF(ISBLANK($LZ$3),"",IF(OR(Tipy!KD15=Výsledky!$LX$6,Tipy!KD15=Výsledky!$LX$7,Tipy!KD15=Výsledky!$LX$8,Tipy!KD15=Výsledky!$LX$9),10,0))</f>
        <v/>
      </c>
      <c r="LY21" s="93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95" t="str">
        <f>IF(ISBLANK($LZ$3),"",IF(ISBLANK(Tipy!JZ15),"-",SUM(LU21:LY21)))</f>
        <v/>
      </c>
      <c r="MA21" s="94"/>
      <c r="MB21" s="96"/>
      <c r="MC21" s="97"/>
      <c r="MD21" s="97"/>
      <c r="ME21" s="97"/>
      <c r="MF21" s="93"/>
      <c r="MG21" s="95"/>
      <c r="MH21" s="94"/>
      <c r="MI21" s="96"/>
      <c r="MJ21" s="97"/>
      <c r="MK21" s="97"/>
      <c r="ML21" s="97"/>
      <c r="MM21" s="93"/>
      <c r="MN21" s="95"/>
      <c r="MO21" s="94"/>
      <c r="MP21" s="96"/>
      <c r="MQ21" s="97"/>
      <c r="MR21" s="97"/>
      <c r="MS21" s="97"/>
      <c r="MT21" s="93"/>
      <c r="MU21" s="95"/>
      <c r="MV21" s="94"/>
      <c r="MW21" s="96"/>
      <c r="MX21" s="97"/>
      <c r="MY21" s="97"/>
      <c r="MZ21" s="97"/>
      <c r="NA21" s="93"/>
      <c r="NB21" s="95"/>
      <c r="NC21" s="94"/>
      <c r="ND21" s="96"/>
      <c r="NE21" s="97"/>
      <c r="NF21" s="97"/>
      <c r="NG21" s="97"/>
      <c r="NH21" s="93"/>
      <c r="NI21" s="95"/>
      <c r="NJ21" s="94"/>
      <c r="NK21" s="96"/>
      <c r="NL21" s="97"/>
      <c r="NM21" s="97"/>
      <c r="NN21" s="97"/>
      <c r="NO21" s="93"/>
      <c r="NP21" s="95"/>
      <c r="NQ21" s="94"/>
      <c r="NR21" s="96"/>
      <c r="NS21" s="97"/>
      <c r="NT21" s="97"/>
      <c r="NU21" s="97"/>
      <c r="NV21" s="93"/>
      <c r="NW21" s="95"/>
      <c r="NX21" s="94"/>
      <c r="NY21" s="96"/>
      <c r="NZ21" s="97"/>
      <c r="OA21" s="97"/>
      <c r="OB21" s="97"/>
      <c r="OC21" s="93"/>
      <c r="OD21" s="95"/>
      <c r="OE21" s="94"/>
      <c r="OF21" s="96"/>
      <c r="OG21" s="97"/>
      <c r="OH21" s="97"/>
      <c r="OI21" s="97"/>
      <c r="OJ21" s="93"/>
      <c r="OK21" s="95"/>
      <c r="OL21" s="94"/>
      <c r="OM21" s="96"/>
      <c r="ON21" s="97"/>
      <c r="OO21" s="97"/>
      <c r="OP21" s="97"/>
      <c r="OQ21" s="93"/>
      <c r="OR21" s="95"/>
      <c r="OS21" s="94"/>
      <c r="OT21" s="96"/>
      <c r="OU21" s="97"/>
      <c r="OV21" s="97"/>
      <c r="OW21" s="97"/>
      <c r="OX21" s="93"/>
      <c r="OY21" s="95"/>
      <c r="OZ21" s="94"/>
      <c r="PA21" s="96"/>
      <c r="PB21" s="97"/>
      <c r="PC21" s="97"/>
      <c r="PD21" s="97"/>
      <c r="PE21" s="93"/>
      <c r="PF21" s="95"/>
      <c r="PG21" s="94"/>
      <c r="PH21" s="96"/>
      <c r="PI21" s="97"/>
      <c r="PJ21" s="97"/>
      <c r="PK21" s="97"/>
      <c r="PL21" s="93"/>
      <c r="PM21" s="95"/>
      <c r="PN21" s="94"/>
      <c r="PO21" s="96"/>
      <c r="PP21" s="97"/>
      <c r="PQ21" s="97"/>
      <c r="PR21" s="97"/>
      <c r="PS21" s="93"/>
      <c r="PT21" s="95"/>
      <c r="PU21" s="94"/>
      <c r="PV21" s="96"/>
      <c r="PW21" s="97"/>
      <c r="PX21" s="97"/>
      <c r="PY21" s="97"/>
      <c r="PZ21" s="93"/>
      <c r="QA21" s="95"/>
    </row>
    <row r="22" spans="1:443" ht="15" customHeight="1" x14ac:dyDescent="0.2">
      <c r="A22" s="121">
        <f>Tipy!A16</f>
        <v>35</v>
      </c>
      <c r="B22" s="144" t="str">
        <f>Tipy!B16</f>
        <v>Cali</v>
      </c>
      <c r="C22" s="42"/>
      <c r="D22" s="182">
        <f>IF(ISBLANK($I$3),"",IF(ISBLANK(Tipy!D16),0,IF(AND(Tipy!D16=Výsledky!$G$3,Tipy!F16=Výsledky!$I$3),50,0)))</f>
        <v>0</v>
      </c>
      <c r="E22" s="182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2">
        <f>IF(ISBLANK($I$3),"",IF(OR(Tipy!G16=Výsledky!$D$6,Tipy!G16=Výsledky!$D$7,Tipy!G16=Výsledky!$D$8,Tipy!G16=Výsledky!$D$9),30,0))</f>
        <v>30</v>
      </c>
      <c r="G22" s="182">
        <f>IF(ISBLANK($I$3),"",IF(OR(Tipy!H16=Výsledky!$G$6,Tipy!H16=Výsledky!$G$7,Tipy!H16=Výsledky!$G$8,Tipy!H16=Výsledky!$G$9),10,0))</f>
        <v>0</v>
      </c>
      <c r="H22" s="183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4">
        <f>IF(ISBLANK($I$3),"",IF(ISBLANK(Tipy!D16),"-",SUM(D22:H22)))</f>
        <v>60</v>
      </c>
      <c r="J22" s="185"/>
      <c r="K22" s="182">
        <f>IF(ISBLANK($P$3),"",IF(ISBLANK(Tipy!J16),0,IF(AND(Tipy!J16=Výsledky!$N$3,Tipy!L16=Výsledky!$P$3),50,0)))</f>
        <v>50</v>
      </c>
      <c r="L22" s="182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2">
        <f>IF(ISBLANK($P$3),"",IF(OR(Tipy!M16=Výsledky!$K$6,Tipy!M16=Výsledky!$K$7,Tipy!M16=Výsledky!$K$8,Tipy!M16=Výsledky!$K$9),30,0))</f>
        <v>30</v>
      </c>
      <c r="N22" s="182">
        <f>IF(ISBLANK($P$3),"",IF(OR(Tipy!N16=Výsledky!$N$6,Tipy!N16=Výsledky!$N$7,Tipy!N16=Výsledky!$N$8,Tipy!N16=Výsledky!$N$9),10,0))</f>
        <v>0</v>
      </c>
      <c r="O22" s="183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6">
        <f>IF(ISBLANK($P$3),"",IF(ISBLANK(Tipy!J16),"-",SUM(K22:O22)))</f>
        <v>80</v>
      </c>
      <c r="Q22" s="185"/>
      <c r="R22" s="182">
        <f>IF(ISBLANK($W$3),"",IF(ISBLANK(Tipy!P16),0,IF(AND(Tipy!P16=Výsledky!$U$3,Tipy!R16=Výsledky!$W$3),50,0)))</f>
        <v>50</v>
      </c>
      <c r="S22" s="182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2">
        <f>IF(ISBLANK($W$3),"",IF(OR(Tipy!S16=Výsledky!$R$6,Tipy!S16=Výsledky!$R$7,Tipy!S16=Výsledky!$R$8,Tipy!S16=Výsledky!$R$9),30,0))</f>
        <v>30</v>
      </c>
      <c r="U22" s="182">
        <f>IF(ISBLANK($W$3),"",IF(OR(Tipy!T16=Výsledky!$U$6,Tipy!T16=Výsledky!$U$7,Tipy!T16=Výsledky!$U$8,Tipy!T16=Výsledky!$U$9),10,0))</f>
        <v>0</v>
      </c>
      <c r="V22" s="183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6">
        <f>IF(ISBLANK($W$3),"",IF(ISBLANK(Tipy!P16),"-",SUM(R22:V22)))</f>
        <v>80</v>
      </c>
      <c r="X22" s="185"/>
      <c r="Y22" s="182">
        <f>IF(ISBLANK($AD$3),"",IF(ISBLANK(Tipy!V16),0,IF(AND(Tipy!V16=Výsledky!$AB$3,Tipy!X16=Výsledky!$AD$3),50,0)))</f>
        <v>0</v>
      </c>
      <c r="Z22" s="182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2">
        <f>IF(ISBLANK($AD$3),"",IF(OR(Tipy!Y16=Výsledky!$Y$6,Tipy!Y16=Výsledky!$Y$7,Tipy!Y16=Výsledky!$Y$8,Tipy!Y16=Výsledky!$Y$9),30,0))</f>
        <v>0</v>
      </c>
      <c r="AB22" s="182">
        <f>IF(ISBLANK($AD$3),"",IF(OR(Tipy!Z16=Výsledky!$AB$6,Tipy!Z16=Výsledky!$AB$7,Tipy!Z16=Výsledky!$AB$8,Tipy!Z16=Výsledky!$AB$9),10,0))</f>
        <v>10</v>
      </c>
      <c r="AC22" s="183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6">
        <f>IF(ISBLANK($AD$3),"",IF(ISBLANK(Tipy!V16),"-",SUM(Y22:AC22)))</f>
        <v>30</v>
      </c>
      <c r="AE22" s="185"/>
      <c r="AF22" s="182">
        <f>IF(ISBLANK($AK$3),"",IF(ISBLANK(Tipy!AB16),0,IF(AND(Tipy!AB16=Výsledky!$AI$3,Tipy!AD16=Výsledky!$AK$3),50,0)))</f>
        <v>0</v>
      </c>
      <c r="AG22" s="182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2">
        <f>IF(ISBLANK($AK$3),"",IF(OR(Tipy!AE16=Výsledky!$AF$6,Tipy!AE16=Výsledky!$AF$7,Tipy!AE16=Výsledky!$AF$8,Tipy!AE16=Výsledky!$AF$9),30,0))</f>
        <v>0</v>
      </c>
      <c r="AI22" s="182">
        <f>IF(ISBLANK($AK$3),"",IF(OR(Tipy!AF16=Výsledky!$AI$6,Tipy!AF16=Výsledky!$AI$7,Tipy!AF16=Výsledky!$AI$8,Tipy!AF16=Výsledky!$AI$9),10,0))</f>
        <v>0</v>
      </c>
      <c r="AJ22" s="183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6" t="str">
        <f>IF(ISBLANK($AK$3),"",IF(ISBLANK(Tipy!AB16),"-",SUM(AF22:AJ22)))</f>
        <v>-</v>
      </c>
      <c r="AL22" s="185"/>
      <c r="AM22" s="182">
        <f>IF(ISBLANK($AR$3),"",IF(ISBLANK(Tipy!AH16),0,IF(AND(Tipy!AH16=Výsledky!$AP$3,Tipy!AJ16=Výsledky!$AR$3),50,0)))</f>
        <v>0</v>
      </c>
      <c r="AN22" s="182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2">
        <f>IF(ISBLANK($AR$3),"",IF(OR(Tipy!AK16=Výsledky!$AM$6,Tipy!AK16=Výsledky!$AM$7,Tipy!AK16=Výsledky!$AM$8,Tipy!AK16=Výsledky!$AM$9),30,0))</f>
        <v>30</v>
      </c>
      <c r="AP22" s="182">
        <f>IF(ISBLANK($AR$3),"",IF(OR(Tipy!AL16=Výsledky!$AP$6,Tipy!AL16=Výsledky!$AP$7,Tipy!AL16=Výsledky!$AP$8,Tipy!AL16=Výsledky!$AP$9),10,0))</f>
        <v>0</v>
      </c>
      <c r="AQ22" s="183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6">
        <f>IF(ISBLANK($AR$3),"",IF(ISBLANK(Tipy!AH16),"-",SUM(AM22:AQ22)))</f>
        <v>60</v>
      </c>
      <c r="AS22" s="185"/>
      <c r="AT22" s="182">
        <f>IF(ISBLANK($AY$3),"",IF(ISBLANK(Tipy!AN16),0,IF(AND(Tipy!AN16=Výsledky!$AW$3,Tipy!AP16=Výsledky!$AY$3),50,0)))</f>
        <v>0</v>
      </c>
      <c r="AU22" s="182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2">
        <f>IF(ISBLANK($AY$3),"",IF(OR(Tipy!AQ16=Výsledky!$AT$6,Tipy!AQ16=Výsledky!$AT$7,Tipy!AQ16=Výsledky!$AT$8,Tipy!AQ16=Výsledky!$AT$9),30,0))</f>
        <v>0</v>
      </c>
      <c r="AW22" s="182">
        <f>IF(ISBLANK($AY$3),"",IF(OR(Tipy!AR16=Výsledky!$AW$6,Tipy!AR16=Výsledky!$AW$7,Tipy!AR16=Výsledky!$AW$8,Tipy!AR16=Výsledky!$AW$9),10,0))</f>
        <v>0</v>
      </c>
      <c r="AX22" s="183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6">
        <f>IF(ISBLANK($AY$3),"",IF(ISBLANK(Tipy!AN16),"-",SUM(AT22:AX22)))</f>
        <v>30</v>
      </c>
      <c r="AZ22" s="185"/>
      <c r="BA22" s="182">
        <f>IF(ISBLANK($BF$3),"",IF(ISBLANK(Tipy!AT16),0,IF(AND(Tipy!AT16=Výsledky!$BD$3,Tipy!AV16=Výsledky!$BF$3),50,0)))</f>
        <v>0</v>
      </c>
      <c r="BB22" s="182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2">
        <f>IF(ISBLANK($BF$3),"",IF(OR(Tipy!AW16=Výsledky!$BA$6,Tipy!AW16=Výsledky!$BA$7,Tipy!AW16=Výsledky!$BA$8,Tipy!AW16=Výsledky!$BA$9),30,0))</f>
        <v>30</v>
      </c>
      <c r="BD22" s="182">
        <f>IF(ISBLANK($BF$3),"",IF(OR(Tipy!AX16=Výsledky!$BD$6,Tipy!AX16=Výsledky!$BD$7,Tipy!AX16=Výsledky!$BD$8,Tipy!AX16=Výsledky!$BD$9),10,0))</f>
        <v>10</v>
      </c>
      <c r="BE22" s="183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6">
        <f>IF(ISBLANK($BF$3),"",IF(ISBLANK(Tipy!AT16),"-",SUM(BA22:BE22)))</f>
        <v>40</v>
      </c>
      <c r="BG22" s="94"/>
      <c r="BH22" s="182">
        <f>IF(ISBLANK($BM$3),"",IF(ISBLANK(Tipy!AZ16),0,IF(AND(Tipy!AZ16=Výsledky!$BK$3,Tipy!BB16=Výsledky!$BM$3),50,0)))</f>
        <v>0</v>
      </c>
      <c r="BI22" s="182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2">
        <f>IF(ISBLANK($BM$3),"",IF(OR(Tipy!BC16=Výsledky!$BH$6,Tipy!BC16=Výsledky!$BH$7,Tipy!BC16=Výsledky!$BH$8,Tipy!BC16=Výsledky!$BH$9),30,0))</f>
        <v>30</v>
      </c>
      <c r="BK22" s="182">
        <f>IF(ISBLANK($BM$3),"",IF(OR(Tipy!BD16=Výsledky!$BK$6,Tipy!BD16=Výsledky!$BK$7,Tipy!BD16=Výsledky!$BK$8,Tipy!BD16=Výsledky!$BK$9),10,0))</f>
        <v>0</v>
      </c>
      <c r="BL22" s="183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6">
        <f>IF(ISBLANK($BM$3),"",IF(ISBLANK(Tipy!AZ16),"-",SUM(BH22:BL22)))</f>
        <v>50</v>
      </c>
      <c r="BN22" s="94"/>
      <c r="BO22" s="182">
        <f>IF(ISBLANK($BT$3),"",IF(ISBLANK(Tipy!BF16),0,IF(AND(Tipy!BF16=Výsledky!$BR$3,Tipy!BH16=Výsledky!$BT$3),50,0)))</f>
        <v>0</v>
      </c>
      <c r="BP22" s="182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2">
        <f>IF(ISBLANK($BT$3),"",IF(OR(Tipy!BI16=Výsledky!$BO$6,Tipy!BI16=Výsledky!$BO$7,Tipy!BI16=Výsledky!$BO$8,Tipy!BI16=Výsledky!$BO$9),30,0))</f>
        <v>0</v>
      </c>
      <c r="BR22" s="182">
        <f>IF(ISBLANK($BT$3),"",IF(OR(Tipy!BJ16=Výsledky!$BR$6,Tipy!BJ16=Výsledky!$BR$7,Tipy!BJ16=Výsledky!$BR$8,Tipy!BJ16=Výsledky!$BR$9),10,0))</f>
        <v>0</v>
      </c>
      <c r="BS22" s="183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6" t="str">
        <f>IF(ISBLANK($BT$3),"",IF(ISBLANK(Tipy!BF16),"-",SUM(BO22:BS22)))</f>
        <v>-</v>
      </c>
      <c r="BU22" s="94"/>
      <c r="BV22" s="182">
        <f>IF(ISBLANK($CA$3),"",IF(ISBLANK(Tipy!BL16),0,IF(AND(Tipy!BL16=Výsledky!$BY$3,Tipy!BN16=Výsledky!$CA$3),50,0)))</f>
        <v>0</v>
      </c>
      <c r="BW22" s="182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2">
        <f>IF(ISBLANK($CA$3),"",IF(OR(Tipy!BO16=Výsledky!$BV$6,Tipy!BO16=Výsledky!$BV$7,Tipy!BO16=Výsledky!$BV$8,Tipy!BO16=Výsledky!$BV$9),30,0))</f>
        <v>30</v>
      </c>
      <c r="BY22" s="182">
        <f>IF(ISBLANK($CA$3),"",IF(OR(Tipy!BP16=Výsledky!$BY$6,Tipy!BP16=Výsledky!$BY$7,Tipy!BP16=Výsledky!$BY$8,Tipy!BP16=Výsledky!$BY$9),10,0))</f>
        <v>0</v>
      </c>
      <c r="BZ22" s="183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6">
        <f>IF(ISBLANK($CA$3),"",IF(ISBLANK(Tipy!BL16),"-",SUM(BV22:BZ22)))</f>
        <v>50</v>
      </c>
      <c r="CB22" s="94"/>
      <c r="CC22" s="182">
        <f>IF(ISBLANK($CH$3),"",IF(ISBLANK(Tipy!BR16),0,IF(AND(Tipy!BR16=Výsledky!$CF$3,Tipy!BT16=Výsledky!$CH$3),50,0)))</f>
        <v>0</v>
      </c>
      <c r="CD22" s="182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2">
        <f>IF(ISBLANK($CH$3),"",IF(OR(Tipy!BU16=Výsledky!$CC$6,Tipy!BU16=Výsledky!$CC$7,Tipy!BU16=Výsledky!$CC$8,Tipy!BU16=Výsledky!$CC$9),30,0))</f>
        <v>0</v>
      </c>
      <c r="CF22" s="182">
        <f>IF(ISBLANK($CH$3),"",IF(OR(Tipy!BV16=Výsledky!$CF$6,Tipy!BV16=Výsledky!$CF$7,Tipy!BV16=Výsledky!$CF$8,Tipy!BV16=Výsledky!$CF$9),10,0))</f>
        <v>0</v>
      </c>
      <c r="CG22" s="183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6">
        <f>IF(ISBLANK($CH$3),"",IF(ISBLANK(Tipy!BR16),"-",SUM(CC22:CG22)))</f>
        <v>0</v>
      </c>
      <c r="CI22" s="185"/>
      <c r="CJ22" s="182">
        <f>IF(ISBLANK($CO$3),"",IF(ISBLANK(Tipy!BX16),0,IF(AND(Tipy!BX16=Výsledky!$CM$3,Tipy!BZ16=Výsledky!$CO$3),50,0)))</f>
        <v>0</v>
      </c>
      <c r="CK22" s="182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2">
        <f>IF(ISBLANK($CO$3),"",IF(OR(Tipy!CA16=Výsledky!$CJ$6,Tipy!CA16=Výsledky!$CJ$7,Tipy!CA16=Výsledky!$CJ$8,Tipy!CA16=Výsledky!$CJ$9),30,0))</f>
        <v>30</v>
      </c>
      <c r="CM22" s="182">
        <f>IF(ISBLANK($CO$3),"",IF(OR(Tipy!CB16=Výsledky!$CM$6,Tipy!CB16=Výsledky!$CM$7,Tipy!CB16=Výsledky!$CM$8,Tipy!CB16=Výsledky!$CM$9),10,0))</f>
        <v>0</v>
      </c>
      <c r="CN22" s="183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6">
        <f>IF(ISBLANK($CO$3),"",IF(ISBLANK(Tipy!BX16),"-",SUM(CJ22:CN22)))</f>
        <v>50</v>
      </c>
      <c r="CP22" s="185"/>
      <c r="CQ22" s="182">
        <f>IF(ISBLANK($CV$3),"",IF(ISBLANK(Tipy!CD16),0,IF(AND(Tipy!CD16=Výsledky!$CT$3,Tipy!CF16=Výsledky!$CV$3),50,0)))</f>
        <v>0</v>
      </c>
      <c r="CR22" s="182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2">
        <f>IF(ISBLANK($CV$3),"",IF(OR(Tipy!CG16=Výsledky!$CQ$6,Tipy!CG16=Výsledky!$CQ$7,Tipy!CG16=Výsledky!$CQ$8,Tipy!CG16=Výsledky!$CQ$9),30,0))</f>
        <v>30</v>
      </c>
      <c r="CT22" s="182">
        <f>IF(ISBLANK($CV$3),"",IF(OR(Tipy!CH16=Výsledky!$CT$6,Tipy!CH16=Výsledky!$CT$7,Tipy!CH16=Výsledky!$CT$8,Tipy!CH16=Výsledky!$CT$9),10,0))</f>
        <v>0</v>
      </c>
      <c r="CU22" s="183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6">
        <f>IF(ISBLANK($CV$3),"",IF(ISBLANK(Tipy!CD16),"-",SUM(CQ22:CU22)))</f>
        <v>60</v>
      </c>
      <c r="CW22" s="185"/>
      <c r="CX22" s="182">
        <f>IF(ISBLANK($DC$3),"",IF(ISBLANK(Tipy!CJ16),0,IF(AND(Tipy!CJ16=Výsledky!$DA$3,Tipy!CL16=Výsledky!$DC$3),50,0)))</f>
        <v>0</v>
      </c>
      <c r="CY22" s="182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2">
        <f>IF(ISBLANK($DC$3),"",IF(OR(Tipy!CM16=Výsledky!$CX$6,Tipy!CM16=Výsledky!$CX$7,Tipy!CM16=Výsledky!$CX$8,Tipy!CM16=Výsledky!$CX$9),30,0))</f>
        <v>0</v>
      </c>
      <c r="DA22" s="182">
        <f>IF(ISBLANK($DC$3),"",IF(OR(Tipy!CN16=Výsledky!$DA$6,Tipy!CN16=Výsledky!$DA$7,Tipy!CN16=Výsledky!$DA$8,Tipy!CN16=Výsledky!$DA$9),10,0))</f>
        <v>0</v>
      </c>
      <c r="DB22" s="183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6">
        <f>IF(ISBLANK($DC$3),"",IF(ISBLANK(Tipy!CJ16),"-",SUM(CX22:DB22)))</f>
        <v>0</v>
      </c>
      <c r="DD22" s="185"/>
      <c r="DE22" s="182">
        <f>IF(ISBLANK($DJ$3),"",IF(ISBLANK(Tipy!CP16),0,IF(AND(Tipy!CP16=Výsledky!$DH$3,Tipy!CR16=Výsledky!$DJ$3),50,0)))</f>
        <v>0</v>
      </c>
      <c r="DF22" s="182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2">
        <f>IF(ISBLANK($DJ$3),"",IF(OR(Tipy!CS16=Výsledky!$DE$6,Tipy!CS16=Výsledky!$DE$7,Tipy!CS16=Výsledky!$DE$8,Tipy!CS16=Výsledky!$DE$9),30,0))</f>
        <v>30</v>
      </c>
      <c r="DH22" s="182">
        <f>IF(ISBLANK($DJ$3),"",IF(OR(Tipy!CT16=Výsledky!$DH$6,Tipy!CT16=Výsledky!$DH$7,Tipy!CT16=Výsledky!$DH$8,Tipy!CT16=Výsledky!$DH$9),10,0))</f>
        <v>0</v>
      </c>
      <c r="DI22" s="183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6">
        <f>IF(ISBLANK($DJ$3),"",IF(ISBLANK(Tipy!CP16),"-",SUM(DE22:DI22)))</f>
        <v>30</v>
      </c>
      <c r="DK22" s="185"/>
      <c r="DL22" s="182">
        <f>IF(ISBLANK($DQ$3),"",IF(ISBLANK(Tipy!CV16),0,IF(AND(Tipy!CV16=Výsledky!$DO$3,Tipy!CX16=Výsledky!$DQ$3),50,0)))</f>
        <v>0</v>
      </c>
      <c r="DM22" s="182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2">
        <f>IF(ISBLANK($DQ$3),"",IF(OR(Tipy!CY16=Výsledky!$DL$6,Tipy!CY16=Výsledky!$DL$7,Tipy!CY16=Výsledky!$DL$8,Tipy!CY16=Výsledky!$DL$9),30,0))</f>
        <v>0</v>
      </c>
      <c r="DO22" s="182">
        <f>IF(ISBLANK($DQ$3),"",IF(OR(Tipy!CZ16=Výsledky!$DO$6,Tipy!CZ16=Výsledky!$DO$7,Tipy!CZ16=Výsledky!$DO$8,Tipy!CZ16=Výsledky!$DO$9),10,0))</f>
        <v>0</v>
      </c>
      <c r="DP22" s="183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6">
        <f>IF(ISBLANK($DQ$3),"",IF(ISBLANK(Tipy!CV16),"-",SUM(DL22:DP22)))</f>
        <v>0</v>
      </c>
      <c r="DR22" s="185"/>
      <c r="DS22" s="182">
        <f>IF(ISBLANK($DX$3),"",IF(ISBLANK(Tipy!DB16),0,IF(AND(Tipy!DB16=Výsledky!$DV$3,Tipy!DD16=Výsledky!$DX$3),50,0)))</f>
        <v>0</v>
      </c>
      <c r="DT22" s="182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2">
        <f>IF(ISBLANK($DX$3),"",IF(OR(Tipy!DE16=Výsledky!$DS$6,Tipy!DE16=Výsledky!$DS$7,Tipy!DE16=Výsledky!$DS$8,Tipy!DE16=Výsledky!$DS$9),30,0))</f>
        <v>30</v>
      </c>
      <c r="DV22" s="182">
        <f>IF(ISBLANK($DX$3),"",IF(OR(Tipy!DF16=Výsledky!$DV$6,Tipy!DF16=Výsledky!$DV$7,Tipy!DF16=Výsledky!$DV$8,Tipy!DF16=Výsledky!$DV$9),10,0))</f>
        <v>0</v>
      </c>
      <c r="DW22" s="183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6">
        <f>IF(ISBLANK($DX$3),"",IF(ISBLANK(Tipy!DB16),"-",SUM(DS22:DW22)))</f>
        <v>50</v>
      </c>
      <c r="DY22" s="185"/>
      <c r="DZ22" s="182">
        <f>IF(ISBLANK($EE$3),"",IF(ISBLANK(Tipy!DH16),0,IF(AND(Tipy!DH16=Výsledky!$EC$3,Tipy!DJ16=Výsledky!$EE$3),50,0)))</f>
        <v>0</v>
      </c>
      <c r="EA22" s="182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2">
        <f>IF(ISBLANK($EE$3),"",IF(OR(Tipy!DK16=Výsledky!$DZ$6,Tipy!DK16=Výsledky!$DZ$7,Tipy!DK16=Výsledky!$DZ$8,Tipy!DK16=Výsledky!$DZ$9),30,0))</f>
        <v>30</v>
      </c>
      <c r="EC22" s="182">
        <f>IF(ISBLANK($EE$3),"",IF(OR(Tipy!DL16=Výsledky!$EC$6,Tipy!DL16=Výsledky!$EC$7,Tipy!DL16=Výsledky!$EC$8,Tipy!DL16=Výsledky!$EC$9),10,0))</f>
        <v>0</v>
      </c>
      <c r="ED22" s="183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6">
        <f>IF(ISBLANK($EE$3),"",IF(ISBLANK(Tipy!DH16),"-",SUM(DZ22:ED22)))</f>
        <v>50</v>
      </c>
      <c r="EF22" s="94"/>
      <c r="EG22" s="182">
        <f>IF(ISBLANK($EL$3),"",IF(ISBLANK(Tipy!DN16),0,IF(AND(Tipy!DN16=Výsledky!$EJ$3,Tipy!DP16=Výsledky!$EL$3),50,0)))</f>
        <v>0</v>
      </c>
      <c r="EH22" s="182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2">
        <f>IF(ISBLANK($EL$3),"",IF(OR(Tipy!DQ16=Výsledky!$EG$6,Tipy!DQ16=Výsledky!$EG$7,Tipy!DQ16=Výsledky!$EG$8,Tipy!DQ16=Výsledky!$EG$9),30,0))</f>
        <v>0</v>
      </c>
      <c r="EJ22" s="182">
        <f>IF(ISBLANK($EL$3),"",IF(OR(Tipy!DR16=Výsledky!$EJ$6,Tipy!DR16=Výsledky!$EJ$7,Tipy!DR16=Výsledky!$EJ$8,Tipy!DR16=Výsledky!$EJ$9),10,0))</f>
        <v>10</v>
      </c>
      <c r="EK22" s="183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6">
        <f>IF(ISBLANK($EL$3),"",IF(ISBLANK(Tipy!DN16),"-",SUM(EG22:EK22)))</f>
        <v>40</v>
      </c>
      <c r="EM22" s="94"/>
      <c r="EN22" s="182">
        <f>IF(ISBLANK($ES$3),"",IF(ISBLANK(Tipy!DT16),0,IF(AND(Tipy!DT16=Výsledky!$EQ$3,Tipy!DV16=Výsledky!$ES$3),50,0)))</f>
        <v>0</v>
      </c>
      <c r="EO22" s="182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2">
        <f>IF(ISBLANK($ES$3),"",IF(OR(Tipy!DW16=Výsledky!$EN$6,Tipy!DW16=Výsledky!$EN$7,Tipy!DW16=Výsledky!$EN$8,Tipy!DW16=Výsledky!$EN$9),30,0))</f>
        <v>30</v>
      </c>
      <c r="EQ22" s="182">
        <f>IF(ISBLANK($ES$3),"",IF(OR(Tipy!DX16=Výsledky!$EQ$6,Tipy!DX16=Výsledky!$EQ$7,Tipy!DX16=Výsledky!$EQ$8,Tipy!DX16=Výsledky!$EQ$9),10,0))</f>
        <v>0</v>
      </c>
      <c r="ER22" s="183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6">
        <f>IF(ISBLANK($ES$3),"",IF(ISBLANK(Tipy!DT16),"-",SUM(EN22:ER22)))</f>
        <v>50</v>
      </c>
      <c r="ET22" s="94"/>
      <c r="EU22" s="182">
        <f>IF(ISBLANK($EZ$3),"",IF(ISBLANK(Tipy!DZ16),0,IF(AND(Tipy!DZ16=Výsledky!$EX$3,Tipy!EB16=Výsledky!$EZ$3),50,0)))</f>
        <v>0</v>
      </c>
      <c r="EV22" s="182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2">
        <f>IF(ISBLANK($EZ$3),"",IF(OR(Tipy!EC16=Výsledky!$EU$6,Tipy!EC16=Výsledky!$EU$7,Tipy!EC16=Výsledky!$EU$8,Tipy!EC16=Výsledky!$EU$9),30,0))</f>
        <v>0</v>
      </c>
      <c r="EX22" s="182">
        <f>IF(ISBLANK($EZ$3),"",IF(OR(Tipy!ED16=Výsledky!$EX$6,Tipy!ED16=Výsledky!$EX$7,Tipy!ED16=Výsledky!$EX$8,Tipy!ED16=Výsledky!$EX$9),10,0))</f>
        <v>0</v>
      </c>
      <c r="EY22" s="183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6">
        <f>IF(ISBLANK($EZ$3),"",IF(ISBLANK(Tipy!DZ16),"-",SUM(EU22:EY22)))</f>
        <v>30</v>
      </c>
      <c r="FA22" s="94"/>
      <c r="FB22" s="182">
        <f>IF(ISBLANK($FG$3),"",IF(ISBLANK(Tipy!EF16),0,IF(AND(Tipy!EF16=Výsledky!$FE$3,Tipy!EH16=Výsledky!$FG$3),50,0)))</f>
        <v>0</v>
      </c>
      <c r="FC22" s="182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2">
        <f>IF(ISBLANK($FG$3),"",IF(OR(Tipy!EI16=Výsledky!$FB$6,Tipy!EI16=Výsledky!$FB$7,Tipy!EI16=Výsledky!$FB$8,Tipy!EI16=Výsledky!$FB$9),30,0))</f>
        <v>30</v>
      </c>
      <c r="FE22" s="182">
        <f>IF(ISBLANK($FG$3),"",IF(OR(Tipy!EJ16=Výsledky!$FE$6,Tipy!EJ16=Výsledky!$FE$7,Tipy!EJ16=Výsledky!$FE$8,Tipy!EJ16=Výsledky!$FE$9),10,0))</f>
        <v>10</v>
      </c>
      <c r="FF22" s="183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6">
        <f>IF(ISBLANK($FG$3),"",IF(ISBLANK(Tipy!EF16),"-",SUM(FB22:FF22)))</f>
        <v>40</v>
      </c>
      <c r="FH22" s="94"/>
      <c r="FI22" s="182">
        <f>IF(ISBLANK($FN$3),"",IF(ISBLANK(Tipy!EL16),0,IF(AND(Tipy!EL16=Výsledky!$FL$3,Tipy!EN16=Výsledky!$FN$3),50,0)))</f>
        <v>0</v>
      </c>
      <c r="FJ22" s="182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2">
        <f>IF(ISBLANK($FN$3),"",IF(OR(Tipy!EO16=Výsledky!$FI$6,Tipy!EO16=Výsledky!$FI$7,Tipy!EO16=Výsledky!$FI$8,Tipy!EO16=Výsledky!$FI$9),30,0))</f>
        <v>30</v>
      </c>
      <c r="FL22" s="182">
        <f>IF(ISBLANK($FN$3),"",IF(OR(Tipy!EP16=Výsledky!$FL$6,Tipy!EP16=Výsledky!$FL$7,Tipy!EP16=Výsledky!$FL$8,Tipy!EP16=Výsledky!$FL$9),10,0))</f>
        <v>0</v>
      </c>
      <c r="FM22" s="183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6">
        <f>IF(ISBLANK($FN$3),"",IF(ISBLANK(Tipy!EL16),"-",SUM(FI22:FM22)))</f>
        <v>50</v>
      </c>
      <c r="FO22" s="94"/>
      <c r="FP22" s="182">
        <f>IF(ISBLANK($FU$3),"",IF(ISBLANK(Tipy!ER16),0,IF(AND(Tipy!ER16=Výsledky!$FS$3,Tipy!ET16=Výsledky!$FU$3),50,0)))</f>
        <v>0</v>
      </c>
      <c r="FQ22" s="182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2">
        <f>IF(ISBLANK($FU$3),"",IF(OR(Tipy!EU16=Výsledky!$FP$6,Tipy!EU16=Výsledky!$FP$7,Tipy!EU16=Výsledky!$FP$8,Tipy!EU16=Výsledky!$FP$9),30,0))</f>
        <v>0</v>
      </c>
      <c r="FS22" s="182">
        <f>IF(ISBLANK($FU$3),"",IF(OR(Tipy!EV16=Výsledky!$FS$6,Tipy!EV16=Výsledky!$FS$7,Tipy!EV16=Výsledky!$FS$8,Tipy!EV16=Výsledky!$FS$9),10,0))</f>
        <v>0</v>
      </c>
      <c r="FT22" s="183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6">
        <f>IF(ISBLANK($FU$3),"",IF(ISBLANK(Tipy!ER16),"-",SUM(FP22:FT22)))</f>
        <v>30</v>
      </c>
      <c r="FV22" s="94"/>
      <c r="FW22" s="182">
        <f>IF(ISBLANK($GB$3),"",IF(ISBLANK(Tipy!EX16),0,IF(AND(Tipy!EX16=Výsledky!$FZ$3,Tipy!EZ16=Výsledky!$GB$3),50,0)))</f>
        <v>0</v>
      </c>
      <c r="FX22" s="182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2">
        <f>IF(ISBLANK($GB$3),"",IF(OR(Tipy!FA16=Výsledky!$FW$6,Tipy!FA16=Výsledky!$FW$7,Tipy!FA16=Výsledky!$FW$8,Tipy!FA16=Výsledky!$FW$9),30,0))</f>
        <v>30</v>
      </c>
      <c r="FZ22" s="182">
        <f>IF(ISBLANK($GB$3),"",IF(OR(Tipy!FB16=Výsledky!$FZ$6,Tipy!FB16=Výsledky!$FZ$7,Tipy!FB16=Výsledky!$FZ$8,Tipy!FB16=Výsledky!$FZ$9),10,0))</f>
        <v>0</v>
      </c>
      <c r="GA22" s="183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6">
        <f>IF(ISBLANK($GB$3),"",IF(ISBLANK(Tipy!EX16),"-",SUM(FW22:GA22)))</f>
        <v>40</v>
      </c>
      <c r="GC22" s="94"/>
      <c r="GD22" s="182">
        <f>IF(ISBLANK($GI$3),"",IF(ISBLANK(Tipy!FD16),0,IF(AND(Tipy!FD16=Výsledky!$GG$3,Tipy!FF16=Výsledky!$GI$3),50,0)))</f>
        <v>0</v>
      </c>
      <c r="GE22" s="182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2">
        <f>IF(ISBLANK($GI$3),"",IF(OR(Tipy!FG16=Výsledky!$GD$6,Tipy!FG16=Výsledky!$GD$7,Tipy!FG16=Výsledky!$GD$8,Tipy!FG16=Výsledky!$GD$9),30,0))</f>
        <v>0</v>
      </c>
      <c r="GG22" s="182">
        <f>IF(ISBLANK($GI$3),"",IF(OR(Tipy!FH16=Výsledky!$GG$6,Tipy!FH16=Výsledky!$GG$7,Tipy!FH16=Výsledky!$GG$8,Tipy!FH16=Výsledky!$GG$9),10,0))</f>
        <v>0</v>
      </c>
      <c r="GH22" s="183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6">
        <f>IF(ISBLANK($GI$3),"",IF(ISBLANK(Tipy!FD16),"-",SUM(GD22:GH22)))</f>
        <v>0</v>
      </c>
      <c r="GJ22" s="94"/>
      <c r="GK22" s="182">
        <f>IF(ISBLANK($GP$3),"",IF(ISBLANK(Tipy!FJ16),0,IF(AND(Tipy!FJ16=Výsledky!$GN$3,Tipy!FL16=Výsledky!$GP$3),50,0)))</f>
        <v>0</v>
      </c>
      <c r="GL22" s="182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20</v>
      </c>
      <c r="GM22" s="182">
        <f>IF(ISBLANK($GP$3),"",IF(OR(Tipy!FM16=Výsledky!$GK$6,Tipy!FM16=Výsledky!$GK$7,Tipy!FM16=Výsledky!$GK$8,Tipy!FM16=Výsledky!$GK$9),30,0))</f>
        <v>30</v>
      </c>
      <c r="GN22" s="182">
        <f>IF(ISBLANK($GP$3),"",IF(OR(Tipy!FN16=Výsledky!$GN$6,Tipy!FN16=Výsledky!$GN$7,Tipy!FN16=Výsledky!$GN$8,Tipy!FN16=Výsledky!$GN$9),10,0))</f>
        <v>0</v>
      </c>
      <c r="GO22" s="183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86">
        <f>IF(ISBLANK($GP$3),"",IF(ISBLANK(Tipy!FJ16),"-",SUM(GK22:GO22)))</f>
        <v>50</v>
      </c>
      <c r="GQ22" s="94"/>
      <c r="GR22" s="182">
        <f>IF(ISBLANK($GW$3),"",IF(ISBLANK(Tipy!FP16),0,IF(AND(Tipy!FP16=Výsledky!$GU$3,Tipy!FR16=Výsledky!$GW$3),50,0)))</f>
        <v>0</v>
      </c>
      <c r="GS22" s="182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2">
        <f>IF(ISBLANK($GW$3),"",IF(OR(Tipy!FS16=Výsledky!$GR$6,Tipy!FS16=Výsledky!$GR$7,Tipy!FS16=Výsledky!$GR$8,Tipy!FS16=Výsledky!$GR$9),30,0))</f>
        <v>0</v>
      </c>
      <c r="GU22" s="182">
        <f>IF(ISBLANK($GW$3),"",IF(OR(Tipy!FT16=Výsledky!$GU$6,Tipy!FT16=Výsledky!$GU$7,Tipy!FT16=Výsledky!$GU$8,Tipy!FT16=Výsledky!$GU$9),10,0))</f>
        <v>0</v>
      </c>
      <c r="GV22" s="183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6">
        <f>IF(ISBLANK($GW$3),"",IF(ISBLANK(Tipy!FP16),"-",SUM(GR22:GV22)))</f>
        <v>0</v>
      </c>
      <c r="GX22" s="94"/>
      <c r="GY22" s="182">
        <f>IF(ISBLANK($HD$3),"",IF(ISBLANK(Tipy!FV16),0,IF(AND(Tipy!FV16=Výsledky!$HB$3,Tipy!FX16=Výsledky!$HD$3),50,0)))</f>
        <v>0</v>
      </c>
      <c r="GZ22" s="182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2">
        <f>IF(ISBLANK($HD$3),"",IF(OR(Tipy!FY16=Výsledky!$GY$6,Tipy!FY16=Výsledky!$GY$7,Tipy!FY16=Výsledky!$GY$8,Tipy!FY16=Výsledky!$GY$9),30,0))</f>
        <v>0</v>
      </c>
      <c r="HB22" s="182">
        <f>IF(ISBLANK($HD$3),"",IF(OR(Tipy!FZ16=Výsledky!$HB$6,Tipy!FZ16=Výsledky!$HB$7,Tipy!FZ16=Výsledky!$HB$8,Tipy!FZ16=Výsledky!$HB$9),10,0))</f>
        <v>10</v>
      </c>
      <c r="HC22" s="183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6">
        <f>IF(ISBLANK($HD$3),"",IF(ISBLANK(Tipy!FV16),"-",SUM(GY22:HC22)))</f>
        <v>30</v>
      </c>
      <c r="HE22" s="185"/>
      <c r="HF22" s="182">
        <f>IF(ISBLANK($HK$3),"",IF(ISBLANK(Tipy!GB16),0,IF(AND(Tipy!GB16=Výsledky!$HI$3,Tipy!GD16=Výsledky!$HK$3),50,0)))</f>
        <v>0</v>
      </c>
      <c r="HG22" s="182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2">
        <f>IF(ISBLANK($HK$3),"",IF(OR(Tipy!GE16=Výsledky!$HF$6,Tipy!GE16=Výsledky!$HF$7,Tipy!GE16=Výsledky!$HF$8,Tipy!GE16=Výsledky!$HF$9),30,0))</f>
        <v>0</v>
      </c>
      <c r="HI22" s="182">
        <f>IF(ISBLANK($HK$3),"",IF(OR(Tipy!GF16=Výsledky!$HI$6,Tipy!GF16=Výsledky!$HI$7,Tipy!GF16=Výsledky!$HI$8,Tipy!GF16=Výsledky!$HI$9),10,0))</f>
        <v>0</v>
      </c>
      <c r="HJ22" s="183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6">
        <f>IF(ISBLANK($HK$3),"",IF(ISBLANK(Tipy!GB16),"-",SUM(HF22:HJ22)))</f>
        <v>20</v>
      </c>
      <c r="HL22" s="185"/>
      <c r="HM22" s="182">
        <f>IF(ISBLANK($HR$3),"",IF(ISBLANK(Tipy!GH16),0,IF(AND(Tipy!GH16=Výsledky!$HP$3,Tipy!GJ16=Výsledky!$HR$3),50,0)))</f>
        <v>0</v>
      </c>
      <c r="HN22" s="182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2">
        <f>IF(ISBLANK($HR$3),"",IF(OR(Tipy!GK16=Výsledky!$HM$6,Tipy!GK16=Výsledky!$HM$7,Tipy!GK16=Výsledky!$HM$8,Tipy!GK16=Výsledky!$HM$9),30,0))</f>
        <v>0</v>
      </c>
      <c r="HP22" s="182">
        <f>IF(ISBLANK($HR$3),"",IF(OR(Tipy!GL16=Výsledky!$HP$6,Tipy!GL16=Výsledky!$HP$7,Tipy!GL16=Výsledky!$HP$8,Tipy!GL16=Výsledky!$HP$9),10,0))</f>
        <v>0</v>
      </c>
      <c r="HQ22" s="183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6">
        <f>IF(ISBLANK($HR$3),"",IF(ISBLANK(Tipy!GH16),"-",SUM(HM22:HQ22)))</f>
        <v>0</v>
      </c>
      <c r="HS22" s="185"/>
      <c r="HT22" s="182">
        <f>IF(ISBLANK($HY$3),"",IF(ISBLANK(Tipy!GN16),0,IF(AND(Tipy!GN16=Výsledky!$HW$3,Tipy!GP16=Výsledky!$HY$3),50,0)))</f>
        <v>0</v>
      </c>
      <c r="HU22" s="182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2">
        <f>IF(ISBLANK($HY$3),"",IF(OR(Tipy!GQ16=Výsledky!$HT$6,Tipy!GQ16=Výsledky!$HT$7,Tipy!GQ16=Výsledky!$HT$8,Tipy!GQ16=Výsledky!$HT$9),30,0))</f>
        <v>0</v>
      </c>
      <c r="HW22" s="182">
        <f>IF(ISBLANK($HY$3),"",IF(OR(Tipy!GR16=Výsledky!$HW$6,Tipy!GR16=Výsledky!$HW$7,Tipy!GR16=Výsledky!$HW$8,Tipy!GR16=Výsledky!$HW$9),10,0))</f>
        <v>0</v>
      </c>
      <c r="HX22" s="183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6" t="str">
        <f>IF(ISBLANK($HY$3),"",IF(ISBLANK(Tipy!GN16),"-",SUM(HT22:HX22)))</f>
        <v>-</v>
      </c>
      <c r="HZ22" s="185"/>
      <c r="IA22" s="182">
        <f>IF(ISBLANK($IF$3),"",IF(ISBLANK(Tipy!GT16),0,IF(AND(Tipy!GT16=Výsledky!$ID$3,Tipy!GV16=Výsledky!$IF$3),50,0)))</f>
        <v>0</v>
      </c>
      <c r="IB22" s="182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2">
        <f>IF(ISBLANK($IF$3),"",IF(OR(Tipy!GW16=Výsledky!$IA$6,Tipy!GW16=Výsledky!$IA$7,Tipy!GW16=Výsledky!$IA$8,Tipy!GW16=Výsledky!$IA$9),30,0))</f>
        <v>30</v>
      </c>
      <c r="ID22" s="182">
        <f>IF(ISBLANK($IF$3),"",IF(OR(Tipy!GX16=Výsledky!$ID$6,Tipy!GX16=Výsledky!$ID$7,Tipy!GX16=Výsledky!$ID$8,Tipy!GX16=Výsledky!$ID$9),10,0))</f>
        <v>0</v>
      </c>
      <c r="IE22" s="183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6">
        <f>IF(ISBLANK($IF$3),"",IF(ISBLANK(Tipy!GT16),"-",SUM(IA22:IE22)))</f>
        <v>50</v>
      </c>
      <c r="IG22" s="94"/>
      <c r="IH22" s="182">
        <f>IF(ISBLANK($IM$3),"",IF(ISBLANK(Tipy!GZ16),0,IF(AND(Tipy!GZ16=Výsledky!$IK$3,Tipy!HB16=Výsledky!$IM$3),50,0)))</f>
        <v>0</v>
      </c>
      <c r="II22" s="182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182">
        <f>IF(ISBLANK($IM$3),"",IF(OR(Tipy!HC16=Výsledky!$IH$6,Tipy!HC16=Výsledky!$IH$7,Tipy!HC16=Výsledky!$IH$8,Tipy!HC16=Výsledky!$IH$9),30,0))</f>
        <v>0</v>
      </c>
      <c r="IK22" s="182">
        <f>IF(ISBLANK($IM$3),"",IF(OR(Tipy!HD16=Výsledky!$IK$6,Tipy!HD16=Výsledky!$IK$7,Tipy!HD16=Výsledky!$IK$8,Tipy!HD16=Výsledky!$IK$9),10,0))</f>
        <v>0</v>
      </c>
      <c r="IL22" s="183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186">
        <f>IF(ISBLANK($IM$3),"",IF(ISBLANK(Tipy!GZ16),"-",SUM(IH22:IL22)))</f>
        <v>20</v>
      </c>
      <c r="IN22" s="185"/>
      <c r="IO22" s="182">
        <f>IF(ISBLANK($IT$3),"",IF(ISBLANK(Tipy!HF16),0,IF(AND(Tipy!HF16=Výsledky!$IR$3,Tipy!HH16=Výsledky!$IT$3),50,0)))</f>
        <v>0</v>
      </c>
      <c r="IP22" s="182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82">
        <f>IF(ISBLANK($IT$3),"",IF(OR(Tipy!HI16=Výsledky!$IO$6,Tipy!HI16=Výsledky!$IO$7,Tipy!HI16=Výsledky!$IO$8,Tipy!HI16=Výsledky!$IO$9),30,0))</f>
        <v>0</v>
      </c>
      <c r="IR22" s="182">
        <f>IF(ISBLANK($IT$3),"",IF(OR(Tipy!HJ16=Výsledky!$IR$6,Tipy!HJ16=Výsledky!$IR$7,Tipy!HJ16=Výsledky!$IR$8,Tipy!HJ16=Výsledky!$IR$9),10,0))</f>
        <v>0</v>
      </c>
      <c r="IS22" s="183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6">
        <f>IF(ISBLANK($IT$3),"",IF(ISBLANK(Tipy!HF16),"-",SUM(IO22:IS22)))</f>
        <v>20</v>
      </c>
      <c r="IU22" s="185"/>
      <c r="IV22" s="182">
        <f>IF(ISBLANK($JA$3),"",IF(ISBLANK(Tipy!HL16),0,IF(AND(Tipy!HL16=Výsledky!$IY$3,Tipy!HN16=Výsledky!$JA$3),50,0)))</f>
        <v>0</v>
      </c>
      <c r="IW22" s="182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182">
        <f>IF(ISBLANK($JA$3),"",IF(OR(Tipy!HO16=Výsledky!$IV$6,Tipy!HO16=Výsledky!$IV$7,Tipy!HO16=Výsledky!$IV$8,Tipy!HO16=Výsledky!$IV$9),30,0))</f>
        <v>30</v>
      </c>
      <c r="IY22" s="182">
        <f>IF(ISBLANK($JA$3),"",IF(OR(Tipy!HP16=Výsledky!$IY$6,Tipy!HP16=Výsledky!$IY$7,Tipy!HP16=Výsledky!$IY$8,Tipy!HP16=Výsledky!$IY$9),10,0))</f>
        <v>0</v>
      </c>
      <c r="IZ22" s="183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186">
        <f>IF(ISBLANK($JA$3),"",IF(ISBLANK(Tipy!HL16),"-",SUM(IV22:IZ22)))</f>
        <v>60</v>
      </c>
      <c r="JB22" s="185"/>
      <c r="JC22" s="182">
        <f>IF(ISBLANK($JH$3),"",IF(ISBLANK(Tipy!HR16),0,IF(AND(Tipy!HR16=Výsledky!$JF$3,Tipy!HT16=Výsledky!$JH$3),50,0)))</f>
        <v>50</v>
      </c>
      <c r="JD22" s="182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82">
        <f>IF(ISBLANK($JH$3),"",IF(OR(Tipy!HU16=Výsledky!$JC$6,Tipy!HU16=Výsledky!$JC$7,Tipy!HU16=Výsledky!$JC$8,Tipy!HU16=Výsledky!$JC$9),30,0))</f>
        <v>0</v>
      </c>
      <c r="JF22" s="182">
        <f>IF(ISBLANK($JH$3),"",IF(OR(Tipy!HV16=Výsledky!$JF$6,Tipy!HV16=Výsledky!$JF$7,Tipy!HV16=Výsledky!$JF$8,Tipy!HV16=Výsledky!$JF$9),10,0))</f>
        <v>0</v>
      </c>
      <c r="JG22" s="183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86">
        <f>IF(ISBLANK($JH$3),"",IF(ISBLANK(Tipy!HR16),"-",SUM(JC22:JG22)))</f>
        <v>50</v>
      </c>
      <c r="JI22" s="185"/>
      <c r="JJ22" s="182">
        <f>IF(ISBLANK($JO$3),"",IF(ISBLANK(Tipy!HX16),0,IF(AND(Tipy!HX16=Výsledky!$JM$3,Tipy!HZ16=Výsledky!$JO$3),50,0)))</f>
        <v>0</v>
      </c>
      <c r="JK22" s="182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20</v>
      </c>
      <c r="JL22" s="182">
        <f>IF(ISBLANK($JO$3),"",IF(OR(Tipy!IA16=Výsledky!$JJ$6,Tipy!IA16=Výsledky!$JJ$7,Tipy!IA16=Výsledky!$JJ$8,Tipy!IA16=Výsledky!$JJ$9),30,0))</f>
        <v>0</v>
      </c>
      <c r="JM22" s="92">
        <f>IF(ISBLANK($JO$3),"",IF(OR(Tipy!IB16=Výsledky!$JM$6,Tipy!IB16=Výsledky!$JM$7,Tipy!IB16=Výsledky!$JM$8,Tipy!IB16=Výsledky!$JM$9),10,0))</f>
        <v>10</v>
      </c>
      <c r="JN22" s="93">
        <f>IF(ISBLANK($JO$3),"",IF(ISBLANK(Tipy!HX16),0,IF(OR(AND(Tipy!HX16=Výsledky!$JM$3,OR(Tipy!HZ16=Výsledky!$JO$3+1,Tipy!HZ16=Výsledky!$JO$3-1)),AND(Tipy!HZ16=Výsledky!$JO$3,OR(Tipy!HX16=Výsledky!$JM$3+1,Tipy!HX16=Výsledky!$JM$3-1))),10,0)))</f>
        <v>10</v>
      </c>
      <c r="JO22" s="95">
        <f>IF(ISBLANK($JO$3),"",IF(ISBLANK(Tipy!HX16),"-",SUM(JJ22:JN22)))</f>
        <v>40</v>
      </c>
      <c r="JP22" s="94"/>
      <c r="JQ22" s="92">
        <f>IF(ISBLANK($JV$3),"",IF(ISBLANK(Tipy!ID16),0,IF(AND(Tipy!ID16=Výsledky!$JT$3,Tipy!IF16=Výsledky!$JV$3),50,0)))</f>
        <v>0</v>
      </c>
      <c r="JR22" s="92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92">
        <f>IF(ISBLANK($JV$3),"",IF(OR(Tipy!IG16=Výsledky!$JQ$6,Tipy!IG16=Výsledky!$JQ$7,Tipy!IG16=Výsledky!$JQ$8,Tipy!IG16=Výsledky!$JQ$9),30,0))</f>
        <v>30</v>
      </c>
      <c r="JT22" s="92">
        <f>IF(ISBLANK($JV$3),"",IF(OR(Tipy!IH16=Výsledky!$JT$6,Tipy!IH16=Výsledky!$JT$7,Tipy!IH16=Výsledky!$JT$8,Tipy!IH16=Výsledky!$JT$9),10,0))</f>
        <v>0</v>
      </c>
      <c r="JU22" s="93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95">
        <f>IF(ISBLANK($JV$3),"",IF(ISBLANK(Tipy!ID16),"-",SUM(JQ22:JU22)))</f>
        <v>50</v>
      </c>
      <c r="JW22" s="94"/>
      <c r="JX22" s="92" t="str">
        <f>IF(ISBLANK($KC$3),"",IF(ISBLANK(Tipy!IJ16),0,IF(AND(Tipy!IJ16=Výsledky!$KA$3,Tipy!IL16=Výsledky!$KC$3),50,0)))</f>
        <v/>
      </c>
      <c r="JY22" s="92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92" t="str">
        <f>IF(ISBLANK($KC$3),"",IF(OR(Tipy!IM16=Výsledky!$JX$6,Tipy!IM16=Výsledky!$JX$7,Tipy!IM16=Výsledky!$JX$8,Tipy!IM16=Výsledky!$JX$9),30,0))</f>
        <v/>
      </c>
      <c r="KA22" s="92" t="str">
        <f>IF(ISBLANK($KC$3),"",IF(OR(Tipy!IN16=Výsledky!$KA$6,Tipy!IN16=Výsledky!$KA$7,Tipy!IN16=Výsledky!$KA$8,Tipy!IN16=Výsledky!$KA$9),10,0))</f>
        <v/>
      </c>
      <c r="KB22" s="93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95" t="str">
        <f>IF(ISBLANK($KC$3),"",IF(ISBLANK(Tipy!IJ16),"-",SUM(JX22:KB22)))</f>
        <v/>
      </c>
      <c r="KD22" s="94"/>
      <c r="KE22" s="92">
        <f>IF(ISBLANK($KJ$3),"",IF(ISBLANK(Tipy!IP16),0,IF(AND(Tipy!IP16=Výsledky!$KH$3,Tipy!IR16=Výsledky!$KJ$3),50,0)))</f>
        <v>0</v>
      </c>
      <c r="KF22" s="92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0</v>
      </c>
      <c r="KG22" s="92">
        <f>IF(ISBLANK($KJ$3),"",IF(OR(Tipy!IS16=Výsledky!$KE$6,Tipy!IS16=Výsledky!$KE$7,Tipy!IS16=Výsledky!$KE$8,Tipy!IS16=Výsledky!$KE$9),30,0))</f>
        <v>0</v>
      </c>
      <c r="KH22" s="92">
        <f>IF(ISBLANK($KJ$3),"",IF(OR(Tipy!IT16=Výsledky!$KH$6,Tipy!IT16=Výsledky!$KH$7,Tipy!IT16=Výsledky!$KH$8,Tipy!IT16=Výsledky!$KH$9),10,0))</f>
        <v>0</v>
      </c>
      <c r="KI22" s="93">
        <f>IF(ISBLANK($KJ$3),"",IF(ISBLANK(Tipy!IP16),0,IF(OR(AND(Tipy!IP16=Výsledky!$KH$3,OR(Tipy!IR16=Výsledky!$KJ$3+1,Tipy!IR16=Výsledky!$KJ$3-1)),AND(Tipy!IR16=Výsledky!$KJ$3,OR(Tipy!IP16=Výsledky!$KH$3+1,Tipy!IP16=Výsledky!$KH$3-1))),10,0)))</f>
        <v>10</v>
      </c>
      <c r="KJ22" s="95">
        <f>IF(ISBLANK($KJ$3),"",IF(ISBLANK(Tipy!IP16),"-",SUM(KE22:KI22)))</f>
        <v>10</v>
      </c>
      <c r="KK22" s="94"/>
      <c r="KL22" s="182">
        <f>IF(ISBLANK($KQ$3),"",IF(ISBLANK(Tipy!IV16),0,IF(AND(Tipy!IV16=Výsledky!$KO$3,Tipy!IX16=Výsledky!$KQ$3),50,0)))</f>
        <v>0</v>
      </c>
      <c r="KM22" s="182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20</v>
      </c>
      <c r="KN22" s="182">
        <f>IF(ISBLANK($KQ$3),"",IF(OR(Tipy!IY16=Výsledky!$KL$6,Tipy!IY16=Výsledky!$KL$7,Tipy!IY16=Výsledky!$KL$8,Tipy!IY16=Výsledky!$KL$9),30,0))</f>
        <v>30</v>
      </c>
      <c r="KO22" s="182">
        <f>IF(ISBLANK($KQ$3),"",IF(OR(Tipy!IZ16=Výsledky!$KO$6,Tipy!IZ16=Výsledky!$KO$7,Tipy!IZ16=Výsledky!$KO$8,Tipy!IZ16=Výsledky!$KO$9),10,0))</f>
        <v>0</v>
      </c>
      <c r="KP22" s="183">
        <f>IF(ISBLANK($KQ$3),"",IF(ISBLANK(Tipy!IV16),0,IF(OR(AND(Tipy!IV16=Výsledky!$KO$3,OR(Tipy!IX16=Výsledky!$KQ$3+1,Tipy!IX16=Výsledky!$KQ$3-1)),AND(Tipy!IX16=Výsledky!$KQ$3,OR(Tipy!IV16=Výsledky!$KO$3+1,Tipy!IV16=Výsledky!$KO$3-1))),10,0)))</f>
        <v>10</v>
      </c>
      <c r="KQ22" s="186">
        <f>IF(ISBLANK($KQ$3),"",IF(ISBLANK(Tipy!IV16),"-",SUM(KL22:KP22)))</f>
        <v>60</v>
      </c>
      <c r="KR22" s="94"/>
      <c r="KS22" s="92" t="str">
        <f>IF(ISBLANK($KX$3),"",IF(ISBLANK(Tipy!JB16),0,IF(AND(Tipy!JB16=Výsledky!$KV$3,Tipy!JD16=Výsledky!$KX$3),50,0)))</f>
        <v/>
      </c>
      <c r="KT22" s="92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92" t="str">
        <f>IF(ISBLANK($KX$3),"",IF(OR(Tipy!JE16=Výsledky!$KS$6,Tipy!JE16=Výsledky!$KS$7,Tipy!JE16=Výsledky!$KS$8,Tipy!JE16=Výsledky!$KS$9),30,0))</f>
        <v/>
      </c>
      <c r="KV22" s="92" t="str">
        <f>IF(ISBLANK($KX$3),"",IF(OR(Tipy!JF16=Výsledky!$KV$6,Tipy!JF16=Výsledky!$KV$7,Tipy!JF16=Výsledky!$KV$8,Tipy!JF16=Výsledky!$KV$9),10,0))</f>
        <v/>
      </c>
      <c r="KW22" s="93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95" t="str">
        <f>IF(ISBLANK($KX$3),"",IF(ISBLANK(Tipy!JB16),"-",SUM(KS22:KW22)))</f>
        <v/>
      </c>
      <c r="KY22" s="94"/>
      <c r="KZ22" s="92" t="str">
        <f>IF(ISBLANK($LE$3),"",IF(ISBLANK(Tipy!JH16),0,IF(AND(Tipy!JH16=Výsledky!$LC$3,Tipy!JJ16=Výsledky!$LE$3),50,0)))</f>
        <v/>
      </c>
      <c r="LA22" s="92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92" t="str">
        <f>IF(ISBLANK($LE$3),"",IF(OR(Tipy!JK16=Výsledky!$KZ$6,Tipy!JK16=Výsledky!$KZ$7,Tipy!JK16=Výsledky!$KZ$8,Tipy!JK16=Výsledky!$KZ$9),30,0))</f>
        <v/>
      </c>
      <c r="LC22" s="92" t="str">
        <f>IF(ISBLANK($LE$3),"",IF(OR(Tipy!JL16=Výsledky!$LC$6,Tipy!JL16=Výsledky!$LC$7,Tipy!JL16=Výsledky!$LC$8,Tipy!JL16=Výsledky!$LC$9),10,0))</f>
        <v/>
      </c>
      <c r="LD22" s="93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95" t="str">
        <f>IF(ISBLANK($LE$3),"",IF(ISBLANK(Tipy!JH16),"-",SUM(KZ22:LD22)))</f>
        <v/>
      </c>
      <c r="LF22" s="94"/>
      <c r="LG22" s="92" t="str">
        <f>IF(ISBLANK($LL$3),"",IF(ISBLANK(Tipy!JN16),0,IF(AND(Tipy!JN16=Výsledky!$LJ$3,Tipy!JP16=Výsledky!$LL$3),50,0)))</f>
        <v/>
      </c>
      <c r="LH22" s="92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92" t="str">
        <f>IF(ISBLANK($LL$3),"",IF(OR(Tipy!JQ16=Výsledky!$LG$6,Tipy!JQ16=Výsledky!$LG$7,Tipy!JQ16=Výsledky!$LG$8,Tipy!JQ16=Výsledky!$LG$9),30,0))</f>
        <v/>
      </c>
      <c r="LJ22" s="92" t="str">
        <f>IF(ISBLANK($LL$3),"",IF(OR(Tipy!JR16=Výsledky!$LJ$6,Tipy!JR16=Výsledky!$LJ$7,Tipy!JR16=Výsledky!$LJ$8,Tipy!JR16=Výsledky!$LJ$9),10,0))</f>
        <v/>
      </c>
      <c r="LK22" s="93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95" t="str">
        <f>IF(ISBLANK($LL$3),"",IF(ISBLANK(Tipy!JN16),"-",SUM(LG22:LK22)))</f>
        <v/>
      </c>
      <c r="LM22" s="94"/>
      <c r="LN22" s="92" t="str">
        <f>IF(ISBLANK($LS$3),"",IF(ISBLANK(Tipy!JT16),0,IF(AND(Tipy!JT16=Výsledky!$LQ$3,Tipy!JV16=Výsledky!$LS$3),50,0)))</f>
        <v/>
      </c>
      <c r="LO22" s="92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92" t="str">
        <f>IF(ISBLANK($LS$3),"",IF(OR(Tipy!JW16=Výsledky!$LN$6,Tipy!JW16=Výsledky!$LN$7,Tipy!JW16=Výsledky!$LN$8,Tipy!JW16=Výsledky!$LN$9),30,0))</f>
        <v/>
      </c>
      <c r="LQ22" s="92" t="str">
        <f>IF(ISBLANK($LS$3),"",IF(OR(Tipy!JX16=Výsledky!$LQ$6,Tipy!JX16=Výsledky!$LQ$7,Tipy!JX16=Výsledky!$LQ$8,Tipy!JX16=Výsledky!$LQ$9),10,0))</f>
        <v/>
      </c>
      <c r="LR22" s="93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95" t="str">
        <f>IF(ISBLANK($LS$3),"",IF(ISBLANK(Tipy!JT16),"-",SUM(LN22:LR22)))</f>
        <v/>
      </c>
      <c r="LT22" s="94"/>
      <c r="LU22" s="92" t="str">
        <f>IF(ISBLANK($LZ$3),"",IF(ISBLANK(Tipy!JZ16),0,IF(AND(Tipy!JZ16=Výsledky!$LX$3,Tipy!KB16=Výsledky!$LZ$3),50,0)))</f>
        <v/>
      </c>
      <c r="LV22" s="92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92" t="str">
        <f>IF(ISBLANK($LZ$3),"",IF(OR(Tipy!KC16=Výsledky!$LU$6,Tipy!KC16=Výsledky!$LU$7,Tipy!KC16=Výsledky!$LU$8,Tipy!KC16=Výsledky!$LU$9),30,0))</f>
        <v/>
      </c>
      <c r="LX22" s="92" t="str">
        <f>IF(ISBLANK($LZ$3),"",IF(OR(Tipy!KD16=Výsledky!$LX$6,Tipy!KD16=Výsledky!$LX$7,Tipy!KD16=Výsledky!$LX$8,Tipy!KD16=Výsledky!$LX$9),10,0))</f>
        <v/>
      </c>
      <c r="LY22" s="93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95" t="str">
        <f>IF(ISBLANK($LZ$3),"",IF(ISBLANK(Tipy!JZ16),"-",SUM(LU22:LY22)))</f>
        <v/>
      </c>
      <c r="MA22" s="94"/>
      <c r="MB22" s="96"/>
      <c r="MC22" s="97"/>
      <c r="MD22" s="97"/>
      <c r="ME22" s="97"/>
      <c r="MF22" s="93"/>
      <c r="MG22" s="95"/>
      <c r="MH22" s="94"/>
      <c r="MI22" s="96"/>
      <c r="MJ22" s="97"/>
      <c r="MK22" s="97"/>
      <c r="ML22" s="97"/>
      <c r="MM22" s="93"/>
      <c r="MN22" s="95"/>
      <c r="MO22" s="94"/>
      <c r="MP22" s="96"/>
      <c r="MQ22" s="97"/>
      <c r="MR22" s="97"/>
      <c r="MS22" s="97"/>
      <c r="MT22" s="93"/>
      <c r="MU22" s="95"/>
      <c r="MV22" s="94"/>
      <c r="MW22" s="96"/>
      <c r="MX22" s="97"/>
      <c r="MY22" s="97"/>
      <c r="MZ22" s="97"/>
      <c r="NA22" s="93"/>
      <c r="NB22" s="95"/>
      <c r="NC22" s="94"/>
      <c r="ND22" s="96"/>
      <c r="NE22" s="97"/>
      <c r="NF22" s="97"/>
      <c r="NG22" s="97"/>
      <c r="NH22" s="93"/>
      <c r="NI22" s="95"/>
      <c r="NJ22" s="94"/>
      <c r="NK22" s="96"/>
      <c r="NL22" s="97"/>
      <c r="NM22" s="97"/>
      <c r="NN22" s="97"/>
      <c r="NO22" s="93"/>
      <c r="NP22" s="95"/>
      <c r="NQ22" s="94"/>
      <c r="NR22" s="96"/>
      <c r="NS22" s="97"/>
      <c r="NT22" s="97"/>
      <c r="NU22" s="97"/>
      <c r="NV22" s="93"/>
      <c r="NW22" s="95"/>
      <c r="NX22" s="94"/>
      <c r="NY22" s="96"/>
      <c r="NZ22" s="97"/>
      <c r="OA22" s="97"/>
      <c r="OB22" s="97"/>
      <c r="OC22" s="93"/>
      <c r="OD22" s="95"/>
      <c r="OE22" s="94"/>
      <c r="OF22" s="96"/>
      <c r="OG22" s="97"/>
      <c r="OH22" s="97"/>
      <c r="OI22" s="97"/>
      <c r="OJ22" s="93"/>
      <c r="OK22" s="95"/>
      <c r="OL22" s="94"/>
      <c r="OM22" s="96"/>
      <c r="ON22" s="97"/>
      <c r="OO22" s="97"/>
      <c r="OP22" s="97"/>
      <c r="OQ22" s="93"/>
      <c r="OR22" s="95"/>
      <c r="OS22" s="94"/>
      <c r="OT22" s="96"/>
      <c r="OU22" s="97"/>
      <c r="OV22" s="97"/>
      <c r="OW22" s="97"/>
      <c r="OX22" s="93"/>
      <c r="OY22" s="95"/>
      <c r="OZ22" s="94"/>
      <c r="PA22" s="96"/>
      <c r="PB22" s="97"/>
      <c r="PC22" s="97"/>
      <c r="PD22" s="97"/>
      <c r="PE22" s="93"/>
      <c r="PF22" s="95"/>
      <c r="PG22" s="94"/>
      <c r="PH22" s="96"/>
      <c r="PI22" s="97"/>
      <c r="PJ22" s="97"/>
      <c r="PK22" s="97"/>
      <c r="PL22" s="93"/>
      <c r="PM22" s="95"/>
      <c r="PN22" s="94"/>
      <c r="PO22" s="96"/>
      <c r="PP22" s="97"/>
      <c r="PQ22" s="97"/>
      <c r="PR22" s="97"/>
      <c r="PS22" s="93"/>
      <c r="PT22" s="95"/>
      <c r="PU22" s="94"/>
      <c r="PV22" s="96"/>
      <c r="PW22" s="97"/>
      <c r="PX22" s="97"/>
      <c r="PY22" s="97"/>
      <c r="PZ22" s="93"/>
      <c r="QA22" s="95"/>
    </row>
    <row r="23" spans="1:443" ht="15" customHeight="1" x14ac:dyDescent="0.2">
      <c r="A23" s="121">
        <f>Tipy!A17</f>
        <v>11</v>
      </c>
      <c r="B23" s="144" t="str">
        <f>Tipy!B17</f>
        <v>Creyzy</v>
      </c>
      <c r="C23" s="42"/>
      <c r="D23" s="182">
        <f>IF(ISBLANK($I$3),"",IF(ISBLANK(Tipy!D17),0,IF(AND(Tipy!D17=Výsledky!$G$3,Tipy!F17=Výsledky!$I$3),50,0)))</f>
        <v>0</v>
      </c>
      <c r="E23" s="182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2">
        <f>IF(ISBLANK($I$3),"",IF(OR(Tipy!G17=Výsledky!$D$6,Tipy!G17=Výsledky!$D$7,Tipy!G17=Výsledky!$D$8,Tipy!G17=Výsledky!$D$9),30,0))</f>
        <v>30</v>
      </c>
      <c r="G23" s="182">
        <f>IF(ISBLANK($I$3),"",IF(OR(Tipy!H17=Výsledky!$G$6,Tipy!H17=Výsledky!$G$7,Tipy!H17=Výsledky!$G$8,Tipy!H17=Výsledky!$G$9),10,0))</f>
        <v>0</v>
      </c>
      <c r="H23" s="183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4">
        <f>IF(ISBLANK($I$3),"",IF(ISBLANK(Tipy!D17),"-",SUM(D23:H23)))</f>
        <v>60</v>
      </c>
      <c r="J23" s="185"/>
      <c r="K23" s="182">
        <f>IF(ISBLANK($P$3),"",IF(ISBLANK(Tipy!J17),0,IF(AND(Tipy!J17=Výsledky!$N$3,Tipy!L17=Výsledky!$P$3),50,0)))</f>
        <v>0</v>
      </c>
      <c r="L23" s="182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2">
        <f>IF(ISBLANK($P$3),"",IF(OR(Tipy!M17=Výsledky!$K$6,Tipy!M17=Výsledky!$K$7,Tipy!M17=Výsledky!$K$8,Tipy!M17=Výsledky!$K$9),30,0))</f>
        <v>30</v>
      </c>
      <c r="N23" s="182">
        <f>IF(ISBLANK($P$3),"",IF(OR(Tipy!N17=Výsledky!$N$6,Tipy!N17=Výsledky!$N$7,Tipy!N17=Výsledky!$N$8,Tipy!N17=Výsledky!$N$9),10,0))</f>
        <v>0</v>
      </c>
      <c r="O23" s="183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6">
        <f>IF(ISBLANK($P$3),"",IF(ISBLANK(Tipy!J17),"-",SUM(K23:O23)))</f>
        <v>60</v>
      </c>
      <c r="Q23" s="185"/>
      <c r="R23" s="182">
        <f>IF(ISBLANK($W$3),"",IF(ISBLANK(Tipy!P17),0,IF(AND(Tipy!P17=Výsledky!$U$3,Tipy!R17=Výsledky!$W$3),50,0)))</f>
        <v>0</v>
      </c>
      <c r="S23" s="182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2">
        <f>IF(ISBLANK($W$3),"",IF(OR(Tipy!S17=Výsledky!$R$6,Tipy!S17=Výsledky!$R$7,Tipy!S17=Výsledky!$R$8,Tipy!S17=Výsledky!$R$9),30,0))</f>
        <v>0</v>
      </c>
      <c r="U23" s="182">
        <f>IF(ISBLANK($W$3),"",IF(OR(Tipy!T17=Výsledky!$U$6,Tipy!T17=Výsledky!$U$7,Tipy!T17=Výsledky!$U$8,Tipy!T17=Výsledky!$U$9),10,0))</f>
        <v>0</v>
      </c>
      <c r="V23" s="183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6">
        <f>IF(ISBLANK($W$3),"",IF(ISBLANK(Tipy!P17),"-",SUM(R23:V23)))</f>
        <v>10</v>
      </c>
      <c r="X23" s="185"/>
      <c r="Y23" s="182">
        <f>IF(ISBLANK($AD$3),"",IF(ISBLANK(Tipy!V17),0,IF(AND(Tipy!V17=Výsledky!$AB$3,Tipy!X17=Výsledky!$AD$3),50,0)))</f>
        <v>0</v>
      </c>
      <c r="Z23" s="182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2">
        <f>IF(ISBLANK($AD$3),"",IF(OR(Tipy!Y17=Výsledky!$Y$6,Tipy!Y17=Výsledky!$Y$7,Tipy!Y17=Výsledky!$Y$8,Tipy!Y17=Výsledky!$Y$9),30,0))</f>
        <v>0</v>
      </c>
      <c r="AB23" s="182">
        <f>IF(ISBLANK($AD$3),"",IF(OR(Tipy!Z17=Výsledky!$AB$6,Tipy!Z17=Výsledky!$AB$7,Tipy!Z17=Výsledky!$AB$8,Tipy!Z17=Výsledky!$AB$9),10,0))</f>
        <v>0</v>
      </c>
      <c r="AC23" s="183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6">
        <f>IF(ISBLANK($AD$3),"",IF(ISBLANK(Tipy!V17),"-",SUM(Y23:AC23)))</f>
        <v>30</v>
      </c>
      <c r="AE23" s="185"/>
      <c r="AF23" s="182">
        <f>IF(ISBLANK($AK$3),"",IF(ISBLANK(Tipy!AB17),0,IF(AND(Tipy!AB17=Výsledky!$AI$3,Tipy!AD17=Výsledky!$AK$3),50,0)))</f>
        <v>0</v>
      </c>
      <c r="AG23" s="182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2">
        <f>IF(ISBLANK($AK$3),"",IF(OR(Tipy!AE17=Výsledky!$AF$6,Tipy!AE17=Výsledky!$AF$7,Tipy!AE17=Výsledky!$AF$8,Tipy!AE17=Výsledky!$AF$9),30,0))</f>
        <v>0</v>
      </c>
      <c r="AI23" s="182">
        <f>IF(ISBLANK($AK$3),"",IF(OR(Tipy!AF17=Výsledky!$AI$6,Tipy!AF17=Výsledky!$AI$7,Tipy!AF17=Výsledky!$AI$8,Tipy!AF17=Výsledky!$AI$9),10,0))</f>
        <v>10</v>
      </c>
      <c r="AJ23" s="183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6">
        <f>IF(ISBLANK($AK$3),"",IF(ISBLANK(Tipy!AB17),"-",SUM(AF23:AJ23)))</f>
        <v>30</v>
      </c>
      <c r="AL23" s="185"/>
      <c r="AM23" s="182">
        <f>IF(ISBLANK($AR$3),"",IF(ISBLANK(Tipy!AH17),0,IF(AND(Tipy!AH17=Výsledky!$AP$3,Tipy!AJ17=Výsledky!$AR$3),50,0)))</f>
        <v>50</v>
      </c>
      <c r="AN23" s="182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2">
        <f>IF(ISBLANK($AR$3),"",IF(OR(Tipy!AK17=Výsledky!$AM$6,Tipy!AK17=Výsledky!$AM$7,Tipy!AK17=Výsledky!$AM$8,Tipy!AK17=Výsledky!$AM$9),30,0))</f>
        <v>30</v>
      </c>
      <c r="AP23" s="182">
        <f>IF(ISBLANK($AR$3),"",IF(OR(Tipy!AL17=Výsledky!$AP$6,Tipy!AL17=Výsledky!$AP$7,Tipy!AL17=Výsledky!$AP$8,Tipy!AL17=Výsledky!$AP$9),10,0))</f>
        <v>0</v>
      </c>
      <c r="AQ23" s="183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6">
        <f>IF(ISBLANK($AR$3),"",IF(ISBLANK(Tipy!AH17),"-",SUM(AM23:AQ23)))</f>
        <v>80</v>
      </c>
      <c r="AS23" s="185"/>
      <c r="AT23" s="182">
        <f>IF(ISBLANK($AY$3),"",IF(ISBLANK(Tipy!AN17),0,IF(AND(Tipy!AN17=Výsledky!$AW$3,Tipy!AP17=Výsledky!$AY$3),50,0)))</f>
        <v>0</v>
      </c>
      <c r="AU23" s="182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2">
        <f>IF(ISBLANK($AY$3),"",IF(OR(Tipy!AQ17=Výsledky!$AT$6,Tipy!AQ17=Výsledky!$AT$7,Tipy!AQ17=Výsledky!$AT$8,Tipy!AQ17=Výsledky!$AT$9),30,0))</f>
        <v>30</v>
      </c>
      <c r="AW23" s="182">
        <f>IF(ISBLANK($AY$3),"",IF(OR(Tipy!AR17=Výsledky!$AW$6,Tipy!AR17=Výsledky!$AW$7,Tipy!AR17=Výsledky!$AW$8,Tipy!AR17=Výsledky!$AW$9),10,0))</f>
        <v>10</v>
      </c>
      <c r="AX23" s="183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6">
        <f>IF(ISBLANK($AY$3),"",IF(ISBLANK(Tipy!AN17),"-",SUM(AT23:AX23)))</f>
        <v>70</v>
      </c>
      <c r="AZ23" s="185"/>
      <c r="BA23" s="182">
        <f>IF(ISBLANK($BF$3),"",IF(ISBLANK(Tipy!AT17),0,IF(AND(Tipy!AT17=Výsledky!$BD$3,Tipy!AV17=Výsledky!$BF$3),50,0)))</f>
        <v>0</v>
      </c>
      <c r="BB23" s="182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2">
        <f>IF(ISBLANK($BF$3),"",IF(OR(Tipy!AW17=Výsledky!$BA$6,Tipy!AW17=Výsledky!$BA$7,Tipy!AW17=Výsledky!$BA$8,Tipy!AW17=Výsledky!$BA$9),30,0))</f>
        <v>30</v>
      </c>
      <c r="BD23" s="182">
        <f>IF(ISBLANK($BF$3),"",IF(OR(Tipy!AX17=Výsledky!$BD$6,Tipy!AX17=Výsledky!$BD$7,Tipy!AX17=Výsledky!$BD$8,Tipy!AX17=Výsledky!$BD$9),10,0))</f>
        <v>10</v>
      </c>
      <c r="BE23" s="183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6">
        <f>IF(ISBLANK($BF$3),"",IF(ISBLANK(Tipy!AT17),"-",SUM(BA23:BE23)))</f>
        <v>40</v>
      </c>
      <c r="BG23" s="94"/>
      <c r="BH23" s="182">
        <f>IF(ISBLANK($BM$3),"",IF(ISBLANK(Tipy!AZ17),0,IF(AND(Tipy!AZ17=Výsledky!$BK$3,Tipy!BB17=Výsledky!$BM$3),50,0)))</f>
        <v>0</v>
      </c>
      <c r="BI23" s="182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2">
        <f>IF(ISBLANK($BM$3),"",IF(OR(Tipy!BC17=Výsledky!$BH$6,Tipy!BC17=Výsledky!$BH$7,Tipy!BC17=Výsledky!$BH$8,Tipy!BC17=Výsledky!$BH$9),30,0))</f>
        <v>30</v>
      </c>
      <c r="BK23" s="182">
        <f>IF(ISBLANK($BM$3),"",IF(OR(Tipy!BD17=Výsledky!$BK$6,Tipy!BD17=Výsledky!$BK$7,Tipy!BD17=Výsledky!$BK$8,Tipy!BD17=Výsledky!$BK$9),10,0))</f>
        <v>0</v>
      </c>
      <c r="BL23" s="183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6">
        <f>IF(ISBLANK($BM$3),"",IF(ISBLANK(Tipy!AZ17),"-",SUM(BH23:BL23)))</f>
        <v>50</v>
      </c>
      <c r="BN23" s="94"/>
      <c r="BO23" s="182">
        <f>IF(ISBLANK($BT$3),"",IF(ISBLANK(Tipy!BF17),0,IF(AND(Tipy!BF17=Výsledky!$BR$3,Tipy!BH17=Výsledky!$BT$3),50,0)))</f>
        <v>0</v>
      </c>
      <c r="BP23" s="182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2">
        <f>IF(ISBLANK($BT$3),"",IF(OR(Tipy!BI17=Výsledky!$BO$6,Tipy!BI17=Výsledky!$BO$7,Tipy!BI17=Výsledky!$BO$8,Tipy!BI17=Výsledky!$BO$9),30,0))</f>
        <v>30</v>
      </c>
      <c r="BR23" s="182">
        <f>IF(ISBLANK($BT$3),"",IF(OR(Tipy!BJ17=Výsledky!$BR$6,Tipy!BJ17=Výsledky!$BR$7,Tipy!BJ17=Výsledky!$BR$8,Tipy!BJ17=Výsledky!$BR$9),10,0))</f>
        <v>10</v>
      </c>
      <c r="BS23" s="183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6">
        <f>IF(ISBLANK($BT$3),"",IF(ISBLANK(Tipy!BF17),"-",SUM(BO23:BS23)))</f>
        <v>50</v>
      </c>
      <c r="BU23" s="94"/>
      <c r="BV23" s="182">
        <f>IF(ISBLANK($CA$3),"",IF(ISBLANK(Tipy!BL17),0,IF(AND(Tipy!BL17=Výsledky!$BY$3,Tipy!BN17=Výsledky!$CA$3),50,0)))</f>
        <v>0</v>
      </c>
      <c r="BW23" s="182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2">
        <f>IF(ISBLANK($CA$3),"",IF(OR(Tipy!BO17=Výsledky!$BV$6,Tipy!BO17=Výsledky!$BV$7,Tipy!BO17=Výsledky!$BV$8,Tipy!BO17=Výsledky!$BV$9),30,0))</f>
        <v>0</v>
      </c>
      <c r="BY23" s="182">
        <f>IF(ISBLANK($CA$3),"",IF(OR(Tipy!BP17=Výsledky!$BY$6,Tipy!BP17=Výsledky!$BY$7,Tipy!BP17=Výsledky!$BY$8,Tipy!BP17=Výsledky!$BY$9),10,0))</f>
        <v>0</v>
      </c>
      <c r="BZ23" s="183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6" t="str">
        <f>IF(ISBLANK($CA$3),"",IF(ISBLANK(Tipy!BL17),"-",SUM(BV23:BZ23)))</f>
        <v>-</v>
      </c>
      <c r="CB23" s="94"/>
      <c r="CC23" s="182">
        <f>IF(ISBLANK($CH$3),"",IF(ISBLANK(Tipy!BR17),0,IF(AND(Tipy!BR17=Výsledky!$CF$3,Tipy!BT17=Výsledky!$CH$3),50,0)))</f>
        <v>0</v>
      </c>
      <c r="CD23" s="182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2">
        <f>IF(ISBLANK($CH$3),"",IF(OR(Tipy!BU17=Výsledky!$CC$6,Tipy!BU17=Výsledky!$CC$7,Tipy!BU17=Výsledky!$CC$8,Tipy!BU17=Výsledky!$CC$9),30,0))</f>
        <v>0</v>
      </c>
      <c r="CF23" s="182">
        <f>IF(ISBLANK($CH$3),"",IF(OR(Tipy!BV17=Výsledky!$CF$6,Tipy!BV17=Výsledky!$CF$7,Tipy!BV17=Výsledky!$CF$8,Tipy!BV17=Výsledky!$CF$9),10,0))</f>
        <v>0</v>
      </c>
      <c r="CG23" s="183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6">
        <f>IF(ISBLANK($CH$3),"",IF(ISBLANK(Tipy!BR17),"-",SUM(CC23:CG23)))</f>
        <v>0</v>
      </c>
      <c r="CI23" s="185"/>
      <c r="CJ23" s="182">
        <f>IF(ISBLANK($CO$3),"",IF(ISBLANK(Tipy!BX17),0,IF(AND(Tipy!BX17=Výsledky!$CM$3,Tipy!BZ17=Výsledky!$CO$3),50,0)))</f>
        <v>0</v>
      </c>
      <c r="CK23" s="182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2">
        <f>IF(ISBLANK($CO$3),"",IF(OR(Tipy!CA17=Výsledky!$CJ$6,Tipy!CA17=Výsledky!$CJ$7,Tipy!CA17=Výsledky!$CJ$8,Tipy!CA17=Výsledky!$CJ$9),30,0))</f>
        <v>0</v>
      </c>
      <c r="CM23" s="182">
        <f>IF(ISBLANK($CO$3),"",IF(OR(Tipy!CB17=Výsledky!$CM$6,Tipy!CB17=Výsledky!$CM$7,Tipy!CB17=Výsledky!$CM$8,Tipy!CB17=Výsledky!$CM$9),10,0))</f>
        <v>0</v>
      </c>
      <c r="CN23" s="183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6">
        <f>IF(ISBLANK($CO$3),"",IF(ISBLANK(Tipy!BX17),"-",SUM(CJ23:CN23)))</f>
        <v>20</v>
      </c>
      <c r="CP23" s="185"/>
      <c r="CQ23" s="182">
        <f>IF(ISBLANK($CV$3),"",IF(ISBLANK(Tipy!CD17),0,IF(AND(Tipy!CD17=Výsledky!$CT$3,Tipy!CF17=Výsledky!$CV$3),50,0)))</f>
        <v>0</v>
      </c>
      <c r="CR23" s="182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2">
        <f>IF(ISBLANK($CV$3),"",IF(OR(Tipy!CG17=Výsledky!$CQ$6,Tipy!CG17=Výsledky!$CQ$7,Tipy!CG17=Výsledky!$CQ$8,Tipy!CG17=Výsledky!$CQ$9),30,0))</f>
        <v>30</v>
      </c>
      <c r="CT23" s="182">
        <f>IF(ISBLANK($CV$3),"",IF(OR(Tipy!CH17=Výsledky!$CT$6,Tipy!CH17=Výsledky!$CT$7,Tipy!CH17=Výsledky!$CT$8,Tipy!CH17=Výsledky!$CT$9),10,0))</f>
        <v>0</v>
      </c>
      <c r="CU23" s="183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6">
        <f>IF(ISBLANK($CV$3),"",IF(ISBLANK(Tipy!CD17),"-",SUM(CQ23:CU23)))</f>
        <v>50</v>
      </c>
      <c r="CW23" s="185"/>
      <c r="CX23" s="182">
        <f>IF(ISBLANK($DC$3),"",IF(ISBLANK(Tipy!CJ17),0,IF(AND(Tipy!CJ17=Výsledky!$DA$3,Tipy!CL17=Výsledky!$DC$3),50,0)))</f>
        <v>0</v>
      </c>
      <c r="CY23" s="182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2">
        <f>IF(ISBLANK($DC$3),"",IF(OR(Tipy!CM17=Výsledky!$CX$6,Tipy!CM17=Výsledky!$CX$7,Tipy!CM17=Výsledky!$CX$8,Tipy!CM17=Výsledky!$CX$9),30,0))</f>
        <v>0</v>
      </c>
      <c r="DA23" s="182">
        <f>IF(ISBLANK($DC$3),"",IF(OR(Tipy!CN17=Výsledky!$DA$6,Tipy!CN17=Výsledky!$DA$7,Tipy!CN17=Výsledky!$DA$8,Tipy!CN17=Výsledky!$DA$9),10,0))</f>
        <v>0</v>
      </c>
      <c r="DB23" s="183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6">
        <f>IF(ISBLANK($DC$3),"",IF(ISBLANK(Tipy!CJ17),"-",SUM(CX23:DB23)))</f>
        <v>0</v>
      </c>
      <c r="DD23" s="185"/>
      <c r="DE23" s="182">
        <f>IF(ISBLANK($DJ$3),"",IF(ISBLANK(Tipy!CP17),0,IF(AND(Tipy!CP17=Výsledky!$DH$3,Tipy!CR17=Výsledky!$DJ$3),50,0)))</f>
        <v>0</v>
      </c>
      <c r="DF23" s="182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2">
        <f>IF(ISBLANK($DJ$3),"",IF(OR(Tipy!CS17=Výsledky!$DE$6,Tipy!CS17=Výsledky!$DE$7,Tipy!CS17=Výsledky!$DE$8,Tipy!CS17=Výsledky!$DE$9),30,0))</f>
        <v>30</v>
      </c>
      <c r="DH23" s="182">
        <f>IF(ISBLANK($DJ$3),"",IF(OR(Tipy!CT17=Výsledky!$DH$6,Tipy!CT17=Výsledky!$DH$7,Tipy!CT17=Výsledky!$DH$8,Tipy!CT17=Výsledky!$DH$9),10,0))</f>
        <v>10</v>
      </c>
      <c r="DI23" s="183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6">
        <f>IF(ISBLANK($DJ$3),"",IF(ISBLANK(Tipy!CP17),"-",SUM(DE23:DI23)))</f>
        <v>70</v>
      </c>
      <c r="DK23" s="185"/>
      <c r="DL23" s="182">
        <f>IF(ISBLANK($DQ$3),"",IF(ISBLANK(Tipy!CV17),0,IF(AND(Tipy!CV17=Výsledky!$DO$3,Tipy!CX17=Výsledky!$DQ$3),50,0)))</f>
        <v>0</v>
      </c>
      <c r="DM23" s="182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2">
        <f>IF(ISBLANK($DQ$3),"",IF(OR(Tipy!CY17=Výsledky!$DL$6,Tipy!CY17=Výsledky!$DL$7,Tipy!CY17=Výsledky!$DL$8,Tipy!CY17=Výsledky!$DL$9),30,0))</f>
        <v>0</v>
      </c>
      <c r="DO23" s="182">
        <f>IF(ISBLANK($DQ$3),"",IF(OR(Tipy!CZ17=Výsledky!$DO$6,Tipy!CZ17=Výsledky!$DO$7,Tipy!CZ17=Výsledky!$DO$8,Tipy!CZ17=Výsledky!$DO$9),10,0))</f>
        <v>0</v>
      </c>
      <c r="DP23" s="183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6" t="str">
        <f>IF(ISBLANK($DQ$3),"",IF(ISBLANK(Tipy!CV17),"-",SUM(DL23:DP23)))</f>
        <v>-</v>
      </c>
      <c r="DR23" s="185"/>
      <c r="DS23" s="182">
        <f>IF(ISBLANK($DX$3),"",IF(ISBLANK(Tipy!DB17),0,IF(AND(Tipy!DB17=Výsledky!$DV$3,Tipy!DD17=Výsledky!$DX$3),50,0)))</f>
        <v>0</v>
      </c>
      <c r="DT23" s="182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2">
        <f>IF(ISBLANK($DX$3),"",IF(OR(Tipy!DE17=Výsledky!$DS$6,Tipy!DE17=Výsledky!$DS$7,Tipy!DE17=Výsledky!$DS$8,Tipy!DE17=Výsledky!$DS$9),30,0))</f>
        <v>30</v>
      </c>
      <c r="DV23" s="182">
        <f>IF(ISBLANK($DX$3),"",IF(OR(Tipy!DF17=Výsledky!$DV$6,Tipy!DF17=Výsledky!$DV$7,Tipy!DF17=Výsledky!$DV$8,Tipy!DF17=Výsledky!$DV$9),10,0))</f>
        <v>10</v>
      </c>
      <c r="DW23" s="183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6">
        <f>IF(ISBLANK($DX$3),"",IF(ISBLANK(Tipy!DB17),"-",SUM(DS23:DW23)))</f>
        <v>70</v>
      </c>
      <c r="DY23" s="185"/>
      <c r="DZ23" s="182">
        <f>IF(ISBLANK($EE$3),"",IF(ISBLANK(Tipy!DH17),0,IF(AND(Tipy!DH17=Výsledky!$EC$3,Tipy!DJ17=Výsledky!$EE$3),50,0)))</f>
        <v>0</v>
      </c>
      <c r="EA23" s="182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2">
        <f>IF(ISBLANK($EE$3),"",IF(OR(Tipy!DK17=Výsledky!$DZ$6,Tipy!DK17=Výsledky!$DZ$7,Tipy!DK17=Výsledky!$DZ$8,Tipy!DK17=Výsledky!$DZ$9),30,0))</f>
        <v>30</v>
      </c>
      <c r="EC23" s="182">
        <f>IF(ISBLANK($EE$3),"",IF(OR(Tipy!DL17=Výsledky!$EC$6,Tipy!DL17=Výsledky!$EC$7,Tipy!DL17=Výsledky!$EC$8,Tipy!DL17=Výsledky!$EC$9),10,0))</f>
        <v>0</v>
      </c>
      <c r="ED23" s="183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6">
        <f>IF(ISBLANK($EE$3),"",IF(ISBLANK(Tipy!DH17),"-",SUM(DZ23:ED23)))</f>
        <v>60</v>
      </c>
      <c r="EF23" s="94"/>
      <c r="EG23" s="182">
        <f>IF(ISBLANK($EL$3),"",IF(ISBLANK(Tipy!DN17),0,IF(AND(Tipy!DN17=Výsledky!$EJ$3,Tipy!DP17=Výsledky!$EL$3),50,0)))</f>
        <v>0</v>
      </c>
      <c r="EH23" s="182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2">
        <f>IF(ISBLANK($EL$3),"",IF(OR(Tipy!DQ17=Výsledky!$EG$6,Tipy!DQ17=Výsledky!$EG$7,Tipy!DQ17=Výsledky!$EG$8,Tipy!DQ17=Výsledky!$EG$9),30,0))</f>
        <v>0</v>
      </c>
      <c r="EJ23" s="182">
        <f>IF(ISBLANK($EL$3),"",IF(OR(Tipy!DR17=Výsledky!$EJ$6,Tipy!DR17=Výsledky!$EJ$7,Tipy!DR17=Výsledky!$EJ$8,Tipy!DR17=Výsledky!$EJ$9),10,0))</f>
        <v>0</v>
      </c>
      <c r="EK23" s="183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6" t="str">
        <f>IF(ISBLANK($EL$3),"",IF(ISBLANK(Tipy!DN17),"-",SUM(EG23:EK23)))</f>
        <v>-</v>
      </c>
      <c r="EM23" s="94"/>
      <c r="EN23" s="182">
        <f>IF(ISBLANK($ES$3),"",IF(ISBLANK(Tipy!DT17),0,IF(AND(Tipy!DT17=Výsledky!$EQ$3,Tipy!DV17=Výsledky!$ES$3),50,0)))</f>
        <v>0</v>
      </c>
      <c r="EO23" s="182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2">
        <f>IF(ISBLANK($ES$3),"",IF(OR(Tipy!DW17=Výsledky!$EN$6,Tipy!DW17=Výsledky!$EN$7,Tipy!DW17=Výsledky!$EN$8,Tipy!DW17=Výsledky!$EN$9),30,0))</f>
        <v>30</v>
      </c>
      <c r="EQ23" s="182">
        <f>IF(ISBLANK($ES$3),"",IF(OR(Tipy!DX17=Výsledky!$EQ$6,Tipy!DX17=Výsledky!$EQ$7,Tipy!DX17=Výsledky!$EQ$8,Tipy!DX17=Výsledky!$EQ$9),10,0))</f>
        <v>0</v>
      </c>
      <c r="ER23" s="183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6">
        <f>IF(ISBLANK($ES$3),"",IF(ISBLANK(Tipy!DT17),"-",SUM(EN23:ER23)))</f>
        <v>50</v>
      </c>
      <c r="ET23" s="94"/>
      <c r="EU23" s="182">
        <f>IF(ISBLANK($EZ$3),"",IF(ISBLANK(Tipy!DZ17),0,IF(AND(Tipy!DZ17=Výsledky!$EX$3,Tipy!EB17=Výsledky!$EZ$3),50,0)))</f>
        <v>0</v>
      </c>
      <c r="EV23" s="182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2">
        <f>IF(ISBLANK($EZ$3),"",IF(OR(Tipy!EC17=Výsledky!$EU$6,Tipy!EC17=Výsledky!$EU$7,Tipy!EC17=Výsledky!$EU$8,Tipy!EC17=Výsledky!$EU$9),30,0))</f>
        <v>0</v>
      </c>
      <c r="EX23" s="182">
        <f>IF(ISBLANK($EZ$3),"",IF(OR(Tipy!ED17=Výsledky!$EX$6,Tipy!ED17=Výsledky!$EX$7,Tipy!ED17=Výsledky!$EX$8,Tipy!ED17=Výsledky!$EX$9),10,0))</f>
        <v>0</v>
      </c>
      <c r="EY23" s="183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6" t="str">
        <f>IF(ISBLANK($EZ$3),"",IF(ISBLANK(Tipy!DZ17),"-",SUM(EU23:EY23)))</f>
        <v>-</v>
      </c>
      <c r="FA23" s="94"/>
      <c r="FB23" s="182">
        <f>IF(ISBLANK($FG$3),"",IF(ISBLANK(Tipy!EF17),0,IF(AND(Tipy!EF17=Výsledky!$FE$3,Tipy!EH17=Výsledky!$FG$3),50,0)))</f>
        <v>0</v>
      </c>
      <c r="FC23" s="182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2">
        <f>IF(ISBLANK($FG$3),"",IF(OR(Tipy!EI17=Výsledky!$FB$6,Tipy!EI17=Výsledky!$FB$7,Tipy!EI17=Výsledky!$FB$8,Tipy!EI17=Výsledky!$FB$9),30,0))</f>
        <v>0</v>
      </c>
      <c r="FE23" s="182">
        <f>IF(ISBLANK($FG$3),"",IF(OR(Tipy!EJ17=Výsledky!$FE$6,Tipy!EJ17=Výsledky!$FE$7,Tipy!EJ17=Výsledky!$FE$8,Tipy!EJ17=Výsledky!$FE$9),10,0))</f>
        <v>0</v>
      </c>
      <c r="FF23" s="183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6" t="str">
        <f>IF(ISBLANK($FG$3),"",IF(ISBLANK(Tipy!EF17),"-",SUM(FB23:FF23)))</f>
        <v>-</v>
      </c>
      <c r="FH23" s="94"/>
      <c r="FI23" s="182">
        <f>IF(ISBLANK($FN$3),"",IF(ISBLANK(Tipy!EL17),0,IF(AND(Tipy!EL17=Výsledky!$FL$3,Tipy!EN17=Výsledky!$FN$3),50,0)))</f>
        <v>0</v>
      </c>
      <c r="FJ23" s="182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2">
        <f>IF(ISBLANK($FN$3),"",IF(OR(Tipy!EO17=Výsledky!$FI$6,Tipy!EO17=Výsledky!$FI$7,Tipy!EO17=Výsledky!$FI$8,Tipy!EO17=Výsledky!$FI$9),30,0))</f>
        <v>0</v>
      </c>
      <c r="FL23" s="182">
        <f>IF(ISBLANK($FN$3),"",IF(OR(Tipy!EP17=Výsledky!$FL$6,Tipy!EP17=Výsledky!$FL$7,Tipy!EP17=Výsledky!$FL$8,Tipy!EP17=Výsledky!$FL$9),10,0))</f>
        <v>0</v>
      </c>
      <c r="FM23" s="183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6" t="str">
        <f>IF(ISBLANK($FN$3),"",IF(ISBLANK(Tipy!EL17),"-",SUM(FI23:FM23)))</f>
        <v>-</v>
      </c>
      <c r="FO23" s="94"/>
      <c r="FP23" s="182">
        <f>IF(ISBLANK($FU$3),"",IF(ISBLANK(Tipy!ER17),0,IF(AND(Tipy!ER17=Výsledky!$FS$3,Tipy!ET17=Výsledky!$FU$3),50,0)))</f>
        <v>0</v>
      </c>
      <c r="FQ23" s="182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2">
        <f>IF(ISBLANK($FU$3),"",IF(OR(Tipy!EU17=Výsledky!$FP$6,Tipy!EU17=Výsledky!$FP$7,Tipy!EU17=Výsledky!$FP$8,Tipy!EU17=Výsledky!$FP$9),30,0))</f>
        <v>0</v>
      </c>
      <c r="FS23" s="182">
        <f>IF(ISBLANK($FU$3),"",IF(OR(Tipy!EV17=Výsledky!$FS$6,Tipy!EV17=Výsledky!$FS$7,Tipy!EV17=Výsledky!$FS$8,Tipy!EV17=Výsledky!$FS$9),10,0))</f>
        <v>0</v>
      </c>
      <c r="FT23" s="183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6" t="str">
        <f>IF(ISBLANK($FU$3),"",IF(ISBLANK(Tipy!ER17),"-",SUM(FP23:FT23)))</f>
        <v>-</v>
      </c>
      <c r="FV23" s="94"/>
      <c r="FW23" s="182">
        <f>IF(ISBLANK($GB$3),"",IF(ISBLANK(Tipy!EX17),0,IF(AND(Tipy!EX17=Výsledky!$FZ$3,Tipy!EZ17=Výsledky!$GB$3),50,0)))</f>
        <v>0</v>
      </c>
      <c r="FX23" s="182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2">
        <f>IF(ISBLANK($GB$3),"",IF(OR(Tipy!FA17=Výsledky!$FW$6,Tipy!FA17=Výsledky!$FW$7,Tipy!FA17=Výsledky!$FW$8,Tipy!FA17=Výsledky!$FW$9),30,0))</f>
        <v>0</v>
      </c>
      <c r="FZ23" s="182">
        <f>IF(ISBLANK($GB$3),"",IF(OR(Tipy!FB17=Výsledky!$FZ$6,Tipy!FB17=Výsledky!$FZ$7,Tipy!FB17=Výsledky!$FZ$8,Tipy!FB17=Výsledky!$FZ$9),10,0))</f>
        <v>0</v>
      </c>
      <c r="GA23" s="183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6" t="str">
        <f>IF(ISBLANK($GB$3),"",IF(ISBLANK(Tipy!EX17),"-",SUM(FW23:GA23)))</f>
        <v>-</v>
      </c>
      <c r="GC23" s="94"/>
      <c r="GD23" s="182">
        <f>IF(ISBLANK($GI$3),"",IF(ISBLANK(Tipy!FD17),0,IF(AND(Tipy!FD17=Výsledky!$GG$3,Tipy!FF17=Výsledky!$GI$3),50,0)))</f>
        <v>0</v>
      </c>
      <c r="GE23" s="182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2">
        <f>IF(ISBLANK($GI$3),"",IF(OR(Tipy!FG17=Výsledky!$GD$6,Tipy!FG17=Výsledky!$GD$7,Tipy!FG17=Výsledky!$GD$8,Tipy!FG17=Výsledky!$GD$9),30,0))</f>
        <v>0</v>
      </c>
      <c r="GG23" s="182">
        <f>IF(ISBLANK($GI$3),"",IF(OR(Tipy!FH17=Výsledky!$GG$6,Tipy!FH17=Výsledky!$GG$7,Tipy!FH17=Výsledky!$GG$8,Tipy!FH17=Výsledky!$GG$9),10,0))</f>
        <v>0</v>
      </c>
      <c r="GH23" s="183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6" t="str">
        <f>IF(ISBLANK($GI$3),"",IF(ISBLANK(Tipy!FD17),"-",SUM(GD23:GH23)))</f>
        <v>-</v>
      </c>
      <c r="GJ23" s="94"/>
      <c r="GK23" s="182">
        <f>IF(ISBLANK($GP$3),"",IF(ISBLANK(Tipy!FJ17),0,IF(AND(Tipy!FJ17=Výsledky!$GN$3,Tipy!FL17=Výsledky!$GP$3),50,0)))</f>
        <v>0</v>
      </c>
      <c r="GL23" s="182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82">
        <f>IF(ISBLANK($GP$3),"",IF(OR(Tipy!FM17=Výsledky!$GK$6,Tipy!FM17=Výsledky!$GK$7,Tipy!FM17=Výsledky!$GK$8,Tipy!FM17=Výsledky!$GK$9),30,0))</f>
        <v>0</v>
      </c>
      <c r="GN23" s="182">
        <f>IF(ISBLANK($GP$3),"",IF(OR(Tipy!FN17=Výsledky!$GN$6,Tipy!FN17=Výsledky!$GN$7,Tipy!FN17=Výsledky!$GN$8,Tipy!FN17=Výsledky!$GN$9),10,0))</f>
        <v>0</v>
      </c>
      <c r="GO23" s="183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86" t="str">
        <f>IF(ISBLANK($GP$3),"",IF(ISBLANK(Tipy!FJ17),"-",SUM(GK23:GO23)))</f>
        <v>-</v>
      </c>
      <c r="GQ23" s="94"/>
      <c r="GR23" s="182">
        <f>IF(ISBLANK($GW$3),"",IF(ISBLANK(Tipy!FP17),0,IF(AND(Tipy!FP17=Výsledky!$GU$3,Tipy!FR17=Výsledky!$GW$3),50,0)))</f>
        <v>0</v>
      </c>
      <c r="GS23" s="182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2">
        <f>IF(ISBLANK($GW$3),"",IF(OR(Tipy!FS17=Výsledky!$GR$6,Tipy!FS17=Výsledky!$GR$7,Tipy!FS17=Výsledky!$GR$8,Tipy!FS17=Výsledky!$GR$9),30,0))</f>
        <v>0</v>
      </c>
      <c r="GU23" s="182">
        <f>IF(ISBLANK($GW$3),"",IF(OR(Tipy!FT17=Výsledky!$GU$6,Tipy!FT17=Výsledky!$GU$7,Tipy!FT17=Výsledky!$GU$8,Tipy!FT17=Výsledky!$GU$9),10,0))</f>
        <v>0</v>
      </c>
      <c r="GV23" s="183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6" t="str">
        <f>IF(ISBLANK($GW$3),"",IF(ISBLANK(Tipy!FP17),"-",SUM(GR23:GV23)))</f>
        <v>-</v>
      </c>
      <c r="GX23" s="94"/>
      <c r="GY23" s="182">
        <f>IF(ISBLANK($HD$3),"",IF(ISBLANK(Tipy!FV17),0,IF(AND(Tipy!FV17=Výsledky!$HB$3,Tipy!FX17=Výsledky!$HD$3),50,0)))</f>
        <v>0</v>
      </c>
      <c r="GZ23" s="182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2">
        <f>IF(ISBLANK($HD$3),"",IF(OR(Tipy!FY17=Výsledky!$GY$6,Tipy!FY17=Výsledky!$GY$7,Tipy!FY17=Výsledky!$GY$8,Tipy!FY17=Výsledky!$GY$9),30,0))</f>
        <v>0</v>
      </c>
      <c r="HB23" s="182">
        <f>IF(ISBLANK($HD$3),"",IF(OR(Tipy!FZ17=Výsledky!$HB$6,Tipy!FZ17=Výsledky!$HB$7,Tipy!FZ17=Výsledky!$HB$8,Tipy!FZ17=Výsledky!$HB$9),10,0))</f>
        <v>0</v>
      </c>
      <c r="HC23" s="183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6" t="str">
        <f>IF(ISBLANK($HD$3),"",IF(ISBLANK(Tipy!FV17),"-",SUM(GY23:HC23)))</f>
        <v>-</v>
      </c>
      <c r="HE23" s="185"/>
      <c r="HF23" s="182">
        <f>IF(ISBLANK($HK$3),"",IF(ISBLANK(Tipy!GB17),0,IF(AND(Tipy!GB17=Výsledky!$HI$3,Tipy!GD17=Výsledky!$HK$3),50,0)))</f>
        <v>0</v>
      </c>
      <c r="HG23" s="182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2">
        <f>IF(ISBLANK($HK$3),"",IF(OR(Tipy!GE17=Výsledky!$HF$6,Tipy!GE17=Výsledky!$HF$7,Tipy!GE17=Výsledky!$HF$8,Tipy!GE17=Výsledky!$HF$9),30,0))</f>
        <v>0</v>
      </c>
      <c r="HI23" s="182">
        <f>IF(ISBLANK($HK$3),"",IF(OR(Tipy!GF17=Výsledky!$HI$6,Tipy!GF17=Výsledky!$HI$7,Tipy!GF17=Výsledky!$HI$8,Tipy!GF17=Výsledky!$HI$9),10,0))</f>
        <v>0</v>
      </c>
      <c r="HJ23" s="183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6" t="str">
        <f>IF(ISBLANK($HK$3),"",IF(ISBLANK(Tipy!GB17),"-",SUM(HF23:HJ23)))</f>
        <v>-</v>
      </c>
      <c r="HL23" s="185"/>
      <c r="HM23" s="182">
        <f>IF(ISBLANK($HR$3),"",IF(ISBLANK(Tipy!GH17),0,IF(AND(Tipy!GH17=Výsledky!$HP$3,Tipy!GJ17=Výsledky!$HR$3),50,0)))</f>
        <v>0</v>
      </c>
      <c r="HN23" s="182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2">
        <f>IF(ISBLANK($HR$3),"",IF(OR(Tipy!GK17=Výsledky!$HM$6,Tipy!GK17=Výsledky!$HM$7,Tipy!GK17=Výsledky!$HM$8,Tipy!GK17=Výsledky!$HM$9),30,0))</f>
        <v>0</v>
      </c>
      <c r="HP23" s="182">
        <f>IF(ISBLANK($HR$3),"",IF(OR(Tipy!GL17=Výsledky!$HP$6,Tipy!GL17=Výsledky!$HP$7,Tipy!GL17=Výsledky!$HP$8,Tipy!GL17=Výsledky!$HP$9),10,0))</f>
        <v>0</v>
      </c>
      <c r="HQ23" s="183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6" t="str">
        <f>IF(ISBLANK($HR$3),"",IF(ISBLANK(Tipy!GH17),"-",SUM(HM23:HQ23)))</f>
        <v>-</v>
      </c>
      <c r="HS23" s="185"/>
      <c r="HT23" s="182">
        <f>IF(ISBLANK($HY$3),"",IF(ISBLANK(Tipy!GN17),0,IF(AND(Tipy!GN17=Výsledky!$HW$3,Tipy!GP17=Výsledky!$HY$3),50,0)))</f>
        <v>0</v>
      </c>
      <c r="HU23" s="182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2">
        <f>IF(ISBLANK($HY$3),"",IF(OR(Tipy!GQ17=Výsledky!$HT$6,Tipy!GQ17=Výsledky!$HT$7,Tipy!GQ17=Výsledky!$HT$8,Tipy!GQ17=Výsledky!$HT$9),30,0))</f>
        <v>0</v>
      </c>
      <c r="HW23" s="182">
        <f>IF(ISBLANK($HY$3),"",IF(OR(Tipy!GR17=Výsledky!$HW$6,Tipy!GR17=Výsledky!$HW$7,Tipy!GR17=Výsledky!$HW$8,Tipy!GR17=Výsledky!$HW$9),10,0))</f>
        <v>0</v>
      </c>
      <c r="HX23" s="183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6" t="str">
        <f>IF(ISBLANK($HY$3),"",IF(ISBLANK(Tipy!GN17),"-",SUM(HT23:HX23)))</f>
        <v>-</v>
      </c>
      <c r="HZ23" s="185"/>
      <c r="IA23" s="182">
        <f>IF(ISBLANK($IF$3),"",IF(ISBLANK(Tipy!GT17),0,IF(AND(Tipy!GT17=Výsledky!$ID$3,Tipy!GV17=Výsledky!$IF$3),50,0)))</f>
        <v>0</v>
      </c>
      <c r="IB23" s="182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2">
        <f>IF(ISBLANK($IF$3),"",IF(OR(Tipy!GW17=Výsledky!$IA$6,Tipy!GW17=Výsledky!$IA$7,Tipy!GW17=Výsledky!$IA$8,Tipy!GW17=Výsledky!$IA$9),30,0))</f>
        <v>0</v>
      </c>
      <c r="ID23" s="182">
        <f>IF(ISBLANK($IF$3),"",IF(OR(Tipy!GX17=Výsledky!$ID$6,Tipy!GX17=Výsledky!$ID$7,Tipy!GX17=Výsledky!$ID$8,Tipy!GX17=Výsledky!$ID$9),10,0))</f>
        <v>0</v>
      </c>
      <c r="IE23" s="183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6" t="str">
        <f>IF(ISBLANK($IF$3),"",IF(ISBLANK(Tipy!GT17),"-",SUM(IA23:IE23)))</f>
        <v>-</v>
      </c>
      <c r="IG23" s="94"/>
      <c r="IH23" s="182">
        <f>IF(ISBLANK($IM$3),"",IF(ISBLANK(Tipy!GZ17),0,IF(AND(Tipy!GZ17=Výsledky!$IK$3,Tipy!HB17=Výsledky!$IM$3),50,0)))</f>
        <v>0</v>
      </c>
      <c r="II23" s="182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182">
        <f>IF(ISBLANK($IM$3),"",IF(OR(Tipy!HC17=Výsledky!$IH$6,Tipy!HC17=Výsledky!$IH$7,Tipy!HC17=Výsledky!$IH$8,Tipy!HC17=Výsledky!$IH$9),30,0))</f>
        <v>0</v>
      </c>
      <c r="IK23" s="182">
        <f>IF(ISBLANK($IM$3),"",IF(OR(Tipy!HD17=Výsledky!$IK$6,Tipy!HD17=Výsledky!$IK$7,Tipy!HD17=Výsledky!$IK$8,Tipy!HD17=Výsledky!$IK$9),10,0))</f>
        <v>0</v>
      </c>
      <c r="IL23" s="183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186" t="str">
        <f>IF(ISBLANK($IM$3),"",IF(ISBLANK(Tipy!GZ17),"-",SUM(IH23:IL23)))</f>
        <v>-</v>
      </c>
      <c r="IN23" s="185"/>
      <c r="IO23" s="182">
        <f>IF(ISBLANK($IT$3),"",IF(ISBLANK(Tipy!HF17),0,IF(AND(Tipy!HF17=Výsledky!$IR$3,Tipy!HH17=Výsledky!$IT$3),50,0)))</f>
        <v>0</v>
      </c>
      <c r="IP23" s="182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82">
        <f>IF(ISBLANK($IT$3),"",IF(OR(Tipy!HI17=Výsledky!$IO$6,Tipy!HI17=Výsledky!$IO$7,Tipy!HI17=Výsledky!$IO$8,Tipy!HI17=Výsledky!$IO$9),30,0))</f>
        <v>0</v>
      </c>
      <c r="IR23" s="182">
        <f>IF(ISBLANK($IT$3),"",IF(OR(Tipy!HJ17=Výsledky!$IR$6,Tipy!HJ17=Výsledky!$IR$7,Tipy!HJ17=Výsledky!$IR$8,Tipy!HJ17=Výsledky!$IR$9),10,0))</f>
        <v>0</v>
      </c>
      <c r="IS23" s="183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6" t="str">
        <f>IF(ISBLANK($IT$3),"",IF(ISBLANK(Tipy!HF17),"-",SUM(IO23:IS23)))</f>
        <v>-</v>
      </c>
      <c r="IU23" s="185"/>
      <c r="IV23" s="182">
        <f>IF(ISBLANK($JA$3),"",IF(ISBLANK(Tipy!HL17),0,IF(AND(Tipy!HL17=Výsledky!$IY$3,Tipy!HN17=Výsledky!$JA$3),50,0)))</f>
        <v>0</v>
      </c>
      <c r="IW23" s="182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182">
        <f>IF(ISBLANK($JA$3),"",IF(OR(Tipy!HO17=Výsledky!$IV$6,Tipy!HO17=Výsledky!$IV$7,Tipy!HO17=Výsledky!$IV$8,Tipy!HO17=Výsledky!$IV$9),30,0))</f>
        <v>0</v>
      </c>
      <c r="IY23" s="182">
        <f>IF(ISBLANK($JA$3),"",IF(OR(Tipy!HP17=Výsledky!$IY$6,Tipy!HP17=Výsledky!$IY$7,Tipy!HP17=Výsledky!$IY$8,Tipy!HP17=Výsledky!$IY$9),10,0))</f>
        <v>0</v>
      </c>
      <c r="IZ23" s="183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86" t="str">
        <f>IF(ISBLANK($JA$3),"",IF(ISBLANK(Tipy!HL17),"-",SUM(IV23:IZ23)))</f>
        <v>-</v>
      </c>
      <c r="JB23" s="185"/>
      <c r="JC23" s="182">
        <f>IF(ISBLANK($JH$3),"",IF(ISBLANK(Tipy!HR17),0,IF(AND(Tipy!HR17=Výsledky!$JF$3,Tipy!HT17=Výsledky!$JH$3),50,0)))</f>
        <v>0</v>
      </c>
      <c r="JD23" s="182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82">
        <f>IF(ISBLANK($JH$3),"",IF(OR(Tipy!HU17=Výsledky!$JC$6,Tipy!HU17=Výsledky!$JC$7,Tipy!HU17=Výsledky!$JC$8,Tipy!HU17=Výsledky!$JC$9),30,0))</f>
        <v>0</v>
      </c>
      <c r="JF23" s="182">
        <f>IF(ISBLANK($JH$3),"",IF(OR(Tipy!HV17=Výsledky!$JF$6,Tipy!HV17=Výsledky!$JF$7,Tipy!HV17=Výsledky!$JF$8,Tipy!HV17=Výsledky!$JF$9),10,0))</f>
        <v>0</v>
      </c>
      <c r="JG23" s="183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86" t="str">
        <f>IF(ISBLANK($JH$3),"",IF(ISBLANK(Tipy!HR17),"-",SUM(JC23:JG23)))</f>
        <v>-</v>
      </c>
      <c r="JI23" s="185"/>
      <c r="JJ23" s="182">
        <f>IF(ISBLANK($JO$3),"",IF(ISBLANK(Tipy!HX17),0,IF(AND(Tipy!HX17=Výsledky!$JM$3,Tipy!HZ17=Výsledky!$JO$3),50,0)))</f>
        <v>0</v>
      </c>
      <c r="JK23" s="182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0</v>
      </c>
      <c r="JL23" s="182">
        <f>IF(ISBLANK($JO$3),"",IF(OR(Tipy!IA17=Výsledky!$JJ$6,Tipy!IA17=Výsledky!$JJ$7,Tipy!IA17=Výsledky!$JJ$8,Tipy!IA17=Výsledky!$JJ$9),30,0))</f>
        <v>0</v>
      </c>
      <c r="JM23" s="92">
        <f>IF(ISBLANK($JO$3),"",IF(OR(Tipy!IB17=Výsledky!$JM$6,Tipy!IB17=Výsledky!$JM$7,Tipy!IB17=Výsledky!$JM$8,Tipy!IB17=Výsledky!$JM$9),10,0))</f>
        <v>0</v>
      </c>
      <c r="JN23" s="93">
        <f>IF(ISBLANK($JO$3),"",IF(ISBLANK(Tipy!HX17),0,IF(OR(AND(Tipy!HX17=Výsledky!$JM$3,OR(Tipy!HZ17=Výsledky!$JO$3+1,Tipy!HZ17=Výsledky!$JO$3-1)),AND(Tipy!HZ17=Výsledky!$JO$3,OR(Tipy!HX17=Výsledky!$JM$3+1,Tipy!HX17=Výsledky!$JM$3-1))),10,0)))</f>
        <v>0</v>
      </c>
      <c r="JO23" s="95" t="str">
        <f>IF(ISBLANK($JO$3),"",IF(ISBLANK(Tipy!HX17),"-",SUM(JJ23:JN23)))</f>
        <v>-</v>
      </c>
      <c r="JP23" s="94"/>
      <c r="JQ23" s="92">
        <f>IF(ISBLANK($JV$3),"",IF(ISBLANK(Tipy!ID17),0,IF(AND(Tipy!ID17=Výsledky!$JT$3,Tipy!IF17=Výsledky!$JV$3),50,0)))</f>
        <v>0</v>
      </c>
      <c r="JR23" s="92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92">
        <f>IF(ISBLANK($JV$3),"",IF(OR(Tipy!IG17=Výsledky!$JQ$6,Tipy!IG17=Výsledky!$JQ$7,Tipy!IG17=Výsledky!$JQ$8,Tipy!IG17=Výsledky!$JQ$9),30,0))</f>
        <v>0</v>
      </c>
      <c r="JT23" s="92">
        <f>IF(ISBLANK($JV$3),"",IF(OR(Tipy!IH17=Výsledky!$JT$6,Tipy!IH17=Výsledky!$JT$7,Tipy!IH17=Výsledky!$JT$8,Tipy!IH17=Výsledky!$JT$9),10,0))</f>
        <v>0</v>
      </c>
      <c r="JU23" s="93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95" t="str">
        <f>IF(ISBLANK($JV$3),"",IF(ISBLANK(Tipy!ID17),"-",SUM(JQ23:JU23)))</f>
        <v>-</v>
      </c>
      <c r="JW23" s="94"/>
      <c r="JX23" s="92" t="str">
        <f>IF(ISBLANK($KC$3),"",IF(ISBLANK(Tipy!IJ17),0,IF(AND(Tipy!IJ17=Výsledky!$KA$3,Tipy!IL17=Výsledky!$KC$3),50,0)))</f>
        <v/>
      </c>
      <c r="JY23" s="92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92" t="str">
        <f>IF(ISBLANK($KC$3),"",IF(OR(Tipy!IM17=Výsledky!$JX$6,Tipy!IM17=Výsledky!$JX$7,Tipy!IM17=Výsledky!$JX$8,Tipy!IM17=Výsledky!$JX$9),30,0))</f>
        <v/>
      </c>
      <c r="KA23" s="92" t="str">
        <f>IF(ISBLANK($KC$3),"",IF(OR(Tipy!IN17=Výsledky!$KA$6,Tipy!IN17=Výsledky!$KA$7,Tipy!IN17=Výsledky!$KA$8,Tipy!IN17=Výsledky!$KA$9),10,0))</f>
        <v/>
      </c>
      <c r="KB23" s="93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95" t="str">
        <f>IF(ISBLANK($KC$3),"",IF(ISBLANK(Tipy!IJ17),"-",SUM(JX23:KB23)))</f>
        <v/>
      </c>
      <c r="KD23" s="94"/>
      <c r="KE23" s="92">
        <f>IF(ISBLANK($KJ$3),"",IF(ISBLANK(Tipy!IP17),0,IF(AND(Tipy!IP17=Výsledky!$KH$3,Tipy!IR17=Výsledky!$KJ$3),50,0)))</f>
        <v>0</v>
      </c>
      <c r="KF23" s="92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92">
        <f>IF(ISBLANK($KJ$3),"",IF(OR(Tipy!IS17=Výsledky!$KE$6,Tipy!IS17=Výsledky!$KE$7,Tipy!IS17=Výsledky!$KE$8,Tipy!IS17=Výsledky!$KE$9),30,0))</f>
        <v>0</v>
      </c>
      <c r="KH23" s="92">
        <f>IF(ISBLANK($KJ$3),"",IF(OR(Tipy!IT17=Výsledky!$KH$6,Tipy!IT17=Výsledky!$KH$7,Tipy!IT17=Výsledky!$KH$8,Tipy!IT17=Výsledky!$KH$9),10,0))</f>
        <v>0</v>
      </c>
      <c r="KI23" s="93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95" t="str">
        <f>IF(ISBLANK($KJ$3),"",IF(ISBLANK(Tipy!IP17),"-",SUM(KE23:KI23)))</f>
        <v>-</v>
      </c>
      <c r="KK23" s="94"/>
      <c r="KL23" s="182">
        <f>IF(ISBLANK($KQ$3),"",IF(ISBLANK(Tipy!IV17),0,IF(AND(Tipy!IV17=Výsledky!$KO$3,Tipy!IX17=Výsledky!$KQ$3),50,0)))</f>
        <v>0</v>
      </c>
      <c r="KM23" s="182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82">
        <f>IF(ISBLANK($KQ$3),"",IF(OR(Tipy!IY17=Výsledky!$KL$6,Tipy!IY17=Výsledky!$KL$7,Tipy!IY17=Výsledky!$KL$8,Tipy!IY17=Výsledky!$KL$9),30,0))</f>
        <v>0</v>
      </c>
      <c r="KO23" s="182">
        <f>IF(ISBLANK($KQ$3),"",IF(OR(Tipy!IZ17=Výsledky!$KO$6,Tipy!IZ17=Výsledky!$KO$7,Tipy!IZ17=Výsledky!$KO$8,Tipy!IZ17=Výsledky!$KO$9),10,0))</f>
        <v>0</v>
      </c>
      <c r="KP23" s="183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86" t="str">
        <f>IF(ISBLANK($KQ$3),"",IF(ISBLANK(Tipy!IV17),"-",SUM(KL23:KP23)))</f>
        <v>-</v>
      </c>
      <c r="KR23" s="94"/>
      <c r="KS23" s="92" t="str">
        <f>IF(ISBLANK($KX$3),"",IF(ISBLANK(Tipy!JB17),0,IF(AND(Tipy!JB17=Výsledky!$KV$3,Tipy!JD17=Výsledky!$KX$3),50,0)))</f>
        <v/>
      </c>
      <c r="KT23" s="92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92" t="str">
        <f>IF(ISBLANK($KX$3),"",IF(OR(Tipy!JE17=Výsledky!$KS$6,Tipy!JE17=Výsledky!$KS$7,Tipy!JE17=Výsledky!$KS$8,Tipy!JE17=Výsledky!$KS$9),30,0))</f>
        <v/>
      </c>
      <c r="KV23" s="92" t="str">
        <f>IF(ISBLANK($KX$3),"",IF(OR(Tipy!JF17=Výsledky!$KV$6,Tipy!JF17=Výsledky!$KV$7,Tipy!JF17=Výsledky!$KV$8,Tipy!JF17=Výsledky!$KV$9),10,0))</f>
        <v/>
      </c>
      <c r="KW23" s="93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95" t="str">
        <f>IF(ISBLANK($KX$3),"",IF(ISBLANK(Tipy!JB17),"-",SUM(KS23:KW23)))</f>
        <v/>
      </c>
      <c r="KY23" s="94"/>
      <c r="KZ23" s="92" t="str">
        <f>IF(ISBLANK($LE$3),"",IF(ISBLANK(Tipy!JH17),0,IF(AND(Tipy!JH17=Výsledky!$LC$3,Tipy!JJ17=Výsledky!$LE$3),50,0)))</f>
        <v/>
      </c>
      <c r="LA23" s="92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92" t="str">
        <f>IF(ISBLANK($LE$3),"",IF(OR(Tipy!JK17=Výsledky!$KZ$6,Tipy!JK17=Výsledky!$KZ$7,Tipy!JK17=Výsledky!$KZ$8,Tipy!JK17=Výsledky!$KZ$9),30,0))</f>
        <v/>
      </c>
      <c r="LC23" s="92" t="str">
        <f>IF(ISBLANK($LE$3),"",IF(OR(Tipy!JL17=Výsledky!$LC$6,Tipy!JL17=Výsledky!$LC$7,Tipy!JL17=Výsledky!$LC$8,Tipy!JL17=Výsledky!$LC$9),10,0))</f>
        <v/>
      </c>
      <c r="LD23" s="93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95" t="str">
        <f>IF(ISBLANK($LE$3),"",IF(ISBLANK(Tipy!JH17),"-",SUM(KZ23:LD23)))</f>
        <v/>
      </c>
      <c r="LF23" s="94"/>
      <c r="LG23" s="92" t="str">
        <f>IF(ISBLANK($LL$3),"",IF(ISBLANK(Tipy!JN17),0,IF(AND(Tipy!JN17=Výsledky!$LJ$3,Tipy!JP17=Výsledky!$LL$3),50,0)))</f>
        <v/>
      </c>
      <c r="LH23" s="92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92" t="str">
        <f>IF(ISBLANK($LL$3),"",IF(OR(Tipy!JQ17=Výsledky!$LG$6,Tipy!JQ17=Výsledky!$LG$7,Tipy!JQ17=Výsledky!$LG$8,Tipy!JQ17=Výsledky!$LG$9),30,0))</f>
        <v/>
      </c>
      <c r="LJ23" s="92" t="str">
        <f>IF(ISBLANK($LL$3),"",IF(OR(Tipy!JR17=Výsledky!$LJ$6,Tipy!JR17=Výsledky!$LJ$7,Tipy!JR17=Výsledky!$LJ$8,Tipy!JR17=Výsledky!$LJ$9),10,0))</f>
        <v/>
      </c>
      <c r="LK23" s="93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95" t="str">
        <f>IF(ISBLANK($LL$3),"",IF(ISBLANK(Tipy!JN17),"-",SUM(LG23:LK23)))</f>
        <v/>
      </c>
      <c r="LM23" s="94"/>
      <c r="LN23" s="92" t="str">
        <f>IF(ISBLANK($LS$3),"",IF(ISBLANK(Tipy!JT17),0,IF(AND(Tipy!JT17=Výsledky!$LQ$3,Tipy!JV17=Výsledky!$LS$3),50,0)))</f>
        <v/>
      </c>
      <c r="LO23" s="92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92" t="str">
        <f>IF(ISBLANK($LS$3),"",IF(OR(Tipy!JW17=Výsledky!$LN$6,Tipy!JW17=Výsledky!$LN$7,Tipy!JW17=Výsledky!$LN$8,Tipy!JW17=Výsledky!$LN$9),30,0))</f>
        <v/>
      </c>
      <c r="LQ23" s="92" t="str">
        <f>IF(ISBLANK($LS$3),"",IF(OR(Tipy!JX17=Výsledky!$LQ$6,Tipy!JX17=Výsledky!$LQ$7,Tipy!JX17=Výsledky!$LQ$8,Tipy!JX17=Výsledky!$LQ$9),10,0))</f>
        <v/>
      </c>
      <c r="LR23" s="93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95" t="str">
        <f>IF(ISBLANK($LS$3),"",IF(ISBLANK(Tipy!JT17),"-",SUM(LN23:LR23)))</f>
        <v/>
      </c>
      <c r="LT23" s="94"/>
      <c r="LU23" s="92" t="str">
        <f>IF(ISBLANK($LZ$3),"",IF(ISBLANK(Tipy!JZ17),0,IF(AND(Tipy!JZ17=Výsledky!$LX$3,Tipy!KB17=Výsledky!$LZ$3),50,0)))</f>
        <v/>
      </c>
      <c r="LV23" s="92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92" t="str">
        <f>IF(ISBLANK($LZ$3),"",IF(OR(Tipy!KC17=Výsledky!$LU$6,Tipy!KC17=Výsledky!$LU$7,Tipy!KC17=Výsledky!$LU$8,Tipy!KC17=Výsledky!$LU$9),30,0))</f>
        <v/>
      </c>
      <c r="LX23" s="92" t="str">
        <f>IF(ISBLANK($LZ$3),"",IF(OR(Tipy!KD17=Výsledky!$LX$6,Tipy!KD17=Výsledky!$LX$7,Tipy!KD17=Výsledky!$LX$8,Tipy!KD17=Výsledky!$LX$9),10,0))</f>
        <v/>
      </c>
      <c r="LY23" s="93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95" t="str">
        <f>IF(ISBLANK($LZ$3),"",IF(ISBLANK(Tipy!JZ17),"-",SUM(LU23:LY23)))</f>
        <v/>
      </c>
      <c r="MA23" s="94"/>
      <c r="MB23" s="96"/>
      <c r="MC23" s="97"/>
      <c r="MD23" s="97"/>
      <c r="ME23" s="97"/>
      <c r="MF23" s="93"/>
      <c r="MG23" s="95"/>
      <c r="MH23" s="94"/>
      <c r="MI23" s="96"/>
      <c r="MJ23" s="97"/>
      <c r="MK23" s="97"/>
      <c r="ML23" s="97"/>
      <c r="MM23" s="93"/>
      <c r="MN23" s="95"/>
      <c r="MO23" s="94"/>
      <c r="MP23" s="96"/>
      <c r="MQ23" s="97"/>
      <c r="MR23" s="97"/>
      <c r="MS23" s="97"/>
      <c r="MT23" s="93"/>
      <c r="MU23" s="95"/>
      <c r="MV23" s="94"/>
      <c r="MW23" s="96"/>
      <c r="MX23" s="97"/>
      <c r="MY23" s="97"/>
      <c r="MZ23" s="97"/>
      <c r="NA23" s="93"/>
      <c r="NB23" s="95"/>
      <c r="NC23" s="94"/>
      <c r="ND23" s="96"/>
      <c r="NE23" s="97"/>
      <c r="NF23" s="97"/>
      <c r="NG23" s="97"/>
      <c r="NH23" s="93"/>
      <c r="NI23" s="95"/>
      <c r="NJ23" s="94"/>
      <c r="NK23" s="96"/>
      <c r="NL23" s="97"/>
      <c r="NM23" s="97"/>
      <c r="NN23" s="97"/>
      <c r="NO23" s="93"/>
      <c r="NP23" s="95"/>
      <c r="NQ23" s="94"/>
      <c r="NR23" s="96"/>
      <c r="NS23" s="97"/>
      <c r="NT23" s="97"/>
      <c r="NU23" s="97"/>
      <c r="NV23" s="93"/>
      <c r="NW23" s="95"/>
      <c r="NX23" s="94"/>
      <c r="NY23" s="96"/>
      <c r="NZ23" s="97"/>
      <c r="OA23" s="97"/>
      <c r="OB23" s="97"/>
      <c r="OC23" s="93"/>
      <c r="OD23" s="95"/>
      <c r="OE23" s="94"/>
      <c r="OF23" s="96"/>
      <c r="OG23" s="97"/>
      <c r="OH23" s="97"/>
      <c r="OI23" s="97"/>
      <c r="OJ23" s="93"/>
      <c r="OK23" s="95"/>
      <c r="OL23" s="94"/>
      <c r="OM23" s="96"/>
      <c r="ON23" s="97"/>
      <c r="OO23" s="97"/>
      <c r="OP23" s="97"/>
      <c r="OQ23" s="93"/>
      <c r="OR23" s="95"/>
      <c r="OS23" s="94"/>
      <c r="OT23" s="96"/>
      <c r="OU23" s="97"/>
      <c r="OV23" s="97"/>
      <c r="OW23" s="97"/>
      <c r="OX23" s="93"/>
      <c r="OY23" s="95"/>
      <c r="OZ23" s="94"/>
      <c r="PA23" s="96"/>
      <c r="PB23" s="97"/>
      <c r="PC23" s="97"/>
      <c r="PD23" s="97"/>
      <c r="PE23" s="93"/>
      <c r="PF23" s="95"/>
      <c r="PG23" s="94"/>
      <c r="PH23" s="96"/>
      <c r="PI23" s="97"/>
      <c r="PJ23" s="97"/>
      <c r="PK23" s="97"/>
      <c r="PL23" s="93"/>
      <c r="PM23" s="95"/>
      <c r="PN23" s="94"/>
      <c r="PO23" s="96"/>
      <c r="PP23" s="97"/>
      <c r="PQ23" s="97"/>
      <c r="PR23" s="97"/>
      <c r="PS23" s="93"/>
      <c r="PT23" s="95"/>
      <c r="PU23" s="94"/>
      <c r="PV23" s="96"/>
      <c r="PW23" s="97"/>
      <c r="PX23" s="97"/>
      <c r="PY23" s="97"/>
      <c r="PZ23" s="93"/>
      <c r="QA23" s="95"/>
    </row>
    <row r="24" spans="1:443" ht="15" customHeight="1" x14ac:dyDescent="0.2">
      <c r="A24" s="121">
        <f>Tipy!A18</f>
        <v>75</v>
      </c>
      <c r="B24" s="144" t="str">
        <f>Tipy!B18</f>
        <v>Cyro</v>
      </c>
      <c r="C24" s="42"/>
      <c r="D24" s="182">
        <f>IF(ISBLANK($I$3),"",IF(ISBLANK(Tipy!D18),0,IF(AND(Tipy!D18=Výsledky!$G$3,Tipy!F18=Výsledky!$I$3),50,0)))</f>
        <v>0</v>
      </c>
      <c r="E24" s="182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2">
        <f>IF(ISBLANK($I$3),"",IF(OR(Tipy!G18=Výsledky!$D$6,Tipy!G18=Výsledky!$D$7,Tipy!G18=Výsledky!$D$8,Tipy!G18=Výsledky!$D$9),30,0))</f>
        <v>0</v>
      </c>
      <c r="G24" s="182">
        <f>IF(ISBLANK($I$3),"",IF(OR(Tipy!H18=Výsledky!$G$6,Tipy!H18=Výsledky!$G$7,Tipy!H18=Výsledky!$G$8,Tipy!H18=Výsledky!$G$9),10,0))</f>
        <v>0</v>
      </c>
      <c r="H24" s="183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4">
        <f>IF(ISBLANK($I$3),"",IF(ISBLANK(Tipy!D18),"-",SUM(D24:H24)))</f>
        <v>20</v>
      </c>
      <c r="J24" s="185"/>
      <c r="K24" s="182">
        <f>IF(ISBLANK($P$3),"",IF(ISBLANK(Tipy!J18),0,IF(AND(Tipy!J18=Výsledky!$N$3,Tipy!L18=Výsledky!$P$3),50,0)))</f>
        <v>50</v>
      </c>
      <c r="L24" s="182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2">
        <f>IF(ISBLANK($P$3),"",IF(OR(Tipy!M18=Výsledky!$K$6,Tipy!M18=Výsledky!$K$7,Tipy!M18=Výsledky!$K$8,Tipy!M18=Výsledky!$K$9),30,0))</f>
        <v>30</v>
      </c>
      <c r="N24" s="182">
        <f>IF(ISBLANK($P$3),"",IF(OR(Tipy!N18=Výsledky!$N$6,Tipy!N18=Výsledky!$N$7,Tipy!N18=Výsledky!$N$8,Tipy!N18=Výsledky!$N$9),10,0))</f>
        <v>0</v>
      </c>
      <c r="O24" s="183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6">
        <f>IF(ISBLANK($P$3),"",IF(ISBLANK(Tipy!J18),"-",SUM(K24:O24)))</f>
        <v>80</v>
      </c>
      <c r="Q24" s="185"/>
      <c r="R24" s="182">
        <f>IF(ISBLANK($W$3),"",IF(ISBLANK(Tipy!P18),0,IF(AND(Tipy!P18=Výsledky!$U$3,Tipy!R18=Výsledky!$W$3),50,0)))</f>
        <v>0</v>
      </c>
      <c r="S24" s="182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2">
        <f>IF(ISBLANK($W$3),"",IF(OR(Tipy!S18=Výsledky!$R$6,Tipy!S18=Výsledky!$R$7,Tipy!S18=Výsledky!$R$8,Tipy!S18=Výsledky!$R$9),30,0))</f>
        <v>30</v>
      </c>
      <c r="U24" s="182">
        <f>IF(ISBLANK($W$3),"",IF(OR(Tipy!T18=Výsledky!$U$6,Tipy!T18=Výsledky!$U$7,Tipy!T18=Výsledky!$U$8,Tipy!T18=Výsledky!$U$9),10,0))</f>
        <v>0</v>
      </c>
      <c r="V24" s="183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6">
        <f>IF(ISBLANK($W$3),"",IF(ISBLANK(Tipy!P18),"-",SUM(R24:V24)))</f>
        <v>30</v>
      </c>
      <c r="X24" s="185"/>
      <c r="Y24" s="182">
        <f>IF(ISBLANK($AD$3),"",IF(ISBLANK(Tipy!V18),0,IF(AND(Tipy!V18=Výsledky!$AB$3,Tipy!X18=Výsledky!$AD$3),50,0)))</f>
        <v>0</v>
      </c>
      <c r="Z24" s="182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2">
        <f>IF(ISBLANK($AD$3),"",IF(OR(Tipy!Y18=Výsledky!$Y$6,Tipy!Y18=Výsledky!$Y$7,Tipy!Y18=Výsledky!$Y$8,Tipy!Y18=Výsledky!$Y$9),30,0))</f>
        <v>30</v>
      </c>
      <c r="AB24" s="182">
        <f>IF(ISBLANK($AD$3),"",IF(OR(Tipy!Z18=Výsledky!$AB$6,Tipy!Z18=Výsledky!$AB$7,Tipy!Z18=Výsledky!$AB$8,Tipy!Z18=Výsledky!$AB$9),10,0))</f>
        <v>10</v>
      </c>
      <c r="AC24" s="183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6">
        <f>IF(ISBLANK($AD$3),"",IF(ISBLANK(Tipy!V18),"-",SUM(Y24:AC24)))</f>
        <v>70</v>
      </c>
      <c r="AE24" s="185"/>
      <c r="AF24" s="182">
        <f>IF(ISBLANK($AK$3),"",IF(ISBLANK(Tipy!AB18),0,IF(AND(Tipy!AB18=Výsledky!$AI$3,Tipy!AD18=Výsledky!$AK$3),50,0)))</f>
        <v>0</v>
      </c>
      <c r="AG24" s="182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2">
        <f>IF(ISBLANK($AK$3),"",IF(OR(Tipy!AE18=Výsledky!$AF$6,Tipy!AE18=Výsledky!$AF$7,Tipy!AE18=Výsledky!$AF$8,Tipy!AE18=Výsledky!$AF$9),30,0))</f>
        <v>0</v>
      </c>
      <c r="AI24" s="182">
        <f>IF(ISBLANK($AK$3),"",IF(OR(Tipy!AF18=Výsledky!$AI$6,Tipy!AF18=Výsledky!$AI$7,Tipy!AF18=Výsledky!$AI$8,Tipy!AF18=Výsledky!$AI$9),10,0))</f>
        <v>0</v>
      </c>
      <c r="AJ24" s="183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6">
        <f>IF(ISBLANK($AK$3),"",IF(ISBLANK(Tipy!AB18),"-",SUM(AF24:AJ24)))</f>
        <v>20</v>
      </c>
      <c r="AL24" s="185"/>
      <c r="AM24" s="182">
        <f>IF(ISBLANK($AR$3),"",IF(ISBLANK(Tipy!AH18),0,IF(AND(Tipy!AH18=Výsledky!$AP$3,Tipy!AJ18=Výsledky!$AR$3),50,0)))</f>
        <v>50</v>
      </c>
      <c r="AN24" s="182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2">
        <f>IF(ISBLANK($AR$3),"",IF(OR(Tipy!AK18=Výsledky!$AM$6,Tipy!AK18=Výsledky!$AM$7,Tipy!AK18=Výsledky!$AM$8,Tipy!AK18=Výsledky!$AM$9),30,0))</f>
        <v>30</v>
      </c>
      <c r="AP24" s="182">
        <f>IF(ISBLANK($AR$3),"",IF(OR(Tipy!AL18=Výsledky!$AP$6,Tipy!AL18=Výsledky!$AP$7,Tipy!AL18=Výsledky!$AP$8,Tipy!AL18=Výsledky!$AP$9),10,0))</f>
        <v>0</v>
      </c>
      <c r="AQ24" s="183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6">
        <f>IF(ISBLANK($AR$3),"",IF(ISBLANK(Tipy!AH18),"-",SUM(AM24:AQ24)))</f>
        <v>80</v>
      </c>
      <c r="AS24" s="185"/>
      <c r="AT24" s="182">
        <f>IF(ISBLANK($AY$3),"",IF(ISBLANK(Tipy!AN18),0,IF(AND(Tipy!AN18=Výsledky!$AW$3,Tipy!AP18=Výsledky!$AY$3),50,0)))</f>
        <v>0</v>
      </c>
      <c r="AU24" s="182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2">
        <f>IF(ISBLANK($AY$3),"",IF(OR(Tipy!AQ18=Výsledky!$AT$6,Tipy!AQ18=Výsledky!$AT$7,Tipy!AQ18=Výsledky!$AT$8,Tipy!AQ18=Výsledky!$AT$9),30,0))</f>
        <v>0</v>
      </c>
      <c r="AW24" s="182">
        <f>IF(ISBLANK($AY$3),"",IF(OR(Tipy!AR18=Výsledky!$AW$6,Tipy!AR18=Výsledky!$AW$7,Tipy!AR18=Výsledky!$AW$8,Tipy!AR18=Výsledky!$AW$9),10,0))</f>
        <v>0</v>
      </c>
      <c r="AX24" s="183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6">
        <f>IF(ISBLANK($AY$3),"",IF(ISBLANK(Tipy!AN18),"-",SUM(AT24:AX24)))</f>
        <v>30</v>
      </c>
      <c r="AZ24" s="185"/>
      <c r="BA24" s="182">
        <f>IF(ISBLANK($BF$3),"",IF(ISBLANK(Tipy!AT18),0,IF(AND(Tipy!AT18=Výsledky!$BD$3,Tipy!AV18=Výsledky!$BF$3),50,0)))</f>
        <v>0</v>
      </c>
      <c r="BB24" s="182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2">
        <f>IF(ISBLANK($BF$3),"",IF(OR(Tipy!AW18=Výsledky!$BA$6,Tipy!AW18=Výsledky!$BA$7,Tipy!AW18=Výsledky!$BA$8,Tipy!AW18=Výsledky!$BA$9),30,0))</f>
        <v>30</v>
      </c>
      <c r="BD24" s="182">
        <f>IF(ISBLANK($BF$3),"",IF(OR(Tipy!AX18=Výsledky!$BD$6,Tipy!AX18=Výsledky!$BD$7,Tipy!AX18=Výsledky!$BD$8,Tipy!AX18=Výsledky!$BD$9),10,0))</f>
        <v>0</v>
      </c>
      <c r="BE24" s="183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6">
        <f>IF(ISBLANK($BF$3),"",IF(ISBLANK(Tipy!AT18),"-",SUM(BA24:BE24)))</f>
        <v>30</v>
      </c>
      <c r="BG24" s="94"/>
      <c r="BH24" s="182">
        <f>IF(ISBLANK($BM$3),"",IF(ISBLANK(Tipy!AZ18),0,IF(AND(Tipy!AZ18=Výsledky!$BK$3,Tipy!BB18=Výsledky!$BM$3),50,0)))</f>
        <v>0</v>
      </c>
      <c r="BI24" s="182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2">
        <f>IF(ISBLANK($BM$3),"",IF(OR(Tipy!BC18=Výsledky!$BH$6,Tipy!BC18=Výsledky!$BH$7,Tipy!BC18=Výsledky!$BH$8,Tipy!BC18=Výsledky!$BH$9),30,0))</f>
        <v>30</v>
      </c>
      <c r="BK24" s="182">
        <f>IF(ISBLANK($BM$3),"",IF(OR(Tipy!BD18=Výsledky!$BK$6,Tipy!BD18=Výsledky!$BK$7,Tipy!BD18=Výsledky!$BK$8,Tipy!BD18=Výsledky!$BK$9),10,0))</f>
        <v>0</v>
      </c>
      <c r="BL24" s="183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6">
        <f>IF(ISBLANK($BM$3),"",IF(ISBLANK(Tipy!AZ18),"-",SUM(BH24:BL24)))</f>
        <v>50</v>
      </c>
      <c r="BN24" s="94"/>
      <c r="BO24" s="182">
        <f>IF(ISBLANK($BT$3),"",IF(ISBLANK(Tipy!BF18),0,IF(AND(Tipy!BF18=Výsledky!$BR$3,Tipy!BH18=Výsledky!$BT$3),50,0)))</f>
        <v>0</v>
      </c>
      <c r="BP24" s="182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2">
        <f>IF(ISBLANK($BT$3),"",IF(OR(Tipy!BI18=Výsledky!$BO$6,Tipy!BI18=Výsledky!$BO$7,Tipy!BI18=Výsledky!$BO$8,Tipy!BI18=Výsledky!$BO$9),30,0))</f>
        <v>0</v>
      </c>
      <c r="BR24" s="182">
        <f>IF(ISBLANK($BT$3),"",IF(OR(Tipy!BJ18=Výsledky!$BR$6,Tipy!BJ18=Výsledky!$BR$7,Tipy!BJ18=Výsledky!$BR$8,Tipy!BJ18=Výsledky!$BR$9),10,0))</f>
        <v>10</v>
      </c>
      <c r="BS24" s="183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6">
        <f>IF(ISBLANK($BT$3),"",IF(ISBLANK(Tipy!BF18),"-",SUM(BO24:BS24)))</f>
        <v>10</v>
      </c>
      <c r="BU24" s="94"/>
      <c r="BV24" s="182">
        <f>IF(ISBLANK($CA$3),"",IF(ISBLANK(Tipy!BL18),0,IF(AND(Tipy!BL18=Výsledky!$BY$3,Tipy!BN18=Výsledky!$CA$3),50,0)))</f>
        <v>0</v>
      </c>
      <c r="BW24" s="182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2">
        <f>IF(ISBLANK($CA$3),"",IF(OR(Tipy!BO18=Výsledky!$BV$6,Tipy!BO18=Výsledky!$BV$7,Tipy!BO18=Výsledky!$BV$8,Tipy!BO18=Výsledky!$BV$9),30,0))</f>
        <v>0</v>
      </c>
      <c r="BY24" s="182">
        <f>IF(ISBLANK($CA$3),"",IF(OR(Tipy!BP18=Výsledky!$BY$6,Tipy!BP18=Výsledky!$BY$7,Tipy!BP18=Výsledky!$BY$8,Tipy!BP18=Výsledky!$BY$9),10,0))</f>
        <v>0</v>
      </c>
      <c r="BZ24" s="183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6" t="str">
        <f>IF(ISBLANK($CA$3),"",IF(ISBLANK(Tipy!BL18),"-",SUM(BV24:BZ24)))</f>
        <v>-</v>
      </c>
      <c r="CB24" s="94"/>
      <c r="CC24" s="182">
        <f>IF(ISBLANK($CH$3),"",IF(ISBLANK(Tipy!BR18),0,IF(AND(Tipy!BR18=Výsledky!$CF$3,Tipy!BT18=Výsledky!$CH$3),50,0)))</f>
        <v>0</v>
      </c>
      <c r="CD24" s="182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2">
        <f>IF(ISBLANK($CH$3),"",IF(OR(Tipy!BU18=Výsledky!$CC$6,Tipy!BU18=Výsledky!$CC$7,Tipy!BU18=Výsledky!$CC$8,Tipy!BU18=Výsledky!$CC$9),30,0))</f>
        <v>0</v>
      </c>
      <c r="CF24" s="182">
        <f>IF(ISBLANK($CH$3),"",IF(OR(Tipy!BV18=Výsledky!$CF$6,Tipy!BV18=Výsledky!$CF$7,Tipy!BV18=Výsledky!$CF$8,Tipy!BV18=Výsledky!$CF$9),10,0))</f>
        <v>0</v>
      </c>
      <c r="CG24" s="183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6">
        <f>IF(ISBLANK($CH$3),"",IF(ISBLANK(Tipy!BR18),"-",SUM(CC24:CG24)))</f>
        <v>20</v>
      </c>
      <c r="CI24" s="185"/>
      <c r="CJ24" s="182">
        <f>IF(ISBLANK($CO$3),"",IF(ISBLANK(Tipy!BX18),0,IF(AND(Tipy!BX18=Výsledky!$CM$3,Tipy!BZ18=Výsledky!$CO$3),50,0)))</f>
        <v>0</v>
      </c>
      <c r="CK24" s="182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2">
        <f>IF(ISBLANK($CO$3),"",IF(OR(Tipy!CA18=Výsledky!$CJ$6,Tipy!CA18=Výsledky!$CJ$7,Tipy!CA18=Výsledky!$CJ$8,Tipy!CA18=Výsledky!$CJ$9),30,0))</f>
        <v>0</v>
      </c>
      <c r="CM24" s="182">
        <f>IF(ISBLANK($CO$3),"",IF(OR(Tipy!CB18=Výsledky!$CM$6,Tipy!CB18=Výsledky!$CM$7,Tipy!CB18=Výsledky!$CM$8,Tipy!CB18=Výsledky!$CM$9),10,0))</f>
        <v>10</v>
      </c>
      <c r="CN24" s="183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6">
        <f>IF(ISBLANK($CO$3),"",IF(ISBLANK(Tipy!BX18),"-",SUM(CJ24:CN24)))</f>
        <v>30</v>
      </c>
      <c r="CP24" s="185"/>
      <c r="CQ24" s="182">
        <f>IF(ISBLANK($CV$3),"",IF(ISBLANK(Tipy!CD18),0,IF(AND(Tipy!CD18=Výsledky!$CT$3,Tipy!CF18=Výsledky!$CV$3),50,0)))</f>
        <v>50</v>
      </c>
      <c r="CR24" s="182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2">
        <f>IF(ISBLANK($CV$3),"",IF(OR(Tipy!CG18=Výsledky!$CQ$6,Tipy!CG18=Výsledky!$CQ$7,Tipy!CG18=Výsledky!$CQ$8,Tipy!CG18=Výsledky!$CQ$9),30,0))</f>
        <v>30</v>
      </c>
      <c r="CT24" s="182">
        <f>IF(ISBLANK($CV$3),"",IF(OR(Tipy!CH18=Výsledky!$CT$6,Tipy!CH18=Výsledky!$CT$7,Tipy!CH18=Výsledky!$CT$8,Tipy!CH18=Výsledky!$CT$9),10,0))</f>
        <v>10</v>
      </c>
      <c r="CU24" s="183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6">
        <f>IF(ISBLANK($CV$3),"",IF(ISBLANK(Tipy!CD18),"-",SUM(CQ24:CU24)))</f>
        <v>90</v>
      </c>
      <c r="CW24" s="185"/>
      <c r="CX24" s="182">
        <f>IF(ISBLANK($DC$3),"",IF(ISBLANK(Tipy!CJ18),0,IF(AND(Tipy!CJ18=Výsledky!$DA$3,Tipy!CL18=Výsledky!$DC$3),50,0)))</f>
        <v>0</v>
      </c>
      <c r="CY24" s="182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2">
        <f>IF(ISBLANK($DC$3),"",IF(OR(Tipy!CM18=Výsledky!$CX$6,Tipy!CM18=Výsledky!$CX$7,Tipy!CM18=Výsledky!$CX$8,Tipy!CM18=Výsledky!$CX$9),30,0))</f>
        <v>30</v>
      </c>
      <c r="DA24" s="182">
        <f>IF(ISBLANK($DC$3),"",IF(OR(Tipy!CN18=Výsledky!$DA$6,Tipy!CN18=Výsledky!$DA$7,Tipy!CN18=Výsledky!$DA$8,Tipy!CN18=Výsledky!$DA$9),10,0))</f>
        <v>0</v>
      </c>
      <c r="DB24" s="183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6">
        <f>IF(ISBLANK($DC$3),"",IF(ISBLANK(Tipy!CJ18),"-",SUM(CX24:DB24)))</f>
        <v>30</v>
      </c>
      <c r="DD24" s="185"/>
      <c r="DE24" s="182">
        <f>IF(ISBLANK($DJ$3),"",IF(ISBLANK(Tipy!CP18),0,IF(AND(Tipy!CP18=Výsledky!$DH$3,Tipy!CR18=Výsledky!$DJ$3),50,0)))</f>
        <v>50</v>
      </c>
      <c r="DF24" s="182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2">
        <f>IF(ISBLANK($DJ$3),"",IF(OR(Tipy!CS18=Výsledky!$DE$6,Tipy!CS18=Výsledky!$DE$7,Tipy!CS18=Výsledky!$DE$8,Tipy!CS18=Výsledky!$DE$9),30,0))</f>
        <v>0</v>
      </c>
      <c r="DH24" s="182">
        <f>IF(ISBLANK($DJ$3),"",IF(OR(Tipy!CT18=Výsledky!$DH$6,Tipy!CT18=Výsledky!$DH$7,Tipy!CT18=Výsledky!$DH$8,Tipy!CT18=Výsledky!$DH$9),10,0))</f>
        <v>10</v>
      </c>
      <c r="DI24" s="183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6">
        <f>IF(ISBLANK($DJ$3),"",IF(ISBLANK(Tipy!CP18),"-",SUM(DE24:DI24)))</f>
        <v>60</v>
      </c>
      <c r="DK24" s="185"/>
      <c r="DL24" s="182">
        <f>IF(ISBLANK($DQ$3),"",IF(ISBLANK(Tipy!CV18),0,IF(AND(Tipy!CV18=Výsledky!$DO$3,Tipy!CX18=Výsledky!$DQ$3),50,0)))</f>
        <v>0</v>
      </c>
      <c r="DM24" s="182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2">
        <f>IF(ISBLANK($DQ$3),"",IF(OR(Tipy!CY18=Výsledky!$DL$6,Tipy!CY18=Výsledky!$DL$7,Tipy!CY18=Výsledky!$DL$8,Tipy!CY18=Výsledky!$DL$9),30,0))</f>
        <v>0</v>
      </c>
      <c r="DO24" s="182">
        <f>IF(ISBLANK($DQ$3),"",IF(OR(Tipy!CZ18=Výsledky!$DO$6,Tipy!CZ18=Výsledky!$DO$7,Tipy!CZ18=Výsledky!$DO$8,Tipy!CZ18=Výsledky!$DO$9),10,0))</f>
        <v>0</v>
      </c>
      <c r="DP24" s="183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6">
        <f>IF(ISBLANK($DQ$3),"",IF(ISBLANK(Tipy!CV18),"-",SUM(DL24:DP24)))</f>
        <v>0</v>
      </c>
      <c r="DR24" s="185"/>
      <c r="DS24" s="182">
        <f>IF(ISBLANK($DX$3),"",IF(ISBLANK(Tipy!DB18),0,IF(AND(Tipy!DB18=Výsledky!$DV$3,Tipy!DD18=Výsledky!$DX$3),50,0)))</f>
        <v>0</v>
      </c>
      <c r="DT24" s="182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2">
        <f>IF(ISBLANK($DX$3),"",IF(OR(Tipy!DE18=Výsledky!$DS$6,Tipy!DE18=Výsledky!$DS$7,Tipy!DE18=Výsledky!$DS$8,Tipy!DE18=Výsledky!$DS$9),30,0))</f>
        <v>30</v>
      </c>
      <c r="DV24" s="182">
        <f>IF(ISBLANK($DX$3),"",IF(OR(Tipy!DF18=Výsledky!$DV$6,Tipy!DF18=Výsledky!$DV$7,Tipy!DF18=Výsledky!$DV$8,Tipy!DF18=Výsledky!$DV$9),10,0))</f>
        <v>10</v>
      </c>
      <c r="DW24" s="183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6">
        <f>IF(ISBLANK($DX$3),"",IF(ISBLANK(Tipy!DB18),"-",SUM(DS24:DW24)))</f>
        <v>70</v>
      </c>
      <c r="DY24" s="185"/>
      <c r="DZ24" s="182">
        <f>IF(ISBLANK($EE$3),"",IF(ISBLANK(Tipy!DH18),0,IF(AND(Tipy!DH18=Výsledky!$EC$3,Tipy!DJ18=Výsledky!$EE$3),50,0)))</f>
        <v>50</v>
      </c>
      <c r="EA24" s="182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2">
        <f>IF(ISBLANK($EE$3),"",IF(OR(Tipy!DK18=Výsledky!$DZ$6,Tipy!DK18=Výsledky!$DZ$7,Tipy!DK18=Výsledky!$DZ$8,Tipy!DK18=Výsledky!$DZ$9),30,0))</f>
        <v>0</v>
      </c>
      <c r="EC24" s="182">
        <f>IF(ISBLANK($EE$3),"",IF(OR(Tipy!DL18=Výsledky!$EC$6,Tipy!DL18=Výsledky!$EC$7,Tipy!DL18=Výsledky!$EC$8,Tipy!DL18=Výsledky!$EC$9),10,0))</f>
        <v>0</v>
      </c>
      <c r="ED24" s="183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6">
        <f>IF(ISBLANK($EE$3),"",IF(ISBLANK(Tipy!DH18),"-",SUM(DZ24:ED24)))</f>
        <v>50</v>
      </c>
      <c r="EF24" s="94"/>
      <c r="EG24" s="182">
        <f>IF(ISBLANK($EL$3),"",IF(ISBLANK(Tipy!DN18),0,IF(AND(Tipy!DN18=Výsledky!$EJ$3,Tipy!DP18=Výsledky!$EL$3),50,0)))</f>
        <v>50</v>
      </c>
      <c r="EH24" s="182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2">
        <f>IF(ISBLANK($EL$3),"",IF(OR(Tipy!DQ18=Výsledky!$EG$6,Tipy!DQ18=Výsledky!$EG$7,Tipy!DQ18=Výsledky!$EG$8,Tipy!DQ18=Výsledky!$EG$9),30,0))</f>
        <v>0</v>
      </c>
      <c r="EJ24" s="182">
        <f>IF(ISBLANK($EL$3),"",IF(OR(Tipy!DR18=Výsledky!$EJ$6,Tipy!DR18=Výsledky!$EJ$7,Tipy!DR18=Výsledky!$EJ$8,Tipy!DR18=Výsledky!$EJ$9),10,0))</f>
        <v>10</v>
      </c>
      <c r="EK24" s="183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6">
        <f>IF(ISBLANK($EL$3),"",IF(ISBLANK(Tipy!DN18),"-",SUM(EG24:EK24)))</f>
        <v>60</v>
      </c>
      <c r="EM24" s="94"/>
      <c r="EN24" s="182">
        <f>IF(ISBLANK($ES$3),"",IF(ISBLANK(Tipy!DT18),0,IF(AND(Tipy!DT18=Výsledky!$EQ$3,Tipy!DV18=Výsledky!$ES$3),50,0)))</f>
        <v>0</v>
      </c>
      <c r="EO24" s="182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2">
        <f>IF(ISBLANK($ES$3),"",IF(OR(Tipy!DW18=Výsledky!$EN$6,Tipy!DW18=Výsledky!$EN$7,Tipy!DW18=Výsledky!$EN$8,Tipy!DW18=Výsledky!$EN$9),30,0))</f>
        <v>30</v>
      </c>
      <c r="EQ24" s="182">
        <f>IF(ISBLANK($ES$3),"",IF(OR(Tipy!DX18=Výsledky!$EQ$6,Tipy!DX18=Výsledky!$EQ$7,Tipy!DX18=Výsledky!$EQ$8,Tipy!DX18=Výsledky!$EQ$9),10,0))</f>
        <v>0</v>
      </c>
      <c r="ER24" s="183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6">
        <f>IF(ISBLANK($ES$3),"",IF(ISBLANK(Tipy!DT18),"-",SUM(EN24:ER24)))</f>
        <v>50</v>
      </c>
      <c r="ET24" s="94"/>
      <c r="EU24" s="182">
        <f>IF(ISBLANK($EZ$3),"",IF(ISBLANK(Tipy!DZ18),0,IF(AND(Tipy!DZ18=Výsledky!$EX$3,Tipy!EB18=Výsledky!$EZ$3),50,0)))</f>
        <v>0</v>
      </c>
      <c r="EV24" s="182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2">
        <f>IF(ISBLANK($EZ$3),"",IF(OR(Tipy!EC18=Výsledky!$EU$6,Tipy!EC18=Výsledky!$EU$7,Tipy!EC18=Výsledky!$EU$8,Tipy!EC18=Výsledky!$EU$9),30,0))</f>
        <v>0</v>
      </c>
      <c r="EX24" s="182">
        <f>IF(ISBLANK($EZ$3),"",IF(OR(Tipy!ED18=Výsledky!$EX$6,Tipy!ED18=Výsledky!$EX$7,Tipy!ED18=Výsledky!$EX$8,Tipy!ED18=Výsledky!$EX$9),10,0))</f>
        <v>0</v>
      </c>
      <c r="EY24" s="183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6">
        <f>IF(ISBLANK($EZ$3),"",IF(ISBLANK(Tipy!DZ18),"-",SUM(EU24:EY24)))</f>
        <v>20</v>
      </c>
      <c r="FA24" s="94"/>
      <c r="FB24" s="182">
        <f>IF(ISBLANK($FG$3),"",IF(ISBLANK(Tipy!EF18),0,IF(AND(Tipy!EF18=Výsledky!$FE$3,Tipy!EH18=Výsledky!$FG$3),50,0)))</f>
        <v>0</v>
      </c>
      <c r="FC24" s="182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2">
        <f>IF(ISBLANK($FG$3),"",IF(OR(Tipy!EI18=Výsledky!$FB$6,Tipy!EI18=Výsledky!$FB$7,Tipy!EI18=Výsledky!$FB$8,Tipy!EI18=Výsledky!$FB$9),30,0))</f>
        <v>0</v>
      </c>
      <c r="FE24" s="182">
        <f>IF(ISBLANK($FG$3),"",IF(OR(Tipy!EJ18=Výsledky!$FE$6,Tipy!EJ18=Výsledky!$FE$7,Tipy!EJ18=Výsledky!$FE$8,Tipy!EJ18=Výsledky!$FE$9),10,0))</f>
        <v>0</v>
      </c>
      <c r="FF24" s="183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6">
        <f>IF(ISBLANK($FG$3),"",IF(ISBLANK(Tipy!EF18),"-",SUM(FB24:FF24)))</f>
        <v>10</v>
      </c>
      <c r="FH24" s="94"/>
      <c r="FI24" s="182">
        <f>IF(ISBLANK($FN$3),"",IF(ISBLANK(Tipy!EL18),0,IF(AND(Tipy!EL18=Výsledky!$FL$3,Tipy!EN18=Výsledky!$FN$3),50,0)))</f>
        <v>0</v>
      </c>
      <c r="FJ24" s="182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2">
        <f>IF(ISBLANK($FN$3),"",IF(OR(Tipy!EO18=Výsledky!$FI$6,Tipy!EO18=Výsledky!$FI$7,Tipy!EO18=Výsledky!$FI$8,Tipy!EO18=Výsledky!$FI$9),30,0))</f>
        <v>0</v>
      </c>
      <c r="FL24" s="182">
        <f>IF(ISBLANK($FN$3),"",IF(OR(Tipy!EP18=Výsledky!$FL$6,Tipy!EP18=Výsledky!$FL$7,Tipy!EP18=Výsledky!$FL$8,Tipy!EP18=Výsledky!$FL$9),10,0))</f>
        <v>0</v>
      </c>
      <c r="FM24" s="183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6">
        <f>IF(ISBLANK($FN$3),"",IF(ISBLANK(Tipy!EL18),"-",SUM(FI24:FM24)))</f>
        <v>30</v>
      </c>
      <c r="FO24" s="94"/>
      <c r="FP24" s="182">
        <f>IF(ISBLANK($FU$3),"",IF(ISBLANK(Tipy!ER18),0,IF(AND(Tipy!ER18=Výsledky!$FS$3,Tipy!ET18=Výsledky!$FU$3),50,0)))</f>
        <v>0</v>
      </c>
      <c r="FQ24" s="182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2">
        <f>IF(ISBLANK($FU$3),"",IF(OR(Tipy!EU18=Výsledky!$FP$6,Tipy!EU18=Výsledky!$FP$7,Tipy!EU18=Výsledky!$FP$8,Tipy!EU18=Výsledky!$FP$9),30,0))</f>
        <v>30</v>
      </c>
      <c r="FS24" s="182">
        <f>IF(ISBLANK($FU$3),"",IF(OR(Tipy!EV18=Výsledky!$FS$6,Tipy!EV18=Výsledky!$FS$7,Tipy!EV18=Výsledky!$FS$8,Tipy!EV18=Výsledky!$FS$9),10,0))</f>
        <v>0</v>
      </c>
      <c r="FT24" s="183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6">
        <f>IF(ISBLANK($FU$3),"",IF(ISBLANK(Tipy!ER18),"-",SUM(FP24:FT24)))</f>
        <v>50</v>
      </c>
      <c r="FV24" s="94"/>
      <c r="FW24" s="182">
        <f>IF(ISBLANK($GB$3),"",IF(ISBLANK(Tipy!EX18),0,IF(AND(Tipy!EX18=Výsledky!$FZ$3,Tipy!EZ18=Výsledky!$GB$3),50,0)))</f>
        <v>0</v>
      </c>
      <c r="FX24" s="182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2">
        <f>IF(ISBLANK($GB$3),"",IF(OR(Tipy!FA18=Výsledky!$FW$6,Tipy!FA18=Výsledky!$FW$7,Tipy!FA18=Výsledky!$FW$8,Tipy!FA18=Výsledky!$FW$9),30,0))</f>
        <v>0</v>
      </c>
      <c r="FZ24" s="182">
        <f>IF(ISBLANK($GB$3),"",IF(OR(Tipy!FB18=Výsledky!$FZ$6,Tipy!FB18=Výsledky!$FZ$7,Tipy!FB18=Výsledky!$FZ$8,Tipy!FB18=Výsledky!$FZ$9),10,0))</f>
        <v>0</v>
      </c>
      <c r="GA24" s="183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6">
        <f>IF(ISBLANK($GB$3),"",IF(ISBLANK(Tipy!EX18),"-",SUM(FW24:GA24)))</f>
        <v>0</v>
      </c>
      <c r="GC24" s="94"/>
      <c r="GD24" s="182">
        <f>IF(ISBLANK($GI$3),"",IF(ISBLANK(Tipy!FD18),0,IF(AND(Tipy!FD18=Výsledky!$GG$3,Tipy!FF18=Výsledky!$GI$3),50,0)))</f>
        <v>0</v>
      </c>
      <c r="GE24" s="182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2">
        <f>IF(ISBLANK($GI$3),"",IF(OR(Tipy!FG18=Výsledky!$GD$6,Tipy!FG18=Výsledky!$GD$7,Tipy!FG18=Výsledky!$GD$8,Tipy!FG18=Výsledky!$GD$9),30,0))</f>
        <v>0</v>
      </c>
      <c r="GG24" s="182">
        <f>IF(ISBLANK($GI$3),"",IF(OR(Tipy!FH18=Výsledky!$GG$6,Tipy!FH18=Výsledky!$GG$7,Tipy!FH18=Výsledky!$GG$8,Tipy!FH18=Výsledky!$GG$9),10,0))</f>
        <v>0</v>
      </c>
      <c r="GH24" s="183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6">
        <f>IF(ISBLANK($GI$3),"",IF(ISBLANK(Tipy!FD18),"-",SUM(GD24:GH24)))</f>
        <v>0</v>
      </c>
      <c r="GJ24" s="94"/>
      <c r="GK24" s="182">
        <f>IF(ISBLANK($GP$3),"",IF(ISBLANK(Tipy!FJ18),0,IF(AND(Tipy!FJ18=Výsledky!$GN$3,Tipy!FL18=Výsledky!$GP$3),50,0)))</f>
        <v>0</v>
      </c>
      <c r="GL24" s="182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20</v>
      </c>
      <c r="GM24" s="182">
        <f>IF(ISBLANK($GP$3),"",IF(OR(Tipy!FM18=Výsledky!$GK$6,Tipy!FM18=Výsledky!$GK$7,Tipy!FM18=Výsledky!$GK$8,Tipy!FM18=Výsledky!$GK$9),30,0))</f>
        <v>30</v>
      </c>
      <c r="GN24" s="182">
        <f>IF(ISBLANK($GP$3),"",IF(OR(Tipy!FN18=Výsledky!$GN$6,Tipy!FN18=Výsledky!$GN$7,Tipy!FN18=Výsledky!$GN$8,Tipy!FN18=Výsledky!$GN$9),10,0))</f>
        <v>10</v>
      </c>
      <c r="GO24" s="183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86">
        <f>IF(ISBLANK($GP$3),"",IF(ISBLANK(Tipy!FJ18),"-",SUM(GK24:GO24)))</f>
        <v>60</v>
      </c>
      <c r="GQ24" s="94"/>
      <c r="GR24" s="182">
        <f>IF(ISBLANK($GW$3),"",IF(ISBLANK(Tipy!FP18),0,IF(AND(Tipy!FP18=Výsledky!$GU$3,Tipy!FR18=Výsledky!$GW$3),50,0)))</f>
        <v>0</v>
      </c>
      <c r="GS24" s="182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2">
        <f>IF(ISBLANK($GW$3),"",IF(OR(Tipy!FS18=Výsledky!$GR$6,Tipy!FS18=Výsledky!$GR$7,Tipy!FS18=Výsledky!$GR$8,Tipy!FS18=Výsledky!$GR$9),30,0))</f>
        <v>0</v>
      </c>
      <c r="GU24" s="182">
        <f>IF(ISBLANK($GW$3),"",IF(OR(Tipy!FT18=Výsledky!$GU$6,Tipy!FT18=Výsledky!$GU$7,Tipy!FT18=Výsledky!$GU$8,Tipy!FT18=Výsledky!$GU$9),10,0))</f>
        <v>0</v>
      </c>
      <c r="GV24" s="183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6">
        <f>IF(ISBLANK($GW$3),"",IF(ISBLANK(Tipy!FP18),"-",SUM(GR24:GV24)))</f>
        <v>0</v>
      </c>
      <c r="GX24" s="94"/>
      <c r="GY24" s="182">
        <f>IF(ISBLANK($HD$3),"",IF(ISBLANK(Tipy!FV18),0,IF(AND(Tipy!FV18=Výsledky!$HB$3,Tipy!FX18=Výsledky!$HD$3),50,0)))</f>
        <v>0</v>
      </c>
      <c r="GZ24" s="182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2">
        <f>IF(ISBLANK($HD$3),"",IF(OR(Tipy!FY18=Výsledky!$GY$6,Tipy!FY18=Výsledky!$GY$7,Tipy!FY18=Výsledky!$GY$8,Tipy!FY18=Výsledky!$GY$9),30,0))</f>
        <v>30</v>
      </c>
      <c r="HB24" s="182">
        <f>IF(ISBLANK($HD$3),"",IF(OR(Tipy!FZ18=Výsledky!$HB$6,Tipy!FZ18=Výsledky!$HB$7,Tipy!FZ18=Výsledky!$HB$8,Tipy!FZ18=Výsledky!$HB$9),10,0))</f>
        <v>0</v>
      </c>
      <c r="HC24" s="183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6">
        <f>IF(ISBLANK($HD$3),"",IF(ISBLANK(Tipy!FV18),"-",SUM(GY24:HC24)))</f>
        <v>40</v>
      </c>
      <c r="HE24" s="185"/>
      <c r="HF24" s="182">
        <f>IF(ISBLANK($HK$3),"",IF(ISBLANK(Tipy!GB18),0,IF(AND(Tipy!GB18=Výsledky!$HI$3,Tipy!GD18=Výsledky!$HK$3),50,0)))</f>
        <v>0</v>
      </c>
      <c r="HG24" s="182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2">
        <f>IF(ISBLANK($HK$3),"",IF(OR(Tipy!GE18=Výsledky!$HF$6,Tipy!GE18=Výsledky!$HF$7,Tipy!GE18=Výsledky!$HF$8,Tipy!GE18=Výsledky!$HF$9),30,0))</f>
        <v>0</v>
      </c>
      <c r="HI24" s="182">
        <f>IF(ISBLANK($HK$3),"",IF(OR(Tipy!GF18=Výsledky!$HI$6,Tipy!GF18=Výsledky!$HI$7,Tipy!GF18=Výsledky!$HI$8,Tipy!GF18=Výsledky!$HI$9),10,0))</f>
        <v>0</v>
      </c>
      <c r="HJ24" s="183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6">
        <f>IF(ISBLANK($HK$3),"",IF(ISBLANK(Tipy!GB18),"-",SUM(HF24:HJ24)))</f>
        <v>20</v>
      </c>
      <c r="HL24" s="185"/>
      <c r="HM24" s="182">
        <f>IF(ISBLANK($HR$3),"",IF(ISBLANK(Tipy!GH18),0,IF(AND(Tipy!GH18=Výsledky!$HP$3,Tipy!GJ18=Výsledky!$HR$3),50,0)))</f>
        <v>0</v>
      </c>
      <c r="HN24" s="182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2">
        <f>IF(ISBLANK($HR$3),"",IF(OR(Tipy!GK18=Výsledky!$HM$6,Tipy!GK18=Výsledky!$HM$7,Tipy!GK18=Výsledky!$HM$8,Tipy!GK18=Výsledky!$HM$9),30,0))</f>
        <v>0</v>
      </c>
      <c r="HP24" s="182">
        <f>IF(ISBLANK($HR$3),"",IF(OR(Tipy!GL18=Výsledky!$HP$6,Tipy!GL18=Výsledky!$HP$7,Tipy!GL18=Výsledky!$HP$8,Tipy!GL18=Výsledky!$HP$9),10,0))</f>
        <v>0</v>
      </c>
      <c r="HQ24" s="183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6">
        <f>IF(ISBLANK($HR$3),"",IF(ISBLANK(Tipy!GH18),"-",SUM(HM24:HQ24)))</f>
        <v>0</v>
      </c>
      <c r="HS24" s="185"/>
      <c r="HT24" s="182">
        <f>IF(ISBLANK($HY$3),"",IF(ISBLANK(Tipy!GN18),0,IF(AND(Tipy!GN18=Výsledky!$HW$3,Tipy!GP18=Výsledky!$HY$3),50,0)))</f>
        <v>0</v>
      </c>
      <c r="HU24" s="182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2">
        <f>IF(ISBLANK($HY$3),"",IF(OR(Tipy!GQ18=Výsledky!$HT$6,Tipy!GQ18=Výsledky!$HT$7,Tipy!GQ18=Výsledky!$HT$8,Tipy!GQ18=Výsledky!$HT$9),30,0))</f>
        <v>0</v>
      </c>
      <c r="HW24" s="182">
        <f>IF(ISBLANK($HY$3),"",IF(OR(Tipy!GR18=Výsledky!$HW$6,Tipy!GR18=Výsledky!$HW$7,Tipy!GR18=Výsledky!$HW$8,Tipy!GR18=Výsledky!$HW$9),10,0))</f>
        <v>10</v>
      </c>
      <c r="HX24" s="183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6">
        <f>IF(ISBLANK($HY$3),"",IF(ISBLANK(Tipy!GN18),"-",SUM(HT24:HX24)))</f>
        <v>10</v>
      </c>
      <c r="HZ24" s="185"/>
      <c r="IA24" s="182">
        <f>IF(ISBLANK($IF$3),"",IF(ISBLANK(Tipy!GT18),0,IF(AND(Tipy!GT18=Výsledky!$ID$3,Tipy!GV18=Výsledky!$IF$3),50,0)))</f>
        <v>0</v>
      </c>
      <c r="IB24" s="182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2">
        <f>IF(ISBLANK($IF$3),"",IF(OR(Tipy!GW18=Výsledky!$IA$6,Tipy!GW18=Výsledky!$IA$7,Tipy!GW18=Výsledky!$IA$8,Tipy!GW18=Výsledky!$IA$9),30,0))</f>
        <v>0</v>
      </c>
      <c r="ID24" s="182">
        <f>IF(ISBLANK($IF$3),"",IF(OR(Tipy!GX18=Výsledky!$ID$6,Tipy!GX18=Výsledky!$ID$7,Tipy!GX18=Výsledky!$ID$8,Tipy!GX18=Výsledky!$ID$9),10,0))</f>
        <v>0</v>
      </c>
      <c r="IE24" s="183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6">
        <f>IF(ISBLANK($IF$3),"",IF(ISBLANK(Tipy!GT18),"-",SUM(IA24:IE24)))</f>
        <v>30</v>
      </c>
      <c r="IG24" s="94"/>
      <c r="IH24" s="182">
        <f>IF(ISBLANK($IM$3),"",IF(ISBLANK(Tipy!GZ18),0,IF(AND(Tipy!GZ18=Výsledky!$IK$3,Tipy!HB18=Výsledky!$IM$3),50,0)))</f>
        <v>0</v>
      </c>
      <c r="II24" s="182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182">
        <f>IF(ISBLANK($IM$3),"",IF(OR(Tipy!HC18=Výsledky!$IH$6,Tipy!HC18=Výsledky!$IH$7,Tipy!HC18=Výsledky!$IH$8,Tipy!HC18=Výsledky!$IH$9),30,0))</f>
        <v>0</v>
      </c>
      <c r="IK24" s="182">
        <f>IF(ISBLANK($IM$3),"",IF(OR(Tipy!HD18=Výsledky!$IK$6,Tipy!HD18=Výsledky!$IK$7,Tipy!HD18=Výsledky!$IK$8,Tipy!HD18=Výsledky!$IK$9),10,0))</f>
        <v>0</v>
      </c>
      <c r="IL24" s="183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186">
        <f>IF(ISBLANK($IM$3),"",IF(ISBLANK(Tipy!GZ18),"-",SUM(IH24:IL24)))</f>
        <v>20</v>
      </c>
      <c r="IN24" s="185"/>
      <c r="IO24" s="182">
        <f>IF(ISBLANK($IT$3),"",IF(ISBLANK(Tipy!HF18),0,IF(AND(Tipy!HF18=Výsledky!$IR$3,Tipy!HH18=Výsledky!$IT$3),50,0)))</f>
        <v>0</v>
      </c>
      <c r="IP24" s="182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82">
        <f>IF(ISBLANK($IT$3),"",IF(OR(Tipy!HI18=Výsledky!$IO$6,Tipy!HI18=Výsledky!$IO$7,Tipy!HI18=Výsledky!$IO$8,Tipy!HI18=Výsledky!$IO$9),30,0))</f>
        <v>0</v>
      </c>
      <c r="IR24" s="182">
        <f>IF(ISBLANK($IT$3),"",IF(OR(Tipy!HJ18=Výsledky!$IR$6,Tipy!HJ18=Výsledky!$IR$7,Tipy!HJ18=Výsledky!$IR$8,Tipy!HJ18=Výsledky!$IR$9),10,0))</f>
        <v>10</v>
      </c>
      <c r="IS24" s="183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6">
        <f>IF(ISBLANK($IT$3),"",IF(ISBLANK(Tipy!HF18),"-",SUM(IO24:IS24)))</f>
        <v>30</v>
      </c>
      <c r="IU24" s="185"/>
      <c r="IV24" s="182">
        <f>IF(ISBLANK($JA$3),"",IF(ISBLANK(Tipy!HL18),0,IF(AND(Tipy!HL18=Výsledky!$IY$3,Tipy!HN18=Výsledky!$JA$3),50,0)))</f>
        <v>0</v>
      </c>
      <c r="IW24" s="182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82">
        <f>IF(ISBLANK($JA$3),"",IF(OR(Tipy!HO18=Výsledky!$IV$6,Tipy!HO18=Výsledky!$IV$7,Tipy!HO18=Výsledky!$IV$8,Tipy!HO18=Výsledky!$IV$9),30,0))</f>
        <v>0</v>
      </c>
      <c r="IY24" s="182">
        <f>IF(ISBLANK($JA$3),"",IF(OR(Tipy!HP18=Výsledky!$IY$6,Tipy!HP18=Výsledky!$IY$7,Tipy!HP18=Výsledky!$IY$8,Tipy!HP18=Výsledky!$IY$9),10,0))</f>
        <v>0</v>
      </c>
      <c r="IZ24" s="183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186">
        <f>IF(ISBLANK($JA$3),"",IF(ISBLANK(Tipy!HL18),"-",SUM(IV24:IZ24)))</f>
        <v>20</v>
      </c>
      <c r="JB24" s="185"/>
      <c r="JC24" s="182">
        <f>IF(ISBLANK($JH$3),"",IF(ISBLANK(Tipy!HR18),0,IF(AND(Tipy!HR18=Výsledky!$JF$3,Tipy!HT18=Výsledky!$JH$3),50,0)))</f>
        <v>0</v>
      </c>
      <c r="JD24" s="182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82">
        <f>IF(ISBLANK($JH$3),"",IF(OR(Tipy!HU18=Výsledky!$JC$6,Tipy!HU18=Výsledky!$JC$7,Tipy!HU18=Výsledky!$JC$8,Tipy!HU18=Výsledky!$JC$9),30,0))</f>
        <v>0</v>
      </c>
      <c r="JF24" s="182">
        <f>IF(ISBLANK($JH$3),"",IF(OR(Tipy!HV18=Výsledky!$JF$6,Tipy!HV18=Výsledky!$JF$7,Tipy!HV18=Výsledky!$JF$8,Tipy!HV18=Výsledky!$JF$9),10,0))</f>
        <v>0</v>
      </c>
      <c r="JG24" s="183">
        <f>IF(ISBLANK($JH$3),"",IF(ISBLANK(Tipy!HR18),0,IF(OR(AND(Tipy!HR18=Výsledky!$JF$3,OR(Tipy!HT18=Výsledky!$JH$3+1,Tipy!HT18=Výsledky!$JH$3-1)),AND(Tipy!HT18=Výsledky!$JH$3,OR(Tipy!HR18=Výsledky!$JF$3+1,Tipy!HR18=Výsledky!$JF$3-1))),10,0)))</f>
        <v>10</v>
      </c>
      <c r="JH24" s="186">
        <f>IF(ISBLANK($JH$3),"",IF(ISBLANK(Tipy!HR18),"-",SUM(JC24:JG24)))</f>
        <v>30</v>
      </c>
      <c r="JI24" s="185"/>
      <c r="JJ24" s="182">
        <f>IF(ISBLANK($JO$3),"",IF(ISBLANK(Tipy!HX18),0,IF(AND(Tipy!HX18=Výsledky!$JM$3,Tipy!HZ18=Výsledky!$JO$3),50,0)))</f>
        <v>0</v>
      </c>
      <c r="JK24" s="182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82">
        <f>IF(ISBLANK($JO$3),"",IF(OR(Tipy!IA18=Výsledky!$JJ$6,Tipy!IA18=Výsledky!$JJ$7,Tipy!IA18=Výsledky!$JJ$8,Tipy!IA18=Výsledky!$JJ$9),30,0))</f>
        <v>0</v>
      </c>
      <c r="JM24" s="92">
        <f>IF(ISBLANK($JO$3),"",IF(OR(Tipy!IB18=Výsledky!$JM$6,Tipy!IB18=Výsledky!$JM$7,Tipy!IB18=Výsledky!$JM$8,Tipy!IB18=Výsledky!$JM$9),10,0))</f>
        <v>0</v>
      </c>
      <c r="JN24" s="93">
        <f>IF(ISBLANK($JO$3),"",IF(ISBLANK(Tipy!HX18),0,IF(OR(AND(Tipy!HX18=Výsledky!$JM$3,OR(Tipy!HZ18=Výsledky!$JO$3+1,Tipy!HZ18=Výsledky!$JO$3-1)),AND(Tipy!HZ18=Výsledky!$JO$3,OR(Tipy!HX18=Výsledky!$JM$3+1,Tipy!HX18=Výsledky!$JM$3-1))),10,0)))</f>
        <v>0</v>
      </c>
      <c r="JO24" s="95">
        <f>IF(ISBLANK($JO$3),"",IF(ISBLANK(Tipy!HX18),"-",SUM(JJ24:JN24)))</f>
        <v>20</v>
      </c>
      <c r="JP24" s="94"/>
      <c r="JQ24" s="92">
        <f>IF(ISBLANK($JV$3),"",IF(ISBLANK(Tipy!ID18),0,IF(AND(Tipy!ID18=Výsledky!$JT$3,Tipy!IF18=Výsledky!$JV$3),50,0)))</f>
        <v>0</v>
      </c>
      <c r="JR24" s="92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92">
        <f>IF(ISBLANK($JV$3),"",IF(OR(Tipy!IG18=Výsledky!$JQ$6,Tipy!IG18=Výsledky!$JQ$7,Tipy!IG18=Výsledky!$JQ$8,Tipy!IG18=Výsledky!$JQ$9),30,0))</f>
        <v>30</v>
      </c>
      <c r="JT24" s="92">
        <f>IF(ISBLANK($JV$3),"",IF(OR(Tipy!IH18=Výsledky!$JT$6,Tipy!IH18=Výsledky!$JT$7,Tipy!IH18=Výsledky!$JT$8,Tipy!IH18=Výsledky!$JT$9),10,0))</f>
        <v>0</v>
      </c>
      <c r="JU24" s="93">
        <f>IF(ISBLANK($JV$3),"",IF(ISBLANK(Tipy!ID18),0,IF(OR(AND(Tipy!ID18=Výsledky!$JT$3,OR(Tipy!IF18=Výsledky!$JV$3+1,Tipy!IF18=Výsledky!$JV$3-1)),AND(Tipy!IF18=Výsledky!$JV$3,OR(Tipy!ID18=Výsledky!$JT$3+1,Tipy!ID18=Výsledky!$JT$3-1))),10,0)))</f>
        <v>10</v>
      </c>
      <c r="JV24" s="95">
        <f>IF(ISBLANK($JV$3),"",IF(ISBLANK(Tipy!ID18),"-",SUM(JQ24:JU24)))</f>
        <v>60</v>
      </c>
      <c r="JW24" s="94"/>
      <c r="JX24" s="92" t="str">
        <f>IF(ISBLANK($KC$3),"",IF(ISBLANK(Tipy!IJ18),0,IF(AND(Tipy!IJ18=Výsledky!$KA$3,Tipy!IL18=Výsledky!$KC$3),50,0)))</f>
        <v/>
      </c>
      <c r="JY24" s="92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92" t="str">
        <f>IF(ISBLANK($KC$3),"",IF(OR(Tipy!IM18=Výsledky!$JX$6,Tipy!IM18=Výsledky!$JX$7,Tipy!IM18=Výsledky!$JX$8,Tipy!IM18=Výsledky!$JX$9),30,0))</f>
        <v/>
      </c>
      <c r="KA24" s="92" t="str">
        <f>IF(ISBLANK($KC$3),"",IF(OR(Tipy!IN18=Výsledky!$KA$6,Tipy!IN18=Výsledky!$KA$7,Tipy!IN18=Výsledky!$KA$8,Tipy!IN18=Výsledky!$KA$9),10,0))</f>
        <v/>
      </c>
      <c r="KB24" s="93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95" t="str">
        <f>IF(ISBLANK($KC$3),"",IF(ISBLANK(Tipy!IJ18),"-",SUM(JX24:KB24)))</f>
        <v/>
      </c>
      <c r="KD24" s="94"/>
      <c r="KE24" s="92">
        <f>IF(ISBLANK($KJ$3),"",IF(ISBLANK(Tipy!IP18),0,IF(AND(Tipy!IP18=Výsledky!$KH$3,Tipy!IR18=Výsledky!$KJ$3),50,0)))</f>
        <v>0</v>
      </c>
      <c r="KF24" s="92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0</v>
      </c>
      <c r="KG24" s="92">
        <f>IF(ISBLANK($KJ$3),"",IF(OR(Tipy!IS18=Výsledky!$KE$6,Tipy!IS18=Výsledky!$KE$7,Tipy!IS18=Výsledky!$KE$8,Tipy!IS18=Výsledky!$KE$9),30,0))</f>
        <v>0</v>
      </c>
      <c r="KH24" s="92">
        <f>IF(ISBLANK($KJ$3),"",IF(OR(Tipy!IT18=Výsledky!$KH$6,Tipy!IT18=Výsledky!$KH$7,Tipy!IT18=Výsledky!$KH$8,Tipy!IT18=Výsledky!$KH$9),10,0))</f>
        <v>0</v>
      </c>
      <c r="KI24" s="93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95">
        <f>IF(ISBLANK($KJ$3),"",IF(ISBLANK(Tipy!IP18),"-",SUM(KE24:KI24)))</f>
        <v>0</v>
      </c>
      <c r="KK24" s="94"/>
      <c r="KL24" s="182">
        <f>IF(ISBLANK($KQ$3),"",IF(ISBLANK(Tipy!IV18),0,IF(AND(Tipy!IV18=Výsledky!$KO$3,Tipy!IX18=Výsledky!$KQ$3),50,0)))</f>
        <v>0</v>
      </c>
      <c r="KM24" s="182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20</v>
      </c>
      <c r="KN24" s="182">
        <f>IF(ISBLANK($KQ$3),"",IF(OR(Tipy!IY18=Výsledky!$KL$6,Tipy!IY18=Výsledky!$KL$7,Tipy!IY18=Výsledky!$KL$8,Tipy!IY18=Výsledky!$KL$9),30,0))</f>
        <v>0</v>
      </c>
      <c r="KO24" s="182">
        <f>IF(ISBLANK($KQ$3),"",IF(OR(Tipy!IZ18=Výsledky!$KO$6,Tipy!IZ18=Výsledky!$KO$7,Tipy!IZ18=Výsledky!$KO$8,Tipy!IZ18=Výsledky!$KO$9),10,0))</f>
        <v>0</v>
      </c>
      <c r="KP24" s="183">
        <f>IF(ISBLANK($KQ$3),"",IF(ISBLANK(Tipy!IV18),0,IF(OR(AND(Tipy!IV18=Výsledky!$KO$3,OR(Tipy!IX18=Výsledky!$KQ$3+1,Tipy!IX18=Výsledky!$KQ$3-1)),AND(Tipy!IX18=Výsledky!$KQ$3,OR(Tipy!IV18=Výsledky!$KO$3+1,Tipy!IV18=Výsledky!$KO$3-1))),10,0)))</f>
        <v>10</v>
      </c>
      <c r="KQ24" s="186">
        <f>IF(ISBLANK($KQ$3),"",IF(ISBLANK(Tipy!IV18),"-",SUM(KL24:KP24)))</f>
        <v>30</v>
      </c>
      <c r="KR24" s="94"/>
      <c r="KS24" s="92" t="str">
        <f>IF(ISBLANK($KX$3),"",IF(ISBLANK(Tipy!JB18),0,IF(AND(Tipy!JB18=Výsledky!$KV$3,Tipy!JD18=Výsledky!$KX$3),50,0)))</f>
        <v/>
      </c>
      <c r="KT24" s="92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92" t="str">
        <f>IF(ISBLANK($KX$3),"",IF(OR(Tipy!JE18=Výsledky!$KS$6,Tipy!JE18=Výsledky!$KS$7,Tipy!JE18=Výsledky!$KS$8,Tipy!JE18=Výsledky!$KS$9),30,0))</f>
        <v/>
      </c>
      <c r="KV24" s="92" t="str">
        <f>IF(ISBLANK($KX$3),"",IF(OR(Tipy!JF18=Výsledky!$KV$6,Tipy!JF18=Výsledky!$KV$7,Tipy!JF18=Výsledky!$KV$8,Tipy!JF18=Výsledky!$KV$9),10,0))</f>
        <v/>
      </c>
      <c r="KW24" s="93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95" t="str">
        <f>IF(ISBLANK($KX$3),"",IF(ISBLANK(Tipy!JB18),"-",SUM(KS24:KW24)))</f>
        <v/>
      </c>
      <c r="KY24" s="94"/>
      <c r="KZ24" s="92" t="str">
        <f>IF(ISBLANK($LE$3),"",IF(ISBLANK(Tipy!JH18),0,IF(AND(Tipy!JH18=Výsledky!$LC$3,Tipy!JJ18=Výsledky!$LE$3),50,0)))</f>
        <v/>
      </c>
      <c r="LA24" s="92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92" t="str">
        <f>IF(ISBLANK($LE$3),"",IF(OR(Tipy!JK18=Výsledky!$KZ$6,Tipy!JK18=Výsledky!$KZ$7,Tipy!JK18=Výsledky!$KZ$8,Tipy!JK18=Výsledky!$KZ$9),30,0))</f>
        <v/>
      </c>
      <c r="LC24" s="92" t="str">
        <f>IF(ISBLANK($LE$3),"",IF(OR(Tipy!JL18=Výsledky!$LC$6,Tipy!JL18=Výsledky!$LC$7,Tipy!JL18=Výsledky!$LC$8,Tipy!JL18=Výsledky!$LC$9),10,0))</f>
        <v/>
      </c>
      <c r="LD24" s="93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95" t="str">
        <f>IF(ISBLANK($LE$3),"",IF(ISBLANK(Tipy!JH18),"-",SUM(KZ24:LD24)))</f>
        <v/>
      </c>
      <c r="LF24" s="94"/>
      <c r="LG24" s="92" t="str">
        <f>IF(ISBLANK($LL$3),"",IF(ISBLANK(Tipy!JN18),0,IF(AND(Tipy!JN18=Výsledky!$LJ$3,Tipy!JP18=Výsledky!$LL$3),50,0)))</f>
        <v/>
      </c>
      <c r="LH24" s="92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92" t="str">
        <f>IF(ISBLANK($LL$3),"",IF(OR(Tipy!JQ18=Výsledky!$LG$6,Tipy!JQ18=Výsledky!$LG$7,Tipy!JQ18=Výsledky!$LG$8,Tipy!JQ18=Výsledky!$LG$9),30,0))</f>
        <v/>
      </c>
      <c r="LJ24" s="92" t="str">
        <f>IF(ISBLANK($LL$3),"",IF(OR(Tipy!JR18=Výsledky!$LJ$6,Tipy!JR18=Výsledky!$LJ$7,Tipy!JR18=Výsledky!$LJ$8,Tipy!JR18=Výsledky!$LJ$9),10,0))</f>
        <v/>
      </c>
      <c r="LK24" s="93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95" t="str">
        <f>IF(ISBLANK($LL$3),"",IF(ISBLANK(Tipy!JN18),"-",SUM(LG24:LK24)))</f>
        <v/>
      </c>
      <c r="LM24" s="94"/>
      <c r="LN24" s="92" t="str">
        <f>IF(ISBLANK($LS$3),"",IF(ISBLANK(Tipy!JT18),0,IF(AND(Tipy!JT18=Výsledky!$LQ$3,Tipy!JV18=Výsledky!$LS$3),50,0)))</f>
        <v/>
      </c>
      <c r="LO24" s="92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92" t="str">
        <f>IF(ISBLANK($LS$3),"",IF(OR(Tipy!JW18=Výsledky!$LN$6,Tipy!JW18=Výsledky!$LN$7,Tipy!JW18=Výsledky!$LN$8,Tipy!JW18=Výsledky!$LN$9),30,0))</f>
        <v/>
      </c>
      <c r="LQ24" s="92" t="str">
        <f>IF(ISBLANK($LS$3),"",IF(OR(Tipy!JX18=Výsledky!$LQ$6,Tipy!JX18=Výsledky!$LQ$7,Tipy!JX18=Výsledky!$LQ$8,Tipy!JX18=Výsledky!$LQ$9),10,0))</f>
        <v/>
      </c>
      <c r="LR24" s="93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95" t="str">
        <f>IF(ISBLANK($LS$3),"",IF(ISBLANK(Tipy!JT18),"-",SUM(LN24:LR24)))</f>
        <v/>
      </c>
      <c r="LT24" s="94"/>
      <c r="LU24" s="92" t="str">
        <f>IF(ISBLANK($LZ$3),"",IF(ISBLANK(Tipy!JZ18),0,IF(AND(Tipy!JZ18=Výsledky!$LX$3,Tipy!KB18=Výsledky!$LZ$3),50,0)))</f>
        <v/>
      </c>
      <c r="LV24" s="92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92" t="str">
        <f>IF(ISBLANK($LZ$3),"",IF(OR(Tipy!KC18=Výsledky!$LU$6,Tipy!KC18=Výsledky!$LU$7,Tipy!KC18=Výsledky!$LU$8,Tipy!KC18=Výsledky!$LU$9),30,0))</f>
        <v/>
      </c>
      <c r="LX24" s="92" t="str">
        <f>IF(ISBLANK($LZ$3),"",IF(OR(Tipy!KD18=Výsledky!$LX$6,Tipy!KD18=Výsledky!$LX$7,Tipy!KD18=Výsledky!$LX$8,Tipy!KD18=Výsledky!$LX$9),10,0))</f>
        <v/>
      </c>
      <c r="LY24" s="93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95" t="str">
        <f>IF(ISBLANK($LZ$3),"",IF(ISBLANK(Tipy!JZ18),"-",SUM(LU24:LY24)))</f>
        <v/>
      </c>
      <c r="MA24" s="94"/>
      <c r="MB24" s="96"/>
      <c r="MC24" s="97"/>
      <c r="MD24" s="97"/>
      <c r="ME24" s="97"/>
      <c r="MF24" s="93"/>
      <c r="MG24" s="95"/>
      <c r="MH24" s="94"/>
      <c r="MI24" s="96"/>
      <c r="MJ24" s="97"/>
      <c r="MK24" s="97"/>
      <c r="ML24" s="97"/>
      <c r="MM24" s="93"/>
      <c r="MN24" s="95"/>
      <c r="MO24" s="94"/>
      <c r="MP24" s="96"/>
      <c r="MQ24" s="97"/>
      <c r="MR24" s="97"/>
      <c r="MS24" s="97"/>
      <c r="MT24" s="93"/>
      <c r="MU24" s="95"/>
      <c r="MV24" s="94"/>
      <c r="MW24" s="96"/>
      <c r="MX24" s="97"/>
      <c r="MY24" s="97"/>
      <c r="MZ24" s="97"/>
      <c r="NA24" s="93"/>
      <c r="NB24" s="95"/>
      <c r="NC24" s="94"/>
      <c r="ND24" s="96"/>
      <c r="NE24" s="97"/>
      <c r="NF24" s="97"/>
      <c r="NG24" s="97"/>
      <c r="NH24" s="93"/>
      <c r="NI24" s="95"/>
      <c r="NJ24" s="94"/>
      <c r="NK24" s="96"/>
      <c r="NL24" s="97"/>
      <c r="NM24" s="97"/>
      <c r="NN24" s="97"/>
      <c r="NO24" s="93"/>
      <c r="NP24" s="95"/>
      <c r="NQ24" s="94"/>
      <c r="NR24" s="96"/>
      <c r="NS24" s="97"/>
      <c r="NT24" s="97"/>
      <c r="NU24" s="97"/>
      <c r="NV24" s="93"/>
      <c r="NW24" s="95"/>
      <c r="NX24" s="94"/>
      <c r="NY24" s="96"/>
      <c r="NZ24" s="97"/>
      <c r="OA24" s="97"/>
      <c r="OB24" s="97"/>
      <c r="OC24" s="93"/>
      <c r="OD24" s="95"/>
      <c r="OE24" s="94"/>
      <c r="OF24" s="96"/>
      <c r="OG24" s="97"/>
      <c r="OH24" s="97"/>
      <c r="OI24" s="97"/>
      <c r="OJ24" s="93"/>
      <c r="OK24" s="95"/>
      <c r="OL24" s="94"/>
      <c r="OM24" s="96"/>
      <c r="ON24" s="97"/>
      <c r="OO24" s="97"/>
      <c r="OP24" s="97"/>
      <c r="OQ24" s="93"/>
      <c r="OR24" s="95"/>
      <c r="OS24" s="94"/>
      <c r="OT24" s="96"/>
      <c r="OU24" s="97"/>
      <c r="OV24" s="97"/>
      <c r="OW24" s="97"/>
      <c r="OX24" s="93"/>
      <c r="OY24" s="95"/>
      <c r="OZ24" s="94"/>
      <c r="PA24" s="96"/>
      <c r="PB24" s="97"/>
      <c r="PC24" s="97"/>
      <c r="PD24" s="97"/>
      <c r="PE24" s="93"/>
      <c r="PF24" s="95"/>
      <c r="PG24" s="94"/>
      <c r="PH24" s="96"/>
      <c r="PI24" s="97"/>
      <c r="PJ24" s="97"/>
      <c r="PK24" s="97"/>
      <c r="PL24" s="93"/>
      <c r="PM24" s="95"/>
      <c r="PN24" s="94"/>
      <c r="PO24" s="96"/>
      <c r="PP24" s="97"/>
      <c r="PQ24" s="97"/>
      <c r="PR24" s="97"/>
      <c r="PS24" s="93"/>
      <c r="PT24" s="95"/>
      <c r="PU24" s="94"/>
      <c r="PV24" s="96"/>
      <c r="PW24" s="97"/>
      <c r="PX24" s="97"/>
      <c r="PY24" s="97"/>
      <c r="PZ24" s="93"/>
      <c r="QA24" s="95"/>
    </row>
    <row r="25" spans="1:443" ht="15" customHeight="1" x14ac:dyDescent="0.2">
      <c r="A25" s="121">
        <f>Tipy!A19</f>
        <v>15</v>
      </c>
      <c r="B25" s="144" t="str">
        <f>Tipy!B19</f>
        <v>DieseL11</v>
      </c>
      <c r="C25" s="42"/>
      <c r="D25" s="182">
        <f>IF(ISBLANK($I$3),"",IF(ISBLANK(Tipy!D19),0,IF(AND(Tipy!D19=Výsledky!$G$3,Tipy!F19=Výsledky!$I$3),50,0)))</f>
        <v>0</v>
      </c>
      <c r="E25" s="182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2">
        <f>IF(ISBLANK($I$3),"",IF(OR(Tipy!G19=Výsledky!$D$6,Tipy!G19=Výsledky!$D$7,Tipy!G19=Výsledky!$D$8,Tipy!G19=Výsledky!$D$9),30,0))</f>
        <v>0</v>
      </c>
      <c r="G25" s="182">
        <f>IF(ISBLANK($I$3),"",IF(OR(Tipy!H19=Výsledky!$G$6,Tipy!H19=Výsledky!$G$7,Tipy!H19=Výsledky!$G$8,Tipy!H19=Výsledky!$G$9),10,0))</f>
        <v>0</v>
      </c>
      <c r="H25" s="183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4">
        <f>IF(ISBLANK($I$3),"",IF(ISBLANK(Tipy!D19),"-",SUM(D25:H25)))</f>
        <v>30</v>
      </c>
      <c r="J25" s="185"/>
      <c r="K25" s="182">
        <f>IF(ISBLANK($P$3),"",IF(ISBLANK(Tipy!J19),0,IF(AND(Tipy!J19=Výsledky!$N$3,Tipy!L19=Výsledky!$P$3),50,0)))</f>
        <v>0</v>
      </c>
      <c r="L25" s="182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2">
        <f>IF(ISBLANK($P$3),"",IF(OR(Tipy!M19=Výsledky!$K$6,Tipy!M19=Výsledky!$K$7,Tipy!M19=Výsledky!$K$8,Tipy!M19=Výsledky!$K$9),30,0))</f>
        <v>30</v>
      </c>
      <c r="N25" s="182">
        <f>IF(ISBLANK($P$3),"",IF(OR(Tipy!N19=Výsledky!$N$6,Tipy!N19=Výsledky!$N$7,Tipy!N19=Výsledky!$N$8,Tipy!N19=Výsledky!$N$9),10,0))</f>
        <v>0</v>
      </c>
      <c r="O25" s="183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6">
        <f>IF(ISBLANK($P$3),"",IF(ISBLANK(Tipy!J19),"-",SUM(K25:O25)))</f>
        <v>60</v>
      </c>
      <c r="Q25" s="185"/>
      <c r="R25" s="182">
        <f>IF(ISBLANK($W$3),"",IF(ISBLANK(Tipy!P19),0,IF(AND(Tipy!P19=Výsledky!$U$3,Tipy!R19=Výsledky!$W$3),50,0)))</f>
        <v>50</v>
      </c>
      <c r="S25" s="182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2">
        <f>IF(ISBLANK($W$3),"",IF(OR(Tipy!S19=Výsledky!$R$6,Tipy!S19=Výsledky!$R$7,Tipy!S19=Výsledky!$R$8,Tipy!S19=Výsledky!$R$9),30,0))</f>
        <v>0</v>
      </c>
      <c r="U25" s="182">
        <f>IF(ISBLANK($W$3),"",IF(OR(Tipy!T19=Výsledky!$U$6,Tipy!T19=Výsledky!$U$7,Tipy!T19=Výsledky!$U$8,Tipy!T19=Výsledky!$U$9),10,0))</f>
        <v>0</v>
      </c>
      <c r="V25" s="183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6">
        <f>IF(ISBLANK($W$3),"",IF(ISBLANK(Tipy!P19),"-",SUM(R25:V25)))</f>
        <v>50</v>
      </c>
      <c r="X25" s="185"/>
      <c r="Y25" s="182">
        <f>IF(ISBLANK($AD$3),"",IF(ISBLANK(Tipy!V19),0,IF(AND(Tipy!V19=Výsledky!$AB$3,Tipy!X19=Výsledky!$AD$3),50,0)))</f>
        <v>0</v>
      </c>
      <c r="Z25" s="182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2">
        <f>IF(ISBLANK($AD$3),"",IF(OR(Tipy!Y19=Výsledky!$Y$6,Tipy!Y19=Výsledky!$Y$7,Tipy!Y19=Výsledky!$Y$8,Tipy!Y19=Výsledky!$Y$9),30,0))</f>
        <v>30</v>
      </c>
      <c r="AB25" s="182">
        <f>IF(ISBLANK($AD$3),"",IF(OR(Tipy!Z19=Výsledky!$AB$6,Tipy!Z19=Výsledky!$AB$7,Tipy!Z19=Výsledky!$AB$8,Tipy!Z19=Výsledky!$AB$9),10,0))</f>
        <v>10</v>
      </c>
      <c r="AC25" s="183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6">
        <f>IF(ISBLANK($AD$3),"",IF(ISBLANK(Tipy!V19),"-",SUM(Y25:AC25)))</f>
        <v>60</v>
      </c>
      <c r="AE25" s="185"/>
      <c r="AF25" s="182">
        <f>IF(ISBLANK($AK$3),"",IF(ISBLANK(Tipy!AB19),0,IF(AND(Tipy!AB19=Výsledky!$AI$3,Tipy!AD19=Výsledky!$AK$3),50,0)))</f>
        <v>0</v>
      </c>
      <c r="AG25" s="182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2">
        <f>IF(ISBLANK($AK$3),"",IF(OR(Tipy!AE19=Výsledky!$AF$6,Tipy!AE19=Výsledky!$AF$7,Tipy!AE19=Výsledky!$AF$8,Tipy!AE19=Výsledky!$AF$9),30,0))</f>
        <v>0</v>
      </c>
      <c r="AI25" s="182">
        <f>IF(ISBLANK($AK$3),"",IF(OR(Tipy!AF19=Výsledky!$AI$6,Tipy!AF19=Výsledky!$AI$7,Tipy!AF19=Výsledky!$AI$8,Tipy!AF19=Výsledky!$AI$9),10,0))</f>
        <v>0</v>
      </c>
      <c r="AJ25" s="183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6">
        <f>IF(ISBLANK($AK$3),"",IF(ISBLANK(Tipy!AB19),"-",SUM(AF25:AJ25)))</f>
        <v>20</v>
      </c>
      <c r="AL25" s="185"/>
      <c r="AM25" s="182">
        <f>IF(ISBLANK($AR$3),"",IF(ISBLANK(Tipy!AH19),0,IF(AND(Tipy!AH19=Výsledky!$AP$3,Tipy!AJ19=Výsledky!$AR$3),50,0)))</f>
        <v>0</v>
      </c>
      <c r="AN25" s="182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2">
        <f>IF(ISBLANK($AR$3),"",IF(OR(Tipy!AK19=Výsledky!$AM$6,Tipy!AK19=Výsledky!$AM$7,Tipy!AK19=Výsledky!$AM$8,Tipy!AK19=Výsledky!$AM$9),30,0))</f>
        <v>30</v>
      </c>
      <c r="AP25" s="182">
        <f>IF(ISBLANK($AR$3),"",IF(OR(Tipy!AL19=Výsledky!$AP$6,Tipy!AL19=Výsledky!$AP$7,Tipy!AL19=Výsledky!$AP$8,Tipy!AL19=Výsledky!$AP$9),10,0))</f>
        <v>0</v>
      </c>
      <c r="AQ25" s="183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6">
        <f>IF(ISBLANK($AR$3),"",IF(ISBLANK(Tipy!AH19),"-",SUM(AM25:AQ25)))</f>
        <v>60</v>
      </c>
      <c r="AS25" s="185"/>
      <c r="AT25" s="182">
        <f>IF(ISBLANK($AY$3),"",IF(ISBLANK(Tipy!AN19),0,IF(AND(Tipy!AN19=Výsledky!$AW$3,Tipy!AP19=Výsledky!$AY$3),50,0)))</f>
        <v>0</v>
      </c>
      <c r="AU25" s="182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2">
        <f>IF(ISBLANK($AY$3),"",IF(OR(Tipy!AQ19=Výsledky!$AT$6,Tipy!AQ19=Výsledky!$AT$7,Tipy!AQ19=Výsledky!$AT$8,Tipy!AQ19=Výsledky!$AT$9),30,0))</f>
        <v>0</v>
      </c>
      <c r="AW25" s="182">
        <f>IF(ISBLANK($AY$3),"",IF(OR(Tipy!AR19=Výsledky!$AW$6,Tipy!AR19=Výsledky!$AW$7,Tipy!AR19=Výsledky!$AW$8,Tipy!AR19=Výsledky!$AW$9),10,0))</f>
        <v>0</v>
      </c>
      <c r="AX25" s="183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6">
        <f>IF(ISBLANK($AY$3),"",IF(ISBLANK(Tipy!AN19),"-",SUM(AT25:AX25)))</f>
        <v>20</v>
      </c>
      <c r="AZ25" s="185"/>
      <c r="BA25" s="182">
        <f>IF(ISBLANK($BF$3),"",IF(ISBLANK(Tipy!AT19),0,IF(AND(Tipy!AT19=Výsledky!$BD$3,Tipy!AV19=Výsledky!$BF$3),50,0)))</f>
        <v>0</v>
      </c>
      <c r="BB25" s="182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2">
        <f>IF(ISBLANK($BF$3),"",IF(OR(Tipy!AW19=Výsledky!$BA$6,Tipy!AW19=Výsledky!$BA$7,Tipy!AW19=Výsledky!$BA$8,Tipy!AW19=Výsledky!$BA$9),30,0))</f>
        <v>0</v>
      </c>
      <c r="BD25" s="182">
        <f>IF(ISBLANK($BF$3),"",IF(OR(Tipy!AX19=Výsledky!$BD$6,Tipy!AX19=Výsledky!$BD$7,Tipy!AX19=Výsledky!$BD$8,Tipy!AX19=Výsledky!$BD$9),10,0))</f>
        <v>0</v>
      </c>
      <c r="BE25" s="183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6">
        <f>IF(ISBLANK($BF$3),"",IF(ISBLANK(Tipy!AT19),"-",SUM(BA25:BE25)))</f>
        <v>0</v>
      </c>
      <c r="BG25" s="94"/>
      <c r="BH25" s="182">
        <f>IF(ISBLANK($BM$3),"",IF(ISBLANK(Tipy!AZ19),0,IF(AND(Tipy!AZ19=Výsledky!$BK$3,Tipy!BB19=Výsledky!$BM$3),50,0)))</f>
        <v>0</v>
      </c>
      <c r="BI25" s="182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2">
        <f>IF(ISBLANK($BM$3),"",IF(OR(Tipy!BC19=Výsledky!$BH$6,Tipy!BC19=Výsledky!$BH$7,Tipy!BC19=Výsledky!$BH$8,Tipy!BC19=Výsledky!$BH$9),30,0))</f>
        <v>30</v>
      </c>
      <c r="BK25" s="182">
        <f>IF(ISBLANK($BM$3),"",IF(OR(Tipy!BD19=Výsledky!$BK$6,Tipy!BD19=Výsledky!$BK$7,Tipy!BD19=Výsledky!$BK$8,Tipy!BD19=Výsledky!$BK$9),10,0))</f>
        <v>0</v>
      </c>
      <c r="BL25" s="183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6">
        <f>IF(ISBLANK($BM$3),"",IF(ISBLANK(Tipy!AZ19),"-",SUM(BH25:BL25)))</f>
        <v>50</v>
      </c>
      <c r="BN25" s="94"/>
      <c r="BO25" s="182">
        <f>IF(ISBLANK($BT$3),"",IF(ISBLANK(Tipy!BF19),0,IF(AND(Tipy!BF19=Výsledky!$BR$3,Tipy!BH19=Výsledky!$BT$3),50,0)))</f>
        <v>0</v>
      </c>
      <c r="BP25" s="182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2">
        <f>IF(ISBLANK($BT$3),"",IF(OR(Tipy!BI19=Výsledky!$BO$6,Tipy!BI19=Výsledky!$BO$7,Tipy!BI19=Výsledky!$BO$8,Tipy!BI19=Výsledky!$BO$9),30,0))</f>
        <v>30</v>
      </c>
      <c r="BR25" s="182">
        <f>IF(ISBLANK($BT$3),"",IF(OR(Tipy!BJ19=Výsledky!$BR$6,Tipy!BJ19=Výsledky!$BR$7,Tipy!BJ19=Výsledky!$BR$8,Tipy!BJ19=Výsledky!$BR$9),10,0))</f>
        <v>10</v>
      </c>
      <c r="BS25" s="183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6">
        <f>IF(ISBLANK($BT$3),"",IF(ISBLANK(Tipy!BF19),"-",SUM(BO25:BS25)))</f>
        <v>50</v>
      </c>
      <c r="BU25" s="94"/>
      <c r="BV25" s="182">
        <f>IF(ISBLANK($CA$3),"",IF(ISBLANK(Tipy!BL19),0,IF(AND(Tipy!BL19=Výsledky!$BY$3,Tipy!BN19=Výsledky!$CA$3),50,0)))</f>
        <v>0</v>
      </c>
      <c r="BW25" s="182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2">
        <f>IF(ISBLANK($CA$3),"",IF(OR(Tipy!BO19=Výsledky!$BV$6,Tipy!BO19=Výsledky!$BV$7,Tipy!BO19=Výsledky!$BV$8,Tipy!BO19=Výsledky!$BV$9),30,0))</f>
        <v>30</v>
      </c>
      <c r="BY25" s="182">
        <f>IF(ISBLANK($CA$3),"",IF(OR(Tipy!BP19=Výsledky!$BY$6,Tipy!BP19=Výsledky!$BY$7,Tipy!BP19=Výsledky!$BY$8,Tipy!BP19=Výsledky!$BY$9),10,0))</f>
        <v>0</v>
      </c>
      <c r="BZ25" s="183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6">
        <f>IF(ISBLANK($CA$3),"",IF(ISBLANK(Tipy!BL19),"-",SUM(BV25:BZ25)))</f>
        <v>50</v>
      </c>
      <c r="CB25" s="94"/>
      <c r="CC25" s="182">
        <f>IF(ISBLANK($CH$3),"",IF(ISBLANK(Tipy!BR19),0,IF(AND(Tipy!BR19=Výsledky!$CF$3,Tipy!BT19=Výsledky!$CH$3),50,0)))</f>
        <v>0</v>
      </c>
      <c r="CD25" s="182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2">
        <f>IF(ISBLANK($CH$3),"",IF(OR(Tipy!BU19=Výsledky!$CC$6,Tipy!BU19=Výsledky!$CC$7,Tipy!BU19=Výsledky!$CC$8,Tipy!BU19=Výsledky!$CC$9),30,0))</f>
        <v>0</v>
      </c>
      <c r="CF25" s="182">
        <f>IF(ISBLANK($CH$3),"",IF(OR(Tipy!BV19=Výsledky!$CF$6,Tipy!BV19=Výsledky!$CF$7,Tipy!BV19=Výsledky!$CF$8,Tipy!BV19=Výsledky!$CF$9),10,0))</f>
        <v>0</v>
      </c>
      <c r="CG25" s="183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6">
        <f>IF(ISBLANK($CH$3),"",IF(ISBLANK(Tipy!BR19),"-",SUM(CC25:CG25)))</f>
        <v>0</v>
      </c>
      <c r="CI25" s="185"/>
      <c r="CJ25" s="182">
        <f>IF(ISBLANK($CO$3),"",IF(ISBLANK(Tipy!BX19),0,IF(AND(Tipy!BX19=Výsledky!$CM$3,Tipy!BZ19=Výsledky!$CO$3),50,0)))</f>
        <v>0</v>
      </c>
      <c r="CK25" s="182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2">
        <f>IF(ISBLANK($CO$3),"",IF(OR(Tipy!CA19=Výsledky!$CJ$6,Tipy!CA19=Výsledky!$CJ$7,Tipy!CA19=Výsledky!$CJ$8,Tipy!CA19=Výsledky!$CJ$9),30,0))</f>
        <v>30</v>
      </c>
      <c r="CM25" s="182">
        <f>IF(ISBLANK($CO$3),"",IF(OR(Tipy!CB19=Výsledky!$CM$6,Tipy!CB19=Výsledky!$CM$7,Tipy!CB19=Výsledky!$CM$8,Tipy!CB19=Výsledky!$CM$9),10,0))</f>
        <v>0</v>
      </c>
      <c r="CN25" s="183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6">
        <f>IF(ISBLANK($CO$3),"",IF(ISBLANK(Tipy!BX19),"-",SUM(CJ25:CN25)))</f>
        <v>50</v>
      </c>
      <c r="CP25" s="185"/>
      <c r="CQ25" s="182">
        <f>IF(ISBLANK($CV$3),"",IF(ISBLANK(Tipy!CD19),0,IF(AND(Tipy!CD19=Výsledky!$CT$3,Tipy!CF19=Výsledky!$CV$3),50,0)))</f>
        <v>50</v>
      </c>
      <c r="CR25" s="182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2">
        <f>IF(ISBLANK($CV$3),"",IF(OR(Tipy!CG19=Výsledky!$CQ$6,Tipy!CG19=Výsledky!$CQ$7,Tipy!CG19=Výsledky!$CQ$8,Tipy!CG19=Výsledky!$CQ$9),30,0))</f>
        <v>30</v>
      </c>
      <c r="CT25" s="182">
        <f>IF(ISBLANK($CV$3),"",IF(OR(Tipy!CH19=Výsledky!$CT$6,Tipy!CH19=Výsledky!$CT$7,Tipy!CH19=Výsledky!$CT$8,Tipy!CH19=Výsledky!$CT$9),10,0))</f>
        <v>0</v>
      </c>
      <c r="CU25" s="183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6">
        <f>IF(ISBLANK($CV$3),"",IF(ISBLANK(Tipy!CD19),"-",SUM(CQ25:CU25)))</f>
        <v>80</v>
      </c>
      <c r="CW25" s="185"/>
      <c r="CX25" s="182">
        <f>IF(ISBLANK($DC$3),"",IF(ISBLANK(Tipy!CJ19),0,IF(AND(Tipy!CJ19=Výsledky!$DA$3,Tipy!CL19=Výsledky!$DC$3),50,0)))</f>
        <v>0</v>
      </c>
      <c r="CY25" s="182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2">
        <f>IF(ISBLANK($DC$3),"",IF(OR(Tipy!CM19=Výsledky!$CX$6,Tipy!CM19=Výsledky!$CX$7,Tipy!CM19=Výsledky!$CX$8,Tipy!CM19=Výsledky!$CX$9),30,0))</f>
        <v>30</v>
      </c>
      <c r="DA25" s="182">
        <f>IF(ISBLANK($DC$3),"",IF(OR(Tipy!CN19=Výsledky!$DA$6,Tipy!CN19=Výsledky!$DA$7,Tipy!CN19=Výsledky!$DA$8,Tipy!CN19=Výsledky!$DA$9),10,0))</f>
        <v>0</v>
      </c>
      <c r="DB25" s="183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6">
        <f>IF(ISBLANK($DC$3),"",IF(ISBLANK(Tipy!CJ19),"-",SUM(CX25:DB25)))</f>
        <v>30</v>
      </c>
      <c r="DD25" s="185"/>
      <c r="DE25" s="182">
        <f>IF(ISBLANK($DJ$3),"",IF(ISBLANK(Tipy!CP19),0,IF(AND(Tipy!CP19=Výsledky!$DH$3,Tipy!CR19=Výsledky!$DJ$3),50,0)))</f>
        <v>0</v>
      </c>
      <c r="DF25" s="182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2">
        <f>IF(ISBLANK($DJ$3),"",IF(OR(Tipy!CS19=Výsledky!$DE$6,Tipy!CS19=Výsledky!$DE$7,Tipy!CS19=Výsledky!$DE$8,Tipy!CS19=Výsledky!$DE$9),30,0))</f>
        <v>0</v>
      </c>
      <c r="DH25" s="182">
        <f>IF(ISBLANK($DJ$3),"",IF(OR(Tipy!CT19=Výsledky!$DH$6,Tipy!CT19=Výsledky!$DH$7,Tipy!CT19=Výsledky!$DH$8,Tipy!CT19=Výsledky!$DH$9),10,0))</f>
        <v>0</v>
      </c>
      <c r="DI25" s="183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6">
        <f>IF(ISBLANK($DJ$3),"",IF(ISBLANK(Tipy!CP19),"-",SUM(DE25:DI25)))</f>
        <v>0</v>
      </c>
      <c r="DK25" s="185"/>
      <c r="DL25" s="182">
        <f>IF(ISBLANK($DQ$3),"",IF(ISBLANK(Tipy!CV19),0,IF(AND(Tipy!CV19=Výsledky!$DO$3,Tipy!CX19=Výsledky!$DQ$3),50,0)))</f>
        <v>0</v>
      </c>
      <c r="DM25" s="182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2">
        <f>IF(ISBLANK($DQ$3),"",IF(OR(Tipy!CY19=Výsledky!$DL$6,Tipy!CY19=Výsledky!$DL$7,Tipy!CY19=Výsledky!$DL$8,Tipy!CY19=Výsledky!$DL$9),30,0))</f>
        <v>0</v>
      </c>
      <c r="DO25" s="182">
        <f>IF(ISBLANK($DQ$3),"",IF(OR(Tipy!CZ19=Výsledky!$DO$6,Tipy!CZ19=Výsledky!$DO$7,Tipy!CZ19=Výsledky!$DO$8,Tipy!CZ19=Výsledky!$DO$9),10,0))</f>
        <v>0</v>
      </c>
      <c r="DP25" s="183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6">
        <f>IF(ISBLANK($DQ$3),"",IF(ISBLANK(Tipy!CV19),"-",SUM(DL25:DP25)))</f>
        <v>0</v>
      </c>
      <c r="DR25" s="185"/>
      <c r="DS25" s="182">
        <f>IF(ISBLANK($DX$3),"",IF(ISBLANK(Tipy!DB19),0,IF(AND(Tipy!DB19=Výsledky!$DV$3,Tipy!DD19=Výsledky!$DX$3),50,0)))</f>
        <v>0</v>
      </c>
      <c r="DT25" s="182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2">
        <f>IF(ISBLANK($DX$3),"",IF(OR(Tipy!DE19=Výsledky!$DS$6,Tipy!DE19=Výsledky!$DS$7,Tipy!DE19=Výsledky!$DS$8,Tipy!DE19=Výsledky!$DS$9),30,0))</f>
        <v>30</v>
      </c>
      <c r="DV25" s="182">
        <f>IF(ISBLANK($DX$3),"",IF(OR(Tipy!DF19=Výsledky!$DV$6,Tipy!DF19=Výsledky!$DV$7,Tipy!DF19=Výsledky!$DV$8,Tipy!DF19=Výsledky!$DV$9),10,0))</f>
        <v>0</v>
      </c>
      <c r="DW25" s="183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6">
        <f>IF(ISBLANK($DX$3),"",IF(ISBLANK(Tipy!DB19),"-",SUM(DS25:DW25)))</f>
        <v>60</v>
      </c>
      <c r="DY25" s="185"/>
      <c r="DZ25" s="182">
        <f>IF(ISBLANK($EE$3),"",IF(ISBLANK(Tipy!DH19),0,IF(AND(Tipy!DH19=Výsledky!$EC$3,Tipy!DJ19=Výsledky!$EE$3),50,0)))</f>
        <v>0</v>
      </c>
      <c r="EA25" s="182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2">
        <f>IF(ISBLANK($EE$3),"",IF(OR(Tipy!DK19=Výsledky!$DZ$6,Tipy!DK19=Výsledky!$DZ$7,Tipy!DK19=Výsledky!$DZ$8,Tipy!DK19=Výsledky!$DZ$9),30,0))</f>
        <v>0</v>
      </c>
      <c r="EC25" s="182">
        <f>IF(ISBLANK($EE$3),"",IF(OR(Tipy!DL19=Výsledky!$EC$6,Tipy!DL19=Výsledky!$EC$7,Tipy!DL19=Výsledky!$EC$8,Tipy!DL19=Výsledky!$EC$9),10,0))</f>
        <v>10</v>
      </c>
      <c r="ED25" s="183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6">
        <f>IF(ISBLANK($EE$3),"",IF(ISBLANK(Tipy!DH19),"-",SUM(DZ25:ED25)))</f>
        <v>40</v>
      </c>
      <c r="EF25" s="94"/>
      <c r="EG25" s="182">
        <f>IF(ISBLANK($EL$3),"",IF(ISBLANK(Tipy!DN19),0,IF(AND(Tipy!DN19=Výsledky!$EJ$3,Tipy!DP19=Výsledky!$EL$3),50,0)))</f>
        <v>0</v>
      </c>
      <c r="EH25" s="182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2">
        <f>IF(ISBLANK($EL$3),"",IF(OR(Tipy!DQ19=Výsledky!$EG$6,Tipy!DQ19=Výsledky!$EG$7,Tipy!DQ19=Výsledky!$EG$8,Tipy!DQ19=Výsledky!$EG$9),30,0))</f>
        <v>0</v>
      </c>
      <c r="EJ25" s="182">
        <f>IF(ISBLANK($EL$3),"",IF(OR(Tipy!DR19=Výsledky!$EJ$6,Tipy!DR19=Výsledky!$EJ$7,Tipy!DR19=Výsledky!$EJ$8,Tipy!DR19=Výsledky!$EJ$9),10,0))</f>
        <v>0</v>
      </c>
      <c r="EK25" s="183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6">
        <f>IF(ISBLANK($EL$3),"",IF(ISBLANK(Tipy!DN19),"-",SUM(EG25:EK25)))</f>
        <v>30</v>
      </c>
      <c r="EM25" s="94"/>
      <c r="EN25" s="182">
        <f>IF(ISBLANK($ES$3),"",IF(ISBLANK(Tipy!DT19),0,IF(AND(Tipy!DT19=Výsledky!$EQ$3,Tipy!DV19=Výsledky!$ES$3),50,0)))</f>
        <v>0</v>
      </c>
      <c r="EO25" s="182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2">
        <f>IF(ISBLANK($ES$3),"",IF(OR(Tipy!DW19=Výsledky!$EN$6,Tipy!DW19=Výsledky!$EN$7,Tipy!DW19=Výsledky!$EN$8,Tipy!DW19=Výsledky!$EN$9),30,0))</f>
        <v>30</v>
      </c>
      <c r="EQ25" s="182">
        <f>IF(ISBLANK($ES$3),"",IF(OR(Tipy!DX19=Výsledky!$EQ$6,Tipy!DX19=Výsledky!$EQ$7,Tipy!DX19=Výsledky!$EQ$8,Tipy!DX19=Výsledky!$EQ$9),10,0))</f>
        <v>0</v>
      </c>
      <c r="ER25" s="183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6">
        <f>IF(ISBLANK($ES$3),"",IF(ISBLANK(Tipy!DT19),"-",SUM(EN25:ER25)))</f>
        <v>50</v>
      </c>
      <c r="ET25" s="94"/>
      <c r="EU25" s="182">
        <f>IF(ISBLANK($EZ$3),"",IF(ISBLANK(Tipy!DZ19),0,IF(AND(Tipy!DZ19=Výsledky!$EX$3,Tipy!EB19=Výsledky!$EZ$3),50,0)))</f>
        <v>0</v>
      </c>
      <c r="EV25" s="182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2">
        <f>IF(ISBLANK($EZ$3),"",IF(OR(Tipy!EC19=Výsledky!$EU$6,Tipy!EC19=Výsledky!$EU$7,Tipy!EC19=Výsledky!$EU$8,Tipy!EC19=Výsledky!$EU$9),30,0))</f>
        <v>0</v>
      </c>
      <c r="EX25" s="182">
        <f>IF(ISBLANK($EZ$3),"",IF(OR(Tipy!ED19=Výsledky!$EX$6,Tipy!ED19=Výsledky!$EX$7,Tipy!ED19=Výsledky!$EX$8,Tipy!ED19=Výsledky!$EX$9),10,0))</f>
        <v>0</v>
      </c>
      <c r="EY25" s="183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6">
        <f>IF(ISBLANK($EZ$3),"",IF(ISBLANK(Tipy!DZ19),"-",SUM(EU25:EY25)))</f>
        <v>30</v>
      </c>
      <c r="FA25" s="94"/>
      <c r="FB25" s="182">
        <f>IF(ISBLANK($FG$3),"",IF(ISBLANK(Tipy!EF19),0,IF(AND(Tipy!EF19=Výsledky!$FE$3,Tipy!EH19=Výsledky!$FG$3),50,0)))</f>
        <v>0</v>
      </c>
      <c r="FC25" s="182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2">
        <f>IF(ISBLANK($FG$3),"",IF(OR(Tipy!EI19=Výsledky!$FB$6,Tipy!EI19=Výsledky!$FB$7,Tipy!EI19=Výsledky!$FB$8,Tipy!EI19=Výsledky!$FB$9),30,0))</f>
        <v>30</v>
      </c>
      <c r="FE25" s="182">
        <f>IF(ISBLANK($FG$3),"",IF(OR(Tipy!EJ19=Výsledky!$FE$6,Tipy!EJ19=Výsledky!$FE$7,Tipy!EJ19=Výsledky!$FE$8,Tipy!EJ19=Výsledky!$FE$9),10,0))</f>
        <v>10</v>
      </c>
      <c r="FF25" s="183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6">
        <f>IF(ISBLANK($FG$3),"",IF(ISBLANK(Tipy!EF19),"-",SUM(FB25:FF25)))</f>
        <v>70</v>
      </c>
      <c r="FH25" s="94"/>
      <c r="FI25" s="182">
        <f>IF(ISBLANK($FN$3),"",IF(ISBLANK(Tipy!EL19),0,IF(AND(Tipy!EL19=Výsledky!$FL$3,Tipy!EN19=Výsledky!$FN$3),50,0)))</f>
        <v>0</v>
      </c>
      <c r="FJ25" s="182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2">
        <f>IF(ISBLANK($FN$3),"",IF(OR(Tipy!EO19=Výsledky!$FI$6,Tipy!EO19=Výsledky!$FI$7,Tipy!EO19=Výsledky!$FI$8,Tipy!EO19=Výsledky!$FI$9),30,0))</f>
        <v>0</v>
      </c>
      <c r="FL25" s="182">
        <f>IF(ISBLANK($FN$3),"",IF(OR(Tipy!EP19=Výsledky!$FL$6,Tipy!EP19=Výsledky!$FL$7,Tipy!EP19=Výsledky!$FL$8,Tipy!EP19=Výsledky!$FL$9),10,0))</f>
        <v>0</v>
      </c>
      <c r="FM25" s="183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6">
        <f>IF(ISBLANK($FN$3),"",IF(ISBLANK(Tipy!EL19),"-",SUM(FI25:FM25)))</f>
        <v>20</v>
      </c>
      <c r="FO25" s="94"/>
      <c r="FP25" s="182">
        <f>IF(ISBLANK($FU$3),"",IF(ISBLANK(Tipy!ER19),0,IF(AND(Tipy!ER19=Výsledky!$FS$3,Tipy!ET19=Výsledky!$FU$3),50,0)))</f>
        <v>0</v>
      </c>
      <c r="FQ25" s="182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2">
        <f>IF(ISBLANK($FU$3),"",IF(OR(Tipy!EU19=Výsledky!$FP$6,Tipy!EU19=Výsledky!$FP$7,Tipy!EU19=Výsledky!$FP$8,Tipy!EU19=Výsledky!$FP$9),30,0))</f>
        <v>30</v>
      </c>
      <c r="FS25" s="182">
        <f>IF(ISBLANK($FU$3),"",IF(OR(Tipy!EV19=Výsledky!$FS$6,Tipy!EV19=Výsledky!$FS$7,Tipy!EV19=Výsledky!$FS$8,Tipy!EV19=Výsledky!$FS$9),10,0))</f>
        <v>0</v>
      </c>
      <c r="FT25" s="183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6">
        <f>IF(ISBLANK($FU$3),"",IF(ISBLANK(Tipy!ER19),"-",SUM(FP25:FT25)))</f>
        <v>50</v>
      </c>
      <c r="FV25" s="94"/>
      <c r="FW25" s="182">
        <f>IF(ISBLANK($GB$3),"",IF(ISBLANK(Tipy!EX19),0,IF(AND(Tipy!EX19=Výsledky!$FZ$3,Tipy!EZ19=Výsledky!$GB$3),50,0)))</f>
        <v>0</v>
      </c>
      <c r="FX25" s="182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2">
        <f>IF(ISBLANK($GB$3),"",IF(OR(Tipy!FA19=Výsledky!$FW$6,Tipy!FA19=Výsledky!$FW$7,Tipy!FA19=Výsledky!$FW$8,Tipy!FA19=Výsledky!$FW$9),30,0))</f>
        <v>0</v>
      </c>
      <c r="FZ25" s="182">
        <f>IF(ISBLANK($GB$3),"",IF(OR(Tipy!FB19=Výsledky!$FZ$6,Tipy!FB19=Výsledky!$FZ$7,Tipy!FB19=Výsledky!$FZ$8,Tipy!FB19=Výsledky!$FZ$9),10,0))</f>
        <v>0</v>
      </c>
      <c r="GA25" s="183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6">
        <f>IF(ISBLANK($GB$3),"",IF(ISBLANK(Tipy!EX19),"-",SUM(FW25:GA25)))</f>
        <v>0</v>
      </c>
      <c r="GC25" s="94"/>
      <c r="GD25" s="182">
        <f>IF(ISBLANK($GI$3),"",IF(ISBLANK(Tipy!FD19),0,IF(AND(Tipy!FD19=Výsledky!$GG$3,Tipy!FF19=Výsledky!$GI$3),50,0)))</f>
        <v>0</v>
      </c>
      <c r="GE25" s="182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2">
        <f>IF(ISBLANK($GI$3),"",IF(OR(Tipy!FG19=Výsledky!$GD$6,Tipy!FG19=Výsledky!$GD$7,Tipy!FG19=Výsledky!$GD$8,Tipy!FG19=Výsledky!$GD$9),30,0))</f>
        <v>0</v>
      </c>
      <c r="GG25" s="182">
        <f>IF(ISBLANK($GI$3),"",IF(OR(Tipy!FH19=Výsledky!$GG$6,Tipy!FH19=Výsledky!$GG$7,Tipy!FH19=Výsledky!$GG$8,Tipy!FH19=Výsledky!$GG$9),10,0))</f>
        <v>10</v>
      </c>
      <c r="GH25" s="183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6">
        <f>IF(ISBLANK($GI$3),"",IF(ISBLANK(Tipy!FD19),"-",SUM(GD25:GH25)))</f>
        <v>10</v>
      </c>
      <c r="GJ25" s="94"/>
      <c r="GK25" s="182">
        <f>IF(ISBLANK($GP$3),"",IF(ISBLANK(Tipy!FJ19),0,IF(AND(Tipy!FJ19=Výsledky!$GN$3,Tipy!FL19=Výsledky!$GP$3),50,0)))</f>
        <v>0</v>
      </c>
      <c r="GL25" s="182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20</v>
      </c>
      <c r="GM25" s="182">
        <f>IF(ISBLANK($GP$3),"",IF(OR(Tipy!FM19=Výsledky!$GK$6,Tipy!FM19=Výsledky!$GK$7,Tipy!FM19=Výsledky!$GK$8,Tipy!FM19=Výsledky!$GK$9),30,0))</f>
        <v>30</v>
      </c>
      <c r="GN25" s="182">
        <f>IF(ISBLANK($GP$3),"",IF(OR(Tipy!FN19=Výsledky!$GN$6,Tipy!FN19=Výsledky!$GN$7,Tipy!FN19=Výsledky!$GN$8,Tipy!FN19=Výsledky!$GN$9),10,0))</f>
        <v>10</v>
      </c>
      <c r="GO25" s="183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86">
        <f>IF(ISBLANK($GP$3),"",IF(ISBLANK(Tipy!FJ19),"-",SUM(GK25:GO25)))</f>
        <v>60</v>
      </c>
      <c r="GQ25" s="94"/>
      <c r="GR25" s="182">
        <f>IF(ISBLANK($GW$3),"",IF(ISBLANK(Tipy!FP19),0,IF(AND(Tipy!FP19=Výsledky!$GU$3,Tipy!FR19=Výsledky!$GW$3),50,0)))</f>
        <v>0</v>
      </c>
      <c r="GS25" s="182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2">
        <f>IF(ISBLANK($GW$3),"",IF(OR(Tipy!FS19=Výsledky!$GR$6,Tipy!FS19=Výsledky!$GR$7,Tipy!FS19=Výsledky!$GR$8,Tipy!FS19=Výsledky!$GR$9),30,0))</f>
        <v>0</v>
      </c>
      <c r="GU25" s="182">
        <f>IF(ISBLANK($GW$3),"",IF(OR(Tipy!FT19=Výsledky!$GU$6,Tipy!FT19=Výsledky!$GU$7,Tipy!FT19=Výsledky!$GU$8,Tipy!FT19=Výsledky!$GU$9),10,0))</f>
        <v>0</v>
      </c>
      <c r="GV25" s="183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6">
        <f>IF(ISBLANK($GW$3),"",IF(ISBLANK(Tipy!FP19),"-",SUM(GR25:GV25)))</f>
        <v>0</v>
      </c>
      <c r="GX25" s="94"/>
      <c r="GY25" s="182">
        <f>IF(ISBLANK($HD$3),"",IF(ISBLANK(Tipy!FV19),0,IF(AND(Tipy!FV19=Výsledky!$HB$3,Tipy!FX19=Výsledky!$HD$3),50,0)))</f>
        <v>0</v>
      </c>
      <c r="GZ25" s="182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2">
        <f>IF(ISBLANK($HD$3),"",IF(OR(Tipy!FY19=Výsledky!$GY$6,Tipy!FY19=Výsledky!$GY$7,Tipy!FY19=Výsledky!$GY$8,Tipy!FY19=Výsledky!$GY$9),30,0))</f>
        <v>0</v>
      </c>
      <c r="HB25" s="182">
        <f>IF(ISBLANK($HD$3),"",IF(OR(Tipy!FZ19=Výsledky!$HB$6,Tipy!FZ19=Výsledky!$HB$7,Tipy!FZ19=Výsledky!$HB$8,Tipy!FZ19=Výsledky!$HB$9),10,0))</f>
        <v>0</v>
      </c>
      <c r="HC25" s="183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6">
        <f>IF(ISBLANK($HD$3),"",IF(ISBLANK(Tipy!FV19),"-",SUM(GY25:HC25)))</f>
        <v>10</v>
      </c>
      <c r="HE25" s="185"/>
      <c r="HF25" s="182">
        <f>IF(ISBLANK($HK$3),"",IF(ISBLANK(Tipy!GB19),0,IF(AND(Tipy!GB19=Výsledky!$HI$3,Tipy!GD19=Výsledky!$HK$3),50,0)))</f>
        <v>50</v>
      </c>
      <c r="HG25" s="182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2">
        <f>IF(ISBLANK($HK$3),"",IF(OR(Tipy!GE19=Výsledky!$HF$6,Tipy!GE19=Výsledky!$HF$7,Tipy!GE19=Výsledky!$HF$8,Tipy!GE19=Výsledky!$HF$9),30,0))</f>
        <v>30</v>
      </c>
      <c r="HI25" s="182">
        <f>IF(ISBLANK($HK$3),"",IF(OR(Tipy!GF19=Výsledky!$HI$6,Tipy!GF19=Výsledky!$HI$7,Tipy!GF19=Výsledky!$HI$8,Tipy!GF19=Výsledky!$HI$9),10,0))</f>
        <v>10</v>
      </c>
      <c r="HJ25" s="183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6">
        <f>IF(ISBLANK($HK$3),"",IF(ISBLANK(Tipy!GB19),"-",SUM(HF25:HJ25)))</f>
        <v>90</v>
      </c>
      <c r="HL25" s="185"/>
      <c r="HM25" s="182">
        <f>IF(ISBLANK($HR$3),"",IF(ISBLANK(Tipy!GH19),0,IF(AND(Tipy!GH19=Výsledky!$HP$3,Tipy!GJ19=Výsledky!$HR$3),50,0)))</f>
        <v>0</v>
      </c>
      <c r="HN25" s="182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2">
        <f>IF(ISBLANK($HR$3),"",IF(OR(Tipy!GK19=Výsledky!$HM$6,Tipy!GK19=Výsledky!$HM$7,Tipy!GK19=Výsledky!$HM$8,Tipy!GK19=Výsledky!$HM$9),30,0))</f>
        <v>0</v>
      </c>
      <c r="HP25" s="182">
        <f>IF(ISBLANK($HR$3),"",IF(OR(Tipy!GL19=Výsledky!$HP$6,Tipy!GL19=Výsledky!$HP$7,Tipy!GL19=Výsledky!$HP$8,Tipy!GL19=Výsledky!$HP$9),10,0))</f>
        <v>0</v>
      </c>
      <c r="HQ25" s="183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6">
        <f>IF(ISBLANK($HR$3),"",IF(ISBLANK(Tipy!GH19),"-",SUM(HM25:HQ25)))</f>
        <v>20</v>
      </c>
      <c r="HS25" s="185"/>
      <c r="HT25" s="182">
        <f>IF(ISBLANK($HY$3),"",IF(ISBLANK(Tipy!GN19),0,IF(AND(Tipy!GN19=Výsledky!$HW$3,Tipy!GP19=Výsledky!$HY$3),50,0)))</f>
        <v>0</v>
      </c>
      <c r="HU25" s="182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2">
        <f>IF(ISBLANK($HY$3),"",IF(OR(Tipy!GQ19=Výsledky!$HT$6,Tipy!GQ19=Výsledky!$HT$7,Tipy!GQ19=Výsledky!$HT$8,Tipy!GQ19=Výsledky!$HT$9),30,0))</f>
        <v>0</v>
      </c>
      <c r="HW25" s="182">
        <f>IF(ISBLANK($HY$3),"",IF(OR(Tipy!GR19=Výsledky!$HW$6,Tipy!GR19=Výsledky!$HW$7,Tipy!GR19=Výsledky!$HW$8,Tipy!GR19=Výsledky!$HW$9),10,0))</f>
        <v>0</v>
      </c>
      <c r="HX25" s="183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6">
        <f>IF(ISBLANK($HY$3),"",IF(ISBLANK(Tipy!GN19),"-",SUM(HT25:HX25)))</f>
        <v>30</v>
      </c>
      <c r="HZ25" s="185"/>
      <c r="IA25" s="182">
        <f>IF(ISBLANK($IF$3),"",IF(ISBLANK(Tipy!GT19),0,IF(AND(Tipy!GT19=Výsledky!$ID$3,Tipy!GV19=Výsledky!$IF$3),50,0)))</f>
        <v>0</v>
      </c>
      <c r="IB25" s="182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2">
        <f>IF(ISBLANK($IF$3),"",IF(OR(Tipy!GW19=Výsledky!$IA$6,Tipy!GW19=Výsledky!$IA$7,Tipy!GW19=Výsledky!$IA$8,Tipy!GW19=Výsledky!$IA$9),30,0))</f>
        <v>0</v>
      </c>
      <c r="ID25" s="182">
        <f>IF(ISBLANK($IF$3),"",IF(OR(Tipy!GX19=Výsledky!$ID$6,Tipy!GX19=Výsledky!$ID$7,Tipy!GX19=Výsledky!$ID$8,Tipy!GX19=Výsledky!$ID$9),10,0))</f>
        <v>10</v>
      </c>
      <c r="IE25" s="183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6">
        <f>IF(ISBLANK($IF$3),"",IF(ISBLANK(Tipy!GT19),"-",SUM(IA25:IE25)))</f>
        <v>10</v>
      </c>
      <c r="IG25" s="94"/>
      <c r="IH25" s="182">
        <f>IF(ISBLANK($IM$3),"",IF(ISBLANK(Tipy!GZ19),0,IF(AND(Tipy!GZ19=Výsledky!$IK$3,Tipy!HB19=Výsledky!$IM$3),50,0)))</f>
        <v>50</v>
      </c>
      <c r="II25" s="182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182">
        <f>IF(ISBLANK($IM$3),"",IF(OR(Tipy!HC19=Výsledky!$IH$6,Tipy!HC19=Výsledky!$IH$7,Tipy!HC19=Výsledky!$IH$8,Tipy!HC19=Výsledky!$IH$9),30,0))</f>
        <v>0</v>
      </c>
      <c r="IK25" s="182">
        <f>IF(ISBLANK($IM$3),"",IF(OR(Tipy!HD19=Výsledky!$IK$6,Tipy!HD19=Výsledky!$IK$7,Tipy!HD19=Výsledky!$IK$8,Tipy!HD19=Výsledky!$IK$9),10,0))</f>
        <v>0</v>
      </c>
      <c r="IL25" s="183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186">
        <f>IF(ISBLANK($IM$3),"",IF(ISBLANK(Tipy!GZ19),"-",SUM(IH25:IL25)))</f>
        <v>50</v>
      </c>
      <c r="IN25" s="185"/>
      <c r="IO25" s="182">
        <f>IF(ISBLANK($IT$3),"",IF(ISBLANK(Tipy!HF19),0,IF(AND(Tipy!HF19=Výsledky!$IR$3,Tipy!HH19=Výsledky!$IT$3),50,0)))</f>
        <v>0</v>
      </c>
      <c r="IP25" s="182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82">
        <f>IF(ISBLANK($IT$3),"",IF(OR(Tipy!HI19=Výsledky!$IO$6,Tipy!HI19=Výsledky!$IO$7,Tipy!HI19=Výsledky!$IO$8,Tipy!HI19=Výsledky!$IO$9),30,0))</f>
        <v>0</v>
      </c>
      <c r="IR25" s="182">
        <f>IF(ISBLANK($IT$3),"",IF(OR(Tipy!HJ19=Výsledky!$IR$6,Tipy!HJ19=Výsledky!$IR$7,Tipy!HJ19=Výsledky!$IR$8,Tipy!HJ19=Výsledky!$IR$9),10,0))</f>
        <v>0</v>
      </c>
      <c r="IS25" s="183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6">
        <f>IF(ISBLANK($IT$3),"",IF(ISBLANK(Tipy!HF19),"-",SUM(IO25:IS25)))</f>
        <v>0</v>
      </c>
      <c r="IU25" s="185"/>
      <c r="IV25" s="182">
        <f>IF(ISBLANK($JA$3),"",IF(ISBLANK(Tipy!HL19),0,IF(AND(Tipy!HL19=Výsledky!$IY$3,Tipy!HN19=Výsledky!$JA$3),50,0)))</f>
        <v>50</v>
      </c>
      <c r="IW25" s="182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82">
        <f>IF(ISBLANK($JA$3),"",IF(OR(Tipy!HO19=Výsledky!$IV$6,Tipy!HO19=Výsledky!$IV$7,Tipy!HO19=Výsledky!$IV$8,Tipy!HO19=Výsledky!$IV$9),30,0))</f>
        <v>30</v>
      </c>
      <c r="IY25" s="182">
        <f>IF(ISBLANK($JA$3),"",IF(OR(Tipy!HP19=Výsledky!$IY$6,Tipy!HP19=Výsledky!$IY$7,Tipy!HP19=Výsledky!$IY$8,Tipy!HP19=Výsledky!$IY$9),10,0))</f>
        <v>0</v>
      </c>
      <c r="IZ25" s="183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86">
        <f>IF(ISBLANK($JA$3),"",IF(ISBLANK(Tipy!HL19),"-",SUM(IV25:IZ25)))</f>
        <v>80</v>
      </c>
      <c r="JB25" s="185"/>
      <c r="JC25" s="182">
        <f>IF(ISBLANK($JH$3),"",IF(ISBLANK(Tipy!HR19),0,IF(AND(Tipy!HR19=Výsledky!$JF$3,Tipy!HT19=Výsledky!$JH$3),50,0)))</f>
        <v>0</v>
      </c>
      <c r="JD25" s="182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20</v>
      </c>
      <c r="JE25" s="182">
        <f>IF(ISBLANK($JH$3),"",IF(OR(Tipy!HU19=Výsledky!$JC$6,Tipy!HU19=Výsledky!$JC$7,Tipy!HU19=Výsledky!$JC$8,Tipy!HU19=Výsledky!$JC$9),30,0))</f>
        <v>0</v>
      </c>
      <c r="JF25" s="182">
        <f>IF(ISBLANK($JH$3),"",IF(OR(Tipy!HV19=Výsledky!$JF$6,Tipy!HV19=Výsledky!$JF$7,Tipy!HV19=Výsledky!$JF$8,Tipy!HV19=Výsledky!$JF$9),10,0))</f>
        <v>0</v>
      </c>
      <c r="JG25" s="183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86">
        <f>IF(ISBLANK($JH$3),"",IF(ISBLANK(Tipy!HR19),"-",SUM(JC25:JG25)))</f>
        <v>20</v>
      </c>
      <c r="JI25" s="185"/>
      <c r="JJ25" s="182">
        <f>IF(ISBLANK($JO$3),"",IF(ISBLANK(Tipy!HX19),0,IF(AND(Tipy!HX19=Výsledky!$JM$3,Tipy!HZ19=Výsledky!$JO$3),50,0)))</f>
        <v>0</v>
      </c>
      <c r="JK25" s="182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20</v>
      </c>
      <c r="JL25" s="182">
        <f>IF(ISBLANK($JO$3),"",IF(OR(Tipy!IA19=Výsledky!$JJ$6,Tipy!IA19=Výsledky!$JJ$7,Tipy!IA19=Výsledky!$JJ$8,Tipy!IA19=Výsledky!$JJ$9),30,0))</f>
        <v>0</v>
      </c>
      <c r="JM25" s="92">
        <f>IF(ISBLANK($JO$3),"",IF(OR(Tipy!IB19=Výsledky!$JM$6,Tipy!IB19=Výsledky!$JM$7,Tipy!IB19=Výsledky!$JM$8,Tipy!IB19=Výsledky!$JM$9),10,0))</f>
        <v>0</v>
      </c>
      <c r="JN25" s="93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95">
        <f>IF(ISBLANK($JO$3),"",IF(ISBLANK(Tipy!HX19),"-",SUM(JJ25:JN25)))</f>
        <v>20</v>
      </c>
      <c r="JP25" s="94"/>
      <c r="JQ25" s="92">
        <f>IF(ISBLANK($JV$3),"",IF(ISBLANK(Tipy!ID19),0,IF(AND(Tipy!ID19=Výsledky!$JT$3,Tipy!IF19=Výsledky!$JV$3),50,0)))</f>
        <v>0</v>
      </c>
      <c r="JR25" s="92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20</v>
      </c>
      <c r="JS25" s="92">
        <f>IF(ISBLANK($JV$3),"",IF(OR(Tipy!IG19=Výsledky!$JQ$6,Tipy!IG19=Výsledky!$JQ$7,Tipy!IG19=Výsledky!$JQ$8,Tipy!IG19=Výsledky!$JQ$9),30,0))</f>
        <v>30</v>
      </c>
      <c r="JT25" s="92">
        <f>IF(ISBLANK($JV$3),"",IF(OR(Tipy!IH19=Výsledky!$JT$6,Tipy!IH19=Výsledky!$JT$7,Tipy!IH19=Výsledky!$JT$8,Tipy!IH19=Výsledky!$JT$9),10,0))</f>
        <v>0</v>
      </c>
      <c r="JU25" s="93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95">
        <f>IF(ISBLANK($JV$3),"",IF(ISBLANK(Tipy!ID19),"-",SUM(JQ25:JU25)))</f>
        <v>50</v>
      </c>
      <c r="JW25" s="94"/>
      <c r="JX25" s="92" t="str">
        <f>IF(ISBLANK($KC$3),"",IF(ISBLANK(Tipy!IJ19),0,IF(AND(Tipy!IJ19=Výsledky!$KA$3,Tipy!IL19=Výsledky!$KC$3),50,0)))</f>
        <v/>
      </c>
      <c r="JY25" s="92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92" t="str">
        <f>IF(ISBLANK($KC$3),"",IF(OR(Tipy!IM19=Výsledky!$JX$6,Tipy!IM19=Výsledky!$JX$7,Tipy!IM19=Výsledky!$JX$8,Tipy!IM19=Výsledky!$JX$9),30,0))</f>
        <v/>
      </c>
      <c r="KA25" s="92" t="str">
        <f>IF(ISBLANK($KC$3),"",IF(OR(Tipy!IN19=Výsledky!$KA$6,Tipy!IN19=Výsledky!$KA$7,Tipy!IN19=Výsledky!$KA$8,Tipy!IN19=Výsledky!$KA$9),10,0))</f>
        <v/>
      </c>
      <c r="KB25" s="93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95" t="str">
        <f>IF(ISBLANK($KC$3),"",IF(ISBLANK(Tipy!IJ19),"-",SUM(JX25:KB25)))</f>
        <v/>
      </c>
      <c r="KD25" s="94"/>
      <c r="KE25" s="92">
        <f>IF(ISBLANK($KJ$3),"",IF(ISBLANK(Tipy!IP19),0,IF(AND(Tipy!IP19=Výsledky!$KH$3,Tipy!IR19=Výsledky!$KJ$3),50,0)))</f>
        <v>0</v>
      </c>
      <c r="KF25" s="92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92">
        <f>IF(ISBLANK($KJ$3),"",IF(OR(Tipy!IS19=Výsledky!$KE$6,Tipy!IS19=Výsledky!$KE$7,Tipy!IS19=Výsledky!$KE$8,Tipy!IS19=Výsledky!$KE$9),30,0))</f>
        <v>0</v>
      </c>
      <c r="KH25" s="92">
        <f>IF(ISBLANK($KJ$3),"",IF(OR(Tipy!IT19=Výsledky!$KH$6,Tipy!IT19=Výsledky!$KH$7,Tipy!IT19=Výsledky!$KH$8,Tipy!IT19=Výsledky!$KH$9),10,0))</f>
        <v>0</v>
      </c>
      <c r="KI25" s="93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95">
        <f>IF(ISBLANK($KJ$3),"",IF(ISBLANK(Tipy!IP19),"-",SUM(KE25:KI25)))</f>
        <v>0</v>
      </c>
      <c r="KK25" s="94"/>
      <c r="KL25" s="182">
        <f>IF(ISBLANK($KQ$3),"",IF(ISBLANK(Tipy!IV19),0,IF(AND(Tipy!IV19=Výsledky!$KO$3,Tipy!IX19=Výsledky!$KQ$3),50,0)))</f>
        <v>0</v>
      </c>
      <c r="KM25" s="182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20</v>
      </c>
      <c r="KN25" s="182">
        <f>IF(ISBLANK($KQ$3),"",IF(OR(Tipy!IY19=Výsledky!$KL$6,Tipy!IY19=Výsledky!$KL$7,Tipy!IY19=Výsledky!$KL$8,Tipy!IY19=Výsledky!$KL$9),30,0))</f>
        <v>0</v>
      </c>
      <c r="KO25" s="182">
        <f>IF(ISBLANK($KQ$3),"",IF(OR(Tipy!IZ19=Výsledky!$KO$6,Tipy!IZ19=Výsledky!$KO$7,Tipy!IZ19=Výsledky!$KO$8,Tipy!IZ19=Výsledky!$KO$9),10,0))</f>
        <v>0</v>
      </c>
      <c r="KP25" s="183">
        <f>IF(ISBLANK($KQ$3),"",IF(ISBLANK(Tipy!IV19),0,IF(OR(AND(Tipy!IV19=Výsledky!$KO$3,OR(Tipy!IX19=Výsledky!$KQ$3+1,Tipy!IX19=Výsledky!$KQ$3-1)),AND(Tipy!IX19=Výsledky!$KQ$3,OR(Tipy!IV19=Výsledky!$KO$3+1,Tipy!IV19=Výsledky!$KO$3-1))),10,0)))</f>
        <v>10</v>
      </c>
      <c r="KQ25" s="186">
        <f>IF(ISBLANK($KQ$3),"",IF(ISBLANK(Tipy!IV19),"-",SUM(KL25:KP25)))</f>
        <v>30</v>
      </c>
      <c r="KR25" s="94"/>
      <c r="KS25" s="92" t="str">
        <f>IF(ISBLANK($KX$3),"",IF(ISBLANK(Tipy!JB19),0,IF(AND(Tipy!JB19=Výsledky!$KV$3,Tipy!JD19=Výsledky!$KX$3),50,0)))</f>
        <v/>
      </c>
      <c r="KT25" s="92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92" t="str">
        <f>IF(ISBLANK($KX$3),"",IF(OR(Tipy!JE19=Výsledky!$KS$6,Tipy!JE19=Výsledky!$KS$7,Tipy!JE19=Výsledky!$KS$8,Tipy!JE19=Výsledky!$KS$9),30,0))</f>
        <v/>
      </c>
      <c r="KV25" s="92" t="str">
        <f>IF(ISBLANK($KX$3),"",IF(OR(Tipy!JF19=Výsledky!$KV$6,Tipy!JF19=Výsledky!$KV$7,Tipy!JF19=Výsledky!$KV$8,Tipy!JF19=Výsledky!$KV$9),10,0))</f>
        <v/>
      </c>
      <c r="KW25" s="93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95" t="str">
        <f>IF(ISBLANK($KX$3),"",IF(ISBLANK(Tipy!JB19),"-",SUM(KS25:KW25)))</f>
        <v/>
      </c>
      <c r="KY25" s="94"/>
      <c r="KZ25" s="92" t="str">
        <f>IF(ISBLANK($LE$3),"",IF(ISBLANK(Tipy!JH19),0,IF(AND(Tipy!JH19=Výsledky!$LC$3,Tipy!JJ19=Výsledky!$LE$3),50,0)))</f>
        <v/>
      </c>
      <c r="LA25" s="92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92" t="str">
        <f>IF(ISBLANK($LE$3),"",IF(OR(Tipy!JK19=Výsledky!$KZ$6,Tipy!JK19=Výsledky!$KZ$7,Tipy!JK19=Výsledky!$KZ$8,Tipy!JK19=Výsledky!$KZ$9),30,0))</f>
        <v/>
      </c>
      <c r="LC25" s="92" t="str">
        <f>IF(ISBLANK($LE$3),"",IF(OR(Tipy!JL19=Výsledky!$LC$6,Tipy!JL19=Výsledky!$LC$7,Tipy!JL19=Výsledky!$LC$8,Tipy!JL19=Výsledky!$LC$9),10,0))</f>
        <v/>
      </c>
      <c r="LD25" s="93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95" t="str">
        <f>IF(ISBLANK($LE$3),"",IF(ISBLANK(Tipy!JH19),"-",SUM(KZ25:LD25)))</f>
        <v/>
      </c>
      <c r="LF25" s="94"/>
      <c r="LG25" s="92" t="str">
        <f>IF(ISBLANK($LL$3),"",IF(ISBLANK(Tipy!JN19),0,IF(AND(Tipy!JN19=Výsledky!$LJ$3,Tipy!JP19=Výsledky!$LL$3),50,0)))</f>
        <v/>
      </c>
      <c r="LH25" s="92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92" t="str">
        <f>IF(ISBLANK($LL$3),"",IF(OR(Tipy!JQ19=Výsledky!$LG$6,Tipy!JQ19=Výsledky!$LG$7,Tipy!JQ19=Výsledky!$LG$8,Tipy!JQ19=Výsledky!$LG$9),30,0))</f>
        <v/>
      </c>
      <c r="LJ25" s="92" t="str">
        <f>IF(ISBLANK($LL$3),"",IF(OR(Tipy!JR19=Výsledky!$LJ$6,Tipy!JR19=Výsledky!$LJ$7,Tipy!JR19=Výsledky!$LJ$8,Tipy!JR19=Výsledky!$LJ$9),10,0))</f>
        <v/>
      </c>
      <c r="LK25" s="93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95" t="str">
        <f>IF(ISBLANK($LL$3),"",IF(ISBLANK(Tipy!JN19),"-",SUM(LG25:LK25)))</f>
        <v/>
      </c>
      <c r="LM25" s="94"/>
      <c r="LN25" s="92" t="str">
        <f>IF(ISBLANK($LS$3),"",IF(ISBLANK(Tipy!JT19),0,IF(AND(Tipy!JT19=Výsledky!$LQ$3,Tipy!JV19=Výsledky!$LS$3),50,0)))</f>
        <v/>
      </c>
      <c r="LO25" s="92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92" t="str">
        <f>IF(ISBLANK($LS$3),"",IF(OR(Tipy!JW19=Výsledky!$LN$6,Tipy!JW19=Výsledky!$LN$7,Tipy!JW19=Výsledky!$LN$8,Tipy!JW19=Výsledky!$LN$9),30,0))</f>
        <v/>
      </c>
      <c r="LQ25" s="92" t="str">
        <f>IF(ISBLANK($LS$3),"",IF(OR(Tipy!JX19=Výsledky!$LQ$6,Tipy!JX19=Výsledky!$LQ$7,Tipy!JX19=Výsledky!$LQ$8,Tipy!JX19=Výsledky!$LQ$9),10,0))</f>
        <v/>
      </c>
      <c r="LR25" s="93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95" t="str">
        <f>IF(ISBLANK($LS$3),"",IF(ISBLANK(Tipy!JT19),"-",SUM(LN25:LR25)))</f>
        <v/>
      </c>
      <c r="LT25" s="94"/>
      <c r="LU25" s="92" t="str">
        <f>IF(ISBLANK($LZ$3),"",IF(ISBLANK(Tipy!JZ19),0,IF(AND(Tipy!JZ19=Výsledky!$LX$3,Tipy!KB19=Výsledky!$LZ$3),50,0)))</f>
        <v/>
      </c>
      <c r="LV25" s="92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92" t="str">
        <f>IF(ISBLANK($LZ$3),"",IF(OR(Tipy!KC19=Výsledky!$LU$6,Tipy!KC19=Výsledky!$LU$7,Tipy!KC19=Výsledky!$LU$8,Tipy!KC19=Výsledky!$LU$9),30,0))</f>
        <v/>
      </c>
      <c r="LX25" s="92" t="str">
        <f>IF(ISBLANK($LZ$3),"",IF(OR(Tipy!KD19=Výsledky!$LX$6,Tipy!KD19=Výsledky!$LX$7,Tipy!KD19=Výsledky!$LX$8,Tipy!KD19=Výsledky!$LX$9),10,0))</f>
        <v/>
      </c>
      <c r="LY25" s="93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95" t="str">
        <f>IF(ISBLANK($LZ$3),"",IF(ISBLANK(Tipy!JZ19),"-",SUM(LU25:LY25)))</f>
        <v/>
      </c>
      <c r="MA25" s="94"/>
      <c r="MB25" s="96"/>
      <c r="MC25" s="97"/>
      <c r="MD25" s="97"/>
      <c r="ME25" s="97"/>
      <c r="MF25" s="93"/>
      <c r="MG25" s="95"/>
      <c r="MH25" s="94"/>
      <c r="MI25" s="96"/>
      <c r="MJ25" s="97"/>
      <c r="MK25" s="97"/>
      <c r="ML25" s="97"/>
      <c r="MM25" s="93"/>
      <c r="MN25" s="95"/>
      <c r="MO25" s="94"/>
      <c r="MP25" s="96"/>
      <c r="MQ25" s="97"/>
      <c r="MR25" s="97"/>
      <c r="MS25" s="97"/>
      <c r="MT25" s="93"/>
      <c r="MU25" s="95"/>
      <c r="MV25" s="94"/>
      <c r="MW25" s="96"/>
      <c r="MX25" s="97"/>
      <c r="MY25" s="97"/>
      <c r="MZ25" s="97"/>
      <c r="NA25" s="93"/>
      <c r="NB25" s="95"/>
      <c r="NC25" s="94"/>
      <c r="ND25" s="96"/>
      <c r="NE25" s="97"/>
      <c r="NF25" s="97"/>
      <c r="NG25" s="97"/>
      <c r="NH25" s="93"/>
      <c r="NI25" s="95"/>
      <c r="NJ25" s="94"/>
      <c r="NK25" s="96"/>
      <c r="NL25" s="97"/>
      <c r="NM25" s="97"/>
      <c r="NN25" s="97"/>
      <c r="NO25" s="93"/>
      <c r="NP25" s="95"/>
      <c r="NQ25" s="94"/>
      <c r="NR25" s="96"/>
      <c r="NS25" s="97"/>
      <c r="NT25" s="97"/>
      <c r="NU25" s="97"/>
      <c r="NV25" s="93"/>
      <c r="NW25" s="95"/>
      <c r="NX25" s="94"/>
      <c r="NY25" s="96"/>
      <c r="NZ25" s="97"/>
      <c r="OA25" s="97"/>
      <c r="OB25" s="97"/>
      <c r="OC25" s="93"/>
      <c r="OD25" s="95"/>
      <c r="OE25" s="94"/>
      <c r="OF25" s="96"/>
      <c r="OG25" s="97"/>
      <c r="OH25" s="97"/>
      <c r="OI25" s="97"/>
      <c r="OJ25" s="93"/>
      <c r="OK25" s="95"/>
      <c r="OL25" s="94"/>
      <c r="OM25" s="96"/>
      <c r="ON25" s="97"/>
      <c r="OO25" s="97"/>
      <c r="OP25" s="97"/>
      <c r="OQ25" s="93"/>
      <c r="OR25" s="95"/>
      <c r="OS25" s="94"/>
      <c r="OT25" s="96"/>
      <c r="OU25" s="97"/>
      <c r="OV25" s="97"/>
      <c r="OW25" s="97"/>
      <c r="OX25" s="93"/>
      <c r="OY25" s="95"/>
      <c r="OZ25" s="94"/>
      <c r="PA25" s="96"/>
      <c r="PB25" s="97"/>
      <c r="PC25" s="97"/>
      <c r="PD25" s="97"/>
      <c r="PE25" s="93"/>
      <c r="PF25" s="95"/>
      <c r="PG25" s="94"/>
      <c r="PH25" s="96"/>
      <c r="PI25" s="97"/>
      <c r="PJ25" s="97"/>
      <c r="PK25" s="97"/>
      <c r="PL25" s="93"/>
      <c r="PM25" s="95"/>
      <c r="PN25" s="94"/>
      <c r="PO25" s="96"/>
      <c r="PP25" s="97"/>
      <c r="PQ25" s="97"/>
      <c r="PR25" s="97"/>
      <c r="PS25" s="93"/>
      <c r="PT25" s="95"/>
      <c r="PU25" s="94"/>
      <c r="PV25" s="96"/>
      <c r="PW25" s="97"/>
      <c r="PX25" s="97"/>
      <c r="PY25" s="97"/>
      <c r="PZ25" s="93"/>
      <c r="QA25" s="95"/>
    </row>
    <row r="26" spans="1:443" ht="15" customHeight="1" x14ac:dyDescent="0.2">
      <c r="A26" s="121">
        <f>Tipy!A20</f>
        <v>87</v>
      </c>
      <c r="B26" s="144" t="str">
        <f>Tipy!B20</f>
        <v>Dodes</v>
      </c>
      <c r="C26" s="42"/>
      <c r="D26" s="182">
        <f>IF(ISBLANK($I$3),"",IF(ISBLANK(Tipy!D20),0,IF(AND(Tipy!D20=Výsledky!$G$3,Tipy!F20=Výsledky!$I$3),50,0)))</f>
        <v>50</v>
      </c>
      <c r="E26" s="182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2">
        <f>IF(ISBLANK($I$3),"",IF(OR(Tipy!G20=Výsledky!$D$6,Tipy!G20=Výsledky!$D$7,Tipy!G20=Výsledky!$D$8,Tipy!G20=Výsledky!$D$9),30,0))</f>
        <v>30</v>
      </c>
      <c r="G26" s="182">
        <f>IF(ISBLANK($I$3),"",IF(OR(Tipy!H20=Výsledky!$G$6,Tipy!H20=Výsledky!$G$7,Tipy!H20=Výsledky!$G$8,Tipy!H20=Výsledky!$G$9),10,0))</f>
        <v>0</v>
      </c>
      <c r="H26" s="183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4">
        <f>IF(ISBLANK($I$3),"",IF(ISBLANK(Tipy!D20),"-",SUM(D26:H26)))</f>
        <v>80</v>
      </c>
      <c r="J26" s="185"/>
      <c r="K26" s="182">
        <f>IF(ISBLANK($P$3),"",IF(ISBLANK(Tipy!J20),0,IF(AND(Tipy!J20=Výsledky!$N$3,Tipy!L20=Výsledky!$P$3),50,0)))</f>
        <v>0</v>
      </c>
      <c r="L26" s="182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2">
        <f>IF(ISBLANK($P$3),"",IF(OR(Tipy!M20=Výsledky!$K$6,Tipy!M20=Výsledky!$K$7,Tipy!M20=Výsledky!$K$8,Tipy!M20=Výsledky!$K$9),30,0))</f>
        <v>30</v>
      </c>
      <c r="N26" s="182">
        <f>IF(ISBLANK($P$3),"",IF(OR(Tipy!N20=Výsledky!$N$6,Tipy!N20=Výsledky!$N$7,Tipy!N20=Výsledky!$N$8,Tipy!N20=Výsledky!$N$9),10,0))</f>
        <v>0</v>
      </c>
      <c r="O26" s="183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6">
        <f>IF(ISBLANK($P$3),"",IF(ISBLANK(Tipy!J20),"-",SUM(K26:O26)))</f>
        <v>50</v>
      </c>
      <c r="Q26" s="185"/>
      <c r="R26" s="182">
        <f>IF(ISBLANK($W$3),"",IF(ISBLANK(Tipy!P20),0,IF(AND(Tipy!P20=Výsledky!$U$3,Tipy!R20=Výsledky!$W$3),50,0)))</f>
        <v>0</v>
      </c>
      <c r="S26" s="182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2">
        <f>IF(ISBLANK($W$3),"",IF(OR(Tipy!S20=Výsledky!$R$6,Tipy!S20=Výsledky!$R$7,Tipy!S20=Výsledky!$R$8,Tipy!S20=Výsledky!$R$9),30,0))</f>
        <v>30</v>
      </c>
      <c r="U26" s="182">
        <f>IF(ISBLANK($W$3),"",IF(OR(Tipy!T20=Výsledky!$U$6,Tipy!T20=Výsledky!$U$7,Tipy!T20=Výsledky!$U$8,Tipy!T20=Výsledky!$U$9),10,0))</f>
        <v>0</v>
      </c>
      <c r="V26" s="183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6">
        <f>IF(ISBLANK($W$3),"",IF(ISBLANK(Tipy!P20),"-",SUM(R26:V26)))</f>
        <v>40</v>
      </c>
      <c r="X26" s="185"/>
      <c r="Y26" s="182">
        <f>IF(ISBLANK($AD$3),"",IF(ISBLANK(Tipy!V20),0,IF(AND(Tipy!V20=Výsledky!$AB$3,Tipy!X20=Výsledky!$AD$3),50,0)))</f>
        <v>0</v>
      </c>
      <c r="Z26" s="182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2">
        <f>IF(ISBLANK($AD$3),"",IF(OR(Tipy!Y20=Výsledky!$Y$6,Tipy!Y20=Výsledky!$Y$7,Tipy!Y20=Výsledky!$Y$8,Tipy!Y20=Výsledky!$Y$9),30,0))</f>
        <v>0</v>
      </c>
      <c r="AB26" s="182">
        <f>IF(ISBLANK($AD$3),"",IF(OR(Tipy!Z20=Výsledky!$AB$6,Tipy!Z20=Výsledky!$AB$7,Tipy!Z20=Výsledky!$AB$8,Tipy!Z20=Výsledky!$AB$9),10,0))</f>
        <v>0</v>
      </c>
      <c r="AC26" s="183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6">
        <f>IF(ISBLANK($AD$3),"",IF(ISBLANK(Tipy!V20),"-",SUM(Y26:AC26)))</f>
        <v>30</v>
      </c>
      <c r="AE26" s="185"/>
      <c r="AF26" s="182">
        <f>IF(ISBLANK($AK$3),"",IF(ISBLANK(Tipy!AB20),0,IF(AND(Tipy!AB20=Výsledky!$AI$3,Tipy!AD20=Výsledky!$AK$3),50,0)))</f>
        <v>0</v>
      </c>
      <c r="AG26" s="182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2">
        <f>IF(ISBLANK($AK$3),"",IF(OR(Tipy!AE20=Výsledky!$AF$6,Tipy!AE20=Výsledky!$AF$7,Tipy!AE20=Výsledky!$AF$8,Tipy!AE20=Výsledky!$AF$9),30,0))</f>
        <v>0</v>
      </c>
      <c r="AI26" s="182">
        <f>IF(ISBLANK($AK$3),"",IF(OR(Tipy!AF20=Výsledky!$AI$6,Tipy!AF20=Výsledky!$AI$7,Tipy!AF20=Výsledky!$AI$8,Tipy!AF20=Výsledky!$AI$9),10,0))</f>
        <v>0</v>
      </c>
      <c r="AJ26" s="183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6">
        <f>IF(ISBLANK($AK$3),"",IF(ISBLANK(Tipy!AB20),"-",SUM(AF26:AJ26)))</f>
        <v>20</v>
      </c>
      <c r="AL26" s="185"/>
      <c r="AM26" s="182">
        <f>IF(ISBLANK($AR$3),"",IF(ISBLANK(Tipy!AH20),0,IF(AND(Tipy!AH20=Výsledky!$AP$3,Tipy!AJ20=Výsledky!$AR$3),50,0)))</f>
        <v>0</v>
      </c>
      <c r="AN26" s="182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2">
        <f>IF(ISBLANK($AR$3),"",IF(OR(Tipy!AK20=Výsledky!$AM$6,Tipy!AK20=Výsledky!$AM$7,Tipy!AK20=Výsledky!$AM$8,Tipy!AK20=Výsledky!$AM$9),30,0))</f>
        <v>30</v>
      </c>
      <c r="AP26" s="182">
        <f>IF(ISBLANK($AR$3),"",IF(OR(Tipy!AL20=Výsledky!$AP$6,Tipy!AL20=Výsledky!$AP$7,Tipy!AL20=Výsledky!$AP$8,Tipy!AL20=Výsledky!$AP$9),10,0))</f>
        <v>0</v>
      </c>
      <c r="AQ26" s="183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6">
        <f>IF(ISBLANK($AR$3),"",IF(ISBLANK(Tipy!AH20),"-",SUM(AM26:AQ26)))</f>
        <v>60</v>
      </c>
      <c r="AS26" s="185"/>
      <c r="AT26" s="182">
        <f>IF(ISBLANK($AY$3),"",IF(ISBLANK(Tipy!AN20),0,IF(AND(Tipy!AN20=Výsledky!$AW$3,Tipy!AP20=Výsledky!$AY$3),50,0)))</f>
        <v>0</v>
      </c>
      <c r="AU26" s="182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2">
        <f>IF(ISBLANK($AY$3),"",IF(OR(Tipy!AQ20=Výsledky!$AT$6,Tipy!AQ20=Výsledky!$AT$7,Tipy!AQ20=Výsledky!$AT$8,Tipy!AQ20=Výsledky!$AT$9),30,0))</f>
        <v>30</v>
      </c>
      <c r="AW26" s="182">
        <f>IF(ISBLANK($AY$3),"",IF(OR(Tipy!AR20=Výsledky!$AW$6,Tipy!AR20=Výsledky!$AW$7,Tipy!AR20=Výsledky!$AW$8,Tipy!AR20=Výsledky!$AW$9),10,0))</f>
        <v>0</v>
      </c>
      <c r="AX26" s="183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6">
        <f>IF(ISBLANK($AY$3),"",IF(ISBLANK(Tipy!AN20),"-",SUM(AT26:AX26)))</f>
        <v>50</v>
      </c>
      <c r="AZ26" s="185"/>
      <c r="BA26" s="182">
        <f>IF(ISBLANK($BF$3),"",IF(ISBLANK(Tipy!AT20),0,IF(AND(Tipy!AT20=Výsledky!$BD$3,Tipy!AV20=Výsledky!$BF$3),50,0)))</f>
        <v>0</v>
      </c>
      <c r="BB26" s="182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2">
        <f>IF(ISBLANK($BF$3),"",IF(OR(Tipy!AW20=Výsledky!$BA$6,Tipy!AW20=Výsledky!$BA$7,Tipy!AW20=Výsledky!$BA$8,Tipy!AW20=Výsledky!$BA$9),30,0))</f>
        <v>0</v>
      </c>
      <c r="BD26" s="182">
        <f>IF(ISBLANK($BF$3),"",IF(OR(Tipy!AX20=Výsledky!$BD$6,Tipy!AX20=Výsledky!$BD$7,Tipy!AX20=Výsledky!$BD$8,Tipy!AX20=Výsledky!$BD$9),10,0))</f>
        <v>0</v>
      </c>
      <c r="BE26" s="183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6">
        <f>IF(ISBLANK($BF$3),"",IF(ISBLANK(Tipy!AT20),"-",SUM(BA26:BE26)))</f>
        <v>0</v>
      </c>
      <c r="BG26" s="94"/>
      <c r="BH26" s="182">
        <f>IF(ISBLANK($BM$3),"",IF(ISBLANK(Tipy!AZ20),0,IF(AND(Tipy!AZ20=Výsledky!$BK$3,Tipy!BB20=Výsledky!$BM$3),50,0)))</f>
        <v>0</v>
      </c>
      <c r="BI26" s="182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2">
        <f>IF(ISBLANK($BM$3),"",IF(OR(Tipy!BC20=Výsledky!$BH$6,Tipy!BC20=Výsledky!$BH$7,Tipy!BC20=Výsledky!$BH$8,Tipy!BC20=Výsledky!$BH$9),30,0))</f>
        <v>30</v>
      </c>
      <c r="BK26" s="182">
        <f>IF(ISBLANK($BM$3),"",IF(OR(Tipy!BD20=Výsledky!$BK$6,Tipy!BD20=Výsledky!$BK$7,Tipy!BD20=Výsledky!$BK$8,Tipy!BD20=Výsledky!$BK$9),10,0))</f>
        <v>0</v>
      </c>
      <c r="BL26" s="183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6">
        <f>IF(ISBLANK($BM$3),"",IF(ISBLANK(Tipy!AZ20),"-",SUM(BH26:BL26)))</f>
        <v>50</v>
      </c>
      <c r="BN26" s="94"/>
      <c r="BO26" s="182">
        <f>IF(ISBLANK($BT$3),"",IF(ISBLANK(Tipy!BF20),0,IF(AND(Tipy!BF20=Výsledky!$BR$3,Tipy!BH20=Výsledky!$BT$3),50,0)))</f>
        <v>50</v>
      </c>
      <c r="BP26" s="182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2">
        <f>IF(ISBLANK($BT$3),"",IF(OR(Tipy!BI20=Výsledky!$BO$6,Tipy!BI20=Výsledky!$BO$7,Tipy!BI20=Výsledky!$BO$8,Tipy!BI20=Výsledky!$BO$9),30,0))</f>
        <v>30</v>
      </c>
      <c r="BR26" s="182">
        <f>IF(ISBLANK($BT$3),"",IF(OR(Tipy!BJ20=Výsledky!$BR$6,Tipy!BJ20=Výsledky!$BR$7,Tipy!BJ20=Výsledky!$BR$8,Tipy!BJ20=Výsledky!$BR$9),10,0))</f>
        <v>10</v>
      </c>
      <c r="BS26" s="183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6">
        <f>IF(ISBLANK($BT$3),"",IF(ISBLANK(Tipy!BF20),"-",SUM(BO26:BS26)))</f>
        <v>90</v>
      </c>
      <c r="BU26" s="94"/>
      <c r="BV26" s="182">
        <f>IF(ISBLANK($CA$3),"",IF(ISBLANK(Tipy!BL20),0,IF(AND(Tipy!BL20=Výsledky!$BY$3,Tipy!BN20=Výsledky!$CA$3),50,0)))</f>
        <v>0</v>
      </c>
      <c r="BW26" s="182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2">
        <f>IF(ISBLANK($CA$3),"",IF(OR(Tipy!BO20=Výsledky!$BV$6,Tipy!BO20=Výsledky!$BV$7,Tipy!BO20=Výsledky!$BV$8,Tipy!BO20=Výsledky!$BV$9),30,0))</f>
        <v>30</v>
      </c>
      <c r="BY26" s="182">
        <f>IF(ISBLANK($CA$3),"",IF(OR(Tipy!BP20=Výsledky!$BY$6,Tipy!BP20=Výsledky!$BY$7,Tipy!BP20=Výsledky!$BY$8,Tipy!BP20=Výsledky!$BY$9),10,0))</f>
        <v>0</v>
      </c>
      <c r="BZ26" s="183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6">
        <f>IF(ISBLANK($CA$3),"",IF(ISBLANK(Tipy!BL20),"-",SUM(BV26:BZ26)))</f>
        <v>50</v>
      </c>
      <c r="CB26" s="94"/>
      <c r="CC26" s="182">
        <f>IF(ISBLANK($CH$3),"",IF(ISBLANK(Tipy!BR20),0,IF(AND(Tipy!BR20=Výsledky!$CF$3,Tipy!BT20=Výsledky!$CH$3),50,0)))</f>
        <v>0</v>
      </c>
      <c r="CD26" s="182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2">
        <f>IF(ISBLANK($CH$3),"",IF(OR(Tipy!BU20=Výsledky!$CC$6,Tipy!BU20=Výsledky!$CC$7,Tipy!BU20=Výsledky!$CC$8,Tipy!BU20=Výsledky!$CC$9),30,0))</f>
        <v>30</v>
      </c>
      <c r="CF26" s="182">
        <f>IF(ISBLANK($CH$3),"",IF(OR(Tipy!BV20=Výsledky!$CF$6,Tipy!BV20=Výsledky!$CF$7,Tipy!BV20=Výsledky!$CF$8,Tipy!BV20=Výsledky!$CF$9),10,0))</f>
        <v>0</v>
      </c>
      <c r="CG26" s="183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6">
        <f>IF(ISBLANK($CH$3),"",IF(ISBLANK(Tipy!BR20),"-",SUM(CC26:CG26)))</f>
        <v>50</v>
      </c>
      <c r="CI26" s="185"/>
      <c r="CJ26" s="182">
        <f>IF(ISBLANK($CO$3),"",IF(ISBLANK(Tipy!BX20),0,IF(AND(Tipy!BX20=Výsledky!$CM$3,Tipy!BZ20=Výsledky!$CO$3),50,0)))</f>
        <v>0</v>
      </c>
      <c r="CK26" s="182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2">
        <f>IF(ISBLANK($CO$3),"",IF(OR(Tipy!CA20=Výsledky!$CJ$6,Tipy!CA20=Výsledky!$CJ$7,Tipy!CA20=Výsledky!$CJ$8,Tipy!CA20=Výsledky!$CJ$9),30,0))</f>
        <v>0</v>
      </c>
      <c r="CM26" s="182">
        <f>IF(ISBLANK($CO$3),"",IF(OR(Tipy!CB20=Výsledky!$CM$6,Tipy!CB20=Výsledky!$CM$7,Tipy!CB20=Výsledky!$CM$8,Tipy!CB20=Výsledky!$CM$9),10,0))</f>
        <v>10</v>
      </c>
      <c r="CN26" s="183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6">
        <f>IF(ISBLANK($CO$3),"",IF(ISBLANK(Tipy!BX20),"-",SUM(CJ26:CN26)))</f>
        <v>10</v>
      </c>
      <c r="CP26" s="185"/>
      <c r="CQ26" s="182">
        <f>IF(ISBLANK($CV$3),"",IF(ISBLANK(Tipy!CD20),0,IF(AND(Tipy!CD20=Výsledky!$CT$3,Tipy!CF20=Výsledky!$CV$3),50,0)))</f>
        <v>0</v>
      </c>
      <c r="CR26" s="182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2">
        <f>IF(ISBLANK($CV$3),"",IF(OR(Tipy!CG20=Výsledky!$CQ$6,Tipy!CG20=Výsledky!$CQ$7,Tipy!CG20=Výsledky!$CQ$8,Tipy!CG20=Výsledky!$CQ$9),30,0))</f>
        <v>30</v>
      </c>
      <c r="CT26" s="182">
        <f>IF(ISBLANK($CV$3),"",IF(OR(Tipy!CH20=Výsledky!$CT$6,Tipy!CH20=Výsledky!$CT$7,Tipy!CH20=Výsledky!$CT$8,Tipy!CH20=Výsledky!$CT$9),10,0))</f>
        <v>0</v>
      </c>
      <c r="CU26" s="183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6">
        <f>IF(ISBLANK($CV$3),"",IF(ISBLANK(Tipy!CD20),"-",SUM(CQ26:CU26)))</f>
        <v>50</v>
      </c>
      <c r="CW26" s="185"/>
      <c r="CX26" s="182">
        <f>IF(ISBLANK($DC$3),"",IF(ISBLANK(Tipy!CJ20),0,IF(AND(Tipy!CJ20=Výsledky!$DA$3,Tipy!CL20=Výsledky!$DC$3),50,0)))</f>
        <v>0</v>
      </c>
      <c r="CY26" s="182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2">
        <f>IF(ISBLANK($DC$3),"",IF(OR(Tipy!CM20=Výsledky!$CX$6,Tipy!CM20=Výsledky!$CX$7,Tipy!CM20=Výsledky!$CX$8,Tipy!CM20=Výsledky!$CX$9),30,0))</f>
        <v>0</v>
      </c>
      <c r="DA26" s="182">
        <f>IF(ISBLANK($DC$3),"",IF(OR(Tipy!CN20=Výsledky!$DA$6,Tipy!CN20=Výsledky!$DA$7,Tipy!CN20=Výsledky!$DA$8,Tipy!CN20=Výsledky!$DA$9),10,0))</f>
        <v>0</v>
      </c>
      <c r="DB26" s="183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6">
        <f>IF(ISBLANK($DC$3),"",IF(ISBLANK(Tipy!CJ20),"-",SUM(CX26:DB26)))</f>
        <v>0</v>
      </c>
      <c r="DD26" s="185"/>
      <c r="DE26" s="182">
        <f>IF(ISBLANK($DJ$3),"",IF(ISBLANK(Tipy!CP20),0,IF(AND(Tipy!CP20=Výsledky!$DH$3,Tipy!CR20=Výsledky!$DJ$3),50,0)))</f>
        <v>0</v>
      </c>
      <c r="DF26" s="182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2">
        <f>IF(ISBLANK($DJ$3),"",IF(OR(Tipy!CS20=Výsledky!$DE$6,Tipy!CS20=Výsledky!$DE$7,Tipy!CS20=Výsledky!$DE$8,Tipy!CS20=Výsledky!$DE$9),30,0))</f>
        <v>30</v>
      </c>
      <c r="DH26" s="182">
        <f>IF(ISBLANK($DJ$3),"",IF(OR(Tipy!CT20=Výsledky!$DH$6,Tipy!CT20=Výsledky!$DH$7,Tipy!CT20=Výsledky!$DH$8,Tipy!CT20=Výsledky!$DH$9),10,0))</f>
        <v>0</v>
      </c>
      <c r="DI26" s="183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6">
        <f>IF(ISBLANK($DJ$3),"",IF(ISBLANK(Tipy!CP20),"-",SUM(DE26:DI26)))</f>
        <v>50</v>
      </c>
      <c r="DK26" s="185"/>
      <c r="DL26" s="182">
        <f>IF(ISBLANK($DQ$3),"",IF(ISBLANK(Tipy!CV20),0,IF(AND(Tipy!CV20=Výsledky!$DO$3,Tipy!CX20=Výsledky!$DQ$3),50,0)))</f>
        <v>0</v>
      </c>
      <c r="DM26" s="182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2">
        <f>IF(ISBLANK($DQ$3),"",IF(OR(Tipy!CY20=Výsledky!$DL$6,Tipy!CY20=Výsledky!$DL$7,Tipy!CY20=Výsledky!$DL$8,Tipy!CY20=Výsledky!$DL$9),30,0))</f>
        <v>0</v>
      </c>
      <c r="DO26" s="182">
        <f>IF(ISBLANK($DQ$3),"",IF(OR(Tipy!CZ20=Výsledky!$DO$6,Tipy!CZ20=Výsledky!$DO$7,Tipy!CZ20=Výsledky!$DO$8,Tipy!CZ20=Výsledky!$DO$9),10,0))</f>
        <v>10</v>
      </c>
      <c r="DP26" s="183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6">
        <f>IF(ISBLANK($DQ$3),"",IF(ISBLANK(Tipy!CV20),"-",SUM(DL26:DP26)))</f>
        <v>10</v>
      </c>
      <c r="DR26" s="185"/>
      <c r="DS26" s="182">
        <f>IF(ISBLANK($DX$3),"",IF(ISBLANK(Tipy!DB20),0,IF(AND(Tipy!DB20=Výsledky!$DV$3,Tipy!DD20=Výsledky!$DX$3),50,0)))</f>
        <v>0</v>
      </c>
      <c r="DT26" s="182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2">
        <f>IF(ISBLANK($DX$3),"",IF(OR(Tipy!DE20=Výsledky!$DS$6,Tipy!DE20=Výsledky!$DS$7,Tipy!DE20=Výsledky!$DS$8,Tipy!DE20=Výsledky!$DS$9),30,0))</f>
        <v>30</v>
      </c>
      <c r="DV26" s="182">
        <f>IF(ISBLANK($DX$3),"",IF(OR(Tipy!DF20=Výsledky!$DV$6,Tipy!DF20=Výsledky!$DV$7,Tipy!DF20=Výsledky!$DV$8,Tipy!DF20=Výsledky!$DV$9),10,0))</f>
        <v>10</v>
      </c>
      <c r="DW26" s="183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6">
        <f>IF(ISBLANK($DX$3),"",IF(ISBLANK(Tipy!DB20),"-",SUM(DS26:DW26)))</f>
        <v>60</v>
      </c>
      <c r="DY26" s="185"/>
      <c r="DZ26" s="182">
        <f>IF(ISBLANK($EE$3),"",IF(ISBLANK(Tipy!DH20),0,IF(AND(Tipy!DH20=Výsledky!$EC$3,Tipy!DJ20=Výsledky!$EE$3),50,0)))</f>
        <v>50</v>
      </c>
      <c r="EA26" s="182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2">
        <f>IF(ISBLANK($EE$3),"",IF(OR(Tipy!DK20=Výsledky!$DZ$6,Tipy!DK20=Výsledky!$DZ$7,Tipy!DK20=Výsledky!$DZ$8,Tipy!DK20=Výsledky!$DZ$9),30,0))</f>
        <v>0</v>
      </c>
      <c r="EC26" s="182">
        <f>IF(ISBLANK($EE$3),"",IF(OR(Tipy!DL20=Výsledky!$EC$6,Tipy!DL20=Výsledky!$EC$7,Tipy!DL20=Výsledky!$EC$8,Tipy!DL20=Výsledky!$EC$9),10,0))</f>
        <v>0</v>
      </c>
      <c r="ED26" s="183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6">
        <f>IF(ISBLANK($EE$3),"",IF(ISBLANK(Tipy!DH20),"-",SUM(DZ26:ED26)))</f>
        <v>50</v>
      </c>
      <c r="EF26" s="94"/>
      <c r="EG26" s="182">
        <f>IF(ISBLANK($EL$3),"",IF(ISBLANK(Tipy!DN20),0,IF(AND(Tipy!DN20=Výsledky!$EJ$3,Tipy!DP20=Výsledky!$EL$3),50,0)))</f>
        <v>0</v>
      </c>
      <c r="EH26" s="182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2">
        <f>IF(ISBLANK($EL$3),"",IF(OR(Tipy!DQ20=Výsledky!$EG$6,Tipy!DQ20=Výsledky!$EG$7,Tipy!DQ20=Výsledky!$EG$8,Tipy!DQ20=Výsledky!$EG$9),30,0))</f>
        <v>0</v>
      </c>
      <c r="EJ26" s="182">
        <f>IF(ISBLANK($EL$3),"",IF(OR(Tipy!DR20=Výsledky!$EJ$6,Tipy!DR20=Výsledky!$EJ$7,Tipy!DR20=Výsledky!$EJ$8,Tipy!DR20=Výsledky!$EJ$9),10,0))</f>
        <v>10</v>
      </c>
      <c r="EK26" s="183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6">
        <f>IF(ISBLANK($EL$3),"",IF(ISBLANK(Tipy!DN20),"-",SUM(EG26:EK26)))</f>
        <v>40</v>
      </c>
      <c r="EM26" s="94"/>
      <c r="EN26" s="182">
        <f>IF(ISBLANK($ES$3),"",IF(ISBLANK(Tipy!DT20),0,IF(AND(Tipy!DT20=Výsledky!$EQ$3,Tipy!DV20=Výsledky!$ES$3),50,0)))</f>
        <v>0</v>
      </c>
      <c r="EO26" s="182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2">
        <f>IF(ISBLANK($ES$3),"",IF(OR(Tipy!DW20=Výsledky!$EN$6,Tipy!DW20=Výsledky!$EN$7,Tipy!DW20=Výsledky!$EN$8,Tipy!DW20=Výsledky!$EN$9),30,0))</f>
        <v>0</v>
      </c>
      <c r="EQ26" s="182">
        <f>IF(ISBLANK($ES$3),"",IF(OR(Tipy!DX20=Výsledky!$EQ$6,Tipy!DX20=Výsledky!$EQ$7,Tipy!DX20=Výsledky!$EQ$8,Tipy!DX20=Výsledky!$EQ$9),10,0))</f>
        <v>0</v>
      </c>
      <c r="ER26" s="183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6">
        <f>IF(ISBLANK($ES$3),"",IF(ISBLANK(Tipy!DT20),"-",SUM(EN26:ER26)))</f>
        <v>30</v>
      </c>
      <c r="ET26" s="94"/>
      <c r="EU26" s="182">
        <f>IF(ISBLANK($EZ$3),"",IF(ISBLANK(Tipy!DZ20),0,IF(AND(Tipy!DZ20=Výsledky!$EX$3,Tipy!EB20=Výsledky!$EZ$3),50,0)))</f>
        <v>0</v>
      </c>
      <c r="EV26" s="182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2">
        <f>IF(ISBLANK($EZ$3),"",IF(OR(Tipy!EC20=Výsledky!$EU$6,Tipy!EC20=Výsledky!$EU$7,Tipy!EC20=Výsledky!$EU$8,Tipy!EC20=Výsledky!$EU$9),30,0))</f>
        <v>0</v>
      </c>
      <c r="EX26" s="182">
        <f>IF(ISBLANK($EZ$3),"",IF(OR(Tipy!ED20=Výsledky!$EX$6,Tipy!ED20=Výsledky!$EX$7,Tipy!ED20=Výsledky!$EX$8,Tipy!ED20=Výsledky!$EX$9),10,0))</f>
        <v>0</v>
      </c>
      <c r="EY26" s="183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6">
        <f>IF(ISBLANK($EZ$3),"",IF(ISBLANK(Tipy!DZ20),"-",SUM(EU26:EY26)))</f>
        <v>20</v>
      </c>
      <c r="FA26" s="94"/>
      <c r="FB26" s="182">
        <f>IF(ISBLANK($FG$3),"",IF(ISBLANK(Tipy!EF20),0,IF(AND(Tipy!EF20=Výsledky!$FE$3,Tipy!EH20=Výsledky!$FG$3),50,0)))</f>
        <v>0</v>
      </c>
      <c r="FC26" s="182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2">
        <f>IF(ISBLANK($FG$3),"",IF(OR(Tipy!EI20=Výsledky!$FB$6,Tipy!EI20=Výsledky!$FB$7,Tipy!EI20=Výsledky!$FB$8,Tipy!EI20=Výsledky!$FB$9),30,0))</f>
        <v>0</v>
      </c>
      <c r="FE26" s="182">
        <f>IF(ISBLANK($FG$3),"",IF(OR(Tipy!EJ20=Výsledky!$FE$6,Tipy!EJ20=Výsledky!$FE$7,Tipy!EJ20=Výsledky!$FE$8,Tipy!EJ20=Výsledky!$FE$9),10,0))</f>
        <v>0</v>
      </c>
      <c r="FF26" s="183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6">
        <f>IF(ISBLANK($FG$3),"",IF(ISBLANK(Tipy!EF20),"-",SUM(FB26:FF26)))</f>
        <v>0</v>
      </c>
      <c r="FH26" s="94"/>
      <c r="FI26" s="182">
        <f>IF(ISBLANK($FN$3),"",IF(ISBLANK(Tipy!EL20),0,IF(AND(Tipy!EL20=Výsledky!$FL$3,Tipy!EN20=Výsledky!$FN$3),50,0)))</f>
        <v>0</v>
      </c>
      <c r="FJ26" s="182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2">
        <f>IF(ISBLANK($FN$3),"",IF(OR(Tipy!EO20=Výsledky!$FI$6,Tipy!EO20=Výsledky!$FI$7,Tipy!EO20=Výsledky!$FI$8,Tipy!EO20=Výsledky!$FI$9),30,0))</f>
        <v>30</v>
      </c>
      <c r="FL26" s="182">
        <f>IF(ISBLANK($FN$3),"",IF(OR(Tipy!EP20=Výsledky!$FL$6,Tipy!EP20=Výsledky!$FL$7,Tipy!EP20=Výsledky!$FL$8,Tipy!EP20=Výsledky!$FL$9),10,0))</f>
        <v>0</v>
      </c>
      <c r="FM26" s="183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6">
        <f>IF(ISBLANK($FN$3),"",IF(ISBLANK(Tipy!EL20),"-",SUM(FI26:FM26)))</f>
        <v>50</v>
      </c>
      <c r="FO26" s="94"/>
      <c r="FP26" s="182">
        <f>IF(ISBLANK($FU$3),"",IF(ISBLANK(Tipy!ER20),0,IF(AND(Tipy!ER20=Výsledky!$FS$3,Tipy!ET20=Výsledky!$FU$3),50,0)))</f>
        <v>0</v>
      </c>
      <c r="FQ26" s="182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2">
        <f>IF(ISBLANK($FU$3),"",IF(OR(Tipy!EU20=Výsledky!$FP$6,Tipy!EU20=Výsledky!$FP$7,Tipy!EU20=Výsledky!$FP$8,Tipy!EU20=Výsledky!$FP$9),30,0))</f>
        <v>30</v>
      </c>
      <c r="FS26" s="182">
        <f>IF(ISBLANK($FU$3),"",IF(OR(Tipy!EV20=Výsledky!$FS$6,Tipy!EV20=Výsledky!$FS$7,Tipy!EV20=Výsledky!$FS$8,Tipy!EV20=Výsledky!$FS$9),10,0))</f>
        <v>0</v>
      </c>
      <c r="FT26" s="183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6">
        <f>IF(ISBLANK($FU$3),"",IF(ISBLANK(Tipy!ER20),"-",SUM(FP26:FT26)))</f>
        <v>50</v>
      </c>
      <c r="FV26" s="94"/>
      <c r="FW26" s="182">
        <f>IF(ISBLANK($GB$3),"",IF(ISBLANK(Tipy!EX20),0,IF(AND(Tipy!EX20=Výsledky!$FZ$3,Tipy!EZ20=Výsledky!$GB$3),50,0)))</f>
        <v>0</v>
      </c>
      <c r="FX26" s="182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2">
        <f>IF(ISBLANK($GB$3),"",IF(OR(Tipy!FA20=Výsledky!$FW$6,Tipy!FA20=Výsledky!$FW$7,Tipy!FA20=Výsledky!$FW$8,Tipy!FA20=Výsledky!$FW$9),30,0))</f>
        <v>0</v>
      </c>
      <c r="FZ26" s="182">
        <f>IF(ISBLANK($GB$3),"",IF(OR(Tipy!FB20=Výsledky!$FZ$6,Tipy!FB20=Výsledky!$FZ$7,Tipy!FB20=Výsledky!$FZ$8,Tipy!FB20=Výsledky!$FZ$9),10,0))</f>
        <v>0</v>
      </c>
      <c r="GA26" s="183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6">
        <f>IF(ISBLANK($GB$3),"",IF(ISBLANK(Tipy!EX20),"-",SUM(FW26:GA26)))</f>
        <v>10</v>
      </c>
      <c r="GC26" s="94"/>
      <c r="GD26" s="182">
        <f>IF(ISBLANK($GI$3),"",IF(ISBLANK(Tipy!FD20),0,IF(AND(Tipy!FD20=Výsledky!$GG$3,Tipy!FF20=Výsledky!$GI$3),50,0)))</f>
        <v>0</v>
      </c>
      <c r="GE26" s="182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2">
        <f>IF(ISBLANK($GI$3),"",IF(OR(Tipy!FG20=Výsledky!$GD$6,Tipy!FG20=Výsledky!$GD$7,Tipy!FG20=Výsledky!$GD$8,Tipy!FG20=Výsledky!$GD$9),30,0))</f>
        <v>30</v>
      </c>
      <c r="GG26" s="182">
        <f>IF(ISBLANK($GI$3),"",IF(OR(Tipy!FH20=Výsledky!$GG$6,Tipy!FH20=Výsledky!$GG$7,Tipy!FH20=Výsledky!$GG$8,Tipy!FH20=Výsledky!$GG$9),10,0))</f>
        <v>0</v>
      </c>
      <c r="GH26" s="183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6">
        <f>IF(ISBLANK($GI$3),"",IF(ISBLANK(Tipy!FD20),"-",SUM(GD26:GH26)))</f>
        <v>30</v>
      </c>
      <c r="GJ26" s="94"/>
      <c r="GK26" s="182">
        <f>IF(ISBLANK($GP$3),"",IF(ISBLANK(Tipy!FJ20),0,IF(AND(Tipy!FJ20=Výsledky!$GN$3,Tipy!FL20=Výsledky!$GP$3),50,0)))</f>
        <v>0</v>
      </c>
      <c r="GL26" s="182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20</v>
      </c>
      <c r="GM26" s="182">
        <f>IF(ISBLANK($GP$3),"",IF(OR(Tipy!FM20=Výsledky!$GK$6,Tipy!FM20=Výsledky!$GK$7,Tipy!FM20=Výsledky!$GK$8,Tipy!FM20=Výsledky!$GK$9),30,0))</f>
        <v>30</v>
      </c>
      <c r="GN26" s="182">
        <f>IF(ISBLANK($GP$3),"",IF(OR(Tipy!FN20=Výsledky!$GN$6,Tipy!FN20=Výsledky!$GN$7,Tipy!FN20=Výsledky!$GN$8,Tipy!FN20=Výsledky!$GN$9),10,0))</f>
        <v>0</v>
      </c>
      <c r="GO26" s="183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86">
        <f>IF(ISBLANK($GP$3),"",IF(ISBLANK(Tipy!FJ20),"-",SUM(GK26:GO26)))</f>
        <v>50</v>
      </c>
      <c r="GQ26" s="94"/>
      <c r="GR26" s="182">
        <f>IF(ISBLANK($GW$3),"",IF(ISBLANK(Tipy!FP20),0,IF(AND(Tipy!FP20=Výsledky!$GU$3,Tipy!FR20=Výsledky!$GW$3),50,0)))</f>
        <v>0</v>
      </c>
      <c r="GS26" s="182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2">
        <f>IF(ISBLANK($GW$3),"",IF(OR(Tipy!FS20=Výsledky!$GR$6,Tipy!FS20=Výsledky!$GR$7,Tipy!FS20=Výsledky!$GR$8,Tipy!FS20=Výsledky!$GR$9),30,0))</f>
        <v>0</v>
      </c>
      <c r="GU26" s="182">
        <f>IF(ISBLANK($GW$3),"",IF(OR(Tipy!FT20=Výsledky!$GU$6,Tipy!FT20=Výsledky!$GU$7,Tipy!FT20=Výsledky!$GU$8,Tipy!FT20=Výsledky!$GU$9),10,0))</f>
        <v>0</v>
      </c>
      <c r="GV26" s="183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6">
        <f>IF(ISBLANK($GW$3),"",IF(ISBLANK(Tipy!FP20),"-",SUM(GR26:GV26)))</f>
        <v>0</v>
      </c>
      <c r="GX26" s="94"/>
      <c r="GY26" s="182">
        <f>IF(ISBLANK($HD$3),"",IF(ISBLANK(Tipy!FV20),0,IF(AND(Tipy!FV20=Výsledky!$HB$3,Tipy!FX20=Výsledky!$HD$3),50,0)))</f>
        <v>50</v>
      </c>
      <c r="GZ26" s="182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2">
        <f>IF(ISBLANK($HD$3),"",IF(OR(Tipy!FY20=Výsledky!$GY$6,Tipy!FY20=Výsledky!$GY$7,Tipy!FY20=Výsledky!$GY$8,Tipy!FY20=Výsledky!$GY$9),30,0))</f>
        <v>30</v>
      </c>
      <c r="HB26" s="182">
        <f>IF(ISBLANK($HD$3),"",IF(OR(Tipy!FZ20=Výsledky!$HB$6,Tipy!FZ20=Výsledky!$HB$7,Tipy!FZ20=Výsledky!$HB$8,Tipy!FZ20=Výsledky!$HB$9),10,0))</f>
        <v>0</v>
      </c>
      <c r="HC26" s="183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6">
        <f>IF(ISBLANK($HD$3),"",IF(ISBLANK(Tipy!FV20),"-",SUM(GY26:HC26)))</f>
        <v>80</v>
      </c>
      <c r="HE26" s="185"/>
      <c r="HF26" s="182">
        <f>IF(ISBLANK($HK$3),"",IF(ISBLANK(Tipy!GB20),0,IF(AND(Tipy!GB20=Výsledky!$HI$3,Tipy!GD20=Výsledky!$HK$3),50,0)))</f>
        <v>0</v>
      </c>
      <c r="HG26" s="182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2">
        <f>IF(ISBLANK($HK$3),"",IF(OR(Tipy!GE20=Výsledky!$HF$6,Tipy!GE20=Výsledky!$HF$7,Tipy!GE20=Výsledky!$HF$8,Tipy!GE20=Výsledky!$HF$9),30,0))</f>
        <v>0</v>
      </c>
      <c r="HI26" s="182">
        <f>IF(ISBLANK($HK$3),"",IF(OR(Tipy!GF20=Výsledky!$HI$6,Tipy!GF20=Výsledky!$HI$7,Tipy!GF20=Výsledky!$HI$8,Tipy!GF20=Výsledky!$HI$9),10,0))</f>
        <v>0</v>
      </c>
      <c r="HJ26" s="183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6">
        <f>IF(ISBLANK($HK$3),"",IF(ISBLANK(Tipy!GB20),"-",SUM(HF26:HJ26)))</f>
        <v>30</v>
      </c>
      <c r="HL26" s="185"/>
      <c r="HM26" s="182">
        <f>IF(ISBLANK($HR$3),"",IF(ISBLANK(Tipy!GH20),0,IF(AND(Tipy!GH20=Výsledky!$HP$3,Tipy!GJ20=Výsledky!$HR$3),50,0)))</f>
        <v>0</v>
      </c>
      <c r="HN26" s="182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2">
        <f>IF(ISBLANK($HR$3),"",IF(OR(Tipy!GK20=Výsledky!$HM$6,Tipy!GK20=Výsledky!$HM$7,Tipy!GK20=Výsledky!$HM$8,Tipy!GK20=Výsledky!$HM$9),30,0))</f>
        <v>0</v>
      </c>
      <c r="HP26" s="182">
        <f>IF(ISBLANK($HR$3),"",IF(OR(Tipy!GL20=Výsledky!$HP$6,Tipy!GL20=Výsledky!$HP$7,Tipy!GL20=Výsledky!$HP$8,Tipy!GL20=Výsledky!$HP$9),10,0))</f>
        <v>0</v>
      </c>
      <c r="HQ26" s="183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6">
        <f>IF(ISBLANK($HR$3),"",IF(ISBLANK(Tipy!GH20),"-",SUM(HM26:HQ26)))</f>
        <v>0</v>
      </c>
      <c r="HS26" s="185"/>
      <c r="HT26" s="182">
        <f>IF(ISBLANK($HY$3),"",IF(ISBLANK(Tipy!GN20),0,IF(AND(Tipy!GN20=Výsledky!$HW$3,Tipy!GP20=Výsledky!$HY$3),50,0)))</f>
        <v>50</v>
      </c>
      <c r="HU26" s="182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2">
        <f>IF(ISBLANK($HY$3),"",IF(OR(Tipy!GQ20=Výsledky!$HT$6,Tipy!GQ20=Výsledky!$HT$7,Tipy!GQ20=Výsledky!$HT$8,Tipy!GQ20=Výsledky!$HT$9),30,0))</f>
        <v>0</v>
      </c>
      <c r="HW26" s="182">
        <f>IF(ISBLANK($HY$3),"",IF(OR(Tipy!GR20=Výsledky!$HW$6,Tipy!GR20=Výsledky!$HW$7,Tipy!GR20=Výsledky!$HW$8,Tipy!GR20=Výsledky!$HW$9),10,0))</f>
        <v>0</v>
      </c>
      <c r="HX26" s="183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6">
        <f>IF(ISBLANK($HY$3),"",IF(ISBLANK(Tipy!GN20),"-",SUM(HT26:HX26)))</f>
        <v>50</v>
      </c>
      <c r="HZ26" s="185"/>
      <c r="IA26" s="182">
        <f>IF(ISBLANK($IF$3),"",IF(ISBLANK(Tipy!GT20),0,IF(AND(Tipy!GT20=Výsledky!$ID$3,Tipy!GV20=Výsledky!$IF$3),50,0)))</f>
        <v>0</v>
      </c>
      <c r="IB26" s="182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2">
        <f>IF(ISBLANK($IF$3),"",IF(OR(Tipy!GW20=Výsledky!$IA$6,Tipy!GW20=Výsledky!$IA$7,Tipy!GW20=Výsledky!$IA$8,Tipy!GW20=Výsledky!$IA$9),30,0))</f>
        <v>30</v>
      </c>
      <c r="ID26" s="182">
        <f>IF(ISBLANK($IF$3),"",IF(OR(Tipy!GX20=Výsledky!$ID$6,Tipy!GX20=Výsledky!$ID$7,Tipy!GX20=Výsledky!$ID$8,Tipy!GX20=Výsledky!$ID$9),10,0))</f>
        <v>0</v>
      </c>
      <c r="IE26" s="183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6">
        <f>IF(ISBLANK($IF$3),"",IF(ISBLANK(Tipy!GT20),"-",SUM(IA26:IE26)))</f>
        <v>60</v>
      </c>
      <c r="IG26" s="94"/>
      <c r="IH26" s="182">
        <f>IF(ISBLANK($IM$3),"",IF(ISBLANK(Tipy!GZ20),0,IF(AND(Tipy!GZ20=Výsledky!$IK$3,Tipy!HB20=Výsledky!$IM$3),50,0)))</f>
        <v>0</v>
      </c>
      <c r="II26" s="182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182">
        <f>IF(ISBLANK($IM$3),"",IF(OR(Tipy!HC20=Výsledky!$IH$6,Tipy!HC20=Výsledky!$IH$7,Tipy!HC20=Výsledky!$IH$8,Tipy!HC20=Výsledky!$IH$9),30,0))</f>
        <v>0</v>
      </c>
      <c r="IK26" s="182">
        <f>IF(ISBLANK($IM$3),"",IF(OR(Tipy!HD20=Výsledky!$IK$6,Tipy!HD20=Výsledky!$IK$7,Tipy!HD20=Výsledky!$IK$8,Tipy!HD20=Výsledky!$IK$9),10,0))</f>
        <v>0</v>
      </c>
      <c r="IL26" s="183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186">
        <f>IF(ISBLANK($IM$3),"",IF(ISBLANK(Tipy!GZ20),"-",SUM(IH26:IL26)))</f>
        <v>30</v>
      </c>
      <c r="IN26" s="185"/>
      <c r="IO26" s="182">
        <f>IF(ISBLANK($IT$3),"",IF(ISBLANK(Tipy!HF20),0,IF(AND(Tipy!HF20=Výsledky!$IR$3,Tipy!HH20=Výsledky!$IT$3),50,0)))</f>
        <v>0</v>
      </c>
      <c r="IP26" s="182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82">
        <f>IF(ISBLANK($IT$3),"",IF(OR(Tipy!HI20=Výsledky!$IO$6,Tipy!HI20=Výsledky!$IO$7,Tipy!HI20=Výsledky!$IO$8,Tipy!HI20=Výsledky!$IO$9),30,0))</f>
        <v>30</v>
      </c>
      <c r="IR26" s="182">
        <f>IF(ISBLANK($IT$3),"",IF(OR(Tipy!HJ20=Výsledky!$IR$6,Tipy!HJ20=Výsledky!$IR$7,Tipy!HJ20=Výsledky!$IR$8,Tipy!HJ20=Výsledky!$IR$9),10,0))</f>
        <v>10</v>
      </c>
      <c r="IS26" s="183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6">
        <f>IF(ISBLANK($IT$3),"",IF(ISBLANK(Tipy!HF20),"-",SUM(IO26:IS26)))</f>
        <v>70</v>
      </c>
      <c r="IU26" s="185"/>
      <c r="IV26" s="182">
        <f>IF(ISBLANK($JA$3),"",IF(ISBLANK(Tipy!HL20),0,IF(AND(Tipy!HL20=Výsledky!$IY$3,Tipy!HN20=Výsledky!$JA$3),50,0)))</f>
        <v>0</v>
      </c>
      <c r="IW26" s="182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82">
        <f>IF(ISBLANK($JA$3),"",IF(OR(Tipy!HO20=Výsledky!$IV$6,Tipy!HO20=Výsledky!$IV$7,Tipy!HO20=Výsledky!$IV$8,Tipy!HO20=Výsledky!$IV$9),30,0))</f>
        <v>0</v>
      </c>
      <c r="IY26" s="182">
        <f>IF(ISBLANK($JA$3),"",IF(OR(Tipy!HP20=Výsledky!$IY$6,Tipy!HP20=Výsledky!$IY$7,Tipy!HP20=Výsledky!$IY$8,Tipy!HP20=Výsledky!$IY$9),10,0))</f>
        <v>0</v>
      </c>
      <c r="IZ26" s="183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186">
        <f>IF(ISBLANK($JA$3),"",IF(ISBLANK(Tipy!HL20),"-",SUM(IV26:IZ26)))</f>
        <v>20</v>
      </c>
      <c r="JB26" s="185"/>
      <c r="JC26" s="182">
        <f>IF(ISBLANK($JH$3),"",IF(ISBLANK(Tipy!HR20),0,IF(AND(Tipy!HR20=Výsledky!$JF$3,Tipy!HT20=Výsledky!$JH$3),50,0)))</f>
        <v>0</v>
      </c>
      <c r="JD26" s="182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82">
        <f>IF(ISBLANK($JH$3),"",IF(OR(Tipy!HU20=Výsledky!$JC$6,Tipy!HU20=Výsledky!$JC$7,Tipy!HU20=Výsledky!$JC$8,Tipy!HU20=Výsledky!$JC$9),30,0))</f>
        <v>0</v>
      </c>
      <c r="JF26" s="182">
        <f>IF(ISBLANK($JH$3),"",IF(OR(Tipy!HV20=Výsledky!$JF$6,Tipy!HV20=Výsledky!$JF$7,Tipy!HV20=Výsledky!$JF$8,Tipy!HV20=Výsledky!$JF$9),10,0))</f>
        <v>0</v>
      </c>
      <c r="JG26" s="183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86">
        <f>IF(ISBLANK($JH$3),"",IF(ISBLANK(Tipy!HR20),"-",SUM(JC26:JG26)))</f>
        <v>20</v>
      </c>
      <c r="JI26" s="185"/>
      <c r="JJ26" s="182">
        <f>IF(ISBLANK($JO$3),"",IF(ISBLANK(Tipy!HX20),0,IF(AND(Tipy!HX20=Výsledky!$JM$3,Tipy!HZ20=Výsledky!$JO$3),50,0)))</f>
        <v>0</v>
      </c>
      <c r="JK26" s="182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82">
        <f>IF(ISBLANK($JO$3),"",IF(OR(Tipy!IA20=Výsledky!$JJ$6,Tipy!IA20=Výsledky!$JJ$7,Tipy!IA20=Výsledky!$JJ$8,Tipy!IA20=Výsledky!$JJ$9),30,0))</f>
        <v>0</v>
      </c>
      <c r="JM26" s="92">
        <f>IF(ISBLANK($JO$3),"",IF(OR(Tipy!IB20=Výsledky!$JM$6,Tipy!IB20=Výsledky!$JM$7,Tipy!IB20=Výsledky!$JM$8,Tipy!IB20=Výsledky!$JM$9),10,0))</f>
        <v>10</v>
      </c>
      <c r="JN26" s="93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95">
        <f>IF(ISBLANK($JO$3),"",IF(ISBLANK(Tipy!HX20),"-",SUM(JJ26:JN26)))</f>
        <v>10</v>
      </c>
      <c r="JP26" s="94"/>
      <c r="JQ26" s="92">
        <f>IF(ISBLANK($JV$3),"",IF(ISBLANK(Tipy!ID20),0,IF(AND(Tipy!ID20=Výsledky!$JT$3,Tipy!IF20=Výsledky!$JV$3),50,0)))</f>
        <v>0</v>
      </c>
      <c r="JR26" s="92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92">
        <f>IF(ISBLANK($JV$3),"",IF(OR(Tipy!IG20=Výsledky!$JQ$6,Tipy!IG20=Výsledky!$JQ$7,Tipy!IG20=Výsledky!$JQ$8,Tipy!IG20=Výsledky!$JQ$9),30,0))</f>
        <v>30</v>
      </c>
      <c r="JT26" s="92">
        <f>IF(ISBLANK($JV$3),"",IF(OR(Tipy!IH20=Výsledky!$JT$6,Tipy!IH20=Výsledky!$JT$7,Tipy!IH20=Výsledky!$JT$8,Tipy!IH20=Výsledky!$JT$9),10,0))</f>
        <v>0</v>
      </c>
      <c r="JU26" s="93">
        <f>IF(ISBLANK($JV$3),"",IF(ISBLANK(Tipy!ID20),0,IF(OR(AND(Tipy!ID20=Výsledky!$JT$3,OR(Tipy!IF20=Výsledky!$JV$3+1,Tipy!IF20=Výsledky!$JV$3-1)),AND(Tipy!IF20=Výsledky!$JV$3,OR(Tipy!ID20=Výsledky!$JT$3+1,Tipy!ID20=Výsledky!$JT$3-1))),10,0)))</f>
        <v>10</v>
      </c>
      <c r="JV26" s="95">
        <f>IF(ISBLANK($JV$3),"",IF(ISBLANK(Tipy!ID20),"-",SUM(JQ26:JU26)))</f>
        <v>60</v>
      </c>
      <c r="JW26" s="94"/>
      <c r="JX26" s="92" t="str">
        <f>IF(ISBLANK($KC$3),"",IF(ISBLANK(Tipy!IJ20),0,IF(AND(Tipy!IJ20=Výsledky!$KA$3,Tipy!IL20=Výsledky!$KC$3),50,0)))</f>
        <v/>
      </c>
      <c r="JY26" s="92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92" t="str">
        <f>IF(ISBLANK($KC$3),"",IF(OR(Tipy!IM20=Výsledky!$JX$6,Tipy!IM20=Výsledky!$JX$7,Tipy!IM20=Výsledky!$JX$8,Tipy!IM20=Výsledky!$JX$9),30,0))</f>
        <v/>
      </c>
      <c r="KA26" s="92" t="str">
        <f>IF(ISBLANK($KC$3),"",IF(OR(Tipy!IN20=Výsledky!$KA$6,Tipy!IN20=Výsledky!$KA$7,Tipy!IN20=Výsledky!$KA$8,Tipy!IN20=Výsledky!$KA$9),10,0))</f>
        <v/>
      </c>
      <c r="KB26" s="93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95" t="str">
        <f>IF(ISBLANK($KC$3),"",IF(ISBLANK(Tipy!IJ20),"-",SUM(JX26:KB26)))</f>
        <v/>
      </c>
      <c r="KD26" s="94"/>
      <c r="KE26" s="92">
        <f>IF(ISBLANK($KJ$3),"",IF(ISBLANK(Tipy!IP20),0,IF(AND(Tipy!IP20=Výsledky!$KH$3,Tipy!IR20=Výsledky!$KJ$3),50,0)))</f>
        <v>0</v>
      </c>
      <c r="KF26" s="92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0</v>
      </c>
      <c r="KG26" s="92">
        <f>IF(ISBLANK($KJ$3),"",IF(OR(Tipy!IS20=Výsledky!$KE$6,Tipy!IS20=Výsledky!$KE$7,Tipy!IS20=Výsledky!$KE$8,Tipy!IS20=Výsledky!$KE$9),30,0))</f>
        <v>0</v>
      </c>
      <c r="KH26" s="92">
        <f>IF(ISBLANK($KJ$3),"",IF(OR(Tipy!IT20=Výsledky!$KH$6,Tipy!IT20=Výsledky!$KH$7,Tipy!IT20=Výsledky!$KH$8,Tipy!IT20=Výsledky!$KH$9),10,0))</f>
        <v>0</v>
      </c>
      <c r="KI26" s="93">
        <f>IF(ISBLANK($KJ$3),"",IF(ISBLANK(Tipy!IP20),0,IF(OR(AND(Tipy!IP20=Výsledky!$KH$3,OR(Tipy!IR20=Výsledky!$KJ$3+1,Tipy!IR20=Výsledky!$KJ$3-1)),AND(Tipy!IR20=Výsledky!$KJ$3,OR(Tipy!IP20=Výsledky!$KH$3+1,Tipy!IP20=Výsledky!$KH$3-1))),10,0)))</f>
        <v>0</v>
      </c>
      <c r="KJ26" s="95">
        <f>IF(ISBLANK($KJ$3),"",IF(ISBLANK(Tipy!IP20),"-",SUM(KE26:KI26)))</f>
        <v>0</v>
      </c>
      <c r="KK26" s="94"/>
      <c r="KL26" s="182">
        <f>IF(ISBLANK($KQ$3),"",IF(ISBLANK(Tipy!IV20),0,IF(AND(Tipy!IV20=Výsledky!$KO$3,Tipy!IX20=Výsledky!$KQ$3),50,0)))</f>
        <v>0</v>
      </c>
      <c r="KM26" s="182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82">
        <f>IF(ISBLANK($KQ$3),"",IF(OR(Tipy!IY20=Výsledky!$KL$6,Tipy!IY20=Výsledky!$KL$7,Tipy!IY20=Výsledky!$KL$8,Tipy!IY20=Výsledky!$KL$9),30,0))</f>
        <v>0</v>
      </c>
      <c r="KO26" s="182">
        <f>IF(ISBLANK($KQ$3),"",IF(OR(Tipy!IZ20=Výsledky!$KO$6,Tipy!IZ20=Výsledky!$KO$7,Tipy!IZ20=Výsledky!$KO$8,Tipy!IZ20=Výsledky!$KO$9),10,0))</f>
        <v>0</v>
      </c>
      <c r="KP26" s="183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86">
        <f>IF(ISBLANK($KQ$3),"",IF(ISBLANK(Tipy!IV20),"-",SUM(KL26:KP26)))</f>
        <v>20</v>
      </c>
      <c r="KR26" s="94"/>
      <c r="KS26" s="92" t="str">
        <f>IF(ISBLANK($KX$3),"",IF(ISBLANK(Tipy!JB20),0,IF(AND(Tipy!JB20=Výsledky!$KV$3,Tipy!JD20=Výsledky!$KX$3),50,0)))</f>
        <v/>
      </c>
      <c r="KT26" s="92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92" t="str">
        <f>IF(ISBLANK($KX$3),"",IF(OR(Tipy!JE20=Výsledky!$KS$6,Tipy!JE20=Výsledky!$KS$7,Tipy!JE20=Výsledky!$KS$8,Tipy!JE20=Výsledky!$KS$9),30,0))</f>
        <v/>
      </c>
      <c r="KV26" s="92" t="str">
        <f>IF(ISBLANK($KX$3),"",IF(OR(Tipy!JF20=Výsledky!$KV$6,Tipy!JF20=Výsledky!$KV$7,Tipy!JF20=Výsledky!$KV$8,Tipy!JF20=Výsledky!$KV$9),10,0))</f>
        <v/>
      </c>
      <c r="KW26" s="93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95" t="str">
        <f>IF(ISBLANK($KX$3),"",IF(ISBLANK(Tipy!JB20),"-",SUM(KS26:KW26)))</f>
        <v/>
      </c>
      <c r="KY26" s="94"/>
      <c r="KZ26" s="92" t="str">
        <f>IF(ISBLANK($LE$3),"",IF(ISBLANK(Tipy!JH20),0,IF(AND(Tipy!JH20=Výsledky!$LC$3,Tipy!JJ20=Výsledky!$LE$3),50,0)))</f>
        <v/>
      </c>
      <c r="LA26" s="92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92" t="str">
        <f>IF(ISBLANK($LE$3),"",IF(OR(Tipy!JK20=Výsledky!$KZ$6,Tipy!JK20=Výsledky!$KZ$7,Tipy!JK20=Výsledky!$KZ$8,Tipy!JK20=Výsledky!$KZ$9),30,0))</f>
        <v/>
      </c>
      <c r="LC26" s="92" t="str">
        <f>IF(ISBLANK($LE$3),"",IF(OR(Tipy!JL20=Výsledky!$LC$6,Tipy!JL20=Výsledky!$LC$7,Tipy!JL20=Výsledky!$LC$8,Tipy!JL20=Výsledky!$LC$9),10,0))</f>
        <v/>
      </c>
      <c r="LD26" s="93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95" t="str">
        <f>IF(ISBLANK($LE$3),"",IF(ISBLANK(Tipy!JH20),"-",SUM(KZ26:LD26)))</f>
        <v/>
      </c>
      <c r="LF26" s="94"/>
      <c r="LG26" s="92" t="str">
        <f>IF(ISBLANK($LL$3),"",IF(ISBLANK(Tipy!JN20),0,IF(AND(Tipy!JN20=Výsledky!$LJ$3,Tipy!JP20=Výsledky!$LL$3),50,0)))</f>
        <v/>
      </c>
      <c r="LH26" s="92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92" t="str">
        <f>IF(ISBLANK($LL$3),"",IF(OR(Tipy!JQ20=Výsledky!$LG$6,Tipy!JQ20=Výsledky!$LG$7,Tipy!JQ20=Výsledky!$LG$8,Tipy!JQ20=Výsledky!$LG$9),30,0))</f>
        <v/>
      </c>
      <c r="LJ26" s="92" t="str">
        <f>IF(ISBLANK($LL$3),"",IF(OR(Tipy!JR20=Výsledky!$LJ$6,Tipy!JR20=Výsledky!$LJ$7,Tipy!JR20=Výsledky!$LJ$8,Tipy!JR20=Výsledky!$LJ$9),10,0))</f>
        <v/>
      </c>
      <c r="LK26" s="93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95" t="str">
        <f>IF(ISBLANK($LL$3),"",IF(ISBLANK(Tipy!JN20),"-",SUM(LG26:LK26)))</f>
        <v/>
      </c>
      <c r="LM26" s="94"/>
      <c r="LN26" s="92" t="str">
        <f>IF(ISBLANK($LS$3),"",IF(ISBLANK(Tipy!JT20),0,IF(AND(Tipy!JT20=Výsledky!$LQ$3,Tipy!JV20=Výsledky!$LS$3),50,0)))</f>
        <v/>
      </c>
      <c r="LO26" s="92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92" t="str">
        <f>IF(ISBLANK($LS$3),"",IF(OR(Tipy!JW20=Výsledky!$LN$6,Tipy!JW20=Výsledky!$LN$7,Tipy!JW20=Výsledky!$LN$8,Tipy!JW20=Výsledky!$LN$9),30,0))</f>
        <v/>
      </c>
      <c r="LQ26" s="92" t="str">
        <f>IF(ISBLANK($LS$3),"",IF(OR(Tipy!JX20=Výsledky!$LQ$6,Tipy!JX20=Výsledky!$LQ$7,Tipy!JX20=Výsledky!$LQ$8,Tipy!JX20=Výsledky!$LQ$9),10,0))</f>
        <v/>
      </c>
      <c r="LR26" s="93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95" t="str">
        <f>IF(ISBLANK($LS$3),"",IF(ISBLANK(Tipy!JT20),"-",SUM(LN26:LR26)))</f>
        <v/>
      </c>
      <c r="LT26" s="94"/>
      <c r="LU26" s="92" t="str">
        <f>IF(ISBLANK($LZ$3),"",IF(ISBLANK(Tipy!JZ20),0,IF(AND(Tipy!JZ20=Výsledky!$LX$3,Tipy!KB20=Výsledky!$LZ$3),50,0)))</f>
        <v/>
      </c>
      <c r="LV26" s="92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92" t="str">
        <f>IF(ISBLANK($LZ$3),"",IF(OR(Tipy!KC20=Výsledky!$LU$6,Tipy!KC20=Výsledky!$LU$7,Tipy!KC20=Výsledky!$LU$8,Tipy!KC20=Výsledky!$LU$9),30,0))</f>
        <v/>
      </c>
      <c r="LX26" s="92" t="str">
        <f>IF(ISBLANK($LZ$3),"",IF(OR(Tipy!KD20=Výsledky!$LX$6,Tipy!KD20=Výsledky!$LX$7,Tipy!KD20=Výsledky!$LX$8,Tipy!KD20=Výsledky!$LX$9),10,0))</f>
        <v/>
      </c>
      <c r="LY26" s="93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95" t="str">
        <f>IF(ISBLANK($LZ$3),"",IF(ISBLANK(Tipy!JZ20),"-",SUM(LU26:LY26)))</f>
        <v/>
      </c>
      <c r="MA26" s="94"/>
      <c r="MB26" s="96"/>
      <c r="MC26" s="97"/>
      <c r="MD26" s="97"/>
      <c r="ME26" s="97"/>
      <c r="MF26" s="93"/>
      <c r="MG26" s="95"/>
      <c r="MH26" s="94"/>
      <c r="MI26" s="96"/>
      <c r="MJ26" s="97"/>
      <c r="MK26" s="97"/>
      <c r="ML26" s="97"/>
      <c r="MM26" s="93"/>
      <c r="MN26" s="95"/>
      <c r="MO26" s="94"/>
      <c r="MP26" s="96"/>
      <c r="MQ26" s="97"/>
      <c r="MR26" s="97"/>
      <c r="MS26" s="97"/>
      <c r="MT26" s="93"/>
      <c r="MU26" s="95"/>
      <c r="MV26" s="94"/>
      <c r="MW26" s="96"/>
      <c r="MX26" s="97"/>
      <c r="MY26" s="97"/>
      <c r="MZ26" s="97"/>
      <c r="NA26" s="93"/>
      <c r="NB26" s="95"/>
      <c r="NC26" s="94"/>
      <c r="ND26" s="96"/>
      <c r="NE26" s="97"/>
      <c r="NF26" s="97"/>
      <c r="NG26" s="97"/>
      <c r="NH26" s="93"/>
      <c r="NI26" s="95"/>
      <c r="NJ26" s="94"/>
      <c r="NK26" s="96"/>
      <c r="NL26" s="97"/>
      <c r="NM26" s="97"/>
      <c r="NN26" s="97"/>
      <c r="NO26" s="93"/>
      <c r="NP26" s="95"/>
      <c r="NQ26" s="94"/>
      <c r="NR26" s="96"/>
      <c r="NS26" s="97"/>
      <c r="NT26" s="97"/>
      <c r="NU26" s="97"/>
      <c r="NV26" s="93"/>
      <c r="NW26" s="95"/>
      <c r="NX26" s="94"/>
      <c r="NY26" s="96"/>
      <c r="NZ26" s="97"/>
      <c r="OA26" s="97"/>
      <c r="OB26" s="97"/>
      <c r="OC26" s="93"/>
      <c r="OD26" s="95"/>
      <c r="OE26" s="94"/>
      <c r="OF26" s="96"/>
      <c r="OG26" s="97"/>
      <c r="OH26" s="97"/>
      <c r="OI26" s="97"/>
      <c r="OJ26" s="93"/>
      <c r="OK26" s="95"/>
      <c r="OL26" s="94"/>
      <c r="OM26" s="96"/>
      <c r="ON26" s="97"/>
      <c r="OO26" s="97"/>
      <c r="OP26" s="97"/>
      <c r="OQ26" s="93"/>
      <c r="OR26" s="95"/>
      <c r="OS26" s="94"/>
      <c r="OT26" s="96"/>
      <c r="OU26" s="97"/>
      <c r="OV26" s="97"/>
      <c r="OW26" s="97"/>
      <c r="OX26" s="93"/>
      <c r="OY26" s="95"/>
      <c r="OZ26" s="94"/>
      <c r="PA26" s="96"/>
      <c r="PB26" s="97"/>
      <c r="PC26" s="97"/>
      <c r="PD26" s="97"/>
      <c r="PE26" s="93"/>
      <c r="PF26" s="95"/>
      <c r="PG26" s="94"/>
      <c r="PH26" s="96"/>
      <c r="PI26" s="97"/>
      <c r="PJ26" s="97"/>
      <c r="PK26" s="97"/>
      <c r="PL26" s="93"/>
      <c r="PM26" s="95"/>
      <c r="PN26" s="94"/>
      <c r="PO26" s="96"/>
      <c r="PP26" s="97"/>
      <c r="PQ26" s="97"/>
      <c r="PR26" s="97"/>
      <c r="PS26" s="93"/>
      <c r="PT26" s="95"/>
      <c r="PU26" s="94"/>
      <c r="PV26" s="96"/>
      <c r="PW26" s="97"/>
      <c r="PX26" s="97"/>
      <c r="PY26" s="97"/>
      <c r="PZ26" s="93"/>
      <c r="QA26" s="95"/>
    </row>
    <row r="27" spans="1:443" ht="15" customHeight="1" x14ac:dyDescent="0.2">
      <c r="A27" s="121">
        <f>Tipy!A21</f>
        <v>1</v>
      </c>
      <c r="B27" s="144" t="str">
        <f>Tipy!B21</f>
        <v>Eddy Hunter</v>
      </c>
      <c r="C27" s="42"/>
      <c r="D27" s="182">
        <f>IF(ISBLANK($I$3),"",IF(ISBLANK(Tipy!D21),0,IF(AND(Tipy!D21=Výsledky!$G$3,Tipy!F21=Výsledky!$I$3),50,0)))</f>
        <v>0</v>
      </c>
      <c r="E27" s="182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2">
        <f>IF(ISBLANK($I$3),"",IF(OR(Tipy!G21=Výsledky!$D$6,Tipy!G21=Výsledky!$D$7,Tipy!G21=Výsledky!$D$8,Tipy!G21=Výsledky!$D$9),30,0))</f>
        <v>30</v>
      </c>
      <c r="G27" s="182">
        <f>IF(ISBLANK($I$3),"",IF(OR(Tipy!H21=Výsledky!$G$6,Tipy!H21=Výsledky!$G$7,Tipy!H21=Výsledky!$G$8,Tipy!H21=Výsledky!$G$9),10,0))</f>
        <v>0</v>
      </c>
      <c r="H27" s="183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4">
        <f>IF(ISBLANK($I$3),"",IF(ISBLANK(Tipy!D21),"-",SUM(D27:H27)))</f>
        <v>50</v>
      </c>
      <c r="J27" s="185"/>
      <c r="K27" s="182">
        <f>IF(ISBLANK($P$3),"",IF(ISBLANK(Tipy!J21),0,IF(AND(Tipy!J21=Výsledky!$N$3,Tipy!L21=Výsledky!$P$3),50,0)))</f>
        <v>0</v>
      </c>
      <c r="L27" s="182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2">
        <f>IF(ISBLANK($P$3),"",IF(OR(Tipy!M21=Výsledky!$K$6,Tipy!M21=Výsledky!$K$7,Tipy!M21=Výsledky!$K$8,Tipy!M21=Výsledky!$K$9),30,0))</f>
        <v>0</v>
      </c>
      <c r="N27" s="182">
        <f>IF(ISBLANK($P$3),"",IF(OR(Tipy!N21=Výsledky!$N$6,Tipy!N21=Výsledky!$N$7,Tipy!N21=Výsledky!$N$8,Tipy!N21=Výsledky!$N$9),10,0))</f>
        <v>10</v>
      </c>
      <c r="O27" s="183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6">
        <f>IF(ISBLANK($P$3),"",IF(ISBLANK(Tipy!J21),"-",SUM(K27:O27)))</f>
        <v>30</v>
      </c>
      <c r="Q27" s="185"/>
      <c r="R27" s="182">
        <f>IF(ISBLANK($W$3),"",IF(ISBLANK(Tipy!P21),0,IF(AND(Tipy!P21=Výsledky!$U$3,Tipy!R21=Výsledky!$W$3),50,0)))</f>
        <v>0</v>
      </c>
      <c r="S27" s="182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2">
        <f>IF(ISBLANK($W$3),"",IF(OR(Tipy!S21=Výsledky!$R$6,Tipy!S21=Výsledky!$R$7,Tipy!S21=Výsledky!$R$8,Tipy!S21=Výsledky!$R$9),30,0))</f>
        <v>30</v>
      </c>
      <c r="U27" s="182">
        <f>IF(ISBLANK($W$3),"",IF(OR(Tipy!T21=Výsledky!$U$6,Tipy!T21=Výsledky!$U$7,Tipy!T21=Výsledky!$U$8,Tipy!T21=Výsledky!$U$9),10,0))</f>
        <v>0</v>
      </c>
      <c r="V27" s="183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6">
        <f>IF(ISBLANK($W$3),"",IF(ISBLANK(Tipy!P21),"-",SUM(R27:V27)))</f>
        <v>30</v>
      </c>
      <c r="X27" s="185"/>
      <c r="Y27" s="182">
        <f>IF(ISBLANK($AD$3),"",IF(ISBLANK(Tipy!V21),0,IF(AND(Tipy!V21=Výsledky!$AB$3,Tipy!X21=Výsledky!$AD$3),50,0)))</f>
        <v>0</v>
      </c>
      <c r="Z27" s="182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2">
        <f>IF(ISBLANK($AD$3),"",IF(OR(Tipy!Y21=Výsledky!$Y$6,Tipy!Y21=Výsledky!$Y$7,Tipy!Y21=Výsledky!$Y$8,Tipy!Y21=Výsledky!$Y$9),30,0))</f>
        <v>30</v>
      </c>
      <c r="AB27" s="182">
        <f>IF(ISBLANK($AD$3),"",IF(OR(Tipy!Z21=Výsledky!$AB$6,Tipy!Z21=Výsledky!$AB$7,Tipy!Z21=Výsledky!$AB$8,Tipy!Z21=Výsledky!$AB$9),10,0))</f>
        <v>10</v>
      </c>
      <c r="AC27" s="183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6">
        <f>IF(ISBLANK($AD$3),"",IF(ISBLANK(Tipy!V21),"-",SUM(Y27:AC27)))</f>
        <v>70</v>
      </c>
      <c r="AE27" s="185"/>
      <c r="AF27" s="182">
        <f>IF(ISBLANK($AK$3),"",IF(ISBLANK(Tipy!AB21),0,IF(AND(Tipy!AB21=Výsledky!$AI$3,Tipy!AD21=Výsledky!$AK$3),50,0)))</f>
        <v>0</v>
      </c>
      <c r="AG27" s="182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2">
        <f>IF(ISBLANK($AK$3),"",IF(OR(Tipy!AE21=Výsledky!$AF$6,Tipy!AE21=Výsledky!$AF$7,Tipy!AE21=Výsledky!$AF$8,Tipy!AE21=Výsledky!$AF$9),30,0))</f>
        <v>0</v>
      </c>
      <c r="AI27" s="182">
        <f>IF(ISBLANK($AK$3),"",IF(OR(Tipy!AF21=Výsledky!$AI$6,Tipy!AF21=Výsledky!$AI$7,Tipy!AF21=Výsledky!$AI$8,Tipy!AF21=Výsledky!$AI$9),10,0))</f>
        <v>0</v>
      </c>
      <c r="AJ27" s="183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6">
        <f>IF(ISBLANK($AK$3),"",IF(ISBLANK(Tipy!AB21),"-",SUM(AF27:AJ27)))</f>
        <v>20</v>
      </c>
      <c r="AL27" s="185"/>
      <c r="AM27" s="182">
        <f>IF(ISBLANK($AR$3),"",IF(ISBLANK(Tipy!AH21),0,IF(AND(Tipy!AH21=Výsledky!$AP$3,Tipy!AJ21=Výsledky!$AR$3),50,0)))</f>
        <v>0</v>
      </c>
      <c r="AN27" s="182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2">
        <f>IF(ISBLANK($AR$3),"",IF(OR(Tipy!AK21=Výsledky!$AM$6,Tipy!AK21=Výsledky!$AM$7,Tipy!AK21=Výsledky!$AM$8,Tipy!AK21=Výsledky!$AM$9),30,0))</f>
        <v>30</v>
      </c>
      <c r="AP27" s="182">
        <f>IF(ISBLANK($AR$3),"",IF(OR(Tipy!AL21=Výsledky!$AP$6,Tipy!AL21=Výsledky!$AP$7,Tipy!AL21=Výsledky!$AP$8,Tipy!AL21=Výsledky!$AP$9),10,0))</f>
        <v>0</v>
      </c>
      <c r="AQ27" s="183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6">
        <f>IF(ISBLANK($AR$3),"",IF(ISBLANK(Tipy!AH21),"-",SUM(AM27:AQ27)))</f>
        <v>50</v>
      </c>
      <c r="AS27" s="185"/>
      <c r="AT27" s="182">
        <f>IF(ISBLANK($AY$3),"",IF(ISBLANK(Tipy!AN21),0,IF(AND(Tipy!AN21=Výsledky!$AW$3,Tipy!AP21=Výsledky!$AY$3),50,0)))</f>
        <v>0</v>
      </c>
      <c r="AU27" s="182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2">
        <f>IF(ISBLANK($AY$3),"",IF(OR(Tipy!AQ21=Výsledky!$AT$6,Tipy!AQ21=Výsledky!$AT$7,Tipy!AQ21=Výsledky!$AT$8,Tipy!AQ21=Výsledky!$AT$9),30,0))</f>
        <v>0</v>
      </c>
      <c r="AW27" s="182">
        <f>IF(ISBLANK($AY$3),"",IF(OR(Tipy!AR21=Výsledky!$AW$6,Tipy!AR21=Výsledky!$AW$7,Tipy!AR21=Výsledky!$AW$8,Tipy!AR21=Výsledky!$AW$9),10,0))</f>
        <v>10</v>
      </c>
      <c r="AX27" s="183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6">
        <f>IF(ISBLANK($AY$3),"",IF(ISBLANK(Tipy!AN21),"-",SUM(AT27:AX27)))</f>
        <v>30</v>
      </c>
      <c r="AZ27" s="185"/>
      <c r="BA27" s="182">
        <f>IF(ISBLANK($BF$3),"",IF(ISBLANK(Tipy!AT21),0,IF(AND(Tipy!AT21=Výsledky!$BD$3,Tipy!AV21=Výsledky!$BF$3),50,0)))</f>
        <v>0</v>
      </c>
      <c r="BB27" s="182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2">
        <f>IF(ISBLANK($BF$3),"",IF(OR(Tipy!AW21=Výsledky!$BA$6,Tipy!AW21=Výsledky!$BA$7,Tipy!AW21=Výsledky!$BA$8,Tipy!AW21=Výsledky!$BA$9),30,0))</f>
        <v>0</v>
      </c>
      <c r="BD27" s="182">
        <f>IF(ISBLANK($BF$3),"",IF(OR(Tipy!AX21=Výsledky!$BD$6,Tipy!AX21=Výsledky!$BD$7,Tipy!AX21=Výsledky!$BD$8,Tipy!AX21=Výsledky!$BD$9),10,0))</f>
        <v>10</v>
      </c>
      <c r="BE27" s="183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6">
        <f>IF(ISBLANK($BF$3),"",IF(ISBLANK(Tipy!AT21),"-",SUM(BA27:BE27)))</f>
        <v>10</v>
      </c>
      <c r="BG27" s="94"/>
      <c r="BH27" s="182">
        <f>IF(ISBLANK($BM$3),"",IF(ISBLANK(Tipy!AZ21),0,IF(AND(Tipy!AZ21=Výsledky!$BK$3,Tipy!BB21=Výsledky!$BM$3),50,0)))</f>
        <v>0</v>
      </c>
      <c r="BI27" s="182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2">
        <f>IF(ISBLANK($BM$3),"",IF(OR(Tipy!BC21=Výsledky!$BH$6,Tipy!BC21=Výsledky!$BH$7,Tipy!BC21=Výsledky!$BH$8,Tipy!BC21=Výsledky!$BH$9),30,0))</f>
        <v>30</v>
      </c>
      <c r="BK27" s="182">
        <f>IF(ISBLANK($BM$3),"",IF(OR(Tipy!BD21=Výsledky!$BK$6,Tipy!BD21=Výsledky!$BK$7,Tipy!BD21=Výsledky!$BK$8,Tipy!BD21=Výsledky!$BK$9),10,0))</f>
        <v>0</v>
      </c>
      <c r="BL27" s="183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6">
        <f>IF(ISBLANK($BM$3),"",IF(ISBLANK(Tipy!AZ21),"-",SUM(BH27:BL27)))</f>
        <v>50</v>
      </c>
      <c r="BN27" s="94"/>
      <c r="BO27" s="182">
        <f>IF(ISBLANK($BT$3),"",IF(ISBLANK(Tipy!BF21),0,IF(AND(Tipy!BF21=Výsledky!$BR$3,Tipy!BH21=Výsledky!$BT$3),50,0)))</f>
        <v>0</v>
      </c>
      <c r="BP27" s="182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2">
        <f>IF(ISBLANK($BT$3),"",IF(OR(Tipy!BI21=Výsledky!$BO$6,Tipy!BI21=Výsledky!$BO$7,Tipy!BI21=Výsledky!$BO$8,Tipy!BI21=Výsledky!$BO$9),30,0))</f>
        <v>30</v>
      </c>
      <c r="BR27" s="182">
        <f>IF(ISBLANK($BT$3),"",IF(OR(Tipy!BJ21=Výsledky!$BR$6,Tipy!BJ21=Výsledky!$BR$7,Tipy!BJ21=Výsledky!$BR$8,Tipy!BJ21=Výsledky!$BR$9),10,0))</f>
        <v>10</v>
      </c>
      <c r="BS27" s="183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6">
        <f>IF(ISBLANK($BT$3),"",IF(ISBLANK(Tipy!BF21),"-",SUM(BO27:BS27)))</f>
        <v>40</v>
      </c>
      <c r="BU27" s="94"/>
      <c r="BV27" s="182">
        <f>IF(ISBLANK($CA$3),"",IF(ISBLANK(Tipy!BL21),0,IF(AND(Tipy!BL21=Výsledky!$BY$3,Tipy!BN21=Výsledky!$CA$3),50,0)))</f>
        <v>0</v>
      </c>
      <c r="BW27" s="182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2">
        <f>IF(ISBLANK($CA$3),"",IF(OR(Tipy!BO21=Výsledky!$BV$6,Tipy!BO21=Výsledky!$BV$7,Tipy!BO21=Výsledky!$BV$8,Tipy!BO21=Výsledky!$BV$9),30,0))</f>
        <v>30</v>
      </c>
      <c r="BY27" s="182">
        <f>IF(ISBLANK($CA$3),"",IF(OR(Tipy!BP21=Výsledky!$BY$6,Tipy!BP21=Výsledky!$BY$7,Tipy!BP21=Výsledky!$BY$8,Tipy!BP21=Výsledky!$BY$9),10,0))</f>
        <v>0</v>
      </c>
      <c r="BZ27" s="183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6">
        <f>IF(ISBLANK($CA$3),"",IF(ISBLANK(Tipy!BL21),"-",SUM(BV27:BZ27)))</f>
        <v>50</v>
      </c>
      <c r="CB27" s="94"/>
      <c r="CC27" s="182">
        <f>IF(ISBLANK($CH$3),"",IF(ISBLANK(Tipy!BR21),0,IF(AND(Tipy!BR21=Výsledky!$CF$3,Tipy!BT21=Výsledky!$CH$3),50,0)))</f>
        <v>0</v>
      </c>
      <c r="CD27" s="182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2">
        <f>IF(ISBLANK($CH$3),"",IF(OR(Tipy!BU21=Výsledky!$CC$6,Tipy!BU21=Výsledky!$CC$7,Tipy!BU21=Výsledky!$CC$8,Tipy!BU21=Výsledky!$CC$9),30,0))</f>
        <v>30</v>
      </c>
      <c r="CF27" s="182">
        <f>IF(ISBLANK($CH$3),"",IF(OR(Tipy!BV21=Výsledky!$CF$6,Tipy!BV21=Výsledky!$CF$7,Tipy!BV21=Výsledky!$CF$8,Tipy!BV21=Výsledky!$CF$9),10,0))</f>
        <v>0</v>
      </c>
      <c r="CG27" s="183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6">
        <f>IF(ISBLANK($CH$3),"",IF(ISBLANK(Tipy!BR21),"-",SUM(CC27:CG27)))</f>
        <v>50</v>
      </c>
      <c r="CI27" s="185"/>
      <c r="CJ27" s="182">
        <f>IF(ISBLANK($CO$3),"",IF(ISBLANK(Tipy!BX21),0,IF(AND(Tipy!BX21=Výsledky!$CM$3,Tipy!BZ21=Výsledky!$CO$3),50,0)))</f>
        <v>0</v>
      </c>
      <c r="CK27" s="182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2">
        <f>IF(ISBLANK($CO$3),"",IF(OR(Tipy!CA21=Výsledky!$CJ$6,Tipy!CA21=Výsledky!$CJ$7,Tipy!CA21=Výsledky!$CJ$8,Tipy!CA21=Výsledky!$CJ$9),30,0))</f>
        <v>30</v>
      </c>
      <c r="CM27" s="182">
        <f>IF(ISBLANK($CO$3),"",IF(OR(Tipy!CB21=Výsledky!$CM$6,Tipy!CB21=Výsledky!$CM$7,Tipy!CB21=Výsledky!$CM$8,Tipy!CB21=Výsledky!$CM$9),10,0))</f>
        <v>10</v>
      </c>
      <c r="CN27" s="183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6">
        <f>IF(ISBLANK($CO$3),"",IF(ISBLANK(Tipy!BX21),"-",SUM(CJ27:CN27)))</f>
        <v>60</v>
      </c>
      <c r="CP27" s="185"/>
      <c r="CQ27" s="182">
        <f>IF(ISBLANK($CV$3),"",IF(ISBLANK(Tipy!CD21),0,IF(AND(Tipy!CD21=Výsledky!$CT$3,Tipy!CF21=Výsledky!$CV$3),50,0)))</f>
        <v>0</v>
      </c>
      <c r="CR27" s="182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2">
        <f>IF(ISBLANK($CV$3),"",IF(OR(Tipy!CG21=Výsledky!$CQ$6,Tipy!CG21=Výsledky!$CQ$7,Tipy!CG21=Výsledky!$CQ$8,Tipy!CG21=Výsledky!$CQ$9),30,0))</f>
        <v>0</v>
      </c>
      <c r="CT27" s="182">
        <f>IF(ISBLANK($CV$3),"",IF(OR(Tipy!CH21=Výsledky!$CT$6,Tipy!CH21=Výsledky!$CT$7,Tipy!CH21=Výsledky!$CT$8,Tipy!CH21=Výsledky!$CT$9),10,0))</f>
        <v>0</v>
      </c>
      <c r="CU27" s="183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6">
        <f>IF(ISBLANK($CV$3),"",IF(ISBLANK(Tipy!CD21),"-",SUM(CQ27:CU27)))</f>
        <v>20</v>
      </c>
      <c r="CW27" s="185"/>
      <c r="CX27" s="182">
        <f>IF(ISBLANK($DC$3),"",IF(ISBLANK(Tipy!CJ21),0,IF(AND(Tipy!CJ21=Výsledky!$DA$3,Tipy!CL21=Výsledky!$DC$3),50,0)))</f>
        <v>0</v>
      </c>
      <c r="CY27" s="182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2">
        <f>IF(ISBLANK($DC$3),"",IF(OR(Tipy!CM21=Výsledky!$CX$6,Tipy!CM21=Výsledky!$CX$7,Tipy!CM21=Výsledky!$CX$8,Tipy!CM21=Výsledky!$CX$9),30,0))</f>
        <v>0</v>
      </c>
      <c r="DA27" s="182">
        <f>IF(ISBLANK($DC$3),"",IF(OR(Tipy!CN21=Výsledky!$DA$6,Tipy!CN21=Výsledky!$DA$7,Tipy!CN21=Výsledky!$DA$8,Tipy!CN21=Výsledky!$DA$9),10,0))</f>
        <v>0</v>
      </c>
      <c r="DB27" s="183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6">
        <f>IF(ISBLANK($DC$3),"",IF(ISBLANK(Tipy!CJ21),"-",SUM(CX27:DB27)))</f>
        <v>0</v>
      </c>
      <c r="DD27" s="185"/>
      <c r="DE27" s="182">
        <f>IF(ISBLANK($DJ$3),"",IF(ISBLANK(Tipy!CP21),0,IF(AND(Tipy!CP21=Výsledky!$DH$3,Tipy!CR21=Výsledky!$DJ$3),50,0)))</f>
        <v>0</v>
      </c>
      <c r="DF27" s="182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2">
        <f>IF(ISBLANK($DJ$3),"",IF(OR(Tipy!CS21=Výsledky!$DE$6,Tipy!CS21=Výsledky!$DE$7,Tipy!CS21=Výsledky!$DE$8,Tipy!CS21=Výsledky!$DE$9),30,0))</f>
        <v>0</v>
      </c>
      <c r="DH27" s="182">
        <f>IF(ISBLANK($DJ$3),"",IF(OR(Tipy!CT21=Výsledky!$DH$6,Tipy!CT21=Výsledky!$DH$7,Tipy!CT21=Výsledky!$DH$8,Tipy!CT21=Výsledky!$DH$9),10,0))</f>
        <v>0</v>
      </c>
      <c r="DI27" s="183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6">
        <f>IF(ISBLANK($DJ$3),"",IF(ISBLANK(Tipy!CP21),"-",SUM(DE27:DI27)))</f>
        <v>30</v>
      </c>
      <c r="DK27" s="185"/>
      <c r="DL27" s="182">
        <f>IF(ISBLANK($DQ$3),"",IF(ISBLANK(Tipy!CV21),0,IF(AND(Tipy!CV21=Výsledky!$DO$3,Tipy!CX21=Výsledky!$DQ$3),50,0)))</f>
        <v>0</v>
      </c>
      <c r="DM27" s="182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2">
        <f>IF(ISBLANK($DQ$3),"",IF(OR(Tipy!CY21=Výsledky!$DL$6,Tipy!CY21=Výsledky!$DL$7,Tipy!CY21=Výsledky!$DL$8,Tipy!CY21=Výsledky!$DL$9),30,0))</f>
        <v>0</v>
      </c>
      <c r="DO27" s="182">
        <f>IF(ISBLANK($DQ$3),"",IF(OR(Tipy!CZ21=Výsledky!$DO$6,Tipy!CZ21=Výsledky!$DO$7,Tipy!CZ21=Výsledky!$DO$8,Tipy!CZ21=Výsledky!$DO$9),10,0))</f>
        <v>10</v>
      </c>
      <c r="DP27" s="183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6">
        <f>IF(ISBLANK($DQ$3),"",IF(ISBLANK(Tipy!CV21),"-",SUM(DL27:DP27)))</f>
        <v>10</v>
      </c>
      <c r="DR27" s="185"/>
      <c r="DS27" s="182">
        <f>IF(ISBLANK($DX$3),"",IF(ISBLANK(Tipy!DB21),0,IF(AND(Tipy!DB21=Výsledky!$DV$3,Tipy!DD21=Výsledky!$DX$3),50,0)))</f>
        <v>0</v>
      </c>
      <c r="DT27" s="182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2">
        <f>IF(ISBLANK($DX$3),"",IF(OR(Tipy!DE21=Výsledky!$DS$6,Tipy!DE21=Výsledky!$DS$7,Tipy!DE21=Výsledky!$DS$8,Tipy!DE21=Výsledky!$DS$9),30,0))</f>
        <v>30</v>
      </c>
      <c r="DV27" s="182">
        <f>IF(ISBLANK($DX$3),"",IF(OR(Tipy!DF21=Výsledky!$DV$6,Tipy!DF21=Výsledky!$DV$7,Tipy!DF21=Výsledky!$DV$8,Tipy!DF21=Výsledky!$DV$9),10,0))</f>
        <v>10</v>
      </c>
      <c r="DW27" s="183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6">
        <f>IF(ISBLANK($DX$3),"",IF(ISBLANK(Tipy!DB21),"-",SUM(DS27:DW27)))</f>
        <v>70</v>
      </c>
      <c r="DY27" s="185"/>
      <c r="DZ27" s="182">
        <f>IF(ISBLANK($EE$3),"",IF(ISBLANK(Tipy!DH21),0,IF(AND(Tipy!DH21=Výsledky!$EC$3,Tipy!DJ21=Výsledky!$EE$3),50,0)))</f>
        <v>0</v>
      </c>
      <c r="EA27" s="182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2">
        <f>IF(ISBLANK($EE$3),"",IF(OR(Tipy!DK21=Výsledky!$DZ$6,Tipy!DK21=Výsledky!$DZ$7,Tipy!DK21=Výsledky!$DZ$8,Tipy!DK21=Výsledky!$DZ$9),30,0))</f>
        <v>30</v>
      </c>
      <c r="EC27" s="182">
        <f>IF(ISBLANK($EE$3),"",IF(OR(Tipy!DL21=Výsledky!$EC$6,Tipy!DL21=Výsledky!$EC$7,Tipy!DL21=Výsledky!$EC$8,Tipy!DL21=Výsledky!$EC$9),10,0))</f>
        <v>0</v>
      </c>
      <c r="ED27" s="183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6">
        <f>IF(ISBLANK($EE$3),"",IF(ISBLANK(Tipy!DH21),"-",SUM(DZ27:ED27)))</f>
        <v>50</v>
      </c>
      <c r="EF27" s="94"/>
      <c r="EG27" s="182">
        <f>IF(ISBLANK($EL$3),"",IF(ISBLANK(Tipy!DN21),0,IF(AND(Tipy!DN21=Výsledky!$EJ$3,Tipy!DP21=Výsledky!$EL$3),50,0)))</f>
        <v>0</v>
      </c>
      <c r="EH27" s="182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2">
        <f>IF(ISBLANK($EL$3),"",IF(OR(Tipy!DQ21=Výsledky!$EG$6,Tipy!DQ21=Výsledky!$EG$7,Tipy!DQ21=Výsledky!$EG$8,Tipy!DQ21=Výsledky!$EG$9),30,0))</f>
        <v>0</v>
      </c>
      <c r="EJ27" s="182">
        <f>IF(ISBLANK($EL$3),"",IF(OR(Tipy!DR21=Výsledky!$EJ$6,Tipy!DR21=Výsledky!$EJ$7,Tipy!DR21=Výsledky!$EJ$8,Tipy!DR21=Výsledky!$EJ$9),10,0))</f>
        <v>10</v>
      </c>
      <c r="EK27" s="183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6">
        <f>IF(ISBLANK($EL$3),"",IF(ISBLANK(Tipy!DN21),"-",SUM(EG27:EK27)))</f>
        <v>40</v>
      </c>
      <c r="EM27" s="94"/>
      <c r="EN27" s="182">
        <f>IF(ISBLANK($ES$3),"",IF(ISBLANK(Tipy!DT21),0,IF(AND(Tipy!DT21=Výsledky!$EQ$3,Tipy!DV21=Výsledky!$ES$3),50,0)))</f>
        <v>0</v>
      </c>
      <c r="EO27" s="182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2">
        <f>IF(ISBLANK($ES$3),"",IF(OR(Tipy!DW21=Výsledky!$EN$6,Tipy!DW21=Výsledky!$EN$7,Tipy!DW21=Výsledky!$EN$8,Tipy!DW21=Výsledky!$EN$9),30,0))</f>
        <v>30</v>
      </c>
      <c r="EQ27" s="182">
        <f>IF(ISBLANK($ES$3),"",IF(OR(Tipy!DX21=Výsledky!$EQ$6,Tipy!DX21=Výsledky!$EQ$7,Tipy!DX21=Výsledky!$EQ$8,Tipy!DX21=Výsledky!$EQ$9),10,0))</f>
        <v>0</v>
      </c>
      <c r="ER27" s="183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6">
        <f>IF(ISBLANK($ES$3),"",IF(ISBLANK(Tipy!DT21),"-",SUM(EN27:ER27)))</f>
        <v>50</v>
      </c>
      <c r="ET27" s="94"/>
      <c r="EU27" s="182">
        <f>IF(ISBLANK($EZ$3),"",IF(ISBLANK(Tipy!DZ21),0,IF(AND(Tipy!DZ21=Výsledky!$EX$3,Tipy!EB21=Výsledky!$EZ$3),50,0)))</f>
        <v>0</v>
      </c>
      <c r="EV27" s="182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2">
        <f>IF(ISBLANK($EZ$3),"",IF(OR(Tipy!EC21=Výsledky!$EU$6,Tipy!EC21=Výsledky!$EU$7,Tipy!EC21=Výsledky!$EU$8,Tipy!EC21=Výsledky!$EU$9),30,0))</f>
        <v>0</v>
      </c>
      <c r="EX27" s="182">
        <f>IF(ISBLANK($EZ$3),"",IF(OR(Tipy!ED21=Výsledky!$EX$6,Tipy!ED21=Výsledky!$EX$7,Tipy!ED21=Výsledky!$EX$8,Tipy!ED21=Výsledky!$EX$9),10,0))</f>
        <v>0</v>
      </c>
      <c r="EY27" s="183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6">
        <f>IF(ISBLANK($EZ$3),"",IF(ISBLANK(Tipy!DZ21),"-",SUM(EU27:EY27)))</f>
        <v>20</v>
      </c>
      <c r="FA27" s="94"/>
      <c r="FB27" s="182">
        <f>IF(ISBLANK($FG$3),"",IF(ISBLANK(Tipy!EF21),0,IF(AND(Tipy!EF21=Výsledky!$FE$3,Tipy!EH21=Výsledky!$FG$3),50,0)))</f>
        <v>0</v>
      </c>
      <c r="FC27" s="182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2">
        <f>IF(ISBLANK($FG$3),"",IF(OR(Tipy!EI21=Výsledky!$FB$6,Tipy!EI21=Výsledky!$FB$7,Tipy!EI21=Výsledky!$FB$8,Tipy!EI21=Výsledky!$FB$9),30,0))</f>
        <v>0</v>
      </c>
      <c r="FE27" s="182">
        <f>IF(ISBLANK($FG$3),"",IF(OR(Tipy!EJ21=Výsledky!$FE$6,Tipy!EJ21=Výsledky!$FE$7,Tipy!EJ21=Výsledky!$FE$8,Tipy!EJ21=Výsledky!$FE$9),10,0))</f>
        <v>0</v>
      </c>
      <c r="FF27" s="183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6">
        <f>IF(ISBLANK($FG$3),"",IF(ISBLANK(Tipy!EF21),"-",SUM(FB27:FF27)))</f>
        <v>30</v>
      </c>
      <c r="FH27" s="94"/>
      <c r="FI27" s="182">
        <f>IF(ISBLANK($FN$3),"",IF(ISBLANK(Tipy!EL21),0,IF(AND(Tipy!EL21=Výsledky!$FL$3,Tipy!EN21=Výsledky!$FN$3),50,0)))</f>
        <v>0</v>
      </c>
      <c r="FJ27" s="182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2">
        <f>IF(ISBLANK($FN$3),"",IF(OR(Tipy!EO21=Výsledky!$FI$6,Tipy!EO21=Výsledky!$FI$7,Tipy!EO21=Výsledky!$FI$8,Tipy!EO21=Výsledky!$FI$9),30,0))</f>
        <v>30</v>
      </c>
      <c r="FL27" s="182">
        <f>IF(ISBLANK($FN$3),"",IF(OR(Tipy!EP21=Výsledky!$FL$6,Tipy!EP21=Výsledky!$FL$7,Tipy!EP21=Výsledky!$FL$8,Tipy!EP21=Výsledky!$FL$9),10,0))</f>
        <v>0</v>
      </c>
      <c r="FM27" s="183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6">
        <f>IF(ISBLANK($FN$3),"",IF(ISBLANK(Tipy!EL21),"-",SUM(FI27:FM27)))</f>
        <v>50</v>
      </c>
      <c r="FO27" s="94"/>
      <c r="FP27" s="182">
        <f>IF(ISBLANK($FU$3),"",IF(ISBLANK(Tipy!ER21),0,IF(AND(Tipy!ER21=Výsledky!$FS$3,Tipy!ET21=Výsledky!$FU$3),50,0)))</f>
        <v>0</v>
      </c>
      <c r="FQ27" s="182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2">
        <f>IF(ISBLANK($FU$3),"",IF(OR(Tipy!EU21=Výsledky!$FP$6,Tipy!EU21=Výsledky!$FP$7,Tipy!EU21=Výsledky!$FP$8,Tipy!EU21=Výsledky!$FP$9),30,0))</f>
        <v>30</v>
      </c>
      <c r="FS27" s="182">
        <f>IF(ISBLANK($FU$3),"",IF(OR(Tipy!EV21=Výsledky!$FS$6,Tipy!EV21=Výsledky!$FS$7,Tipy!EV21=Výsledky!$FS$8,Tipy!EV21=Výsledky!$FS$9),10,0))</f>
        <v>0</v>
      </c>
      <c r="FT27" s="183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6">
        <f>IF(ISBLANK($FU$3),"",IF(ISBLANK(Tipy!ER21),"-",SUM(FP27:FT27)))</f>
        <v>50</v>
      </c>
      <c r="FV27" s="94"/>
      <c r="FW27" s="182">
        <f>IF(ISBLANK($GB$3),"",IF(ISBLANK(Tipy!EX21),0,IF(AND(Tipy!EX21=Výsledky!$FZ$3,Tipy!EZ21=Výsledky!$GB$3),50,0)))</f>
        <v>0</v>
      </c>
      <c r="FX27" s="182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2">
        <f>IF(ISBLANK($GB$3),"",IF(OR(Tipy!FA21=Výsledky!$FW$6,Tipy!FA21=Výsledky!$FW$7,Tipy!FA21=Výsledky!$FW$8,Tipy!FA21=Výsledky!$FW$9),30,0))</f>
        <v>0</v>
      </c>
      <c r="FZ27" s="182">
        <f>IF(ISBLANK($GB$3),"",IF(OR(Tipy!FB21=Výsledky!$FZ$6,Tipy!FB21=Výsledky!$FZ$7,Tipy!FB21=Výsledky!$FZ$8,Tipy!FB21=Výsledky!$FZ$9),10,0))</f>
        <v>10</v>
      </c>
      <c r="GA27" s="183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6">
        <f>IF(ISBLANK($GB$3),"",IF(ISBLANK(Tipy!EX21),"-",SUM(FW27:GA27)))</f>
        <v>10</v>
      </c>
      <c r="GC27" s="94"/>
      <c r="GD27" s="182">
        <f>IF(ISBLANK($GI$3),"",IF(ISBLANK(Tipy!FD21),0,IF(AND(Tipy!FD21=Výsledky!$GG$3,Tipy!FF21=Výsledky!$GI$3),50,0)))</f>
        <v>0</v>
      </c>
      <c r="GE27" s="182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2">
        <f>IF(ISBLANK($GI$3),"",IF(OR(Tipy!FG21=Výsledky!$GD$6,Tipy!FG21=Výsledky!$GD$7,Tipy!FG21=Výsledky!$GD$8,Tipy!FG21=Výsledky!$GD$9),30,0))</f>
        <v>0</v>
      </c>
      <c r="GG27" s="182">
        <f>IF(ISBLANK($GI$3),"",IF(OR(Tipy!FH21=Výsledky!$GG$6,Tipy!FH21=Výsledky!$GG$7,Tipy!FH21=Výsledky!$GG$8,Tipy!FH21=Výsledky!$GG$9),10,0))</f>
        <v>0</v>
      </c>
      <c r="GH27" s="183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6">
        <f>IF(ISBLANK($GI$3),"",IF(ISBLANK(Tipy!FD21),"-",SUM(GD27:GH27)))</f>
        <v>0</v>
      </c>
      <c r="GJ27" s="94"/>
      <c r="GK27" s="182">
        <f>IF(ISBLANK($GP$3),"",IF(ISBLANK(Tipy!FJ21),0,IF(AND(Tipy!FJ21=Výsledky!$GN$3,Tipy!FL21=Výsledky!$GP$3),50,0)))</f>
        <v>0</v>
      </c>
      <c r="GL27" s="182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20</v>
      </c>
      <c r="GM27" s="182">
        <f>IF(ISBLANK($GP$3),"",IF(OR(Tipy!FM21=Výsledky!$GK$6,Tipy!FM21=Výsledky!$GK$7,Tipy!FM21=Výsledky!$GK$8,Tipy!FM21=Výsledky!$GK$9),30,0))</f>
        <v>30</v>
      </c>
      <c r="GN27" s="182">
        <f>IF(ISBLANK($GP$3),"",IF(OR(Tipy!FN21=Výsledky!$GN$6,Tipy!FN21=Výsledky!$GN$7,Tipy!FN21=Výsledky!$GN$8,Tipy!FN21=Výsledky!$GN$9),10,0))</f>
        <v>10</v>
      </c>
      <c r="GO27" s="183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186">
        <f>IF(ISBLANK($GP$3),"",IF(ISBLANK(Tipy!FJ21),"-",SUM(GK27:GO27)))</f>
        <v>70</v>
      </c>
      <c r="GQ27" s="94"/>
      <c r="GR27" s="182">
        <f>IF(ISBLANK($GW$3),"",IF(ISBLANK(Tipy!FP21),0,IF(AND(Tipy!FP21=Výsledky!$GU$3,Tipy!FR21=Výsledky!$GW$3),50,0)))</f>
        <v>0</v>
      </c>
      <c r="GS27" s="182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2">
        <f>IF(ISBLANK($GW$3),"",IF(OR(Tipy!FS21=Výsledky!$GR$6,Tipy!FS21=Výsledky!$GR$7,Tipy!FS21=Výsledky!$GR$8,Tipy!FS21=Výsledky!$GR$9),30,0))</f>
        <v>0</v>
      </c>
      <c r="GU27" s="182">
        <f>IF(ISBLANK($GW$3),"",IF(OR(Tipy!FT21=Výsledky!$GU$6,Tipy!FT21=Výsledky!$GU$7,Tipy!FT21=Výsledky!$GU$8,Tipy!FT21=Výsledky!$GU$9),10,0))</f>
        <v>0</v>
      </c>
      <c r="GV27" s="183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6">
        <f>IF(ISBLANK($GW$3),"",IF(ISBLANK(Tipy!FP21),"-",SUM(GR27:GV27)))</f>
        <v>0</v>
      </c>
      <c r="GX27" s="94"/>
      <c r="GY27" s="182">
        <f>IF(ISBLANK($HD$3),"",IF(ISBLANK(Tipy!FV21),0,IF(AND(Tipy!FV21=Výsledky!$HB$3,Tipy!FX21=Výsledky!$HD$3),50,0)))</f>
        <v>0</v>
      </c>
      <c r="GZ27" s="182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2">
        <f>IF(ISBLANK($HD$3),"",IF(OR(Tipy!FY21=Výsledky!$GY$6,Tipy!FY21=Výsledky!$GY$7,Tipy!FY21=Výsledky!$GY$8,Tipy!FY21=Výsledky!$GY$9),30,0))</f>
        <v>30</v>
      </c>
      <c r="HB27" s="182">
        <f>IF(ISBLANK($HD$3),"",IF(OR(Tipy!FZ21=Výsledky!$HB$6,Tipy!FZ21=Výsledky!$HB$7,Tipy!FZ21=Výsledky!$HB$8,Tipy!FZ21=Výsledky!$HB$9),10,0))</f>
        <v>10</v>
      </c>
      <c r="HC27" s="183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6">
        <f>IF(ISBLANK($HD$3),"",IF(ISBLANK(Tipy!FV21),"-",SUM(GY27:HC27)))</f>
        <v>40</v>
      </c>
      <c r="HE27" s="185"/>
      <c r="HF27" s="182">
        <f>IF(ISBLANK($HK$3),"",IF(ISBLANK(Tipy!GB21),0,IF(AND(Tipy!GB21=Výsledky!$HI$3,Tipy!GD21=Výsledky!$HK$3),50,0)))</f>
        <v>0</v>
      </c>
      <c r="HG27" s="182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2">
        <f>IF(ISBLANK($HK$3),"",IF(OR(Tipy!GE21=Výsledky!$HF$6,Tipy!GE21=Výsledky!$HF$7,Tipy!GE21=Výsledky!$HF$8,Tipy!GE21=Výsledky!$HF$9),30,0))</f>
        <v>0</v>
      </c>
      <c r="HI27" s="182">
        <f>IF(ISBLANK($HK$3),"",IF(OR(Tipy!GF21=Výsledky!$HI$6,Tipy!GF21=Výsledky!$HI$7,Tipy!GF21=Výsledky!$HI$8,Tipy!GF21=Výsledky!$HI$9),10,0))</f>
        <v>0</v>
      </c>
      <c r="HJ27" s="183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6">
        <f>IF(ISBLANK($HK$3),"",IF(ISBLANK(Tipy!GB21),"-",SUM(HF27:HJ27)))</f>
        <v>20</v>
      </c>
      <c r="HL27" s="185"/>
      <c r="HM27" s="182">
        <f>IF(ISBLANK($HR$3),"",IF(ISBLANK(Tipy!GH21),0,IF(AND(Tipy!GH21=Výsledky!$HP$3,Tipy!GJ21=Výsledky!$HR$3),50,0)))</f>
        <v>0</v>
      </c>
      <c r="HN27" s="182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2">
        <f>IF(ISBLANK($HR$3),"",IF(OR(Tipy!GK21=Výsledky!$HM$6,Tipy!GK21=Výsledky!$HM$7,Tipy!GK21=Výsledky!$HM$8,Tipy!GK21=Výsledky!$HM$9),30,0))</f>
        <v>0</v>
      </c>
      <c r="HP27" s="182">
        <f>IF(ISBLANK($HR$3),"",IF(OR(Tipy!GL21=Výsledky!$HP$6,Tipy!GL21=Výsledky!$HP$7,Tipy!GL21=Výsledky!$HP$8,Tipy!GL21=Výsledky!$HP$9),10,0))</f>
        <v>0</v>
      </c>
      <c r="HQ27" s="183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6">
        <f>IF(ISBLANK($HR$3),"",IF(ISBLANK(Tipy!GH21),"-",SUM(HM27:HQ27)))</f>
        <v>0</v>
      </c>
      <c r="HS27" s="185"/>
      <c r="HT27" s="182">
        <f>IF(ISBLANK($HY$3),"",IF(ISBLANK(Tipy!GN21),0,IF(AND(Tipy!GN21=Výsledky!$HW$3,Tipy!GP21=Výsledky!$HY$3),50,0)))</f>
        <v>50</v>
      </c>
      <c r="HU27" s="182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2">
        <f>IF(ISBLANK($HY$3),"",IF(OR(Tipy!GQ21=Výsledky!$HT$6,Tipy!GQ21=Výsledky!$HT$7,Tipy!GQ21=Výsledky!$HT$8,Tipy!GQ21=Výsledky!$HT$9),30,0))</f>
        <v>0</v>
      </c>
      <c r="HW27" s="182">
        <f>IF(ISBLANK($HY$3),"",IF(OR(Tipy!GR21=Výsledky!$HW$6,Tipy!GR21=Výsledky!$HW$7,Tipy!GR21=Výsledky!$HW$8,Tipy!GR21=Výsledky!$HW$9),10,0))</f>
        <v>10</v>
      </c>
      <c r="HX27" s="183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6">
        <f>IF(ISBLANK($HY$3),"",IF(ISBLANK(Tipy!GN21),"-",SUM(HT27:HX27)))</f>
        <v>60</v>
      </c>
      <c r="HZ27" s="185"/>
      <c r="IA27" s="182">
        <f>IF(ISBLANK($IF$3),"",IF(ISBLANK(Tipy!GT21),0,IF(AND(Tipy!GT21=Výsledky!$ID$3,Tipy!GV21=Výsledky!$IF$3),50,0)))</f>
        <v>50</v>
      </c>
      <c r="IB27" s="182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2">
        <f>IF(ISBLANK($IF$3),"",IF(OR(Tipy!GW21=Výsledky!$IA$6,Tipy!GW21=Výsledky!$IA$7,Tipy!GW21=Výsledky!$IA$8,Tipy!GW21=Výsledky!$IA$9),30,0))</f>
        <v>30</v>
      </c>
      <c r="ID27" s="182">
        <f>IF(ISBLANK($IF$3),"",IF(OR(Tipy!GX21=Výsledky!$ID$6,Tipy!GX21=Výsledky!$ID$7,Tipy!GX21=Výsledky!$ID$8,Tipy!GX21=Výsledky!$ID$9),10,0))</f>
        <v>10</v>
      </c>
      <c r="IE27" s="183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6">
        <f>IF(ISBLANK($IF$3),"",IF(ISBLANK(Tipy!GT21),"-",SUM(IA27:IE27)))</f>
        <v>90</v>
      </c>
      <c r="IG27" s="94"/>
      <c r="IH27" s="182">
        <f>IF(ISBLANK($IM$3),"",IF(ISBLANK(Tipy!GZ21),0,IF(AND(Tipy!GZ21=Výsledky!$IK$3,Tipy!HB21=Výsledky!$IM$3),50,0)))</f>
        <v>0</v>
      </c>
      <c r="II27" s="182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182">
        <f>IF(ISBLANK($IM$3),"",IF(OR(Tipy!HC21=Výsledky!$IH$6,Tipy!HC21=Výsledky!$IH$7,Tipy!HC21=Výsledky!$IH$8,Tipy!HC21=Výsledky!$IH$9),30,0))</f>
        <v>0</v>
      </c>
      <c r="IK27" s="182">
        <f>IF(ISBLANK($IM$3),"",IF(OR(Tipy!HD21=Výsledky!$IK$6,Tipy!HD21=Výsledky!$IK$7,Tipy!HD21=Výsledky!$IK$8,Tipy!HD21=Výsledky!$IK$9),10,0))</f>
        <v>0</v>
      </c>
      <c r="IL27" s="183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186">
        <f>IF(ISBLANK($IM$3),"",IF(ISBLANK(Tipy!GZ21),"-",SUM(IH27:IL27)))</f>
        <v>30</v>
      </c>
      <c r="IN27" s="185"/>
      <c r="IO27" s="182">
        <f>IF(ISBLANK($IT$3),"",IF(ISBLANK(Tipy!HF21),0,IF(AND(Tipy!HF21=Výsledky!$IR$3,Tipy!HH21=Výsledky!$IT$3),50,0)))</f>
        <v>0</v>
      </c>
      <c r="IP27" s="182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82">
        <f>IF(ISBLANK($IT$3),"",IF(OR(Tipy!HI21=Výsledky!$IO$6,Tipy!HI21=Výsledky!$IO$7,Tipy!HI21=Výsledky!$IO$8,Tipy!HI21=Výsledky!$IO$9),30,0))</f>
        <v>30</v>
      </c>
      <c r="IR27" s="182">
        <f>IF(ISBLANK($IT$3),"",IF(OR(Tipy!HJ21=Výsledky!$IR$6,Tipy!HJ21=Výsledky!$IR$7,Tipy!HJ21=Výsledky!$IR$8,Tipy!HJ21=Výsledky!$IR$9),10,0))</f>
        <v>0</v>
      </c>
      <c r="IS27" s="183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6">
        <f>IF(ISBLANK($IT$3),"",IF(ISBLANK(Tipy!HF21),"-",SUM(IO27:IS27)))</f>
        <v>50</v>
      </c>
      <c r="IU27" s="185"/>
      <c r="IV27" s="182">
        <f>IF(ISBLANK($JA$3),"",IF(ISBLANK(Tipy!HL21),0,IF(AND(Tipy!HL21=Výsledky!$IY$3,Tipy!HN21=Výsledky!$JA$3),50,0)))</f>
        <v>0</v>
      </c>
      <c r="IW27" s="182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182">
        <f>IF(ISBLANK($JA$3),"",IF(OR(Tipy!HO21=Výsledky!$IV$6,Tipy!HO21=Výsledky!$IV$7,Tipy!HO21=Výsledky!$IV$8,Tipy!HO21=Výsledky!$IV$9),30,0))</f>
        <v>30</v>
      </c>
      <c r="IY27" s="182">
        <f>IF(ISBLANK($JA$3),"",IF(OR(Tipy!HP21=Výsledky!$IY$6,Tipy!HP21=Výsledky!$IY$7,Tipy!HP21=Výsledky!$IY$8,Tipy!HP21=Výsledky!$IY$9),10,0))</f>
        <v>0</v>
      </c>
      <c r="IZ27" s="183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86">
        <f>IF(ISBLANK($JA$3),"",IF(ISBLANK(Tipy!HL21),"-",SUM(IV27:IZ27)))</f>
        <v>50</v>
      </c>
      <c r="JB27" s="185"/>
      <c r="JC27" s="182">
        <f>IF(ISBLANK($JH$3),"",IF(ISBLANK(Tipy!HR21),0,IF(AND(Tipy!HR21=Výsledky!$JF$3,Tipy!HT21=Výsledky!$JH$3),50,0)))</f>
        <v>0</v>
      </c>
      <c r="JD27" s="182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82">
        <f>IF(ISBLANK($JH$3),"",IF(OR(Tipy!HU21=Výsledky!$JC$6,Tipy!HU21=Výsledky!$JC$7,Tipy!HU21=Výsledky!$JC$8,Tipy!HU21=Výsledky!$JC$9),30,0))</f>
        <v>0</v>
      </c>
      <c r="JF27" s="182">
        <f>IF(ISBLANK($JH$3),"",IF(OR(Tipy!HV21=Výsledky!$JF$6,Tipy!HV21=Výsledky!$JF$7,Tipy!HV21=Výsledky!$JF$8,Tipy!HV21=Výsledky!$JF$9),10,0))</f>
        <v>0</v>
      </c>
      <c r="JG27" s="183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86">
        <f>IF(ISBLANK($JH$3),"",IF(ISBLANK(Tipy!HR21),"-",SUM(JC27:JG27)))</f>
        <v>20</v>
      </c>
      <c r="JI27" s="185"/>
      <c r="JJ27" s="182">
        <f>IF(ISBLANK($JO$3),"",IF(ISBLANK(Tipy!HX21),0,IF(AND(Tipy!HX21=Výsledky!$JM$3,Tipy!HZ21=Výsledky!$JO$3),50,0)))</f>
        <v>0</v>
      </c>
      <c r="JK27" s="182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20</v>
      </c>
      <c r="JL27" s="182">
        <f>IF(ISBLANK($JO$3),"",IF(OR(Tipy!IA21=Výsledky!$JJ$6,Tipy!IA21=Výsledky!$JJ$7,Tipy!IA21=Výsledky!$JJ$8,Tipy!IA21=Výsledky!$JJ$9),30,0))</f>
        <v>30</v>
      </c>
      <c r="JM27" s="92">
        <f>IF(ISBLANK($JO$3),"",IF(OR(Tipy!IB21=Výsledky!$JM$6,Tipy!IB21=Výsledky!$JM$7,Tipy!IB21=Výsledky!$JM$8,Tipy!IB21=Výsledky!$JM$9),10,0))</f>
        <v>0</v>
      </c>
      <c r="JN27" s="93">
        <f>IF(ISBLANK($JO$3),"",IF(ISBLANK(Tipy!HX21),0,IF(OR(AND(Tipy!HX21=Výsledky!$JM$3,OR(Tipy!HZ21=Výsledky!$JO$3+1,Tipy!HZ21=Výsledky!$JO$3-1)),AND(Tipy!HZ21=Výsledky!$JO$3,OR(Tipy!HX21=Výsledky!$JM$3+1,Tipy!HX21=Výsledky!$JM$3-1))),10,0)))</f>
        <v>10</v>
      </c>
      <c r="JO27" s="95">
        <f>IF(ISBLANK($JO$3),"",IF(ISBLANK(Tipy!HX21),"-",SUM(JJ27:JN27)))</f>
        <v>60</v>
      </c>
      <c r="JP27" s="94"/>
      <c r="JQ27" s="92">
        <f>IF(ISBLANK($JV$3),"",IF(ISBLANK(Tipy!ID21),0,IF(AND(Tipy!ID21=Výsledky!$JT$3,Tipy!IF21=Výsledky!$JV$3),50,0)))</f>
        <v>0</v>
      </c>
      <c r="JR27" s="92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92">
        <f>IF(ISBLANK($JV$3),"",IF(OR(Tipy!IG21=Výsledky!$JQ$6,Tipy!IG21=Výsledky!$JQ$7,Tipy!IG21=Výsledky!$JQ$8,Tipy!IG21=Výsledky!$JQ$9),30,0))</f>
        <v>30</v>
      </c>
      <c r="JT27" s="92">
        <f>IF(ISBLANK($JV$3),"",IF(OR(Tipy!IH21=Výsledky!$JT$6,Tipy!IH21=Výsledky!$JT$7,Tipy!IH21=Výsledky!$JT$8,Tipy!IH21=Výsledky!$JT$9),10,0))</f>
        <v>0</v>
      </c>
      <c r="JU27" s="93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95">
        <f>IF(ISBLANK($JV$3),"",IF(ISBLANK(Tipy!ID21),"-",SUM(JQ27:JU27)))</f>
        <v>50</v>
      </c>
      <c r="JW27" s="94"/>
      <c r="JX27" s="92" t="str">
        <f>IF(ISBLANK($KC$3),"",IF(ISBLANK(Tipy!IJ21),0,IF(AND(Tipy!IJ21=Výsledky!$KA$3,Tipy!IL21=Výsledky!$KC$3),50,0)))</f>
        <v/>
      </c>
      <c r="JY27" s="92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92" t="str">
        <f>IF(ISBLANK($KC$3),"",IF(OR(Tipy!IM21=Výsledky!$JX$6,Tipy!IM21=Výsledky!$JX$7,Tipy!IM21=Výsledky!$JX$8,Tipy!IM21=Výsledky!$JX$9),30,0))</f>
        <v/>
      </c>
      <c r="KA27" s="92" t="str">
        <f>IF(ISBLANK($KC$3),"",IF(OR(Tipy!IN21=Výsledky!$KA$6,Tipy!IN21=Výsledky!$KA$7,Tipy!IN21=Výsledky!$KA$8,Tipy!IN21=Výsledky!$KA$9),10,0))</f>
        <v/>
      </c>
      <c r="KB27" s="93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95" t="str">
        <f>IF(ISBLANK($KC$3),"",IF(ISBLANK(Tipy!IJ21),"-",SUM(JX27:KB27)))</f>
        <v/>
      </c>
      <c r="KD27" s="94"/>
      <c r="KE27" s="92">
        <f>IF(ISBLANK($KJ$3),"",IF(ISBLANK(Tipy!IP21),0,IF(AND(Tipy!IP21=Výsledky!$KH$3,Tipy!IR21=Výsledky!$KJ$3),50,0)))</f>
        <v>0</v>
      </c>
      <c r="KF27" s="92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0</v>
      </c>
      <c r="KG27" s="92">
        <f>IF(ISBLANK($KJ$3),"",IF(OR(Tipy!IS21=Výsledky!$KE$6,Tipy!IS21=Výsledky!$KE$7,Tipy!IS21=Výsledky!$KE$8,Tipy!IS21=Výsledky!$KE$9),30,0))</f>
        <v>0</v>
      </c>
      <c r="KH27" s="92">
        <f>IF(ISBLANK($KJ$3),"",IF(OR(Tipy!IT21=Výsledky!$KH$6,Tipy!IT21=Výsledky!$KH$7,Tipy!IT21=Výsledky!$KH$8,Tipy!IT21=Výsledky!$KH$9),10,0))</f>
        <v>0</v>
      </c>
      <c r="KI27" s="93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95">
        <f>IF(ISBLANK($KJ$3),"",IF(ISBLANK(Tipy!IP21),"-",SUM(KE27:KI27)))</f>
        <v>0</v>
      </c>
      <c r="KK27" s="94"/>
      <c r="KL27" s="182">
        <f>IF(ISBLANK($KQ$3),"",IF(ISBLANK(Tipy!IV21),0,IF(AND(Tipy!IV21=Výsledky!$KO$3,Tipy!IX21=Výsledky!$KQ$3),50,0)))</f>
        <v>0</v>
      </c>
      <c r="KM27" s="182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20</v>
      </c>
      <c r="KN27" s="182">
        <f>IF(ISBLANK($KQ$3),"",IF(OR(Tipy!IY21=Výsledky!$KL$6,Tipy!IY21=Výsledky!$KL$7,Tipy!IY21=Výsledky!$KL$8,Tipy!IY21=Výsledky!$KL$9),30,0))</f>
        <v>0</v>
      </c>
      <c r="KO27" s="182">
        <f>IF(ISBLANK($KQ$3),"",IF(OR(Tipy!IZ21=Výsledky!$KO$6,Tipy!IZ21=Výsledky!$KO$7,Tipy!IZ21=Výsledky!$KO$8,Tipy!IZ21=Výsledky!$KO$9),10,0))</f>
        <v>0</v>
      </c>
      <c r="KP27" s="183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86">
        <f>IF(ISBLANK($KQ$3),"",IF(ISBLANK(Tipy!IV21),"-",SUM(KL27:KP27)))</f>
        <v>20</v>
      </c>
      <c r="KR27" s="94"/>
      <c r="KS27" s="92" t="str">
        <f>IF(ISBLANK($KX$3),"",IF(ISBLANK(Tipy!JB21),0,IF(AND(Tipy!JB21=Výsledky!$KV$3,Tipy!JD21=Výsledky!$KX$3),50,0)))</f>
        <v/>
      </c>
      <c r="KT27" s="92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92" t="str">
        <f>IF(ISBLANK($KX$3),"",IF(OR(Tipy!JE21=Výsledky!$KS$6,Tipy!JE21=Výsledky!$KS$7,Tipy!JE21=Výsledky!$KS$8,Tipy!JE21=Výsledky!$KS$9),30,0))</f>
        <v/>
      </c>
      <c r="KV27" s="92" t="str">
        <f>IF(ISBLANK($KX$3),"",IF(OR(Tipy!JF21=Výsledky!$KV$6,Tipy!JF21=Výsledky!$KV$7,Tipy!JF21=Výsledky!$KV$8,Tipy!JF21=Výsledky!$KV$9),10,0))</f>
        <v/>
      </c>
      <c r="KW27" s="93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95" t="str">
        <f>IF(ISBLANK($KX$3),"",IF(ISBLANK(Tipy!JB21),"-",SUM(KS27:KW27)))</f>
        <v/>
      </c>
      <c r="KY27" s="94"/>
      <c r="KZ27" s="92" t="str">
        <f>IF(ISBLANK($LE$3),"",IF(ISBLANK(Tipy!JH21),0,IF(AND(Tipy!JH21=Výsledky!$LC$3,Tipy!JJ21=Výsledky!$LE$3),50,0)))</f>
        <v/>
      </c>
      <c r="LA27" s="92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92" t="str">
        <f>IF(ISBLANK($LE$3),"",IF(OR(Tipy!JK21=Výsledky!$KZ$6,Tipy!JK21=Výsledky!$KZ$7,Tipy!JK21=Výsledky!$KZ$8,Tipy!JK21=Výsledky!$KZ$9),30,0))</f>
        <v/>
      </c>
      <c r="LC27" s="92" t="str">
        <f>IF(ISBLANK($LE$3),"",IF(OR(Tipy!JL21=Výsledky!$LC$6,Tipy!JL21=Výsledky!$LC$7,Tipy!JL21=Výsledky!$LC$8,Tipy!JL21=Výsledky!$LC$9),10,0))</f>
        <v/>
      </c>
      <c r="LD27" s="93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95" t="str">
        <f>IF(ISBLANK($LE$3),"",IF(ISBLANK(Tipy!JH21),"-",SUM(KZ27:LD27)))</f>
        <v/>
      </c>
      <c r="LF27" s="94"/>
      <c r="LG27" s="92" t="str">
        <f>IF(ISBLANK($LL$3),"",IF(ISBLANK(Tipy!JN21),0,IF(AND(Tipy!JN21=Výsledky!$LJ$3,Tipy!JP21=Výsledky!$LL$3),50,0)))</f>
        <v/>
      </c>
      <c r="LH27" s="92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92" t="str">
        <f>IF(ISBLANK($LL$3),"",IF(OR(Tipy!JQ21=Výsledky!$LG$6,Tipy!JQ21=Výsledky!$LG$7,Tipy!JQ21=Výsledky!$LG$8,Tipy!JQ21=Výsledky!$LG$9),30,0))</f>
        <v/>
      </c>
      <c r="LJ27" s="92" t="str">
        <f>IF(ISBLANK($LL$3),"",IF(OR(Tipy!JR21=Výsledky!$LJ$6,Tipy!JR21=Výsledky!$LJ$7,Tipy!JR21=Výsledky!$LJ$8,Tipy!JR21=Výsledky!$LJ$9),10,0))</f>
        <v/>
      </c>
      <c r="LK27" s="93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95" t="str">
        <f>IF(ISBLANK($LL$3),"",IF(ISBLANK(Tipy!JN21),"-",SUM(LG27:LK27)))</f>
        <v/>
      </c>
      <c r="LM27" s="94"/>
      <c r="LN27" s="92" t="str">
        <f>IF(ISBLANK($LS$3),"",IF(ISBLANK(Tipy!JT21),0,IF(AND(Tipy!JT21=Výsledky!$LQ$3,Tipy!JV21=Výsledky!$LS$3),50,0)))</f>
        <v/>
      </c>
      <c r="LO27" s="92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92" t="str">
        <f>IF(ISBLANK($LS$3),"",IF(OR(Tipy!JW21=Výsledky!$LN$6,Tipy!JW21=Výsledky!$LN$7,Tipy!JW21=Výsledky!$LN$8,Tipy!JW21=Výsledky!$LN$9),30,0))</f>
        <v/>
      </c>
      <c r="LQ27" s="92" t="str">
        <f>IF(ISBLANK($LS$3),"",IF(OR(Tipy!JX21=Výsledky!$LQ$6,Tipy!JX21=Výsledky!$LQ$7,Tipy!JX21=Výsledky!$LQ$8,Tipy!JX21=Výsledky!$LQ$9),10,0))</f>
        <v/>
      </c>
      <c r="LR27" s="93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95" t="str">
        <f>IF(ISBLANK($LS$3),"",IF(ISBLANK(Tipy!JT21),"-",SUM(LN27:LR27)))</f>
        <v/>
      </c>
      <c r="LT27" s="94"/>
      <c r="LU27" s="92" t="str">
        <f>IF(ISBLANK($LZ$3),"",IF(ISBLANK(Tipy!JZ21),0,IF(AND(Tipy!JZ21=Výsledky!$LX$3,Tipy!KB21=Výsledky!$LZ$3),50,0)))</f>
        <v/>
      </c>
      <c r="LV27" s="92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92" t="str">
        <f>IF(ISBLANK($LZ$3),"",IF(OR(Tipy!KC21=Výsledky!$LU$6,Tipy!KC21=Výsledky!$LU$7,Tipy!KC21=Výsledky!$LU$8,Tipy!KC21=Výsledky!$LU$9),30,0))</f>
        <v/>
      </c>
      <c r="LX27" s="92" t="str">
        <f>IF(ISBLANK($LZ$3),"",IF(OR(Tipy!KD21=Výsledky!$LX$6,Tipy!KD21=Výsledky!$LX$7,Tipy!KD21=Výsledky!$LX$8,Tipy!KD21=Výsledky!$LX$9),10,0))</f>
        <v/>
      </c>
      <c r="LY27" s="93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95" t="str">
        <f>IF(ISBLANK($LZ$3),"",IF(ISBLANK(Tipy!JZ21),"-",SUM(LU27:LY27)))</f>
        <v/>
      </c>
      <c r="MA27" s="94"/>
      <c r="MB27" s="96"/>
      <c r="MC27" s="97"/>
      <c r="MD27" s="97"/>
      <c r="ME27" s="97"/>
      <c r="MF27" s="93"/>
      <c r="MG27" s="95"/>
      <c r="MH27" s="94"/>
      <c r="MI27" s="96"/>
      <c r="MJ27" s="97"/>
      <c r="MK27" s="97"/>
      <c r="ML27" s="97"/>
      <c r="MM27" s="93"/>
      <c r="MN27" s="95"/>
      <c r="MO27" s="94"/>
      <c r="MP27" s="96"/>
      <c r="MQ27" s="97"/>
      <c r="MR27" s="97"/>
      <c r="MS27" s="97"/>
      <c r="MT27" s="93"/>
      <c r="MU27" s="95"/>
      <c r="MV27" s="94"/>
      <c r="MW27" s="96"/>
      <c r="MX27" s="97"/>
      <c r="MY27" s="97"/>
      <c r="MZ27" s="97"/>
      <c r="NA27" s="93"/>
      <c r="NB27" s="95"/>
      <c r="NC27" s="94"/>
      <c r="ND27" s="96"/>
      <c r="NE27" s="97"/>
      <c r="NF27" s="97"/>
      <c r="NG27" s="97"/>
      <c r="NH27" s="93"/>
      <c r="NI27" s="95"/>
      <c r="NJ27" s="94"/>
      <c r="NK27" s="96"/>
      <c r="NL27" s="97"/>
      <c r="NM27" s="97"/>
      <c r="NN27" s="97"/>
      <c r="NO27" s="93"/>
      <c r="NP27" s="95"/>
      <c r="NQ27" s="94"/>
      <c r="NR27" s="96"/>
      <c r="NS27" s="97"/>
      <c r="NT27" s="97"/>
      <c r="NU27" s="97"/>
      <c r="NV27" s="93"/>
      <c r="NW27" s="95"/>
      <c r="NX27" s="94"/>
      <c r="NY27" s="96"/>
      <c r="NZ27" s="97"/>
      <c r="OA27" s="97"/>
      <c r="OB27" s="97"/>
      <c r="OC27" s="93"/>
      <c r="OD27" s="95"/>
      <c r="OE27" s="94"/>
      <c r="OF27" s="96"/>
      <c r="OG27" s="97"/>
      <c r="OH27" s="97"/>
      <c r="OI27" s="97"/>
      <c r="OJ27" s="93"/>
      <c r="OK27" s="95"/>
      <c r="OL27" s="94"/>
      <c r="OM27" s="96"/>
      <c r="ON27" s="97"/>
      <c r="OO27" s="97"/>
      <c r="OP27" s="97"/>
      <c r="OQ27" s="93"/>
      <c r="OR27" s="95"/>
      <c r="OS27" s="94"/>
      <c r="OT27" s="96"/>
      <c r="OU27" s="97"/>
      <c r="OV27" s="97"/>
      <c r="OW27" s="97"/>
      <c r="OX27" s="93"/>
      <c r="OY27" s="95"/>
      <c r="OZ27" s="94"/>
      <c r="PA27" s="96"/>
      <c r="PB27" s="97"/>
      <c r="PC27" s="97"/>
      <c r="PD27" s="97"/>
      <c r="PE27" s="93"/>
      <c r="PF27" s="95"/>
      <c r="PG27" s="94"/>
      <c r="PH27" s="96"/>
      <c r="PI27" s="97"/>
      <c r="PJ27" s="97"/>
      <c r="PK27" s="97"/>
      <c r="PL27" s="93"/>
      <c r="PM27" s="95"/>
      <c r="PN27" s="94"/>
      <c r="PO27" s="96"/>
      <c r="PP27" s="97"/>
      <c r="PQ27" s="97"/>
      <c r="PR27" s="97"/>
      <c r="PS27" s="93"/>
      <c r="PT27" s="95"/>
      <c r="PU27" s="94"/>
      <c r="PV27" s="96"/>
      <c r="PW27" s="97"/>
      <c r="PX27" s="97"/>
      <c r="PY27" s="97"/>
      <c r="PZ27" s="93"/>
      <c r="QA27" s="95"/>
    </row>
    <row r="28" spans="1:443" ht="15" customHeight="1" x14ac:dyDescent="0.2">
      <c r="A28" s="121">
        <f>Tipy!A22</f>
        <v>86</v>
      </c>
      <c r="B28" s="144" t="str">
        <f>Tipy!B22</f>
        <v>Eduard Kyselica</v>
      </c>
      <c r="C28" s="42"/>
      <c r="D28" s="182">
        <f>IF(ISBLANK($I$3),"",IF(ISBLANK(Tipy!D22),0,IF(AND(Tipy!D22=Výsledky!$G$3,Tipy!F22=Výsledky!$I$3),50,0)))</f>
        <v>0</v>
      </c>
      <c r="E28" s="182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2">
        <f>IF(ISBLANK($I$3),"",IF(OR(Tipy!G22=Výsledky!$D$6,Tipy!G22=Výsledky!$D$7,Tipy!G22=Výsledky!$D$8,Tipy!G22=Výsledky!$D$9),30,0))</f>
        <v>0</v>
      </c>
      <c r="G28" s="182">
        <f>IF(ISBLANK($I$3),"",IF(OR(Tipy!H22=Výsledky!$G$6,Tipy!H22=Výsledky!$G$7,Tipy!H22=Výsledky!$G$8,Tipy!H22=Výsledky!$G$9),10,0))</f>
        <v>0</v>
      </c>
      <c r="H28" s="183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4" t="str">
        <f>IF(ISBLANK($I$3),"",IF(ISBLANK(Tipy!D22),"-",SUM(D28:H28)))</f>
        <v>-</v>
      </c>
      <c r="J28" s="185"/>
      <c r="K28" s="182">
        <f>IF(ISBLANK($P$3),"",IF(ISBLANK(Tipy!J22),0,IF(AND(Tipy!J22=Výsledky!$N$3,Tipy!L22=Výsledky!$P$3),50,0)))</f>
        <v>0</v>
      </c>
      <c r="L28" s="182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2">
        <f>IF(ISBLANK($P$3),"",IF(OR(Tipy!M22=Výsledky!$K$6,Tipy!M22=Výsledky!$K$7,Tipy!M22=Výsledky!$K$8,Tipy!M22=Výsledky!$K$9),30,0))</f>
        <v>0</v>
      </c>
      <c r="N28" s="182">
        <f>IF(ISBLANK($P$3),"",IF(OR(Tipy!N22=Výsledky!$N$6,Tipy!N22=Výsledky!$N$7,Tipy!N22=Výsledky!$N$8,Tipy!N22=Výsledky!$N$9),10,0))</f>
        <v>0</v>
      </c>
      <c r="O28" s="183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6" t="str">
        <f>IF(ISBLANK($P$3),"",IF(ISBLANK(Tipy!J22),"-",SUM(K28:O28)))</f>
        <v>-</v>
      </c>
      <c r="Q28" s="185"/>
      <c r="R28" s="182">
        <f>IF(ISBLANK($W$3),"",IF(ISBLANK(Tipy!P22),0,IF(AND(Tipy!P22=Výsledky!$U$3,Tipy!R22=Výsledky!$W$3),50,0)))</f>
        <v>0</v>
      </c>
      <c r="S28" s="182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2">
        <f>IF(ISBLANK($W$3),"",IF(OR(Tipy!S22=Výsledky!$R$6,Tipy!S22=Výsledky!$R$7,Tipy!S22=Výsledky!$R$8,Tipy!S22=Výsledky!$R$9),30,0))</f>
        <v>0</v>
      </c>
      <c r="U28" s="182">
        <f>IF(ISBLANK($W$3),"",IF(OR(Tipy!T22=Výsledky!$U$6,Tipy!T22=Výsledky!$U$7,Tipy!T22=Výsledky!$U$8,Tipy!T22=Výsledky!$U$9),10,0))</f>
        <v>0</v>
      </c>
      <c r="V28" s="183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6" t="str">
        <f>IF(ISBLANK($W$3),"",IF(ISBLANK(Tipy!P22),"-",SUM(R28:V28)))</f>
        <v>-</v>
      </c>
      <c r="X28" s="185"/>
      <c r="Y28" s="182">
        <f>IF(ISBLANK($AD$3),"",IF(ISBLANK(Tipy!V22),0,IF(AND(Tipy!V22=Výsledky!$AB$3,Tipy!X22=Výsledky!$AD$3),50,0)))</f>
        <v>0</v>
      </c>
      <c r="Z28" s="182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2">
        <f>IF(ISBLANK($AD$3),"",IF(OR(Tipy!Y22=Výsledky!$Y$6,Tipy!Y22=Výsledky!$Y$7,Tipy!Y22=Výsledky!$Y$8,Tipy!Y22=Výsledky!$Y$9),30,0))</f>
        <v>0</v>
      </c>
      <c r="AB28" s="182">
        <f>IF(ISBLANK($AD$3),"",IF(OR(Tipy!Z22=Výsledky!$AB$6,Tipy!Z22=Výsledky!$AB$7,Tipy!Z22=Výsledky!$AB$8,Tipy!Z22=Výsledky!$AB$9),10,0))</f>
        <v>0</v>
      </c>
      <c r="AC28" s="183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6" t="str">
        <f>IF(ISBLANK($AD$3),"",IF(ISBLANK(Tipy!V22),"-",SUM(Y28:AC28)))</f>
        <v>-</v>
      </c>
      <c r="AE28" s="185"/>
      <c r="AF28" s="182">
        <f>IF(ISBLANK($AK$3),"",IF(ISBLANK(Tipy!AB22),0,IF(AND(Tipy!AB22=Výsledky!$AI$3,Tipy!AD22=Výsledky!$AK$3),50,0)))</f>
        <v>0</v>
      </c>
      <c r="AG28" s="182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2">
        <f>IF(ISBLANK($AK$3),"",IF(OR(Tipy!AE22=Výsledky!$AF$6,Tipy!AE22=Výsledky!$AF$7,Tipy!AE22=Výsledky!$AF$8,Tipy!AE22=Výsledky!$AF$9),30,0))</f>
        <v>0</v>
      </c>
      <c r="AI28" s="182">
        <f>IF(ISBLANK($AK$3),"",IF(OR(Tipy!AF22=Výsledky!$AI$6,Tipy!AF22=Výsledky!$AI$7,Tipy!AF22=Výsledky!$AI$8,Tipy!AF22=Výsledky!$AI$9),10,0))</f>
        <v>0</v>
      </c>
      <c r="AJ28" s="183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6" t="str">
        <f>IF(ISBLANK($AK$3),"",IF(ISBLANK(Tipy!AB22),"-",SUM(AF28:AJ28)))</f>
        <v>-</v>
      </c>
      <c r="AL28" s="185"/>
      <c r="AM28" s="182">
        <f>IF(ISBLANK($AR$3),"",IF(ISBLANK(Tipy!AH22),0,IF(AND(Tipy!AH22=Výsledky!$AP$3,Tipy!AJ22=Výsledky!$AR$3),50,0)))</f>
        <v>0</v>
      </c>
      <c r="AN28" s="182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2">
        <f>IF(ISBLANK($AR$3),"",IF(OR(Tipy!AK22=Výsledky!$AM$6,Tipy!AK22=Výsledky!$AM$7,Tipy!AK22=Výsledky!$AM$8,Tipy!AK22=Výsledky!$AM$9),30,0))</f>
        <v>0</v>
      </c>
      <c r="AP28" s="182">
        <f>IF(ISBLANK($AR$3),"",IF(OR(Tipy!AL22=Výsledky!$AP$6,Tipy!AL22=Výsledky!$AP$7,Tipy!AL22=Výsledky!$AP$8,Tipy!AL22=Výsledky!$AP$9),10,0))</f>
        <v>0</v>
      </c>
      <c r="AQ28" s="183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6" t="str">
        <f>IF(ISBLANK($AR$3),"",IF(ISBLANK(Tipy!AH22),"-",SUM(AM28:AQ28)))</f>
        <v>-</v>
      </c>
      <c r="AS28" s="185"/>
      <c r="AT28" s="182">
        <f>IF(ISBLANK($AY$3),"",IF(ISBLANK(Tipy!AN22),0,IF(AND(Tipy!AN22=Výsledky!$AW$3,Tipy!AP22=Výsledky!$AY$3),50,0)))</f>
        <v>0</v>
      </c>
      <c r="AU28" s="182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2">
        <f>IF(ISBLANK($AY$3),"",IF(OR(Tipy!AQ22=Výsledky!$AT$6,Tipy!AQ22=Výsledky!$AT$7,Tipy!AQ22=Výsledky!$AT$8,Tipy!AQ22=Výsledky!$AT$9),30,0))</f>
        <v>0</v>
      </c>
      <c r="AW28" s="182">
        <f>IF(ISBLANK($AY$3),"",IF(OR(Tipy!AR22=Výsledky!$AW$6,Tipy!AR22=Výsledky!$AW$7,Tipy!AR22=Výsledky!$AW$8,Tipy!AR22=Výsledky!$AW$9),10,0))</f>
        <v>0</v>
      </c>
      <c r="AX28" s="183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6" t="str">
        <f>IF(ISBLANK($AY$3),"",IF(ISBLANK(Tipy!AN22),"-",SUM(AT28:AX28)))</f>
        <v>-</v>
      </c>
      <c r="AZ28" s="185"/>
      <c r="BA28" s="182">
        <f>IF(ISBLANK($BF$3),"",IF(ISBLANK(Tipy!AT22),0,IF(AND(Tipy!AT22=Výsledky!$BD$3,Tipy!AV22=Výsledky!$BF$3),50,0)))</f>
        <v>0</v>
      </c>
      <c r="BB28" s="182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2">
        <f>IF(ISBLANK($BF$3),"",IF(OR(Tipy!AW22=Výsledky!$BA$6,Tipy!AW22=Výsledky!$BA$7,Tipy!AW22=Výsledky!$BA$8,Tipy!AW22=Výsledky!$BA$9),30,0))</f>
        <v>0</v>
      </c>
      <c r="BD28" s="182">
        <f>IF(ISBLANK($BF$3),"",IF(OR(Tipy!AX22=Výsledky!$BD$6,Tipy!AX22=Výsledky!$BD$7,Tipy!AX22=Výsledky!$BD$8,Tipy!AX22=Výsledky!$BD$9),10,0))</f>
        <v>0</v>
      </c>
      <c r="BE28" s="183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6" t="str">
        <f>IF(ISBLANK($BF$3),"",IF(ISBLANK(Tipy!AT22),"-",SUM(BA28:BE28)))</f>
        <v>-</v>
      </c>
      <c r="BG28" s="94"/>
      <c r="BH28" s="182">
        <f>IF(ISBLANK($BM$3),"",IF(ISBLANK(Tipy!AZ22),0,IF(AND(Tipy!AZ22=Výsledky!$BK$3,Tipy!BB22=Výsledky!$BM$3),50,0)))</f>
        <v>0</v>
      </c>
      <c r="BI28" s="182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2">
        <f>IF(ISBLANK($BM$3),"",IF(OR(Tipy!BC22=Výsledky!$BH$6,Tipy!BC22=Výsledky!$BH$7,Tipy!BC22=Výsledky!$BH$8,Tipy!BC22=Výsledky!$BH$9),30,0))</f>
        <v>0</v>
      </c>
      <c r="BK28" s="182">
        <f>IF(ISBLANK($BM$3),"",IF(OR(Tipy!BD22=Výsledky!$BK$6,Tipy!BD22=Výsledky!$BK$7,Tipy!BD22=Výsledky!$BK$8,Tipy!BD22=Výsledky!$BK$9),10,0))</f>
        <v>0</v>
      </c>
      <c r="BL28" s="183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6" t="str">
        <f>IF(ISBLANK($BM$3),"",IF(ISBLANK(Tipy!AZ22),"-",SUM(BH28:BL28)))</f>
        <v>-</v>
      </c>
      <c r="BN28" s="94"/>
      <c r="BO28" s="182">
        <f>IF(ISBLANK($BT$3),"",IF(ISBLANK(Tipy!BF22),0,IF(AND(Tipy!BF22=Výsledky!$BR$3,Tipy!BH22=Výsledky!$BT$3),50,0)))</f>
        <v>0</v>
      </c>
      <c r="BP28" s="182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2">
        <f>IF(ISBLANK($BT$3),"",IF(OR(Tipy!BI22=Výsledky!$BO$6,Tipy!BI22=Výsledky!$BO$7,Tipy!BI22=Výsledky!$BO$8,Tipy!BI22=Výsledky!$BO$9),30,0))</f>
        <v>0</v>
      </c>
      <c r="BR28" s="182">
        <f>IF(ISBLANK($BT$3),"",IF(OR(Tipy!BJ22=Výsledky!$BR$6,Tipy!BJ22=Výsledky!$BR$7,Tipy!BJ22=Výsledky!$BR$8,Tipy!BJ22=Výsledky!$BR$9),10,0))</f>
        <v>0</v>
      </c>
      <c r="BS28" s="183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6" t="str">
        <f>IF(ISBLANK($BT$3),"",IF(ISBLANK(Tipy!BF22),"-",SUM(BO28:BS28)))</f>
        <v>-</v>
      </c>
      <c r="BU28" s="94"/>
      <c r="BV28" s="182">
        <f>IF(ISBLANK($CA$3),"",IF(ISBLANK(Tipy!BL22),0,IF(AND(Tipy!BL22=Výsledky!$BY$3,Tipy!BN22=Výsledky!$CA$3),50,0)))</f>
        <v>0</v>
      </c>
      <c r="BW28" s="182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2">
        <f>IF(ISBLANK($CA$3),"",IF(OR(Tipy!BO22=Výsledky!$BV$6,Tipy!BO22=Výsledky!$BV$7,Tipy!BO22=Výsledky!$BV$8,Tipy!BO22=Výsledky!$BV$9),30,0))</f>
        <v>0</v>
      </c>
      <c r="BY28" s="182">
        <f>IF(ISBLANK($CA$3),"",IF(OR(Tipy!BP22=Výsledky!$BY$6,Tipy!BP22=Výsledky!$BY$7,Tipy!BP22=Výsledky!$BY$8,Tipy!BP22=Výsledky!$BY$9),10,0))</f>
        <v>0</v>
      </c>
      <c r="BZ28" s="183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6" t="str">
        <f>IF(ISBLANK($CA$3),"",IF(ISBLANK(Tipy!BL22),"-",SUM(BV28:BZ28)))</f>
        <v>-</v>
      </c>
      <c r="CB28" s="94"/>
      <c r="CC28" s="182">
        <f>IF(ISBLANK($CH$3),"",IF(ISBLANK(Tipy!BR22),0,IF(AND(Tipy!BR22=Výsledky!$CF$3,Tipy!BT22=Výsledky!$CH$3),50,0)))</f>
        <v>0</v>
      </c>
      <c r="CD28" s="182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2">
        <f>IF(ISBLANK($CH$3),"",IF(OR(Tipy!BU22=Výsledky!$CC$6,Tipy!BU22=Výsledky!$CC$7,Tipy!BU22=Výsledky!$CC$8,Tipy!BU22=Výsledky!$CC$9),30,0))</f>
        <v>0</v>
      </c>
      <c r="CF28" s="182">
        <f>IF(ISBLANK($CH$3),"",IF(OR(Tipy!BV22=Výsledky!$CF$6,Tipy!BV22=Výsledky!$CF$7,Tipy!BV22=Výsledky!$CF$8,Tipy!BV22=Výsledky!$CF$9),10,0))</f>
        <v>0</v>
      </c>
      <c r="CG28" s="183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6" t="str">
        <f>IF(ISBLANK($CH$3),"",IF(ISBLANK(Tipy!BR22),"-",SUM(CC28:CG28)))</f>
        <v>-</v>
      </c>
      <c r="CI28" s="185"/>
      <c r="CJ28" s="182">
        <f>IF(ISBLANK($CO$3),"",IF(ISBLANK(Tipy!BX22),0,IF(AND(Tipy!BX22=Výsledky!$CM$3,Tipy!BZ22=Výsledky!$CO$3),50,0)))</f>
        <v>0</v>
      </c>
      <c r="CK28" s="182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2">
        <f>IF(ISBLANK($CO$3),"",IF(OR(Tipy!CA22=Výsledky!$CJ$6,Tipy!CA22=Výsledky!$CJ$7,Tipy!CA22=Výsledky!$CJ$8,Tipy!CA22=Výsledky!$CJ$9),30,0))</f>
        <v>0</v>
      </c>
      <c r="CM28" s="182">
        <f>IF(ISBLANK($CO$3),"",IF(OR(Tipy!CB22=Výsledky!$CM$6,Tipy!CB22=Výsledky!$CM$7,Tipy!CB22=Výsledky!$CM$8,Tipy!CB22=Výsledky!$CM$9),10,0))</f>
        <v>0</v>
      </c>
      <c r="CN28" s="183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6" t="str">
        <f>IF(ISBLANK($CO$3),"",IF(ISBLANK(Tipy!BX22),"-",SUM(CJ28:CN28)))</f>
        <v>-</v>
      </c>
      <c r="CP28" s="185"/>
      <c r="CQ28" s="182">
        <f>IF(ISBLANK($CV$3),"",IF(ISBLANK(Tipy!CD22),0,IF(AND(Tipy!CD22=Výsledky!$CT$3,Tipy!CF22=Výsledky!$CV$3),50,0)))</f>
        <v>0</v>
      </c>
      <c r="CR28" s="182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2">
        <f>IF(ISBLANK($CV$3),"",IF(OR(Tipy!CG22=Výsledky!$CQ$6,Tipy!CG22=Výsledky!$CQ$7,Tipy!CG22=Výsledky!$CQ$8,Tipy!CG22=Výsledky!$CQ$9),30,0))</f>
        <v>0</v>
      </c>
      <c r="CT28" s="182">
        <f>IF(ISBLANK($CV$3),"",IF(OR(Tipy!CH22=Výsledky!$CT$6,Tipy!CH22=Výsledky!$CT$7,Tipy!CH22=Výsledky!$CT$8,Tipy!CH22=Výsledky!$CT$9),10,0))</f>
        <v>0</v>
      </c>
      <c r="CU28" s="183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6" t="str">
        <f>IF(ISBLANK($CV$3),"",IF(ISBLANK(Tipy!CD22),"-",SUM(CQ28:CU28)))</f>
        <v>-</v>
      </c>
      <c r="CW28" s="185"/>
      <c r="CX28" s="182">
        <f>IF(ISBLANK($DC$3),"",IF(ISBLANK(Tipy!CJ22),0,IF(AND(Tipy!CJ22=Výsledky!$DA$3,Tipy!CL22=Výsledky!$DC$3),50,0)))</f>
        <v>0</v>
      </c>
      <c r="CY28" s="182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2">
        <f>IF(ISBLANK($DC$3),"",IF(OR(Tipy!CM22=Výsledky!$CX$6,Tipy!CM22=Výsledky!$CX$7,Tipy!CM22=Výsledky!$CX$8,Tipy!CM22=Výsledky!$CX$9),30,0))</f>
        <v>0</v>
      </c>
      <c r="DA28" s="182">
        <f>IF(ISBLANK($DC$3),"",IF(OR(Tipy!CN22=Výsledky!$DA$6,Tipy!CN22=Výsledky!$DA$7,Tipy!CN22=Výsledky!$DA$8,Tipy!CN22=Výsledky!$DA$9),10,0))</f>
        <v>0</v>
      </c>
      <c r="DB28" s="183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6" t="str">
        <f>IF(ISBLANK($DC$3),"",IF(ISBLANK(Tipy!CJ22),"-",SUM(CX28:DB28)))</f>
        <v>-</v>
      </c>
      <c r="DD28" s="185"/>
      <c r="DE28" s="182">
        <f>IF(ISBLANK($DJ$3),"",IF(ISBLANK(Tipy!CP22),0,IF(AND(Tipy!CP22=Výsledky!$DH$3,Tipy!CR22=Výsledky!$DJ$3),50,0)))</f>
        <v>0</v>
      </c>
      <c r="DF28" s="182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2">
        <f>IF(ISBLANK($DJ$3),"",IF(OR(Tipy!CS22=Výsledky!$DE$6,Tipy!CS22=Výsledky!$DE$7,Tipy!CS22=Výsledky!$DE$8,Tipy!CS22=Výsledky!$DE$9),30,0))</f>
        <v>0</v>
      </c>
      <c r="DH28" s="182">
        <f>IF(ISBLANK($DJ$3),"",IF(OR(Tipy!CT22=Výsledky!$DH$6,Tipy!CT22=Výsledky!$DH$7,Tipy!CT22=Výsledky!$DH$8,Tipy!CT22=Výsledky!$DH$9),10,0))</f>
        <v>0</v>
      </c>
      <c r="DI28" s="183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6" t="str">
        <f>IF(ISBLANK($DJ$3),"",IF(ISBLANK(Tipy!CP22),"-",SUM(DE28:DI28)))</f>
        <v>-</v>
      </c>
      <c r="DK28" s="185"/>
      <c r="DL28" s="182">
        <f>IF(ISBLANK($DQ$3),"",IF(ISBLANK(Tipy!CV22),0,IF(AND(Tipy!CV22=Výsledky!$DO$3,Tipy!CX22=Výsledky!$DQ$3),50,0)))</f>
        <v>0</v>
      </c>
      <c r="DM28" s="182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2">
        <f>IF(ISBLANK($DQ$3),"",IF(OR(Tipy!CY22=Výsledky!$DL$6,Tipy!CY22=Výsledky!$DL$7,Tipy!CY22=Výsledky!$DL$8,Tipy!CY22=Výsledky!$DL$9),30,0))</f>
        <v>0</v>
      </c>
      <c r="DO28" s="182">
        <f>IF(ISBLANK($DQ$3),"",IF(OR(Tipy!CZ22=Výsledky!$DO$6,Tipy!CZ22=Výsledky!$DO$7,Tipy!CZ22=Výsledky!$DO$8,Tipy!CZ22=Výsledky!$DO$9),10,0))</f>
        <v>0</v>
      </c>
      <c r="DP28" s="183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6" t="str">
        <f>IF(ISBLANK($DQ$3),"",IF(ISBLANK(Tipy!CV22),"-",SUM(DL28:DP28)))</f>
        <v>-</v>
      </c>
      <c r="DR28" s="185"/>
      <c r="DS28" s="182">
        <f>IF(ISBLANK($DX$3),"",IF(ISBLANK(Tipy!DB22),0,IF(AND(Tipy!DB22=Výsledky!$DV$3,Tipy!DD22=Výsledky!$DX$3),50,0)))</f>
        <v>0</v>
      </c>
      <c r="DT28" s="182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2">
        <f>IF(ISBLANK($DX$3),"",IF(OR(Tipy!DE22=Výsledky!$DS$6,Tipy!DE22=Výsledky!$DS$7,Tipy!DE22=Výsledky!$DS$8,Tipy!DE22=Výsledky!$DS$9),30,0))</f>
        <v>0</v>
      </c>
      <c r="DV28" s="182">
        <f>IF(ISBLANK($DX$3),"",IF(OR(Tipy!DF22=Výsledky!$DV$6,Tipy!DF22=Výsledky!$DV$7,Tipy!DF22=Výsledky!$DV$8,Tipy!DF22=Výsledky!$DV$9),10,0))</f>
        <v>0</v>
      </c>
      <c r="DW28" s="183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6" t="str">
        <f>IF(ISBLANK($DX$3),"",IF(ISBLANK(Tipy!DB22),"-",SUM(DS28:DW28)))</f>
        <v>-</v>
      </c>
      <c r="DY28" s="185"/>
      <c r="DZ28" s="182">
        <f>IF(ISBLANK($EE$3),"",IF(ISBLANK(Tipy!DH22),0,IF(AND(Tipy!DH22=Výsledky!$EC$3,Tipy!DJ22=Výsledky!$EE$3),50,0)))</f>
        <v>0</v>
      </c>
      <c r="EA28" s="182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2">
        <f>IF(ISBLANK($EE$3),"",IF(OR(Tipy!DK22=Výsledky!$DZ$6,Tipy!DK22=Výsledky!$DZ$7,Tipy!DK22=Výsledky!$DZ$8,Tipy!DK22=Výsledky!$DZ$9),30,0))</f>
        <v>0</v>
      </c>
      <c r="EC28" s="182">
        <f>IF(ISBLANK($EE$3),"",IF(OR(Tipy!DL22=Výsledky!$EC$6,Tipy!DL22=Výsledky!$EC$7,Tipy!DL22=Výsledky!$EC$8,Tipy!DL22=Výsledky!$EC$9),10,0))</f>
        <v>0</v>
      </c>
      <c r="ED28" s="183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6" t="str">
        <f>IF(ISBLANK($EE$3),"",IF(ISBLANK(Tipy!DH22),"-",SUM(DZ28:ED28)))</f>
        <v>-</v>
      </c>
      <c r="EF28" s="94"/>
      <c r="EG28" s="182">
        <f>IF(ISBLANK($EL$3),"",IF(ISBLANK(Tipy!DN22),0,IF(AND(Tipy!DN22=Výsledky!$EJ$3,Tipy!DP22=Výsledky!$EL$3),50,0)))</f>
        <v>0</v>
      </c>
      <c r="EH28" s="182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2">
        <f>IF(ISBLANK($EL$3),"",IF(OR(Tipy!DQ22=Výsledky!$EG$6,Tipy!DQ22=Výsledky!$EG$7,Tipy!DQ22=Výsledky!$EG$8,Tipy!DQ22=Výsledky!$EG$9),30,0))</f>
        <v>0</v>
      </c>
      <c r="EJ28" s="182">
        <f>IF(ISBLANK($EL$3),"",IF(OR(Tipy!DR22=Výsledky!$EJ$6,Tipy!DR22=Výsledky!$EJ$7,Tipy!DR22=Výsledky!$EJ$8,Tipy!DR22=Výsledky!$EJ$9),10,0))</f>
        <v>0</v>
      </c>
      <c r="EK28" s="183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6" t="str">
        <f>IF(ISBLANK($EL$3),"",IF(ISBLANK(Tipy!DN22),"-",SUM(EG28:EK28)))</f>
        <v>-</v>
      </c>
      <c r="EM28" s="94"/>
      <c r="EN28" s="182">
        <f>IF(ISBLANK($ES$3),"",IF(ISBLANK(Tipy!DT22),0,IF(AND(Tipy!DT22=Výsledky!$EQ$3,Tipy!DV22=Výsledky!$ES$3),50,0)))</f>
        <v>0</v>
      </c>
      <c r="EO28" s="182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2">
        <f>IF(ISBLANK($ES$3),"",IF(OR(Tipy!DW22=Výsledky!$EN$6,Tipy!DW22=Výsledky!$EN$7,Tipy!DW22=Výsledky!$EN$8,Tipy!DW22=Výsledky!$EN$9),30,0))</f>
        <v>0</v>
      </c>
      <c r="EQ28" s="182">
        <f>IF(ISBLANK($ES$3),"",IF(OR(Tipy!DX22=Výsledky!$EQ$6,Tipy!DX22=Výsledky!$EQ$7,Tipy!DX22=Výsledky!$EQ$8,Tipy!DX22=Výsledky!$EQ$9),10,0))</f>
        <v>0</v>
      </c>
      <c r="ER28" s="183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6" t="str">
        <f>IF(ISBLANK($ES$3),"",IF(ISBLANK(Tipy!DT22),"-",SUM(EN28:ER28)))</f>
        <v>-</v>
      </c>
      <c r="ET28" s="94"/>
      <c r="EU28" s="182">
        <f>IF(ISBLANK($EZ$3),"",IF(ISBLANK(Tipy!DZ22),0,IF(AND(Tipy!DZ22=Výsledky!$EX$3,Tipy!EB22=Výsledky!$EZ$3),50,0)))</f>
        <v>0</v>
      </c>
      <c r="EV28" s="182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2">
        <f>IF(ISBLANK($EZ$3),"",IF(OR(Tipy!EC22=Výsledky!$EU$6,Tipy!EC22=Výsledky!$EU$7,Tipy!EC22=Výsledky!$EU$8,Tipy!EC22=Výsledky!$EU$9),30,0))</f>
        <v>0</v>
      </c>
      <c r="EX28" s="182">
        <f>IF(ISBLANK($EZ$3),"",IF(OR(Tipy!ED22=Výsledky!$EX$6,Tipy!ED22=Výsledky!$EX$7,Tipy!ED22=Výsledky!$EX$8,Tipy!ED22=Výsledky!$EX$9),10,0))</f>
        <v>0</v>
      </c>
      <c r="EY28" s="183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6" t="str">
        <f>IF(ISBLANK($EZ$3),"",IF(ISBLANK(Tipy!DZ22),"-",SUM(EU28:EY28)))</f>
        <v>-</v>
      </c>
      <c r="FA28" s="94"/>
      <c r="FB28" s="182">
        <f>IF(ISBLANK($FG$3),"",IF(ISBLANK(Tipy!EF22),0,IF(AND(Tipy!EF22=Výsledky!$FE$3,Tipy!EH22=Výsledky!$FG$3),50,0)))</f>
        <v>0</v>
      </c>
      <c r="FC28" s="182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2">
        <f>IF(ISBLANK($FG$3),"",IF(OR(Tipy!EI22=Výsledky!$FB$6,Tipy!EI22=Výsledky!$FB$7,Tipy!EI22=Výsledky!$FB$8,Tipy!EI22=Výsledky!$FB$9),30,0))</f>
        <v>0</v>
      </c>
      <c r="FE28" s="182">
        <f>IF(ISBLANK($FG$3),"",IF(OR(Tipy!EJ22=Výsledky!$FE$6,Tipy!EJ22=Výsledky!$FE$7,Tipy!EJ22=Výsledky!$FE$8,Tipy!EJ22=Výsledky!$FE$9),10,0))</f>
        <v>0</v>
      </c>
      <c r="FF28" s="183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6" t="str">
        <f>IF(ISBLANK($FG$3),"",IF(ISBLANK(Tipy!EF22),"-",SUM(FB28:FF28)))</f>
        <v>-</v>
      </c>
      <c r="FH28" s="94"/>
      <c r="FI28" s="182">
        <f>IF(ISBLANK($FN$3),"",IF(ISBLANK(Tipy!EL22),0,IF(AND(Tipy!EL22=Výsledky!$FL$3,Tipy!EN22=Výsledky!$FN$3),50,0)))</f>
        <v>0</v>
      </c>
      <c r="FJ28" s="182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2">
        <f>IF(ISBLANK($FN$3),"",IF(OR(Tipy!EO22=Výsledky!$FI$6,Tipy!EO22=Výsledky!$FI$7,Tipy!EO22=Výsledky!$FI$8,Tipy!EO22=Výsledky!$FI$9),30,0))</f>
        <v>0</v>
      </c>
      <c r="FL28" s="182">
        <f>IF(ISBLANK($FN$3),"",IF(OR(Tipy!EP22=Výsledky!$FL$6,Tipy!EP22=Výsledky!$FL$7,Tipy!EP22=Výsledky!$FL$8,Tipy!EP22=Výsledky!$FL$9),10,0))</f>
        <v>0</v>
      </c>
      <c r="FM28" s="183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6" t="str">
        <f>IF(ISBLANK($FN$3),"",IF(ISBLANK(Tipy!EL22),"-",SUM(FI28:FM28)))</f>
        <v>-</v>
      </c>
      <c r="FO28" s="94"/>
      <c r="FP28" s="182">
        <f>IF(ISBLANK($FU$3),"",IF(ISBLANK(Tipy!ER22),0,IF(AND(Tipy!ER22=Výsledky!$FS$3,Tipy!ET22=Výsledky!$FU$3),50,0)))</f>
        <v>0</v>
      </c>
      <c r="FQ28" s="182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2">
        <f>IF(ISBLANK($FU$3),"",IF(OR(Tipy!EU22=Výsledky!$FP$6,Tipy!EU22=Výsledky!$FP$7,Tipy!EU22=Výsledky!$FP$8,Tipy!EU22=Výsledky!$FP$9),30,0))</f>
        <v>0</v>
      </c>
      <c r="FS28" s="182">
        <f>IF(ISBLANK($FU$3),"",IF(OR(Tipy!EV22=Výsledky!$FS$6,Tipy!EV22=Výsledky!$FS$7,Tipy!EV22=Výsledky!$FS$8,Tipy!EV22=Výsledky!$FS$9),10,0))</f>
        <v>0</v>
      </c>
      <c r="FT28" s="183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6" t="str">
        <f>IF(ISBLANK($FU$3),"",IF(ISBLANK(Tipy!ER22),"-",SUM(FP28:FT28)))</f>
        <v>-</v>
      </c>
      <c r="FV28" s="94"/>
      <c r="FW28" s="182">
        <f>IF(ISBLANK($GB$3),"",IF(ISBLANK(Tipy!EX22),0,IF(AND(Tipy!EX22=Výsledky!$FZ$3,Tipy!EZ22=Výsledky!$GB$3),50,0)))</f>
        <v>0</v>
      </c>
      <c r="FX28" s="182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2">
        <f>IF(ISBLANK($GB$3),"",IF(OR(Tipy!FA22=Výsledky!$FW$6,Tipy!FA22=Výsledky!$FW$7,Tipy!FA22=Výsledky!$FW$8,Tipy!FA22=Výsledky!$FW$9),30,0))</f>
        <v>0</v>
      </c>
      <c r="FZ28" s="182">
        <f>IF(ISBLANK($GB$3),"",IF(OR(Tipy!FB22=Výsledky!$FZ$6,Tipy!FB22=Výsledky!$FZ$7,Tipy!FB22=Výsledky!$FZ$8,Tipy!FB22=Výsledky!$FZ$9),10,0))</f>
        <v>0</v>
      </c>
      <c r="GA28" s="183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6" t="str">
        <f>IF(ISBLANK($GB$3),"",IF(ISBLANK(Tipy!EX22),"-",SUM(FW28:GA28)))</f>
        <v>-</v>
      </c>
      <c r="GC28" s="94"/>
      <c r="GD28" s="182">
        <f>IF(ISBLANK($GI$3),"",IF(ISBLANK(Tipy!FD22),0,IF(AND(Tipy!FD22=Výsledky!$GG$3,Tipy!FF22=Výsledky!$GI$3),50,0)))</f>
        <v>0</v>
      </c>
      <c r="GE28" s="182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2">
        <f>IF(ISBLANK($GI$3),"",IF(OR(Tipy!FG22=Výsledky!$GD$6,Tipy!FG22=Výsledky!$GD$7,Tipy!FG22=Výsledky!$GD$8,Tipy!FG22=Výsledky!$GD$9),30,0))</f>
        <v>0</v>
      </c>
      <c r="GG28" s="182">
        <f>IF(ISBLANK($GI$3),"",IF(OR(Tipy!FH22=Výsledky!$GG$6,Tipy!FH22=Výsledky!$GG$7,Tipy!FH22=Výsledky!$GG$8,Tipy!FH22=Výsledky!$GG$9),10,0))</f>
        <v>0</v>
      </c>
      <c r="GH28" s="183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6" t="str">
        <f>IF(ISBLANK($GI$3),"",IF(ISBLANK(Tipy!FD22),"-",SUM(GD28:GH28)))</f>
        <v>-</v>
      </c>
      <c r="GJ28" s="94"/>
      <c r="GK28" s="182">
        <f>IF(ISBLANK($GP$3),"",IF(ISBLANK(Tipy!FJ22),0,IF(AND(Tipy!FJ22=Výsledky!$GN$3,Tipy!FL22=Výsledky!$GP$3),50,0)))</f>
        <v>0</v>
      </c>
      <c r="GL28" s="182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82">
        <f>IF(ISBLANK($GP$3),"",IF(OR(Tipy!FM22=Výsledky!$GK$6,Tipy!FM22=Výsledky!$GK$7,Tipy!FM22=Výsledky!$GK$8,Tipy!FM22=Výsledky!$GK$9),30,0))</f>
        <v>0</v>
      </c>
      <c r="GN28" s="182">
        <f>IF(ISBLANK($GP$3),"",IF(OR(Tipy!FN22=Výsledky!$GN$6,Tipy!FN22=Výsledky!$GN$7,Tipy!FN22=Výsledky!$GN$8,Tipy!FN22=Výsledky!$GN$9),10,0))</f>
        <v>0</v>
      </c>
      <c r="GO28" s="183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86" t="str">
        <f>IF(ISBLANK($GP$3),"",IF(ISBLANK(Tipy!FJ22),"-",SUM(GK28:GO28)))</f>
        <v>-</v>
      </c>
      <c r="GQ28" s="94"/>
      <c r="GR28" s="182">
        <f>IF(ISBLANK($GW$3),"",IF(ISBLANK(Tipy!FP22),0,IF(AND(Tipy!FP22=Výsledky!$GU$3,Tipy!FR22=Výsledky!$GW$3),50,0)))</f>
        <v>0</v>
      </c>
      <c r="GS28" s="182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2">
        <f>IF(ISBLANK($GW$3),"",IF(OR(Tipy!FS22=Výsledky!$GR$6,Tipy!FS22=Výsledky!$GR$7,Tipy!FS22=Výsledky!$GR$8,Tipy!FS22=Výsledky!$GR$9),30,0))</f>
        <v>0</v>
      </c>
      <c r="GU28" s="182">
        <f>IF(ISBLANK($GW$3),"",IF(OR(Tipy!FT22=Výsledky!$GU$6,Tipy!FT22=Výsledky!$GU$7,Tipy!FT22=Výsledky!$GU$8,Tipy!FT22=Výsledky!$GU$9),10,0))</f>
        <v>0</v>
      </c>
      <c r="GV28" s="183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6" t="str">
        <f>IF(ISBLANK($GW$3),"",IF(ISBLANK(Tipy!FP22),"-",SUM(GR28:GV28)))</f>
        <v>-</v>
      </c>
      <c r="GX28" s="94"/>
      <c r="GY28" s="182">
        <f>IF(ISBLANK($HD$3),"",IF(ISBLANK(Tipy!FV22),0,IF(AND(Tipy!FV22=Výsledky!$HB$3,Tipy!FX22=Výsledky!$HD$3),50,0)))</f>
        <v>0</v>
      </c>
      <c r="GZ28" s="182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2">
        <f>IF(ISBLANK($HD$3),"",IF(OR(Tipy!FY22=Výsledky!$GY$6,Tipy!FY22=Výsledky!$GY$7,Tipy!FY22=Výsledky!$GY$8,Tipy!FY22=Výsledky!$GY$9),30,0))</f>
        <v>0</v>
      </c>
      <c r="HB28" s="182">
        <f>IF(ISBLANK($HD$3),"",IF(OR(Tipy!FZ22=Výsledky!$HB$6,Tipy!FZ22=Výsledky!$HB$7,Tipy!FZ22=Výsledky!$HB$8,Tipy!FZ22=Výsledky!$HB$9),10,0))</f>
        <v>0</v>
      </c>
      <c r="HC28" s="183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6" t="str">
        <f>IF(ISBLANK($HD$3),"",IF(ISBLANK(Tipy!FV22),"-",SUM(GY28:HC28)))</f>
        <v>-</v>
      </c>
      <c r="HE28" s="185"/>
      <c r="HF28" s="182">
        <f>IF(ISBLANK($HK$3),"",IF(ISBLANK(Tipy!GB22),0,IF(AND(Tipy!GB22=Výsledky!$HI$3,Tipy!GD22=Výsledky!$HK$3),50,0)))</f>
        <v>0</v>
      </c>
      <c r="HG28" s="182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2">
        <f>IF(ISBLANK($HK$3),"",IF(OR(Tipy!GE22=Výsledky!$HF$6,Tipy!GE22=Výsledky!$HF$7,Tipy!GE22=Výsledky!$HF$8,Tipy!GE22=Výsledky!$HF$9),30,0))</f>
        <v>0</v>
      </c>
      <c r="HI28" s="182">
        <f>IF(ISBLANK($HK$3),"",IF(OR(Tipy!GF22=Výsledky!$HI$6,Tipy!GF22=Výsledky!$HI$7,Tipy!GF22=Výsledky!$HI$8,Tipy!GF22=Výsledky!$HI$9),10,0))</f>
        <v>0</v>
      </c>
      <c r="HJ28" s="183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6" t="str">
        <f>IF(ISBLANK($HK$3),"",IF(ISBLANK(Tipy!GB22),"-",SUM(HF28:HJ28)))</f>
        <v>-</v>
      </c>
      <c r="HL28" s="185"/>
      <c r="HM28" s="182">
        <f>IF(ISBLANK($HR$3),"",IF(ISBLANK(Tipy!GH22),0,IF(AND(Tipy!GH22=Výsledky!$HP$3,Tipy!GJ22=Výsledky!$HR$3),50,0)))</f>
        <v>0</v>
      </c>
      <c r="HN28" s="182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2">
        <f>IF(ISBLANK($HR$3),"",IF(OR(Tipy!GK22=Výsledky!$HM$6,Tipy!GK22=Výsledky!$HM$7,Tipy!GK22=Výsledky!$HM$8,Tipy!GK22=Výsledky!$HM$9),30,0))</f>
        <v>0</v>
      </c>
      <c r="HP28" s="182">
        <f>IF(ISBLANK($HR$3),"",IF(OR(Tipy!GL22=Výsledky!$HP$6,Tipy!GL22=Výsledky!$HP$7,Tipy!GL22=Výsledky!$HP$8,Tipy!GL22=Výsledky!$HP$9),10,0))</f>
        <v>0</v>
      </c>
      <c r="HQ28" s="183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6" t="str">
        <f>IF(ISBLANK($HR$3),"",IF(ISBLANK(Tipy!GH22),"-",SUM(HM28:HQ28)))</f>
        <v>-</v>
      </c>
      <c r="HS28" s="185"/>
      <c r="HT28" s="182">
        <f>IF(ISBLANK($HY$3),"",IF(ISBLANK(Tipy!GN22),0,IF(AND(Tipy!GN22=Výsledky!$HW$3,Tipy!GP22=Výsledky!$HY$3),50,0)))</f>
        <v>0</v>
      </c>
      <c r="HU28" s="182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2">
        <f>IF(ISBLANK($HY$3),"",IF(OR(Tipy!GQ22=Výsledky!$HT$6,Tipy!GQ22=Výsledky!$HT$7,Tipy!GQ22=Výsledky!$HT$8,Tipy!GQ22=Výsledky!$HT$9),30,0))</f>
        <v>0</v>
      </c>
      <c r="HW28" s="182">
        <f>IF(ISBLANK($HY$3),"",IF(OR(Tipy!GR22=Výsledky!$HW$6,Tipy!GR22=Výsledky!$HW$7,Tipy!GR22=Výsledky!$HW$8,Tipy!GR22=Výsledky!$HW$9),10,0))</f>
        <v>0</v>
      </c>
      <c r="HX28" s="183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6" t="str">
        <f>IF(ISBLANK($HY$3),"",IF(ISBLANK(Tipy!GN22),"-",SUM(HT28:HX28)))</f>
        <v>-</v>
      </c>
      <c r="HZ28" s="185"/>
      <c r="IA28" s="182">
        <f>IF(ISBLANK($IF$3),"",IF(ISBLANK(Tipy!GT22),0,IF(AND(Tipy!GT22=Výsledky!$ID$3,Tipy!GV22=Výsledky!$IF$3),50,0)))</f>
        <v>0</v>
      </c>
      <c r="IB28" s="182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2">
        <f>IF(ISBLANK($IF$3),"",IF(OR(Tipy!GW22=Výsledky!$IA$6,Tipy!GW22=Výsledky!$IA$7,Tipy!GW22=Výsledky!$IA$8,Tipy!GW22=Výsledky!$IA$9),30,0))</f>
        <v>0</v>
      </c>
      <c r="ID28" s="182">
        <f>IF(ISBLANK($IF$3),"",IF(OR(Tipy!GX22=Výsledky!$ID$6,Tipy!GX22=Výsledky!$ID$7,Tipy!GX22=Výsledky!$ID$8,Tipy!GX22=Výsledky!$ID$9),10,0))</f>
        <v>0</v>
      </c>
      <c r="IE28" s="183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6" t="str">
        <f>IF(ISBLANK($IF$3),"",IF(ISBLANK(Tipy!GT22),"-",SUM(IA28:IE28)))</f>
        <v>-</v>
      </c>
      <c r="IG28" s="94"/>
      <c r="IH28" s="182">
        <f>IF(ISBLANK($IM$3),"",IF(ISBLANK(Tipy!GZ22),0,IF(AND(Tipy!GZ22=Výsledky!$IK$3,Tipy!HB22=Výsledky!$IM$3),50,0)))</f>
        <v>0</v>
      </c>
      <c r="II28" s="182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182">
        <f>IF(ISBLANK($IM$3),"",IF(OR(Tipy!HC22=Výsledky!$IH$6,Tipy!HC22=Výsledky!$IH$7,Tipy!HC22=Výsledky!$IH$8,Tipy!HC22=Výsledky!$IH$9),30,0))</f>
        <v>0</v>
      </c>
      <c r="IK28" s="182">
        <f>IF(ISBLANK($IM$3),"",IF(OR(Tipy!HD22=Výsledky!$IK$6,Tipy!HD22=Výsledky!$IK$7,Tipy!HD22=Výsledky!$IK$8,Tipy!HD22=Výsledky!$IK$9),10,0))</f>
        <v>0</v>
      </c>
      <c r="IL28" s="183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186" t="str">
        <f>IF(ISBLANK($IM$3),"",IF(ISBLANK(Tipy!GZ22),"-",SUM(IH28:IL28)))</f>
        <v>-</v>
      </c>
      <c r="IN28" s="185"/>
      <c r="IO28" s="182">
        <f>IF(ISBLANK($IT$3),"",IF(ISBLANK(Tipy!HF22),0,IF(AND(Tipy!HF22=Výsledky!$IR$3,Tipy!HH22=Výsledky!$IT$3),50,0)))</f>
        <v>0</v>
      </c>
      <c r="IP28" s="182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82">
        <f>IF(ISBLANK($IT$3),"",IF(OR(Tipy!HI22=Výsledky!$IO$6,Tipy!HI22=Výsledky!$IO$7,Tipy!HI22=Výsledky!$IO$8,Tipy!HI22=Výsledky!$IO$9),30,0))</f>
        <v>0</v>
      </c>
      <c r="IR28" s="182">
        <f>IF(ISBLANK($IT$3),"",IF(OR(Tipy!HJ22=Výsledky!$IR$6,Tipy!HJ22=Výsledky!$IR$7,Tipy!HJ22=Výsledky!$IR$8,Tipy!HJ22=Výsledky!$IR$9),10,0))</f>
        <v>0</v>
      </c>
      <c r="IS28" s="183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6" t="str">
        <f>IF(ISBLANK($IT$3),"",IF(ISBLANK(Tipy!HF22),"-",SUM(IO28:IS28)))</f>
        <v>-</v>
      </c>
      <c r="IU28" s="185"/>
      <c r="IV28" s="182">
        <f>IF(ISBLANK($JA$3),"",IF(ISBLANK(Tipy!HL22),0,IF(AND(Tipy!HL22=Výsledky!$IY$3,Tipy!HN22=Výsledky!$JA$3),50,0)))</f>
        <v>0</v>
      </c>
      <c r="IW28" s="182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82">
        <f>IF(ISBLANK($JA$3),"",IF(OR(Tipy!HO22=Výsledky!$IV$6,Tipy!HO22=Výsledky!$IV$7,Tipy!HO22=Výsledky!$IV$8,Tipy!HO22=Výsledky!$IV$9),30,0))</f>
        <v>0</v>
      </c>
      <c r="IY28" s="182">
        <f>IF(ISBLANK($JA$3),"",IF(OR(Tipy!HP22=Výsledky!$IY$6,Tipy!HP22=Výsledky!$IY$7,Tipy!HP22=Výsledky!$IY$8,Tipy!HP22=Výsledky!$IY$9),10,0))</f>
        <v>0</v>
      </c>
      <c r="IZ28" s="183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86" t="str">
        <f>IF(ISBLANK($JA$3),"",IF(ISBLANK(Tipy!HL22),"-",SUM(IV28:IZ28)))</f>
        <v>-</v>
      </c>
      <c r="JB28" s="185"/>
      <c r="JC28" s="182">
        <f>IF(ISBLANK($JH$3),"",IF(ISBLANK(Tipy!HR22),0,IF(AND(Tipy!HR22=Výsledky!$JF$3,Tipy!HT22=Výsledky!$JH$3),50,0)))</f>
        <v>0</v>
      </c>
      <c r="JD28" s="182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82">
        <f>IF(ISBLANK($JH$3),"",IF(OR(Tipy!HU22=Výsledky!$JC$6,Tipy!HU22=Výsledky!$JC$7,Tipy!HU22=Výsledky!$JC$8,Tipy!HU22=Výsledky!$JC$9),30,0))</f>
        <v>0</v>
      </c>
      <c r="JF28" s="182">
        <f>IF(ISBLANK($JH$3),"",IF(OR(Tipy!HV22=Výsledky!$JF$6,Tipy!HV22=Výsledky!$JF$7,Tipy!HV22=Výsledky!$JF$8,Tipy!HV22=Výsledky!$JF$9),10,0))</f>
        <v>0</v>
      </c>
      <c r="JG28" s="183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86" t="str">
        <f>IF(ISBLANK($JH$3),"",IF(ISBLANK(Tipy!HR22),"-",SUM(JC28:JG28)))</f>
        <v>-</v>
      </c>
      <c r="JI28" s="185"/>
      <c r="JJ28" s="182">
        <f>IF(ISBLANK($JO$3),"",IF(ISBLANK(Tipy!HX22),0,IF(AND(Tipy!HX22=Výsledky!$JM$3,Tipy!HZ22=Výsledky!$JO$3),50,0)))</f>
        <v>0</v>
      </c>
      <c r="JK28" s="182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82">
        <f>IF(ISBLANK($JO$3),"",IF(OR(Tipy!IA22=Výsledky!$JJ$6,Tipy!IA22=Výsledky!$JJ$7,Tipy!IA22=Výsledky!$JJ$8,Tipy!IA22=Výsledky!$JJ$9),30,0))</f>
        <v>0</v>
      </c>
      <c r="JM28" s="92">
        <f>IF(ISBLANK($JO$3),"",IF(OR(Tipy!IB22=Výsledky!$JM$6,Tipy!IB22=Výsledky!$JM$7,Tipy!IB22=Výsledky!$JM$8,Tipy!IB22=Výsledky!$JM$9),10,0))</f>
        <v>0</v>
      </c>
      <c r="JN28" s="93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95" t="str">
        <f>IF(ISBLANK($JO$3),"",IF(ISBLANK(Tipy!HX22),"-",SUM(JJ28:JN28)))</f>
        <v>-</v>
      </c>
      <c r="JP28" s="94"/>
      <c r="JQ28" s="92">
        <f>IF(ISBLANK($JV$3),"",IF(ISBLANK(Tipy!ID22),0,IF(AND(Tipy!ID22=Výsledky!$JT$3,Tipy!IF22=Výsledky!$JV$3),50,0)))</f>
        <v>0</v>
      </c>
      <c r="JR28" s="92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0</v>
      </c>
      <c r="JS28" s="92">
        <f>IF(ISBLANK($JV$3),"",IF(OR(Tipy!IG22=Výsledky!$JQ$6,Tipy!IG22=Výsledky!$JQ$7,Tipy!IG22=Výsledky!$JQ$8,Tipy!IG22=Výsledky!$JQ$9),30,0))</f>
        <v>0</v>
      </c>
      <c r="JT28" s="92">
        <f>IF(ISBLANK($JV$3),"",IF(OR(Tipy!IH22=Výsledky!$JT$6,Tipy!IH22=Výsledky!$JT$7,Tipy!IH22=Výsledky!$JT$8,Tipy!IH22=Výsledky!$JT$9),10,0))</f>
        <v>0</v>
      </c>
      <c r="JU28" s="93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95" t="str">
        <f>IF(ISBLANK($JV$3),"",IF(ISBLANK(Tipy!ID22),"-",SUM(JQ28:JU28)))</f>
        <v>-</v>
      </c>
      <c r="JW28" s="94"/>
      <c r="JX28" s="92" t="str">
        <f>IF(ISBLANK($KC$3),"",IF(ISBLANK(Tipy!IJ22),0,IF(AND(Tipy!IJ22=Výsledky!$KA$3,Tipy!IL22=Výsledky!$KC$3),50,0)))</f>
        <v/>
      </c>
      <c r="JY28" s="92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92" t="str">
        <f>IF(ISBLANK($KC$3),"",IF(OR(Tipy!IM22=Výsledky!$JX$6,Tipy!IM22=Výsledky!$JX$7,Tipy!IM22=Výsledky!$JX$8,Tipy!IM22=Výsledky!$JX$9),30,0))</f>
        <v/>
      </c>
      <c r="KA28" s="92" t="str">
        <f>IF(ISBLANK($KC$3),"",IF(OR(Tipy!IN22=Výsledky!$KA$6,Tipy!IN22=Výsledky!$KA$7,Tipy!IN22=Výsledky!$KA$8,Tipy!IN22=Výsledky!$KA$9),10,0))</f>
        <v/>
      </c>
      <c r="KB28" s="93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95" t="str">
        <f>IF(ISBLANK($KC$3),"",IF(ISBLANK(Tipy!IJ22),"-",SUM(JX28:KB28)))</f>
        <v/>
      </c>
      <c r="KD28" s="94"/>
      <c r="KE28" s="92">
        <f>IF(ISBLANK($KJ$3),"",IF(ISBLANK(Tipy!IP22),0,IF(AND(Tipy!IP22=Výsledky!$KH$3,Tipy!IR22=Výsledky!$KJ$3),50,0)))</f>
        <v>0</v>
      </c>
      <c r="KF28" s="92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0</v>
      </c>
      <c r="KG28" s="92">
        <f>IF(ISBLANK($KJ$3),"",IF(OR(Tipy!IS22=Výsledky!$KE$6,Tipy!IS22=Výsledky!$KE$7,Tipy!IS22=Výsledky!$KE$8,Tipy!IS22=Výsledky!$KE$9),30,0))</f>
        <v>0</v>
      </c>
      <c r="KH28" s="92">
        <f>IF(ISBLANK($KJ$3),"",IF(OR(Tipy!IT22=Výsledky!$KH$6,Tipy!IT22=Výsledky!$KH$7,Tipy!IT22=Výsledky!$KH$8,Tipy!IT22=Výsledky!$KH$9),10,0))</f>
        <v>0</v>
      </c>
      <c r="KI28" s="93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95" t="str">
        <f>IF(ISBLANK($KJ$3),"",IF(ISBLANK(Tipy!IP22),"-",SUM(KE28:KI28)))</f>
        <v>-</v>
      </c>
      <c r="KK28" s="94"/>
      <c r="KL28" s="182">
        <f>IF(ISBLANK($KQ$3),"",IF(ISBLANK(Tipy!IV22),0,IF(AND(Tipy!IV22=Výsledky!$KO$3,Tipy!IX22=Výsledky!$KQ$3),50,0)))</f>
        <v>0</v>
      </c>
      <c r="KM28" s="182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82">
        <f>IF(ISBLANK($KQ$3),"",IF(OR(Tipy!IY22=Výsledky!$KL$6,Tipy!IY22=Výsledky!$KL$7,Tipy!IY22=Výsledky!$KL$8,Tipy!IY22=Výsledky!$KL$9),30,0))</f>
        <v>0</v>
      </c>
      <c r="KO28" s="182">
        <f>IF(ISBLANK($KQ$3),"",IF(OR(Tipy!IZ22=Výsledky!$KO$6,Tipy!IZ22=Výsledky!$KO$7,Tipy!IZ22=Výsledky!$KO$8,Tipy!IZ22=Výsledky!$KO$9),10,0))</f>
        <v>0</v>
      </c>
      <c r="KP28" s="183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86" t="str">
        <f>IF(ISBLANK($KQ$3),"",IF(ISBLANK(Tipy!IV22),"-",SUM(KL28:KP28)))</f>
        <v>-</v>
      </c>
      <c r="KR28" s="94"/>
      <c r="KS28" s="92" t="str">
        <f>IF(ISBLANK($KX$3),"",IF(ISBLANK(Tipy!JB22),0,IF(AND(Tipy!JB22=Výsledky!$KV$3,Tipy!JD22=Výsledky!$KX$3),50,0)))</f>
        <v/>
      </c>
      <c r="KT28" s="92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92" t="str">
        <f>IF(ISBLANK($KX$3),"",IF(OR(Tipy!JE22=Výsledky!$KS$6,Tipy!JE22=Výsledky!$KS$7,Tipy!JE22=Výsledky!$KS$8,Tipy!JE22=Výsledky!$KS$9),30,0))</f>
        <v/>
      </c>
      <c r="KV28" s="92" t="str">
        <f>IF(ISBLANK($KX$3),"",IF(OR(Tipy!JF22=Výsledky!$KV$6,Tipy!JF22=Výsledky!$KV$7,Tipy!JF22=Výsledky!$KV$8,Tipy!JF22=Výsledky!$KV$9),10,0))</f>
        <v/>
      </c>
      <c r="KW28" s="93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95" t="str">
        <f>IF(ISBLANK($KX$3),"",IF(ISBLANK(Tipy!JB22),"-",SUM(KS28:KW28)))</f>
        <v/>
      </c>
      <c r="KY28" s="94"/>
      <c r="KZ28" s="92" t="str">
        <f>IF(ISBLANK($LE$3),"",IF(ISBLANK(Tipy!JH22),0,IF(AND(Tipy!JH22=Výsledky!$LC$3,Tipy!JJ22=Výsledky!$LE$3),50,0)))</f>
        <v/>
      </c>
      <c r="LA28" s="92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92" t="str">
        <f>IF(ISBLANK($LE$3),"",IF(OR(Tipy!JK22=Výsledky!$KZ$6,Tipy!JK22=Výsledky!$KZ$7,Tipy!JK22=Výsledky!$KZ$8,Tipy!JK22=Výsledky!$KZ$9),30,0))</f>
        <v/>
      </c>
      <c r="LC28" s="92" t="str">
        <f>IF(ISBLANK($LE$3),"",IF(OR(Tipy!JL22=Výsledky!$LC$6,Tipy!JL22=Výsledky!$LC$7,Tipy!JL22=Výsledky!$LC$8,Tipy!JL22=Výsledky!$LC$9),10,0))</f>
        <v/>
      </c>
      <c r="LD28" s="93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95" t="str">
        <f>IF(ISBLANK($LE$3),"",IF(ISBLANK(Tipy!JH22),"-",SUM(KZ28:LD28)))</f>
        <v/>
      </c>
      <c r="LF28" s="94"/>
      <c r="LG28" s="92" t="str">
        <f>IF(ISBLANK($LL$3),"",IF(ISBLANK(Tipy!JN22),0,IF(AND(Tipy!JN22=Výsledky!$LJ$3,Tipy!JP22=Výsledky!$LL$3),50,0)))</f>
        <v/>
      </c>
      <c r="LH28" s="92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92" t="str">
        <f>IF(ISBLANK($LL$3),"",IF(OR(Tipy!JQ22=Výsledky!$LG$6,Tipy!JQ22=Výsledky!$LG$7,Tipy!JQ22=Výsledky!$LG$8,Tipy!JQ22=Výsledky!$LG$9),30,0))</f>
        <v/>
      </c>
      <c r="LJ28" s="92" t="str">
        <f>IF(ISBLANK($LL$3),"",IF(OR(Tipy!JR22=Výsledky!$LJ$6,Tipy!JR22=Výsledky!$LJ$7,Tipy!JR22=Výsledky!$LJ$8,Tipy!JR22=Výsledky!$LJ$9),10,0))</f>
        <v/>
      </c>
      <c r="LK28" s="93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95" t="str">
        <f>IF(ISBLANK($LL$3),"",IF(ISBLANK(Tipy!JN22),"-",SUM(LG28:LK28)))</f>
        <v/>
      </c>
      <c r="LM28" s="94"/>
      <c r="LN28" s="92" t="str">
        <f>IF(ISBLANK($LS$3),"",IF(ISBLANK(Tipy!JT22),0,IF(AND(Tipy!JT22=Výsledky!$LQ$3,Tipy!JV22=Výsledky!$LS$3),50,0)))</f>
        <v/>
      </c>
      <c r="LO28" s="92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92" t="str">
        <f>IF(ISBLANK($LS$3),"",IF(OR(Tipy!JW22=Výsledky!$LN$6,Tipy!JW22=Výsledky!$LN$7,Tipy!JW22=Výsledky!$LN$8,Tipy!JW22=Výsledky!$LN$9),30,0))</f>
        <v/>
      </c>
      <c r="LQ28" s="92" t="str">
        <f>IF(ISBLANK($LS$3),"",IF(OR(Tipy!JX22=Výsledky!$LQ$6,Tipy!JX22=Výsledky!$LQ$7,Tipy!JX22=Výsledky!$LQ$8,Tipy!JX22=Výsledky!$LQ$9),10,0))</f>
        <v/>
      </c>
      <c r="LR28" s="93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95" t="str">
        <f>IF(ISBLANK($LS$3),"",IF(ISBLANK(Tipy!JT22),"-",SUM(LN28:LR28)))</f>
        <v/>
      </c>
      <c r="LT28" s="94"/>
      <c r="LU28" s="92" t="str">
        <f>IF(ISBLANK($LZ$3),"",IF(ISBLANK(Tipy!JZ22),0,IF(AND(Tipy!JZ22=Výsledky!$LX$3,Tipy!KB22=Výsledky!$LZ$3),50,0)))</f>
        <v/>
      </c>
      <c r="LV28" s="92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92" t="str">
        <f>IF(ISBLANK($LZ$3),"",IF(OR(Tipy!KC22=Výsledky!$LU$6,Tipy!KC22=Výsledky!$LU$7,Tipy!KC22=Výsledky!$LU$8,Tipy!KC22=Výsledky!$LU$9),30,0))</f>
        <v/>
      </c>
      <c r="LX28" s="92" t="str">
        <f>IF(ISBLANK($LZ$3),"",IF(OR(Tipy!KD22=Výsledky!$LX$6,Tipy!KD22=Výsledky!$LX$7,Tipy!KD22=Výsledky!$LX$8,Tipy!KD22=Výsledky!$LX$9),10,0))</f>
        <v/>
      </c>
      <c r="LY28" s="93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95" t="str">
        <f>IF(ISBLANK($LZ$3),"",IF(ISBLANK(Tipy!JZ22),"-",SUM(LU28:LY28)))</f>
        <v/>
      </c>
      <c r="MA28" s="94"/>
      <c r="MB28" s="96"/>
      <c r="MC28" s="97"/>
      <c r="MD28" s="97"/>
      <c r="ME28" s="97"/>
      <c r="MF28" s="93"/>
      <c r="MG28" s="95"/>
      <c r="MH28" s="94"/>
      <c r="MI28" s="96"/>
      <c r="MJ28" s="97"/>
      <c r="MK28" s="97"/>
      <c r="ML28" s="97"/>
      <c r="MM28" s="93"/>
      <c r="MN28" s="95"/>
      <c r="MO28" s="94"/>
      <c r="MP28" s="96"/>
      <c r="MQ28" s="97"/>
      <c r="MR28" s="97"/>
      <c r="MS28" s="97"/>
      <c r="MT28" s="93"/>
      <c r="MU28" s="95"/>
      <c r="MV28" s="94"/>
      <c r="MW28" s="96"/>
      <c r="MX28" s="97"/>
      <c r="MY28" s="97"/>
      <c r="MZ28" s="97"/>
      <c r="NA28" s="93"/>
      <c r="NB28" s="95"/>
      <c r="NC28" s="94"/>
      <c r="ND28" s="96"/>
      <c r="NE28" s="97"/>
      <c r="NF28" s="97"/>
      <c r="NG28" s="97"/>
      <c r="NH28" s="93"/>
      <c r="NI28" s="95"/>
      <c r="NJ28" s="94"/>
      <c r="NK28" s="96"/>
      <c r="NL28" s="97"/>
      <c r="NM28" s="97"/>
      <c r="NN28" s="97"/>
      <c r="NO28" s="93"/>
      <c r="NP28" s="95"/>
      <c r="NQ28" s="94"/>
      <c r="NR28" s="96"/>
      <c r="NS28" s="97"/>
      <c r="NT28" s="97"/>
      <c r="NU28" s="97"/>
      <c r="NV28" s="93"/>
      <c r="NW28" s="95"/>
      <c r="NX28" s="94"/>
      <c r="NY28" s="96"/>
      <c r="NZ28" s="97"/>
      <c r="OA28" s="97"/>
      <c r="OB28" s="97"/>
      <c r="OC28" s="93"/>
      <c r="OD28" s="95"/>
      <c r="OE28" s="94"/>
      <c r="OF28" s="96"/>
      <c r="OG28" s="97"/>
      <c r="OH28" s="97"/>
      <c r="OI28" s="97"/>
      <c r="OJ28" s="93"/>
      <c r="OK28" s="95"/>
      <c r="OL28" s="94"/>
      <c r="OM28" s="96"/>
      <c r="ON28" s="97"/>
      <c r="OO28" s="97"/>
      <c r="OP28" s="97"/>
      <c r="OQ28" s="93"/>
      <c r="OR28" s="95"/>
      <c r="OS28" s="94"/>
      <c r="OT28" s="96"/>
      <c r="OU28" s="97"/>
      <c r="OV28" s="97"/>
      <c r="OW28" s="97"/>
      <c r="OX28" s="93"/>
      <c r="OY28" s="95"/>
      <c r="OZ28" s="94"/>
      <c r="PA28" s="96"/>
      <c r="PB28" s="97"/>
      <c r="PC28" s="97"/>
      <c r="PD28" s="97"/>
      <c r="PE28" s="93"/>
      <c r="PF28" s="95"/>
      <c r="PG28" s="94"/>
      <c r="PH28" s="96"/>
      <c r="PI28" s="97"/>
      <c r="PJ28" s="97"/>
      <c r="PK28" s="97"/>
      <c r="PL28" s="93"/>
      <c r="PM28" s="95"/>
      <c r="PN28" s="94"/>
      <c r="PO28" s="96"/>
      <c r="PP28" s="97"/>
      <c r="PQ28" s="97"/>
      <c r="PR28" s="97"/>
      <c r="PS28" s="93"/>
      <c r="PT28" s="95"/>
      <c r="PU28" s="94"/>
      <c r="PV28" s="96"/>
      <c r="PW28" s="97"/>
      <c r="PX28" s="97"/>
      <c r="PY28" s="97"/>
      <c r="PZ28" s="93"/>
      <c r="QA28" s="95"/>
    </row>
    <row r="29" spans="1:443" ht="15" customHeight="1" x14ac:dyDescent="0.2">
      <c r="A29" s="121">
        <f>Tipy!A23</f>
        <v>78</v>
      </c>
      <c r="B29" s="144" t="str">
        <f>Tipy!B23</f>
        <v>Erik Ďuriš</v>
      </c>
      <c r="C29" s="42"/>
      <c r="D29" s="182">
        <f>IF(ISBLANK($I$3),"",IF(ISBLANK(Tipy!D23),0,IF(AND(Tipy!D23=Výsledky!$G$3,Tipy!F23=Výsledky!$I$3),50,0)))</f>
        <v>50</v>
      </c>
      <c r="E29" s="182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2">
        <f>IF(ISBLANK($I$3),"",IF(OR(Tipy!G23=Výsledky!$D$6,Tipy!G23=Výsledky!$D$7,Tipy!G23=Výsledky!$D$8,Tipy!G23=Výsledky!$D$9),30,0))</f>
        <v>30</v>
      </c>
      <c r="G29" s="182">
        <f>IF(ISBLANK($I$3),"",IF(OR(Tipy!H23=Výsledky!$G$6,Tipy!H23=Výsledky!$G$7,Tipy!H23=Výsledky!$G$8,Tipy!H23=Výsledky!$G$9),10,0))</f>
        <v>0</v>
      </c>
      <c r="H29" s="183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4">
        <f>IF(ISBLANK($I$3),"",IF(ISBLANK(Tipy!D23),"-",SUM(D29:H29)))</f>
        <v>80</v>
      </c>
      <c r="J29" s="185"/>
      <c r="K29" s="182">
        <f>IF(ISBLANK($P$3),"",IF(ISBLANK(Tipy!J23),0,IF(AND(Tipy!J23=Výsledky!$N$3,Tipy!L23=Výsledky!$P$3),50,0)))</f>
        <v>0</v>
      </c>
      <c r="L29" s="182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2">
        <f>IF(ISBLANK($P$3),"",IF(OR(Tipy!M23=Výsledky!$K$6,Tipy!M23=Výsledky!$K$7,Tipy!M23=Výsledky!$K$8,Tipy!M23=Výsledky!$K$9),30,0))</f>
        <v>0</v>
      </c>
      <c r="N29" s="182">
        <f>IF(ISBLANK($P$3),"",IF(OR(Tipy!N23=Výsledky!$N$6,Tipy!N23=Výsledky!$N$7,Tipy!N23=Výsledky!$N$8,Tipy!N23=Výsledky!$N$9),10,0))</f>
        <v>0</v>
      </c>
      <c r="O29" s="183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6" t="str">
        <f>IF(ISBLANK($P$3),"",IF(ISBLANK(Tipy!J23),"-",SUM(K29:O29)))</f>
        <v>-</v>
      </c>
      <c r="Q29" s="185"/>
      <c r="R29" s="182">
        <f>IF(ISBLANK($W$3),"",IF(ISBLANK(Tipy!P23),0,IF(AND(Tipy!P23=Výsledky!$U$3,Tipy!R23=Výsledky!$W$3),50,0)))</f>
        <v>0</v>
      </c>
      <c r="S29" s="182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2">
        <f>IF(ISBLANK($W$3),"",IF(OR(Tipy!S23=Výsledky!$R$6,Tipy!S23=Výsledky!$R$7,Tipy!S23=Výsledky!$R$8,Tipy!S23=Výsledky!$R$9),30,0))</f>
        <v>0</v>
      </c>
      <c r="U29" s="182">
        <f>IF(ISBLANK($W$3),"",IF(OR(Tipy!T23=Výsledky!$U$6,Tipy!T23=Výsledky!$U$7,Tipy!T23=Výsledky!$U$8,Tipy!T23=Výsledky!$U$9),10,0))</f>
        <v>0</v>
      </c>
      <c r="V29" s="183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6" t="str">
        <f>IF(ISBLANK($W$3),"",IF(ISBLANK(Tipy!P23),"-",SUM(R29:V29)))</f>
        <v>-</v>
      </c>
      <c r="X29" s="185"/>
      <c r="Y29" s="182">
        <f>IF(ISBLANK($AD$3),"",IF(ISBLANK(Tipy!V23),0,IF(AND(Tipy!V23=Výsledky!$AB$3,Tipy!X23=Výsledky!$AD$3),50,0)))</f>
        <v>0</v>
      </c>
      <c r="Z29" s="182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2">
        <f>IF(ISBLANK($AD$3),"",IF(OR(Tipy!Y23=Výsledky!$Y$6,Tipy!Y23=Výsledky!$Y$7,Tipy!Y23=Výsledky!$Y$8,Tipy!Y23=Výsledky!$Y$9),30,0))</f>
        <v>0</v>
      </c>
      <c r="AB29" s="182">
        <f>IF(ISBLANK($AD$3),"",IF(OR(Tipy!Z23=Výsledky!$AB$6,Tipy!Z23=Výsledky!$AB$7,Tipy!Z23=Výsledky!$AB$8,Tipy!Z23=Výsledky!$AB$9),10,0))</f>
        <v>0</v>
      </c>
      <c r="AC29" s="183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6" t="str">
        <f>IF(ISBLANK($AD$3),"",IF(ISBLANK(Tipy!V23),"-",SUM(Y29:AC29)))</f>
        <v>-</v>
      </c>
      <c r="AE29" s="185"/>
      <c r="AF29" s="182">
        <f>IF(ISBLANK($AK$3),"",IF(ISBLANK(Tipy!AB23),0,IF(AND(Tipy!AB23=Výsledky!$AI$3,Tipy!AD23=Výsledky!$AK$3),50,0)))</f>
        <v>0</v>
      </c>
      <c r="AG29" s="182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2">
        <f>IF(ISBLANK($AK$3),"",IF(OR(Tipy!AE23=Výsledky!$AF$6,Tipy!AE23=Výsledky!$AF$7,Tipy!AE23=Výsledky!$AF$8,Tipy!AE23=Výsledky!$AF$9),30,0))</f>
        <v>0</v>
      </c>
      <c r="AI29" s="182">
        <f>IF(ISBLANK($AK$3),"",IF(OR(Tipy!AF23=Výsledky!$AI$6,Tipy!AF23=Výsledky!$AI$7,Tipy!AF23=Výsledky!$AI$8,Tipy!AF23=Výsledky!$AI$9),10,0))</f>
        <v>0</v>
      </c>
      <c r="AJ29" s="183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6" t="str">
        <f>IF(ISBLANK($AK$3),"",IF(ISBLANK(Tipy!AB23),"-",SUM(AF29:AJ29)))</f>
        <v>-</v>
      </c>
      <c r="AL29" s="185"/>
      <c r="AM29" s="182">
        <f>IF(ISBLANK($AR$3),"",IF(ISBLANK(Tipy!AH23),0,IF(AND(Tipy!AH23=Výsledky!$AP$3,Tipy!AJ23=Výsledky!$AR$3),50,0)))</f>
        <v>0</v>
      </c>
      <c r="AN29" s="182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2">
        <f>IF(ISBLANK($AR$3),"",IF(OR(Tipy!AK23=Výsledky!$AM$6,Tipy!AK23=Výsledky!$AM$7,Tipy!AK23=Výsledky!$AM$8,Tipy!AK23=Výsledky!$AM$9),30,0))</f>
        <v>0</v>
      </c>
      <c r="AP29" s="182">
        <f>IF(ISBLANK($AR$3),"",IF(OR(Tipy!AL23=Výsledky!$AP$6,Tipy!AL23=Výsledky!$AP$7,Tipy!AL23=Výsledky!$AP$8,Tipy!AL23=Výsledky!$AP$9),10,0))</f>
        <v>0</v>
      </c>
      <c r="AQ29" s="183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6" t="str">
        <f>IF(ISBLANK($AR$3),"",IF(ISBLANK(Tipy!AH23),"-",SUM(AM29:AQ29)))</f>
        <v>-</v>
      </c>
      <c r="AS29" s="185"/>
      <c r="AT29" s="182">
        <f>IF(ISBLANK($AY$3),"",IF(ISBLANK(Tipy!AN23),0,IF(AND(Tipy!AN23=Výsledky!$AW$3,Tipy!AP23=Výsledky!$AY$3),50,0)))</f>
        <v>0</v>
      </c>
      <c r="AU29" s="182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2">
        <f>IF(ISBLANK($AY$3),"",IF(OR(Tipy!AQ23=Výsledky!$AT$6,Tipy!AQ23=Výsledky!$AT$7,Tipy!AQ23=Výsledky!$AT$8,Tipy!AQ23=Výsledky!$AT$9),30,0))</f>
        <v>0</v>
      </c>
      <c r="AW29" s="182">
        <f>IF(ISBLANK($AY$3),"",IF(OR(Tipy!AR23=Výsledky!$AW$6,Tipy!AR23=Výsledky!$AW$7,Tipy!AR23=Výsledky!$AW$8,Tipy!AR23=Výsledky!$AW$9),10,0))</f>
        <v>0</v>
      </c>
      <c r="AX29" s="183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6" t="str">
        <f>IF(ISBLANK($AY$3),"",IF(ISBLANK(Tipy!AN23),"-",SUM(AT29:AX29)))</f>
        <v>-</v>
      </c>
      <c r="AZ29" s="185"/>
      <c r="BA29" s="182">
        <f>IF(ISBLANK($BF$3),"",IF(ISBLANK(Tipy!AT23),0,IF(AND(Tipy!AT23=Výsledky!$BD$3,Tipy!AV23=Výsledky!$BF$3),50,0)))</f>
        <v>0</v>
      </c>
      <c r="BB29" s="182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2">
        <f>IF(ISBLANK($BF$3),"",IF(OR(Tipy!AW23=Výsledky!$BA$6,Tipy!AW23=Výsledky!$BA$7,Tipy!AW23=Výsledky!$BA$8,Tipy!AW23=Výsledky!$BA$9),30,0))</f>
        <v>0</v>
      </c>
      <c r="BD29" s="182">
        <f>IF(ISBLANK($BF$3),"",IF(OR(Tipy!AX23=Výsledky!$BD$6,Tipy!AX23=Výsledky!$BD$7,Tipy!AX23=Výsledky!$BD$8,Tipy!AX23=Výsledky!$BD$9),10,0))</f>
        <v>0</v>
      </c>
      <c r="BE29" s="183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6" t="str">
        <f>IF(ISBLANK($BF$3),"",IF(ISBLANK(Tipy!AT23),"-",SUM(BA29:BE29)))</f>
        <v>-</v>
      </c>
      <c r="BG29" s="94"/>
      <c r="BH29" s="182">
        <f>IF(ISBLANK($BM$3),"",IF(ISBLANK(Tipy!AZ23),0,IF(AND(Tipy!AZ23=Výsledky!$BK$3,Tipy!BB23=Výsledky!$BM$3),50,0)))</f>
        <v>0</v>
      </c>
      <c r="BI29" s="182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2">
        <f>IF(ISBLANK($BM$3),"",IF(OR(Tipy!BC23=Výsledky!$BH$6,Tipy!BC23=Výsledky!$BH$7,Tipy!BC23=Výsledky!$BH$8,Tipy!BC23=Výsledky!$BH$9),30,0))</f>
        <v>0</v>
      </c>
      <c r="BK29" s="182">
        <f>IF(ISBLANK($BM$3),"",IF(OR(Tipy!BD23=Výsledky!$BK$6,Tipy!BD23=Výsledky!$BK$7,Tipy!BD23=Výsledky!$BK$8,Tipy!BD23=Výsledky!$BK$9),10,0))</f>
        <v>0</v>
      </c>
      <c r="BL29" s="183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6" t="str">
        <f>IF(ISBLANK($BM$3),"",IF(ISBLANK(Tipy!AZ23),"-",SUM(BH29:BL29)))</f>
        <v>-</v>
      </c>
      <c r="BN29" s="94"/>
      <c r="BO29" s="182">
        <f>IF(ISBLANK($BT$3),"",IF(ISBLANK(Tipy!BF23),0,IF(AND(Tipy!BF23=Výsledky!$BR$3,Tipy!BH23=Výsledky!$BT$3),50,0)))</f>
        <v>0</v>
      </c>
      <c r="BP29" s="182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2">
        <f>IF(ISBLANK($BT$3),"",IF(OR(Tipy!BI23=Výsledky!$BO$6,Tipy!BI23=Výsledky!$BO$7,Tipy!BI23=Výsledky!$BO$8,Tipy!BI23=Výsledky!$BO$9),30,0))</f>
        <v>0</v>
      </c>
      <c r="BR29" s="182">
        <f>IF(ISBLANK($BT$3),"",IF(OR(Tipy!BJ23=Výsledky!$BR$6,Tipy!BJ23=Výsledky!$BR$7,Tipy!BJ23=Výsledky!$BR$8,Tipy!BJ23=Výsledky!$BR$9),10,0))</f>
        <v>0</v>
      </c>
      <c r="BS29" s="183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6" t="str">
        <f>IF(ISBLANK($BT$3),"",IF(ISBLANK(Tipy!BF23),"-",SUM(BO29:BS29)))</f>
        <v>-</v>
      </c>
      <c r="BU29" s="94"/>
      <c r="BV29" s="182">
        <f>IF(ISBLANK($CA$3),"",IF(ISBLANK(Tipy!BL23),0,IF(AND(Tipy!BL23=Výsledky!$BY$3,Tipy!BN23=Výsledky!$CA$3),50,0)))</f>
        <v>0</v>
      </c>
      <c r="BW29" s="182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2">
        <f>IF(ISBLANK($CA$3),"",IF(OR(Tipy!BO23=Výsledky!$BV$6,Tipy!BO23=Výsledky!$BV$7,Tipy!BO23=Výsledky!$BV$8,Tipy!BO23=Výsledky!$BV$9),30,0))</f>
        <v>0</v>
      </c>
      <c r="BY29" s="182">
        <f>IF(ISBLANK($CA$3),"",IF(OR(Tipy!BP23=Výsledky!$BY$6,Tipy!BP23=Výsledky!$BY$7,Tipy!BP23=Výsledky!$BY$8,Tipy!BP23=Výsledky!$BY$9),10,0))</f>
        <v>0</v>
      </c>
      <c r="BZ29" s="183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6" t="str">
        <f>IF(ISBLANK($CA$3),"",IF(ISBLANK(Tipy!BL23),"-",SUM(BV29:BZ29)))</f>
        <v>-</v>
      </c>
      <c r="CB29" s="94"/>
      <c r="CC29" s="182">
        <f>IF(ISBLANK($CH$3),"",IF(ISBLANK(Tipy!BR23),0,IF(AND(Tipy!BR23=Výsledky!$CF$3,Tipy!BT23=Výsledky!$CH$3),50,0)))</f>
        <v>0</v>
      </c>
      <c r="CD29" s="182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2">
        <f>IF(ISBLANK($CH$3),"",IF(OR(Tipy!BU23=Výsledky!$CC$6,Tipy!BU23=Výsledky!$CC$7,Tipy!BU23=Výsledky!$CC$8,Tipy!BU23=Výsledky!$CC$9),30,0))</f>
        <v>0</v>
      </c>
      <c r="CF29" s="182">
        <f>IF(ISBLANK($CH$3),"",IF(OR(Tipy!BV23=Výsledky!$CF$6,Tipy!BV23=Výsledky!$CF$7,Tipy!BV23=Výsledky!$CF$8,Tipy!BV23=Výsledky!$CF$9),10,0))</f>
        <v>0</v>
      </c>
      <c r="CG29" s="183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6" t="str">
        <f>IF(ISBLANK($CH$3),"",IF(ISBLANK(Tipy!BR23),"-",SUM(CC29:CG29)))</f>
        <v>-</v>
      </c>
      <c r="CI29" s="185"/>
      <c r="CJ29" s="182">
        <f>IF(ISBLANK($CO$3),"",IF(ISBLANK(Tipy!BX23),0,IF(AND(Tipy!BX23=Výsledky!$CM$3,Tipy!BZ23=Výsledky!$CO$3),50,0)))</f>
        <v>0</v>
      </c>
      <c r="CK29" s="182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2">
        <f>IF(ISBLANK($CO$3),"",IF(OR(Tipy!CA23=Výsledky!$CJ$6,Tipy!CA23=Výsledky!$CJ$7,Tipy!CA23=Výsledky!$CJ$8,Tipy!CA23=Výsledky!$CJ$9),30,0))</f>
        <v>0</v>
      </c>
      <c r="CM29" s="182">
        <f>IF(ISBLANK($CO$3),"",IF(OR(Tipy!CB23=Výsledky!$CM$6,Tipy!CB23=Výsledky!$CM$7,Tipy!CB23=Výsledky!$CM$8,Tipy!CB23=Výsledky!$CM$9),10,0))</f>
        <v>0</v>
      </c>
      <c r="CN29" s="183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6" t="str">
        <f>IF(ISBLANK($CO$3),"",IF(ISBLANK(Tipy!BX23),"-",SUM(CJ29:CN29)))</f>
        <v>-</v>
      </c>
      <c r="CP29" s="185"/>
      <c r="CQ29" s="182">
        <f>IF(ISBLANK($CV$3),"",IF(ISBLANK(Tipy!CD23),0,IF(AND(Tipy!CD23=Výsledky!$CT$3,Tipy!CF23=Výsledky!$CV$3),50,0)))</f>
        <v>0</v>
      </c>
      <c r="CR29" s="182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2">
        <f>IF(ISBLANK($CV$3),"",IF(OR(Tipy!CG23=Výsledky!$CQ$6,Tipy!CG23=Výsledky!$CQ$7,Tipy!CG23=Výsledky!$CQ$8,Tipy!CG23=Výsledky!$CQ$9),30,0))</f>
        <v>0</v>
      </c>
      <c r="CT29" s="182">
        <f>IF(ISBLANK($CV$3),"",IF(OR(Tipy!CH23=Výsledky!$CT$6,Tipy!CH23=Výsledky!$CT$7,Tipy!CH23=Výsledky!$CT$8,Tipy!CH23=Výsledky!$CT$9),10,0))</f>
        <v>0</v>
      </c>
      <c r="CU29" s="183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6" t="str">
        <f>IF(ISBLANK($CV$3),"",IF(ISBLANK(Tipy!CD23),"-",SUM(CQ29:CU29)))</f>
        <v>-</v>
      </c>
      <c r="CW29" s="185"/>
      <c r="CX29" s="182">
        <f>IF(ISBLANK($DC$3),"",IF(ISBLANK(Tipy!CJ23),0,IF(AND(Tipy!CJ23=Výsledky!$DA$3,Tipy!CL23=Výsledky!$DC$3),50,0)))</f>
        <v>0</v>
      </c>
      <c r="CY29" s="182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2">
        <f>IF(ISBLANK($DC$3),"",IF(OR(Tipy!CM23=Výsledky!$CX$6,Tipy!CM23=Výsledky!$CX$7,Tipy!CM23=Výsledky!$CX$8,Tipy!CM23=Výsledky!$CX$9),30,0))</f>
        <v>0</v>
      </c>
      <c r="DA29" s="182">
        <f>IF(ISBLANK($DC$3),"",IF(OR(Tipy!CN23=Výsledky!$DA$6,Tipy!CN23=Výsledky!$DA$7,Tipy!CN23=Výsledky!$DA$8,Tipy!CN23=Výsledky!$DA$9),10,0))</f>
        <v>0</v>
      </c>
      <c r="DB29" s="183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6" t="str">
        <f>IF(ISBLANK($DC$3),"",IF(ISBLANK(Tipy!CJ23),"-",SUM(CX29:DB29)))</f>
        <v>-</v>
      </c>
      <c r="DD29" s="185"/>
      <c r="DE29" s="182">
        <f>IF(ISBLANK($DJ$3),"",IF(ISBLANK(Tipy!CP23),0,IF(AND(Tipy!CP23=Výsledky!$DH$3,Tipy!CR23=Výsledky!$DJ$3),50,0)))</f>
        <v>0</v>
      </c>
      <c r="DF29" s="182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2">
        <f>IF(ISBLANK($DJ$3),"",IF(OR(Tipy!CS23=Výsledky!$DE$6,Tipy!CS23=Výsledky!$DE$7,Tipy!CS23=Výsledky!$DE$8,Tipy!CS23=Výsledky!$DE$9),30,0))</f>
        <v>0</v>
      </c>
      <c r="DH29" s="182">
        <f>IF(ISBLANK($DJ$3),"",IF(OR(Tipy!CT23=Výsledky!$DH$6,Tipy!CT23=Výsledky!$DH$7,Tipy!CT23=Výsledky!$DH$8,Tipy!CT23=Výsledky!$DH$9),10,0))</f>
        <v>0</v>
      </c>
      <c r="DI29" s="183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6" t="str">
        <f>IF(ISBLANK($DJ$3),"",IF(ISBLANK(Tipy!CP23),"-",SUM(DE29:DI29)))</f>
        <v>-</v>
      </c>
      <c r="DK29" s="185"/>
      <c r="DL29" s="182">
        <f>IF(ISBLANK($DQ$3),"",IF(ISBLANK(Tipy!CV23),0,IF(AND(Tipy!CV23=Výsledky!$DO$3,Tipy!CX23=Výsledky!$DQ$3),50,0)))</f>
        <v>0</v>
      </c>
      <c r="DM29" s="182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2">
        <f>IF(ISBLANK($DQ$3),"",IF(OR(Tipy!CY23=Výsledky!$DL$6,Tipy!CY23=Výsledky!$DL$7,Tipy!CY23=Výsledky!$DL$8,Tipy!CY23=Výsledky!$DL$9),30,0))</f>
        <v>0</v>
      </c>
      <c r="DO29" s="182">
        <f>IF(ISBLANK($DQ$3),"",IF(OR(Tipy!CZ23=Výsledky!$DO$6,Tipy!CZ23=Výsledky!$DO$7,Tipy!CZ23=Výsledky!$DO$8,Tipy!CZ23=Výsledky!$DO$9),10,0))</f>
        <v>0</v>
      </c>
      <c r="DP29" s="183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6" t="str">
        <f>IF(ISBLANK($DQ$3),"",IF(ISBLANK(Tipy!CV23),"-",SUM(DL29:DP29)))</f>
        <v>-</v>
      </c>
      <c r="DR29" s="185"/>
      <c r="DS29" s="182">
        <f>IF(ISBLANK($DX$3),"",IF(ISBLANK(Tipy!DB23),0,IF(AND(Tipy!DB23=Výsledky!$DV$3,Tipy!DD23=Výsledky!$DX$3),50,0)))</f>
        <v>0</v>
      </c>
      <c r="DT29" s="182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2">
        <f>IF(ISBLANK($DX$3),"",IF(OR(Tipy!DE23=Výsledky!$DS$6,Tipy!DE23=Výsledky!$DS$7,Tipy!DE23=Výsledky!$DS$8,Tipy!DE23=Výsledky!$DS$9),30,0))</f>
        <v>0</v>
      </c>
      <c r="DV29" s="182">
        <f>IF(ISBLANK($DX$3),"",IF(OR(Tipy!DF23=Výsledky!$DV$6,Tipy!DF23=Výsledky!$DV$7,Tipy!DF23=Výsledky!$DV$8,Tipy!DF23=Výsledky!$DV$9),10,0))</f>
        <v>0</v>
      </c>
      <c r="DW29" s="183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6" t="str">
        <f>IF(ISBLANK($DX$3),"",IF(ISBLANK(Tipy!DB23),"-",SUM(DS29:DW29)))</f>
        <v>-</v>
      </c>
      <c r="DY29" s="185"/>
      <c r="DZ29" s="182">
        <f>IF(ISBLANK($EE$3),"",IF(ISBLANK(Tipy!DH23),0,IF(AND(Tipy!DH23=Výsledky!$EC$3,Tipy!DJ23=Výsledky!$EE$3),50,0)))</f>
        <v>0</v>
      </c>
      <c r="EA29" s="182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2">
        <f>IF(ISBLANK($EE$3),"",IF(OR(Tipy!DK23=Výsledky!$DZ$6,Tipy!DK23=Výsledky!$DZ$7,Tipy!DK23=Výsledky!$DZ$8,Tipy!DK23=Výsledky!$DZ$9),30,0))</f>
        <v>0</v>
      </c>
      <c r="EC29" s="182">
        <f>IF(ISBLANK($EE$3),"",IF(OR(Tipy!DL23=Výsledky!$EC$6,Tipy!DL23=Výsledky!$EC$7,Tipy!DL23=Výsledky!$EC$8,Tipy!DL23=Výsledky!$EC$9),10,0))</f>
        <v>0</v>
      </c>
      <c r="ED29" s="183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6" t="str">
        <f>IF(ISBLANK($EE$3),"",IF(ISBLANK(Tipy!DH23),"-",SUM(DZ29:ED29)))</f>
        <v>-</v>
      </c>
      <c r="EF29" s="94"/>
      <c r="EG29" s="182">
        <f>IF(ISBLANK($EL$3),"",IF(ISBLANK(Tipy!DN23),0,IF(AND(Tipy!DN23=Výsledky!$EJ$3,Tipy!DP23=Výsledky!$EL$3),50,0)))</f>
        <v>0</v>
      </c>
      <c r="EH29" s="182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2">
        <f>IF(ISBLANK($EL$3),"",IF(OR(Tipy!DQ23=Výsledky!$EG$6,Tipy!DQ23=Výsledky!$EG$7,Tipy!DQ23=Výsledky!$EG$8,Tipy!DQ23=Výsledky!$EG$9),30,0))</f>
        <v>0</v>
      </c>
      <c r="EJ29" s="182">
        <f>IF(ISBLANK($EL$3),"",IF(OR(Tipy!DR23=Výsledky!$EJ$6,Tipy!DR23=Výsledky!$EJ$7,Tipy!DR23=Výsledky!$EJ$8,Tipy!DR23=Výsledky!$EJ$9),10,0))</f>
        <v>0</v>
      </c>
      <c r="EK29" s="183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6" t="str">
        <f>IF(ISBLANK($EL$3),"",IF(ISBLANK(Tipy!DN23),"-",SUM(EG29:EK29)))</f>
        <v>-</v>
      </c>
      <c r="EM29" s="94"/>
      <c r="EN29" s="182">
        <f>IF(ISBLANK($ES$3),"",IF(ISBLANK(Tipy!DT23),0,IF(AND(Tipy!DT23=Výsledky!$EQ$3,Tipy!DV23=Výsledky!$ES$3),50,0)))</f>
        <v>0</v>
      </c>
      <c r="EO29" s="182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2">
        <f>IF(ISBLANK($ES$3),"",IF(OR(Tipy!DW23=Výsledky!$EN$6,Tipy!DW23=Výsledky!$EN$7,Tipy!DW23=Výsledky!$EN$8,Tipy!DW23=Výsledky!$EN$9),30,0))</f>
        <v>0</v>
      </c>
      <c r="EQ29" s="182">
        <f>IF(ISBLANK($ES$3),"",IF(OR(Tipy!DX23=Výsledky!$EQ$6,Tipy!DX23=Výsledky!$EQ$7,Tipy!DX23=Výsledky!$EQ$8,Tipy!DX23=Výsledky!$EQ$9),10,0))</f>
        <v>0</v>
      </c>
      <c r="ER29" s="183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6" t="str">
        <f>IF(ISBLANK($ES$3),"",IF(ISBLANK(Tipy!DT23),"-",SUM(EN29:ER29)))</f>
        <v>-</v>
      </c>
      <c r="ET29" s="94"/>
      <c r="EU29" s="182">
        <f>IF(ISBLANK($EZ$3),"",IF(ISBLANK(Tipy!DZ23),0,IF(AND(Tipy!DZ23=Výsledky!$EX$3,Tipy!EB23=Výsledky!$EZ$3),50,0)))</f>
        <v>0</v>
      </c>
      <c r="EV29" s="182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2">
        <f>IF(ISBLANK($EZ$3),"",IF(OR(Tipy!EC23=Výsledky!$EU$6,Tipy!EC23=Výsledky!$EU$7,Tipy!EC23=Výsledky!$EU$8,Tipy!EC23=Výsledky!$EU$9),30,0))</f>
        <v>0</v>
      </c>
      <c r="EX29" s="182">
        <f>IF(ISBLANK($EZ$3),"",IF(OR(Tipy!ED23=Výsledky!$EX$6,Tipy!ED23=Výsledky!$EX$7,Tipy!ED23=Výsledky!$EX$8,Tipy!ED23=Výsledky!$EX$9),10,0))</f>
        <v>0</v>
      </c>
      <c r="EY29" s="183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6" t="str">
        <f>IF(ISBLANK($EZ$3),"",IF(ISBLANK(Tipy!DZ23),"-",SUM(EU29:EY29)))</f>
        <v>-</v>
      </c>
      <c r="FA29" s="94"/>
      <c r="FB29" s="182">
        <f>IF(ISBLANK($FG$3),"",IF(ISBLANK(Tipy!EF23),0,IF(AND(Tipy!EF23=Výsledky!$FE$3,Tipy!EH23=Výsledky!$FG$3),50,0)))</f>
        <v>0</v>
      </c>
      <c r="FC29" s="182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2">
        <f>IF(ISBLANK($FG$3),"",IF(OR(Tipy!EI23=Výsledky!$FB$6,Tipy!EI23=Výsledky!$FB$7,Tipy!EI23=Výsledky!$FB$8,Tipy!EI23=Výsledky!$FB$9),30,0))</f>
        <v>0</v>
      </c>
      <c r="FE29" s="182">
        <f>IF(ISBLANK($FG$3),"",IF(OR(Tipy!EJ23=Výsledky!$FE$6,Tipy!EJ23=Výsledky!$FE$7,Tipy!EJ23=Výsledky!$FE$8,Tipy!EJ23=Výsledky!$FE$9),10,0))</f>
        <v>0</v>
      </c>
      <c r="FF29" s="183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6" t="str">
        <f>IF(ISBLANK($FG$3),"",IF(ISBLANK(Tipy!EF23),"-",SUM(FB29:FF29)))</f>
        <v>-</v>
      </c>
      <c r="FH29" s="94"/>
      <c r="FI29" s="182">
        <f>IF(ISBLANK($FN$3),"",IF(ISBLANK(Tipy!EL23),0,IF(AND(Tipy!EL23=Výsledky!$FL$3,Tipy!EN23=Výsledky!$FN$3),50,0)))</f>
        <v>0</v>
      </c>
      <c r="FJ29" s="182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2">
        <f>IF(ISBLANK($FN$3),"",IF(OR(Tipy!EO23=Výsledky!$FI$6,Tipy!EO23=Výsledky!$FI$7,Tipy!EO23=Výsledky!$FI$8,Tipy!EO23=Výsledky!$FI$9),30,0))</f>
        <v>0</v>
      </c>
      <c r="FL29" s="182">
        <f>IF(ISBLANK($FN$3),"",IF(OR(Tipy!EP23=Výsledky!$FL$6,Tipy!EP23=Výsledky!$FL$7,Tipy!EP23=Výsledky!$FL$8,Tipy!EP23=Výsledky!$FL$9),10,0))</f>
        <v>0</v>
      </c>
      <c r="FM29" s="183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6" t="str">
        <f>IF(ISBLANK($FN$3),"",IF(ISBLANK(Tipy!EL23),"-",SUM(FI29:FM29)))</f>
        <v>-</v>
      </c>
      <c r="FO29" s="94"/>
      <c r="FP29" s="182">
        <f>IF(ISBLANK($FU$3),"",IF(ISBLANK(Tipy!ER23),0,IF(AND(Tipy!ER23=Výsledky!$FS$3,Tipy!ET23=Výsledky!$FU$3),50,0)))</f>
        <v>0</v>
      </c>
      <c r="FQ29" s="182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2">
        <f>IF(ISBLANK($FU$3),"",IF(OR(Tipy!EU23=Výsledky!$FP$6,Tipy!EU23=Výsledky!$FP$7,Tipy!EU23=Výsledky!$FP$8,Tipy!EU23=Výsledky!$FP$9),30,0))</f>
        <v>0</v>
      </c>
      <c r="FS29" s="182">
        <f>IF(ISBLANK($FU$3),"",IF(OR(Tipy!EV23=Výsledky!$FS$6,Tipy!EV23=Výsledky!$FS$7,Tipy!EV23=Výsledky!$FS$8,Tipy!EV23=Výsledky!$FS$9),10,0))</f>
        <v>0</v>
      </c>
      <c r="FT29" s="183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6" t="str">
        <f>IF(ISBLANK($FU$3),"",IF(ISBLANK(Tipy!ER23),"-",SUM(FP29:FT29)))</f>
        <v>-</v>
      </c>
      <c r="FV29" s="94"/>
      <c r="FW29" s="182">
        <f>IF(ISBLANK($GB$3),"",IF(ISBLANK(Tipy!EX23),0,IF(AND(Tipy!EX23=Výsledky!$FZ$3,Tipy!EZ23=Výsledky!$GB$3),50,0)))</f>
        <v>0</v>
      </c>
      <c r="FX29" s="182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2">
        <f>IF(ISBLANK($GB$3),"",IF(OR(Tipy!FA23=Výsledky!$FW$6,Tipy!FA23=Výsledky!$FW$7,Tipy!FA23=Výsledky!$FW$8,Tipy!FA23=Výsledky!$FW$9),30,0))</f>
        <v>0</v>
      </c>
      <c r="FZ29" s="182">
        <f>IF(ISBLANK($GB$3),"",IF(OR(Tipy!FB23=Výsledky!$FZ$6,Tipy!FB23=Výsledky!$FZ$7,Tipy!FB23=Výsledky!$FZ$8,Tipy!FB23=Výsledky!$FZ$9),10,0))</f>
        <v>0</v>
      </c>
      <c r="GA29" s="183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6" t="str">
        <f>IF(ISBLANK($GB$3),"",IF(ISBLANK(Tipy!EX23),"-",SUM(FW29:GA29)))</f>
        <v>-</v>
      </c>
      <c r="GC29" s="94"/>
      <c r="GD29" s="182">
        <f>IF(ISBLANK($GI$3),"",IF(ISBLANK(Tipy!FD23),0,IF(AND(Tipy!FD23=Výsledky!$GG$3,Tipy!FF23=Výsledky!$GI$3),50,0)))</f>
        <v>0</v>
      </c>
      <c r="GE29" s="182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2">
        <f>IF(ISBLANK($GI$3),"",IF(OR(Tipy!FG23=Výsledky!$GD$6,Tipy!FG23=Výsledky!$GD$7,Tipy!FG23=Výsledky!$GD$8,Tipy!FG23=Výsledky!$GD$9),30,0))</f>
        <v>0</v>
      </c>
      <c r="GG29" s="182">
        <f>IF(ISBLANK($GI$3),"",IF(OR(Tipy!FH23=Výsledky!$GG$6,Tipy!FH23=Výsledky!$GG$7,Tipy!FH23=Výsledky!$GG$8,Tipy!FH23=Výsledky!$GG$9),10,0))</f>
        <v>0</v>
      </c>
      <c r="GH29" s="183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6" t="str">
        <f>IF(ISBLANK($GI$3),"",IF(ISBLANK(Tipy!FD23),"-",SUM(GD29:GH29)))</f>
        <v>-</v>
      </c>
      <c r="GJ29" s="94"/>
      <c r="GK29" s="182">
        <f>IF(ISBLANK($GP$3),"",IF(ISBLANK(Tipy!FJ23),0,IF(AND(Tipy!FJ23=Výsledky!$GN$3,Tipy!FL23=Výsledky!$GP$3),50,0)))</f>
        <v>0</v>
      </c>
      <c r="GL29" s="182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82">
        <f>IF(ISBLANK($GP$3),"",IF(OR(Tipy!FM23=Výsledky!$GK$6,Tipy!FM23=Výsledky!$GK$7,Tipy!FM23=Výsledky!$GK$8,Tipy!FM23=Výsledky!$GK$9),30,0))</f>
        <v>0</v>
      </c>
      <c r="GN29" s="182">
        <f>IF(ISBLANK($GP$3),"",IF(OR(Tipy!FN23=Výsledky!$GN$6,Tipy!FN23=Výsledky!$GN$7,Tipy!FN23=Výsledky!$GN$8,Tipy!FN23=Výsledky!$GN$9),10,0))</f>
        <v>0</v>
      </c>
      <c r="GO29" s="183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86" t="str">
        <f>IF(ISBLANK($GP$3),"",IF(ISBLANK(Tipy!FJ23),"-",SUM(GK29:GO29)))</f>
        <v>-</v>
      </c>
      <c r="GQ29" s="94"/>
      <c r="GR29" s="182">
        <f>IF(ISBLANK($GW$3),"",IF(ISBLANK(Tipy!FP23),0,IF(AND(Tipy!FP23=Výsledky!$GU$3,Tipy!FR23=Výsledky!$GW$3),50,0)))</f>
        <v>0</v>
      </c>
      <c r="GS29" s="182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2">
        <f>IF(ISBLANK($GW$3),"",IF(OR(Tipy!FS23=Výsledky!$GR$6,Tipy!FS23=Výsledky!$GR$7,Tipy!FS23=Výsledky!$GR$8,Tipy!FS23=Výsledky!$GR$9),30,0))</f>
        <v>0</v>
      </c>
      <c r="GU29" s="182">
        <f>IF(ISBLANK($GW$3),"",IF(OR(Tipy!FT23=Výsledky!$GU$6,Tipy!FT23=Výsledky!$GU$7,Tipy!FT23=Výsledky!$GU$8,Tipy!FT23=Výsledky!$GU$9),10,0))</f>
        <v>0</v>
      </c>
      <c r="GV29" s="183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6" t="str">
        <f>IF(ISBLANK($GW$3),"",IF(ISBLANK(Tipy!FP23),"-",SUM(GR29:GV29)))</f>
        <v>-</v>
      </c>
      <c r="GX29" s="94"/>
      <c r="GY29" s="182">
        <f>IF(ISBLANK($HD$3),"",IF(ISBLANK(Tipy!FV23),0,IF(AND(Tipy!FV23=Výsledky!$HB$3,Tipy!FX23=Výsledky!$HD$3),50,0)))</f>
        <v>0</v>
      </c>
      <c r="GZ29" s="182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2">
        <f>IF(ISBLANK($HD$3),"",IF(OR(Tipy!FY23=Výsledky!$GY$6,Tipy!FY23=Výsledky!$GY$7,Tipy!FY23=Výsledky!$GY$8,Tipy!FY23=Výsledky!$GY$9),30,0))</f>
        <v>0</v>
      </c>
      <c r="HB29" s="182">
        <f>IF(ISBLANK($HD$3),"",IF(OR(Tipy!FZ23=Výsledky!$HB$6,Tipy!FZ23=Výsledky!$HB$7,Tipy!FZ23=Výsledky!$HB$8,Tipy!FZ23=Výsledky!$HB$9),10,0))</f>
        <v>0</v>
      </c>
      <c r="HC29" s="183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6" t="str">
        <f>IF(ISBLANK($HD$3),"",IF(ISBLANK(Tipy!FV23),"-",SUM(GY29:HC29)))</f>
        <v>-</v>
      </c>
      <c r="HE29" s="185"/>
      <c r="HF29" s="182">
        <f>IF(ISBLANK($HK$3),"",IF(ISBLANK(Tipy!GB23),0,IF(AND(Tipy!GB23=Výsledky!$HI$3,Tipy!GD23=Výsledky!$HK$3),50,0)))</f>
        <v>0</v>
      </c>
      <c r="HG29" s="182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2">
        <f>IF(ISBLANK($HK$3),"",IF(OR(Tipy!GE23=Výsledky!$HF$6,Tipy!GE23=Výsledky!$HF$7,Tipy!GE23=Výsledky!$HF$8,Tipy!GE23=Výsledky!$HF$9),30,0))</f>
        <v>0</v>
      </c>
      <c r="HI29" s="182">
        <f>IF(ISBLANK($HK$3),"",IF(OR(Tipy!GF23=Výsledky!$HI$6,Tipy!GF23=Výsledky!$HI$7,Tipy!GF23=Výsledky!$HI$8,Tipy!GF23=Výsledky!$HI$9),10,0))</f>
        <v>0</v>
      </c>
      <c r="HJ29" s="183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6" t="str">
        <f>IF(ISBLANK($HK$3),"",IF(ISBLANK(Tipy!GB23),"-",SUM(HF29:HJ29)))</f>
        <v>-</v>
      </c>
      <c r="HL29" s="185"/>
      <c r="HM29" s="182">
        <f>IF(ISBLANK($HR$3),"",IF(ISBLANK(Tipy!GH23),0,IF(AND(Tipy!GH23=Výsledky!$HP$3,Tipy!GJ23=Výsledky!$HR$3),50,0)))</f>
        <v>0</v>
      </c>
      <c r="HN29" s="182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2">
        <f>IF(ISBLANK($HR$3),"",IF(OR(Tipy!GK23=Výsledky!$HM$6,Tipy!GK23=Výsledky!$HM$7,Tipy!GK23=Výsledky!$HM$8,Tipy!GK23=Výsledky!$HM$9),30,0))</f>
        <v>0</v>
      </c>
      <c r="HP29" s="182">
        <f>IF(ISBLANK($HR$3),"",IF(OR(Tipy!GL23=Výsledky!$HP$6,Tipy!GL23=Výsledky!$HP$7,Tipy!GL23=Výsledky!$HP$8,Tipy!GL23=Výsledky!$HP$9),10,0))</f>
        <v>0</v>
      </c>
      <c r="HQ29" s="183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6" t="str">
        <f>IF(ISBLANK($HR$3),"",IF(ISBLANK(Tipy!GH23),"-",SUM(HM29:HQ29)))</f>
        <v>-</v>
      </c>
      <c r="HS29" s="185"/>
      <c r="HT29" s="182">
        <f>IF(ISBLANK($HY$3),"",IF(ISBLANK(Tipy!GN23),0,IF(AND(Tipy!GN23=Výsledky!$HW$3,Tipy!GP23=Výsledky!$HY$3),50,0)))</f>
        <v>0</v>
      </c>
      <c r="HU29" s="182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2">
        <f>IF(ISBLANK($HY$3),"",IF(OR(Tipy!GQ23=Výsledky!$HT$6,Tipy!GQ23=Výsledky!$HT$7,Tipy!GQ23=Výsledky!$HT$8,Tipy!GQ23=Výsledky!$HT$9),30,0))</f>
        <v>0</v>
      </c>
      <c r="HW29" s="182">
        <f>IF(ISBLANK($HY$3),"",IF(OR(Tipy!GR23=Výsledky!$HW$6,Tipy!GR23=Výsledky!$HW$7,Tipy!GR23=Výsledky!$HW$8,Tipy!GR23=Výsledky!$HW$9),10,0))</f>
        <v>0</v>
      </c>
      <c r="HX29" s="183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6" t="str">
        <f>IF(ISBLANK($HY$3),"",IF(ISBLANK(Tipy!GN23),"-",SUM(HT29:HX29)))</f>
        <v>-</v>
      </c>
      <c r="HZ29" s="185"/>
      <c r="IA29" s="182">
        <f>IF(ISBLANK($IF$3),"",IF(ISBLANK(Tipy!GT23),0,IF(AND(Tipy!GT23=Výsledky!$ID$3,Tipy!GV23=Výsledky!$IF$3),50,0)))</f>
        <v>0</v>
      </c>
      <c r="IB29" s="182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2">
        <f>IF(ISBLANK($IF$3),"",IF(OR(Tipy!GW23=Výsledky!$IA$6,Tipy!GW23=Výsledky!$IA$7,Tipy!GW23=Výsledky!$IA$8,Tipy!GW23=Výsledky!$IA$9),30,0))</f>
        <v>0</v>
      </c>
      <c r="ID29" s="182">
        <f>IF(ISBLANK($IF$3),"",IF(OR(Tipy!GX23=Výsledky!$ID$6,Tipy!GX23=Výsledky!$ID$7,Tipy!GX23=Výsledky!$ID$8,Tipy!GX23=Výsledky!$ID$9),10,0))</f>
        <v>0</v>
      </c>
      <c r="IE29" s="183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6" t="str">
        <f>IF(ISBLANK($IF$3),"",IF(ISBLANK(Tipy!GT23),"-",SUM(IA29:IE29)))</f>
        <v>-</v>
      </c>
      <c r="IG29" s="94"/>
      <c r="IH29" s="182">
        <f>IF(ISBLANK($IM$3),"",IF(ISBLANK(Tipy!GZ23),0,IF(AND(Tipy!GZ23=Výsledky!$IK$3,Tipy!HB23=Výsledky!$IM$3),50,0)))</f>
        <v>0</v>
      </c>
      <c r="II29" s="182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182">
        <f>IF(ISBLANK($IM$3),"",IF(OR(Tipy!HC23=Výsledky!$IH$6,Tipy!HC23=Výsledky!$IH$7,Tipy!HC23=Výsledky!$IH$8,Tipy!HC23=Výsledky!$IH$9),30,0))</f>
        <v>0</v>
      </c>
      <c r="IK29" s="182">
        <f>IF(ISBLANK($IM$3),"",IF(OR(Tipy!HD23=Výsledky!$IK$6,Tipy!HD23=Výsledky!$IK$7,Tipy!HD23=Výsledky!$IK$8,Tipy!HD23=Výsledky!$IK$9),10,0))</f>
        <v>0</v>
      </c>
      <c r="IL29" s="183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186" t="str">
        <f>IF(ISBLANK($IM$3),"",IF(ISBLANK(Tipy!GZ23),"-",SUM(IH29:IL29)))</f>
        <v>-</v>
      </c>
      <c r="IN29" s="185"/>
      <c r="IO29" s="182">
        <f>IF(ISBLANK($IT$3),"",IF(ISBLANK(Tipy!HF23),0,IF(AND(Tipy!HF23=Výsledky!$IR$3,Tipy!HH23=Výsledky!$IT$3),50,0)))</f>
        <v>0</v>
      </c>
      <c r="IP29" s="182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82">
        <f>IF(ISBLANK($IT$3),"",IF(OR(Tipy!HI23=Výsledky!$IO$6,Tipy!HI23=Výsledky!$IO$7,Tipy!HI23=Výsledky!$IO$8,Tipy!HI23=Výsledky!$IO$9),30,0))</f>
        <v>0</v>
      </c>
      <c r="IR29" s="182">
        <f>IF(ISBLANK($IT$3),"",IF(OR(Tipy!HJ23=Výsledky!$IR$6,Tipy!HJ23=Výsledky!$IR$7,Tipy!HJ23=Výsledky!$IR$8,Tipy!HJ23=Výsledky!$IR$9),10,0))</f>
        <v>0</v>
      </c>
      <c r="IS29" s="183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6" t="str">
        <f>IF(ISBLANK($IT$3),"",IF(ISBLANK(Tipy!HF23),"-",SUM(IO29:IS29)))</f>
        <v>-</v>
      </c>
      <c r="IU29" s="185"/>
      <c r="IV29" s="182">
        <f>IF(ISBLANK($JA$3),"",IF(ISBLANK(Tipy!HL23),0,IF(AND(Tipy!HL23=Výsledky!$IY$3,Tipy!HN23=Výsledky!$JA$3),50,0)))</f>
        <v>0</v>
      </c>
      <c r="IW29" s="182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82">
        <f>IF(ISBLANK($JA$3),"",IF(OR(Tipy!HO23=Výsledky!$IV$6,Tipy!HO23=Výsledky!$IV$7,Tipy!HO23=Výsledky!$IV$8,Tipy!HO23=Výsledky!$IV$9),30,0))</f>
        <v>0</v>
      </c>
      <c r="IY29" s="182">
        <f>IF(ISBLANK($JA$3),"",IF(OR(Tipy!HP23=Výsledky!$IY$6,Tipy!HP23=Výsledky!$IY$7,Tipy!HP23=Výsledky!$IY$8,Tipy!HP23=Výsledky!$IY$9),10,0))</f>
        <v>0</v>
      </c>
      <c r="IZ29" s="183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86" t="str">
        <f>IF(ISBLANK($JA$3),"",IF(ISBLANK(Tipy!HL23),"-",SUM(IV29:IZ29)))</f>
        <v>-</v>
      </c>
      <c r="JB29" s="185"/>
      <c r="JC29" s="182">
        <f>IF(ISBLANK($JH$3),"",IF(ISBLANK(Tipy!HR23),0,IF(AND(Tipy!HR23=Výsledky!$JF$3,Tipy!HT23=Výsledky!$JH$3),50,0)))</f>
        <v>0</v>
      </c>
      <c r="JD29" s="182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82">
        <f>IF(ISBLANK($JH$3),"",IF(OR(Tipy!HU23=Výsledky!$JC$6,Tipy!HU23=Výsledky!$JC$7,Tipy!HU23=Výsledky!$JC$8,Tipy!HU23=Výsledky!$JC$9),30,0))</f>
        <v>0</v>
      </c>
      <c r="JF29" s="182">
        <f>IF(ISBLANK($JH$3),"",IF(OR(Tipy!HV23=Výsledky!$JF$6,Tipy!HV23=Výsledky!$JF$7,Tipy!HV23=Výsledky!$JF$8,Tipy!HV23=Výsledky!$JF$9),10,0))</f>
        <v>0</v>
      </c>
      <c r="JG29" s="183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86" t="str">
        <f>IF(ISBLANK($JH$3),"",IF(ISBLANK(Tipy!HR23),"-",SUM(JC29:JG29)))</f>
        <v>-</v>
      </c>
      <c r="JI29" s="185"/>
      <c r="JJ29" s="182">
        <f>IF(ISBLANK($JO$3),"",IF(ISBLANK(Tipy!HX23),0,IF(AND(Tipy!HX23=Výsledky!$JM$3,Tipy!HZ23=Výsledky!$JO$3),50,0)))</f>
        <v>0</v>
      </c>
      <c r="JK29" s="182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0</v>
      </c>
      <c r="JL29" s="182">
        <f>IF(ISBLANK($JO$3),"",IF(OR(Tipy!IA23=Výsledky!$JJ$6,Tipy!IA23=Výsledky!$JJ$7,Tipy!IA23=Výsledky!$JJ$8,Tipy!IA23=Výsledky!$JJ$9),30,0))</f>
        <v>0</v>
      </c>
      <c r="JM29" s="92">
        <f>IF(ISBLANK($JO$3),"",IF(OR(Tipy!IB23=Výsledky!$JM$6,Tipy!IB23=Výsledky!$JM$7,Tipy!IB23=Výsledky!$JM$8,Tipy!IB23=Výsledky!$JM$9),10,0))</f>
        <v>0</v>
      </c>
      <c r="JN29" s="93">
        <f>IF(ISBLANK($JO$3),"",IF(ISBLANK(Tipy!HX23),0,IF(OR(AND(Tipy!HX23=Výsledky!$JM$3,OR(Tipy!HZ23=Výsledky!$JO$3+1,Tipy!HZ23=Výsledky!$JO$3-1)),AND(Tipy!HZ23=Výsledky!$JO$3,OR(Tipy!HX23=Výsledky!$JM$3+1,Tipy!HX23=Výsledky!$JM$3-1))),10,0)))</f>
        <v>0</v>
      </c>
      <c r="JO29" s="95" t="str">
        <f>IF(ISBLANK($JO$3),"",IF(ISBLANK(Tipy!HX23),"-",SUM(JJ29:JN29)))</f>
        <v>-</v>
      </c>
      <c r="JP29" s="94"/>
      <c r="JQ29" s="92">
        <f>IF(ISBLANK($JV$3),"",IF(ISBLANK(Tipy!ID23),0,IF(AND(Tipy!ID23=Výsledky!$JT$3,Tipy!IF23=Výsledky!$JV$3),50,0)))</f>
        <v>0</v>
      </c>
      <c r="JR29" s="92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92">
        <f>IF(ISBLANK($JV$3),"",IF(OR(Tipy!IG23=Výsledky!$JQ$6,Tipy!IG23=Výsledky!$JQ$7,Tipy!IG23=Výsledky!$JQ$8,Tipy!IG23=Výsledky!$JQ$9),30,0))</f>
        <v>0</v>
      </c>
      <c r="JT29" s="92">
        <f>IF(ISBLANK($JV$3),"",IF(OR(Tipy!IH23=Výsledky!$JT$6,Tipy!IH23=Výsledky!$JT$7,Tipy!IH23=Výsledky!$JT$8,Tipy!IH23=Výsledky!$JT$9),10,0))</f>
        <v>0</v>
      </c>
      <c r="JU29" s="93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95" t="str">
        <f>IF(ISBLANK($JV$3),"",IF(ISBLANK(Tipy!ID23),"-",SUM(JQ29:JU29)))</f>
        <v>-</v>
      </c>
      <c r="JW29" s="94"/>
      <c r="JX29" s="92" t="str">
        <f>IF(ISBLANK($KC$3),"",IF(ISBLANK(Tipy!IJ23),0,IF(AND(Tipy!IJ23=Výsledky!$KA$3,Tipy!IL23=Výsledky!$KC$3),50,0)))</f>
        <v/>
      </c>
      <c r="JY29" s="92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92" t="str">
        <f>IF(ISBLANK($KC$3),"",IF(OR(Tipy!IM23=Výsledky!$JX$6,Tipy!IM23=Výsledky!$JX$7,Tipy!IM23=Výsledky!$JX$8,Tipy!IM23=Výsledky!$JX$9),30,0))</f>
        <v/>
      </c>
      <c r="KA29" s="92" t="str">
        <f>IF(ISBLANK($KC$3),"",IF(OR(Tipy!IN23=Výsledky!$KA$6,Tipy!IN23=Výsledky!$KA$7,Tipy!IN23=Výsledky!$KA$8,Tipy!IN23=Výsledky!$KA$9),10,0))</f>
        <v/>
      </c>
      <c r="KB29" s="93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95" t="str">
        <f>IF(ISBLANK($KC$3),"",IF(ISBLANK(Tipy!IJ23),"-",SUM(JX29:KB29)))</f>
        <v/>
      </c>
      <c r="KD29" s="94"/>
      <c r="KE29" s="92">
        <f>IF(ISBLANK($KJ$3),"",IF(ISBLANK(Tipy!IP23),0,IF(AND(Tipy!IP23=Výsledky!$KH$3,Tipy!IR23=Výsledky!$KJ$3),50,0)))</f>
        <v>0</v>
      </c>
      <c r="KF29" s="92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92">
        <f>IF(ISBLANK($KJ$3),"",IF(OR(Tipy!IS23=Výsledky!$KE$6,Tipy!IS23=Výsledky!$KE$7,Tipy!IS23=Výsledky!$KE$8,Tipy!IS23=Výsledky!$KE$9),30,0))</f>
        <v>0</v>
      </c>
      <c r="KH29" s="92">
        <f>IF(ISBLANK($KJ$3),"",IF(OR(Tipy!IT23=Výsledky!$KH$6,Tipy!IT23=Výsledky!$KH$7,Tipy!IT23=Výsledky!$KH$8,Tipy!IT23=Výsledky!$KH$9),10,0))</f>
        <v>0</v>
      </c>
      <c r="KI29" s="93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95" t="str">
        <f>IF(ISBLANK($KJ$3),"",IF(ISBLANK(Tipy!IP23),"-",SUM(KE29:KI29)))</f>
        <v>-</v>
      </c>
      <c r="KK29" s="94"/>
      <c r="KL29" s="182">
        <f>IF(ISBLANK($KQ$3),"",IF(ISBLANK(Tipy!IV23),0,IF(AND(Tipy!IV23=Výsledky!$KO$3,Tipy!IX23=Výsledky!$KQ$3),50,0)))</f>
        <v>0</v>
      </c>
      <c r="KM29" s="182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182">
        <f>IF(ISBLANK($KQ$3),"",IF(OR(Tipy!IY23=Výsledky!$KL$6,Tipy!IY23=Výsledky!$KL$7,Tipy!IY23=Výsledky!$KL$8,Tipy!IY23=Výsledky!$KL$9),30,0))</f>
        <v>0</v>
      </c>
      <c r="KO29" s="182">
        <f>IF(ISBLANK($KQ$3),"",IF(OR(Tipy!IZ23=Výsledky!$KO$6,Tipy!IZ23=Výsledky!$KO$7,Tipy!IZ23=Výsledky!$KO$8,Tipy!IZ23=Výsledky!$KO$9),10,0))</f>
        <v>0</v>
      </c>
      <c r="KP29" s="183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86" t="str">
        <f>IF(ISBLANK($KQ$3),"",IF(ISBLANK(Tipy!IV23),"-",SUM(KL29:KP29)))</f>
        <v>-</v>
      </c>
      <c r="KR29" s="94"/>
      <c r="KS29" s="92" t="str">
        <f>IF(ISBLANK($KX$3),"",IF(ISBLANK(Tipy!JB23),0,IF(AND(Tipy!JB23=Výsledky!$KV$3,Tipy!JD23=Výsledky!$KX$3),50,0)))</f>
        <v/>
      </c>
      <c r="KT29" s="92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92" t="str">
        <f>IF(ISBLANK($KX$3),"",IF(OR(Tipy!JE23=Výsledky!$KS$6,Tipy!JE23=Výsledky!$KS$7,Tipy!JE23=Výsledky!$KS$8,Tipy!JE23=Výsledky!$KS$9),30,0))</f>
        <v/>
      </c>
      <c r="KV29" s="92" t="str">
        <f>IF(ISBLANK($KX$3),"",IF(OR(Tipy!JF23=Výsledky!$KV$6,Tipy!JF23=Výsledky!$KV$7,Tipy!JF23=Výsledky!$KV$8,Tipy!JF23=Výsledky!$KV$9),10,0))</f>
        <v/>
      </c>
      <c r="KW29" s="93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95" t="str">
        <f>IF(ISBLANK($KX$3),"",IF(ISBLANK(Tipy!JB23),"-",SUM(KS29:KW29)))</f>
        <v/>
      </c>
      <c r="KY29" s="94"/>
      <c r="KZ29" s="92" t="str">
        <f>IF(ISBLANK($LE$3),"",IF(ISBLANK(Tipy!JH23),0,IF(AND(Tipy!JH23=Výsledky!$LC$3,Tipy!JJ23=Výsledky!$LE$3),50,0)))</f>
        <v/>
      </c>
      <c r="LA29" s="92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92" t="str">
        <f>IF(ISBLANK($LE$3),"",IF(OR(Tipy!JK23=Výsledky!$KZ$6,Tipy!JK23=Výsledky!$KZ$7,Tipy!JK23=Výsledky!$KZ$8,Tipy!JK23=Výsledky!$KZ$9),30,0))</f>
        <v/>
      </c>
      <c r="LC29" s="92" t="str">
        <f>IF(ISBLANK($LE$3),"",IF(OR(Tipy!JL23=Výsledky!$LC$6,Tipy!JL23=Výsledky!$LC$7,Tipy!JL23=Výsledky!$LC$8,Tipy!JL23=Výsledky!$LC$9),10,0))</f>
        <v/>
      </c>
      <c r="LD29" s="93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95" t="str">
        <f>IF(ISBLANK($LE$3),"",IF(ISBLANK(Tipy!JH23),"-",SUM(KZ29:LD29)))</f>
        <v/>
      </c>
      <c r="LF29" s="94"/>
      <c r="LG29" s="92" t="str">
        <f>IF(ISBLANK($LL$3),"",IF(ISBLANK(Tipy!JN23),0,IF(AND(Tipy!JN23=Výsledky!$LJ$3,Tipy!JP23=Výsledky!$LL$3),50,0)))</f>
        <v/>
      </c>
      <c r="LH29" s="92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92" t="str">
        <f>IF(ISBLANK($LL$3),"",IF(OR(Tipy!JQ23=Výsledky!$LG$6,Tipy!JQ23=Výsledky!$LG$7,Tipy!JQ23=Výsledky!$LG$8,Tipy!JQ23=Výsledky!$LG$9),30,0))</f>
        <v/>
      </c>
      <c r="LJ29" s="92" t="str">
        <f>IF(ISBLANK($LL$3),"",IF(OR(Tipy!JR23=Výsledky!$LJ$6,Tipy!JR23=Výsledky!$LJ$7,Tipy!JR23=Výsledky!$LJ$8,Tipy!JR23=Výsledky!$LJ$9),10,0))</f>
        <v/>
      </c>
      <c r="LK29" s="93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95" t="str">
        <f>IF(ISBLANK($LL$3),"",IF(ISBLANK(Tipy!JN23),"-",SUM(LG29:LK29)))</f>
        <v/>
      </c>
      <c r="LM29" s="94"/>
      <c r="LN29" s="92" t="str">
        <f>IF(ISBLANK($LS$3),"",IF(ISBLANK(Tipy!JT23),0,IF(AND(Tipy!JT23=Výsledky!$LQ$3,Tipy!JV23=Výsledky!$LS$3),50,0)))</f>
        <v/>
      </c>
      <c r="LO29" s="92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92" t="str">
        <f>IF(ISBLANK($LS$3),"",IF(OR(Tipy!JW23=Výsledky!$LN$6,Tipy!JW23=Výsledky!$LN$7,Tipy!JW23=Výsledky!$LN$8,Tipy!JW23=Výsledky!$LN$9),30,0))</f>
        <v/>
      </c>
      <c r="LQ29" s="92" t="str">
        <f>IF(ISBLANK($LS$3),"",IF(OR(Tipy!JX23=Výsledky!$LQ$6,Tipy!JX23=Výsledky!$LQ$7,Tipy!JX23=Výsledky!$LQ$8,Tipy!JX23=Výsledky!$LQ$9),10,0))</f>
        <v/>
      </c>
      <c r="LR29" s="93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95" t="str">
        <f>IF(ISBLANK($LS$3),"",IF(ISBLANK(Tipy!JT23),"-",SUM(LN29:LR29)))</f>
        <v/>
      </c>
      <c r="LT29" s="94"/>
      <c r="LU29" s="92" t="str">
        <f>IF(ISBLANK($LZ$3),"",IF(ISBLANK(Tipy!JZ23),0,IF(AND(Tipy!JZ23=Výsledky!$LX$3,Tipy!KB23=Výsledky!$LZ$3),50,0)))</f>
        <v/>
      </c>
      <c r="LV29" s="92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92" t="str">
        <f>IF(ISBLANK($LZ$3),"",IF(OR(Tipy!KC23=Výsledky!$LU$6,Tipy!KC23=Výsledky!$LU$7,Tipy!KC23=Výsledky!$LU$8,Tipy!KC23=Výsledky!$LU$9),30,0))</f>
        <v/>
      </c>
      <c r="LX29" s="92" t="str">
        <f>IF(ISBLANK($LZ$3),"",IF(OR(Tipy!KD23=Výsledky!$LX$6,Tipy!KD23=Výsledky!$LX$7,Tipy!KD23=Výsledky!$LX$8,Tipy!KD23=Výsledky!$LX$9),10,0))</f>
        <v/>
      </c>
      <c r="LY29" s="93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95" t="str">
        <f>IF(ISBLANK($LZ$3),"",IF(ISBLANK(Tipy!JZ23),"-",SUM(LU29:LY29)))</f>
        <v/>
      </c>
      <c r="MA29" s="94"/>
      <c r="MB29" s="96"/>
      <c r="MC29" s="97"/>
      <c r="MD29" s="97"/>
      <c r="ME29" s="97"/>
      <c r="MF29" s="93"/>
      <c r="MG29" s="95"/>
      <c r="MH29" s="94"/>
      <c r="MI29" s="96"/>
      <c r="MJ29" s="97"/>
      <c r="MK29" s="97"/>
      <c r="ML29" s="97"/>
      <c r="MM29" s="93"/>
      <c r="MN29" s="95"/>
      <c r="MO29" s="94"/>
      <c r="MP29" s="96"/>
      <c r="MQ29" s="97"/>
      <c r="MR29" s="97"/>
      <c r="MS29" s="97"/>
      <c r="MT29" s="93"/>
      <c r="MU29" s="95"/>
      <c r="MV29" s="94"/>
      <c r="MW29" s="96"/>
      <c r="MX29" s="97"/>
      <c r="MY29" s="97"/>
      <c r="MZ29" s="97"/>
      <c r="NA29" s="93"/>
      <c r="NB29" s="95"/>
      <c r="NC29" s="94"/>
      <c r="ND29" s="96"/>
      <c r="NE29" s="97"/>
      <c r="NF29" s="97"/>
      <c r="NG29" s="97"/>
      <c r="NH29" s="93"/>
      <c r="NI29" s="95"/>
      <c r="NJ29" s="94"/>
      <c r="NK29" s="96"/>
      <c r="NL29" s="97"/>
      <c r="NM29" s="97"/>
      <c r="NN29" s="97"/>
      <c r="NO29" s="93"/>
      <c r="NP29" s="95"/>
      <c r="NQ29" s="94"/>
      <c r="NR29" s="96"/>
      <c r="NS29" s="97"/>
      <c r="NT29" s="97"/>
      <c r="NU29" s="97"/>
      <c r="NV29" s="93"/>
      <c r="NW29" s="95"/>
      <c r="NX29" s="94"/>
      <c r="NY29" s="96"/>
      <c r="NZ29" s="97"/>
      <c r="OA29" s="97"/>
      <c r="OB29" s="97"/>
      <c r="OC29" s="93"/>
      <c r="OD29" s="95"/>
      <c r="OE29" s="94"/>
      <c r="OF29" s="96"/>
      <c r="OG29" s="97"/>
      <c r="OH29" s="97"/>
      <c r="OI29" s="97"/>
      <c r="OJ29" s="93"/>
      <c r="OK29" s="95"/>
      <c r="OL29" s="94"/>
      <c r="OM29" s="96"/>
      <c r="ON29" s="97"/>
      <c r="OO29" s="97"/>
      <c r="OP29" s="97"/>
      <c r="OQ29" s="93"/>
      <c r="OR29" s="95"/>
      <c r="OS29" s="94"/>
      <c r="OT29" s="96"/>
      <c r="OU29" s="97"/>
      <c r="OV29" s="97"/>
      <c r="OW29" s="97"/>
      <c r="OX29" s="93"/>
      <c r="OY29" s="95"/>
      <c r="OZ29" s="94"/>
      <c r="PA29" s="96"/>
      <c r="PB29" s="97"/>
      <c r="PC29" s="97"/>
      <c r="PD29" s="97"/>
      <c r="PE29" s="93"/>
      <c r="PF29" s="95"/>
      <c r="PG29" s="94"/>
      <c r="PH29" s="96"/>
      <c r="PI29" s="97"/>
      <c r="PJ29" s="97"/>
      <c r="PK29" s="97"/>
      <c r="PL29" s="93"/>
      <c r="PM29" s="95"/>
      <c r="PN29" s="94"/>
      <c r="PO29" s="96"/>
      <c r="PP29" s="97"/>
      <c r="PQ29" s="97"/>
      <c r="PR29" s="97"/>
      <c r="PS29" s="93"/>
      <c r="PT29" s="95"/>
      <c r="PU29" s="94"/>
      <c r="PV29" s="96"/>
      <c r="PW29" s="97"/>
      <c r="PX29" s="97"/>
      <c r="PY29" s="97"/>
      <c r="PZ29" s="93"/>
      <c r="QA29" s="95"/>
    </row>
    <row r="30" spans="1:443" ht="15" customHeight="1" x14ac:dyDescent="0.2">
      <c r="A30" s="121">
        <f>Tipy!A24</f>
        <v>28</v>
      </c>
      <c r="B30" s="144" t="str">
        <f>Tipy!B24</f>
        <v>Fabio</v>
      </c>
      <c r="C30" s="42"/>
      <c r="D30" s="182">
        <f>IF(ISBLANK($I$3),"",IF(ISBLANK(Tipy!D24),0,IF(AND(Tipy!D24=Výsledky!$G$3,Tipy!F24=Výsledky!$I$3),50,0)))</f>
        <v>0</v>
      </c>
      <c r="E30" s="182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2">
        <f>IF(ISBLANK($I$3),"",IF(OR(Tipy!G24=Výsledky!$D$6,Tipy!G24=Výsledky!$D$7,Tipy!G24=Výsledky!$D$8,Tipy!G24=Výsledky!$D$9),30,0))</f>
        <v>0</v>
      </c>
      <c r="G30" s="182">
        <f>IF(ISBLANK($I$3),"",IF(OR(Tipy!H24=Výsledky!$G$6,Tipy!H24=Výsledky!$G$7,Tipy!H24=Výsledky!$G$8,Tipy!H24=Výsledky!$G$9),10,0))</f>
        <v>0</v>
      </c>
      <c r="H30" s="183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4">
        <f>IF(ISBLANK($I$3),"",IF(ISBLANK(Tipy!D24),"-",SUM(D30:H30)))</f>
        <v>30</v>
      </c>
      <c r="J30" s="185"/>
      <c r="K30" s="182">
        <f>IF(ISBLANK($P$3),"",IF(ISBLANK(Tipy!J24),0,IF(AND(Tipy!J24=Výsledky!$N$3,Tipy!L24=Výsledky!$P$3),50,0)))</f>
        <v>0</v>
      </c>
      <c r="L30" s="182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2">
        <f>IF(ISBLANK($P$3),"",IF(OR(Tipy!M24=Výsledky!$K$6,Tipy!M24=Výsledky!$K$7,Tipy!M24=Výsledky!$K$8,Tipy!M24=Výsledky!$K$9),30,0))</f>
        <v>0</v>
      </c>
      <c r="N30" s="182">
        <f>IF(ISBLANK($P$3),"",IF(OR(Tipy!N24=Výsledky!$N$6,Tipy!N24=Výsledky!$N$7,Tipy!N24=Výsledky!$N$8,Tipy!N24=Výsledky!$N$9),10,0))</f>
        <v>0</v>
      </c>
      <c r="O30" s="183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6">
        <f>IF(ISBLANK($P$3),"",IF(ISBLANK(Tipy!J24),"-",SUM(K30:O30)))</f>
        <v>30</v>
      </c>
      <c r="Q30" s="185"/>
      <c r="R30" s="182">
        <f>IF(ISBLANK($W$3),"",IF(ISBLANK(Tipy!P24),0,IF(AND(Tipy!P24=Výsledky!$U$3,Tipy!R24=Výsledky!$W$3),50,0)))</f>
        <v>0</v>
      </c>
      <c r="S30" s="182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2">
        <f>IF(ISBLANK($W$3),"",IF(OR(Tipy!S24=Výsledky!$R$6,Tipy!S24=Výsledky!$R$7,Tipy!S24=Výsledky!$R$8,Tipy!S24=Výsledky!$R$9),30,0))</f>
        <v>0</v>
      </c>
      <c r="U30" s="182">
        <f>IF(ISBLANK($W$3),"",IF(OR(Tipy!T24=Výsledky!$U$6,Tipy!T24=Výsledky!$U$7,Tipy!T24=Výsledky!$U$8,Tipy!T24=Výsledky!$U$9),10,0))</f>
        <v>0</v>
      </c>
      <c r="V30" s="183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6">
        <f>IF(ISBLANK($W$3),"",IF(ISBLANK(Tipy!P24),"-",SUM(R30:V30)))</f>
        <v>0</v>
      </c>
      <c r="X30" s="185"/>
      <c r="Y30" s="182">
        <f>IF(ISBLANK($AD$3),"",IF(ISBLANK(Tipy!V24),0,IF(AND(Tipy!V24=Výsledky!$AB$3,Tipy!X24=Výsledky!$AD$3),50,0)))</f>
        <v>0</v>
      </c>
      <c r="Z30" s="182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2">
        <f>IF(ISBLANK($AD$3),"",IF(OR(Tipy!Y24=Výsledky!$Y$6,Tipy!Y24=Výsledky!$Y$7,Tipy!Y24=Výsledky!$Y$8,Tipy!Y24=Výsledky!$Y$9),30,0))</f>
        <v>0</v>
      </c>
      <c r="AB30" s="182">
        <f>IF(ISBLANK($AD$3),"",IF(OR(Tipy!Z24=Výsledky!$AB$6,Tipy!Z24=Výsledky!$AB$7,Tipy!Z24=Výsledky!$AB$8,Tipy!Z24=Výsledky!$AB$9),10,0))</f>
        <v>0</v>
      </c>
      <c r="AC30" s="183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6">
        <f>IF(ISBLANK($AD$3),"",IF(ISBLANK(Tipy!V24),"-",SUM(Y30:AC30)))</f>
        <v>20</v>
      </c>
      <c r="AE30" s="185"/>
      <c r="AF30" s="182">
        <f>IF(ISBLANK($AK$3),"",IF(ISBLANK(Tipy!AB24),0,IF(AND(Tipy!AB24=Výsledky!$AI$3,Tipy!AD24=Výsledky!$AK$3),50,0)))</f>
        <v>0</v>
      </c>
      <c r="AG30" s="182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2">
        <f>IF(ISBLANK($AK$3),"",IF(OR(Tipy!AE24=Výsledky!$AF$6,Tipy!AE24=Výsledky!$AF$7,Tipy!AE24=Výsledky!$AF$8,Tipy!AE24=Výsledky!$AF$9),30,0))</f>
        <v>0</v>
      </c>
      <c r="AI30" s="182">
        <f>IF(ISBLANK($AK$3),"",IF(OR(Tipy!AF24=Výsledky!$AI$6,Tipy!AF24=Výsledky!$AI$7,Tipy!AF24=Výsledky!$AI$8,Tipy!AF24=Výsledky!$AI$9),10,0))</f>
        <v>0</v>
      </c>
      <c r="AJ30" s="183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6">
        <f>IF(ISBLANK($AK$3),"",IF(ISBLANK(Tipy!AB24),"-",SUM(AF30:AJ30)))</f>
        <v>20</v>
      </c>
      <c r="AL30" s="185"/>
      <c r="AM30" s="182">
        <f>IF(ISBLANK($AR$3),"",IF(ISBLANK(Tipy!AH24),0,IF(AND(Tipy!AH24=Výsledky!$AP$3,Tipy!AJ24=Výsledky!$AR$3),50,0)))</f>
        <v>0</v>
      </c>
      <c r="AN30" s="182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2">
        <f>IF(ISBLANK($AR$3),"",IF(OR(Tipy!AK24=Výsledky!$AM$6,Tipy!AK24=Výsledky!$AM$7,Tipy!AK24=Výsledky!$AM$8,Tipy!AK24=Výsledky!$AM$9),30,0))</f>
        <v>0</v>
      </c>
      <c r="AP30" s="182">
        <f>IF(ISBLANK($AR$3),"",IF(OR(Tipy!AL24=Výsledky!$AP$6,Tipy!AL24=Výsledky!$AP$7,Tipy!AL24=Výsledky!$AP$8,Tipy!AL24=Výsledky!$AP$9),10,0))</f>
        <v>0</v>
      </c>
      <c r="AQ30" s="183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6">
        <f>IF(ISBLANK($AR$3),"",IF(ISBLANK(Tipy!AH24),"-",SUM(AM30:AQ30)))</f>
        <v>20</v>
      </c>
      <c r="AS30" s="185"/>
      <c r="AT30" s="182">
        <f>IF(ISBLANK($AY$3),"",IF(ISBLANK(Tipy!AN24),0,IF(AND(Tipy!AN24=Výsledky!$AW$3,Tipy!AP24=Výsledky!$AY$3),50,0)))</f>
        <v>0</v>
      </c>
      <c r="AU30" s="182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2">
        <f>IF(ISBLANK($AY$3),"",IF(OR(Tipy!AQ24=Výsledky!$AT$6,Tipy!AQ24=Výsledky!$AT$7,Tipy!AQ24=Výsledky!$AT$8,Tipy!AQ24=Výsledky!$AT$9),30,0))</f>
        <v>0</v>
      </c>
      <c r="AW30" s="182">
        <f>IF(ISBLANK($AY$3),"",IF(OR(Tipy!AR24=Výsledky!$AW$6,Tipy!AR24=Výsledky!$AW$7,Tipy!AR24=Výsledky!$AW$8,Tipy!AR24=Výsledky!$AW$9),10,0))</f>
        <v>0</v>
      </c>
      <c r="AX30" s="183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6">
        <f>IF(ISBLANK($AY$3),"",IF(ISBLANK(Tipy!AN24),"-",SUM(AT30:AX30)))</f>
        <v>30</v>
      </c>
      <c r="AZ30" s="185"/>
      <c r="BA30" s="182">
        <f>IF(ISBLANK($BF$3),"",IF(ISBLANK(Tipy!AT24),0,IF(AND(Tipy!AT24=Výsledky!$BD$3,Tipy!AV24=Výsledky!$BF$3),50,0)))</f>
        <v>0</v>
      </c>
      <c r="BB30" s="182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2">
        <f>IF(ISBLANK($BF$3),"",IF(OR(Tipy!AW24=Výsledky!$BA$6,Tipy!AW24=Výsledky!$BA$7,Tipy!AW24=Výsledky!$BA$8,Tipy!AW24=Výsledky!$BA$9),30,0))</f>
        <v>0</v>
      </c>
      <c r="BD30" s="182">
        <f>IF(ISBLANK($BF$3),"",IF(OR(Tipy!AX24=Výsledky!$BD$6,Tipy!AX24=Výsledky!$BD$7,Tipy!AX24=Výsledky!$BD$8,Tipy!AX24=Výsledky!$BD$9),10,0))</f>
        <v>0</v>
      </c>
      <c r="BE30" s="183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6" t="str">
        <f>IF(ISBLANK($BF$3),"",IF(ISBLANK(Tipy!AT24),"-",SUM(BA30:BE30)))</f>
        <v>-</v>
      </c>
      <c r="BG30" s="94"/>
      <c r="BH30" s="182">
        <f>IF(ISBLANK($BM$3),"",IF(ISBLANK(Tipy!AZ24),0,IF(AND(Tipy!AZ24=Výsledky!$BK$3,Tipy!BB24=Výsledky!$BM$3),50,0)))</f>
        <v>0</v>
      </c>
      <c r="BI30" s="182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2">
        <f>IF(ISBLANK($BM$3),"",IF(OR(Tipy!BC24=Výsledky!$BH$6,Tipy!BC24=Výsledky!$BH$7,Tipy!BC24=Výsledky!$BH$8,Tipy!BC24=Výsledky!$BH$9),30,0))</f>
        <v>0</v>
      </c>
      <c r="BK30" s="182">
        <f>IF(ISBLANK($BM$3),"",IF(OR(Tipy!BD24=Výsledky!$BK$6,Tipy!BD24=Výsledky!$BK$7,Tipy!BD24=Výsledky!$BK$8,Tipy!BD24=Výsledky!$BK$9),10,0))</f>
        <v>0</v>
      </c>
      <c r="BL30" s="183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6">
        <f>IF(ISBLANK($BM$3),"",IF(ISBLANK(Tipy!AZ24),"-",SUM(BH30:BL30)))</f>
        <v>0</v>
      </c>
      <c r="BN30" s="94"/>
      <c r="BO30" s="182">
        <f>IF(ISBLANK($BT$3),"",IF(ISBLANK(Tipy!BF24),0,IF(AND(Tipy!BF24=Výsledky!$BR$3,Tipy!BH24=Výsledky!$BT$3),50,0)))</f>
        <v>0</v>
      </c>
      <c r="BP30" s="182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2">
        <f>IF(ISBLANK($BT$3),"",IF(OR(Tipy!BI24=Výsledky!$BO$6,Tipy!BI24=Výsledky!$BO$7,Tipy!BI24=Výsledky!$BO$8,Tipy!BI24=Výsledky!$BO$9),30,0))</f>
        <v>0</v>
      </c>
      <c r="BR30" s="182">
        <f>IF(ISBLANK($BT$3),"",IF(OR(Tipy!BJ24=Výsledky!$BR$6,Tipy!BJ24=Výsledky!$BR$7,Tipy!BJ24=Výsledky!$BR$8,Tipy!BJ24=Výsledky!$BR$9),10,0))</f>
        <v>0</v>
      </c>
      <c r="BS30" s="183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6">
        <f>IF(ISBLANK($BT$3),"",IF(ISBLANK(Tipy!BF24),"-",SUM(BO30:BS30)))</f>
        <v>20</v>
      </c>
      <c r="BU30" s="94"/>
      <c r="BV30" s="182">
        <f>IF(ISBLANK($CA$3),"",IF(ISBLANK(Tipy!BL24),0,IF(AND(Tipy!BL24=Výsledky!$BY$3,Tipy!BN24=Výsledky!$CA$3),50,0)))</f>
        <v>0</v>
      </c>
      <c r="BW30" s="182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2">
        <f>IF(ISBLANK($CA$3),"",IF(OR(Tipy!BO24=Výsledky!$BV$6,Tipy!BO24=Výsledky!$BV$7,Tipy!BO24=Výsledky!$BV$8,Tipy!BO24=Výsledky!$BV$9),30,0))</f>
        <v>0</v>
      </c>
      <c r="BY30" s="182">
        <f>IF(ISBLANK($CA$3),"",IF(OR(Tipy!BP24=Výsledky!$BY$6,Tipy!BP24=Výsledky!$BY$7,Tipy!BP24=Výsledky!$BY$8,Tipy!BP24=Výsledky!$BY$9),10,0))</f>
        <v>0</v>
      </c>
      <c r="BZ30" s="183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6">
        <f>IF(ISBLANK($CA$3),"",IF(ISBLANK(Tipy!BL24),"-",SUM(BV30:BZ30)))</f>
        <v>20</v>
      </c>
      <c r="CB30" s="94"/>
      <c r="CC30" s="182">
        <f>IF(ISBLANK($CH$3),"",IF(ISBLANK(Tipy!BR24),0,IF(AND(Tipy!BR24=Výsledky!$CF$3,Tipy!BT24=Výsledky!$CH$3),50,0)))</f>
        <v>0</v>
      </c>
      <c r="CD30" s="182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2">
        <f>IF(ISBLANK($CH$3),"",IF(OR(Tipy!BU24=Výsledky!$CC$6,Tipy!BU24=Výsledky!$CC$7,Tipy!BU24=Výsledky!$CC$8,Tipy!BU24=Výsledky!$CC$9),30,0))</f>
        <v>0</v>
      </c>
      <c r="CF30" s="182">
        <f>IF(ISBLANK($CH$3),"",IF(OR(Tipy!BV24=Výsledky!$CF$6,Tipy!BV24=Výsledky!$CF$7,Tipy!BV24=Výsledky!$CF$8,Tipy!BV24=Výsledky!$CF$9),10,0))</f>
        <v>0</v>
      </c>
      <c r="CG30" s="183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6">
        <f>IF(ISBLANK($CH$3),"",IF(ISBLANK(Tipy!BR24),"-",SUM(CC30:CG30)))</f>
        <v>0</v>
      </c>
      <c r="CI30" s="185"/>
      <c r="CJ30" s="182">
        <f>IF(ISBLANK($CO$3),"",IF(ISBLANK(Tipy!BX24),0,IF(AND(Tipy!BX24=Výsledky!$CM$3,Tipy!BZ24=Výsledky!$CO$3),50,0)))</f>
        <v>0</v>
      </c>
      <c r="CK30" s="182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2">
        <f>IF(ISBLANK($CO$3),"",IF(OR(Tipy!CA24=Výsledky!$CJ$6,Tipy!CA24=Výsledky!$CJ$7,Tipy!CA24=Výsledky!$CJ$8,Tipy!CA24=Výsledky!$CJ$9),30,0))</f>
        <v>0</v>
      </c>
      <c r="CM30" s="182">
        <f>IF(ISBLANK($CO$3),"",IF(OR(Tipy!CB24=Výsledky!$CM$6,Tipy!CB24=Výsledky!$CM$7,Tipy!CB24=Výsledky!$CM$8,Tipy!CB24=Výsledky!$CM$9),10,0))</f>
        <v>0</v>
      </c>
      <c r="CN30" s="183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6">
        <f>IF(ISBLANK($CO$3),"",IF(ISBLANK(Tipy!BX24),"-",SUM(CJ30:CN30)))</f>
        <v>20</v>
      </c>
      <c r="CP30" s="185"/>
      <c r="CQ30" s="182">
        <f>IF(ISBLANK($CV$3),"",IF(ISBLANK(Tipy!CD24),0,IF(AND(Tipy!CD24=Výsledky!$CT$3,Tipy!CF24=Výsledky!$CV$3),50,0)))</f>
        <v>0</v>
      </c>
      <c r="CR30" s="182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2">
        <f>IF(ISBLANK($CV$3),"",IF(OR(Tipy!CG24=Výsledky!$CQ$6,Tipy!CG24=Výsledky!$CQ$7,Tipy!CG24=Výsledky!$CQ$8,Tipy!CG24=Výsledky!$CQ$9),30,0))</f>
        <v>0</v>
      </c>
      <c r="CT30" s="182">
        <f>IF(ISBLANK($CV$3),"",IF(OR(Tipy!CH24=Výsledky!$CT$6,Tipy!CH24=Výsledky!$CT$7,Tipy!CH24=Výsledky!$CT$8,Tipy!CH24=Výsledky!$CT$9),10,0))</f>
        <v>0</v>
      </c>
      <c r="CU30" s="183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6" t="str">
        <f>IF(ISBLANK($CV$3),"",IF(ISBLANK(Tipy!CD24),"-",SUM(CQ30:CU30)))</f>
        <v>-</v>
      </c>
      <c r="CW30" s="185"/>
      <c r="CX30" s="182">
        <f>IF(ISBLANK($DC$3),"",IF(ISBLANK(Tipy!CJ24),0,IF(AND(Tipy!CJ24=Výsledky!$DA$3,Tipy!CL24=Výsledky!$DC$3),50,0)))</f>
        <v>0</v>
      </c>
      <c r="CY30" s="182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2">
        <f>IF(ISBLANK($DC$3),"",IF(OR(Tipy!CM24=Výsledky!$CX$6,Tipy!CM24=Výsledky!$CX$7,Tipy!CM24=Výsledky!$CX$8,Tipy!CM24=Výsledky!$CX$9),30,0))</f>
        <v>30</v>
      </c>
      <c r="DA30" s="182">
        <f>IF(ISBLANK($DC$3),"",IF(OR(Tipy!CN24=Výsledky!$DA$6,Tipy!CN24=Výsledky!$DA$7,Tipy!CN24=Výsledky!$DA$8,Tipy!CN24=Výsledky!$DA$9),10,0))</f>
        <v>0</v>
      </c>
      <c r="DB30" s="183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6">
        <f>IF(ISBLANK($DC$3),"",IF(ISBLANK(Tipy!CJ24),"-",SUM(CX30:DB30)))</f>
        <v>30</v>
      </c>
      <c r="DD30" s="185"/>
      <c r="DE30" s="182">
        <f>IF(ISBLANK($DJ$3),"",IF(ISBLANK(Tipy!CP24),0,IF(AND(Tipy!CP24=Výsledky!$DH$3,Tipy!CR24=Výsledky!$DJ$3),50,0)))</f>
        <v>0</v>
      </c>
      <c r="DF30" s="182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2">
        <f>IF(ISBLANK($DJ$3),"",IF(OR(Tipy!CS24=Výsledky!$DE$6,Tipy!CS24=Výsledky!$DE$7,Tipy!CS24=Výsledky!$DE$8,Tipy!CS24=Výsledky!$DE$9),30,0))</f>
        <v>0</v>
      </c>
      <c r="DH30" s="182">
        <f>IF(ISBLANK($DJ$3),"",IF(OR(Tipy!CT24=Výsledky!$DH$6,Tipy!CT24=Výsledky!$DH$7,Tipy!CT24=Výsledky!$DH$8,Tipy!CT24=Výsledky!$DH$9),10,0))</f>
        <v>10</v>
      </c>
      <c r="DI30" s="183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6">
        <f>IF(ISBLANK($DJ$3),"",IF(ISBLANK(Tipy!CP24),"-",SUM(DE30:DI30)))</f>
        <v>40</v>
      </c>
      <c r="DK30" s="185"/>
      <c r="DL30" s="182">
        <f>IF(ISBLANK($DQ$3),"",IF(ISBLANK(Tipy!CV24),0,IF(AND(Tipy!CV24=Výsledky!$DO$3,Tipy!CX24=Výsledky!$DQ$3),50,0)))</f>
        <v>0</v>
      </c>
      <c r="DM30" s="182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2">
        <f>IF(ISBLANK($DQ$3),"",IF(OR(Tipy!CY24=Výsledky!$DL$6,Tipy!CY24=Výsledky!$DL$7,Tipy!CY24=Výsledky!$DL$8,Tipy!CY24=Výsledky!$DL$9),30,0))</f>
        <v>0</v>
      </c>
      <c r="DO30" s="182">
        <f>IF(ISBLANK($DQ$3),"",IF(OR(Tipy!CZ24=Výsledky!$DO$6,Tipy!CZ24=Výsledky!$DO$7,Tipy!CZ24=Výsledky!$DO$8,Tipy!CZ24=Výsledky!$DO$9),10,0))</f>
        <v>0</v>
      </c>
      <c r="DP30" s="183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6">
        <f>IF(ISBLANK($DQ$3),"",IF(ISBLANK(Tipy!CV24),"-",SUM(DL30:DP30)))</f>
        <v>0</v>
      </c>
      <c r="DR30" s="185"/>
      <c r="DS30" s="182">
        <f>IF(ISBLANK($DX$3),"",IF(ISBLANK(Tipy!DB24),0,IF(AND(Tipy!DB24=Výsledky!$DV$3,Tipy!DD24=Výsledky!$DX$3),50,0)))</f>
        <v>0</v>
      </c>
      <c r="DT30" s="182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2">
        <f>IF(ISBLANK($DX$3),"",IF(OR(Tipy!DE24=Výsledky!$DS$6,Tipy!DE24=Výsledky!$DS$7,Tipy!DE24=Výsledky!$DS$8,Tipy!DE24=Výsledky!$DS$9),30,0))</f>
        <v>0</v>
      </c>
      <c r="DV30" s="182">
        <f>IF(ISBLANK($DX$3),"",IF(OR(Tipy!DF24=Výsledky!$DV$6,Tipy!DF24=Výsledky!$DV$7,Tipy!DF24=Výsledky!$DV$8,Tipy!DF24=Výsledky!$DV$9),10,0))</f>
        <v>0</v>
      </c>
      <c r="DW30" s="183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6">
        <f>IF(ISBLANK($DX$3),"",IF(ISBLANK(Tipy!DB24),"-",SUM(DS30:DW30)))</f>
        <v>20</v>
      </c>
      <c r="DY30" s="185"/>
      <c r="DZ30" s="182">
        <f>IF(ISBLANK($EE$3),"",IF(ISBLANK(Tipy!DH24),0,IF(AND(Tipy!DH24=Výsledky!$EC$3,Tipy!DJ24=Výsledky!$EE$3),50,0)))</f>
        <v>0</v>
      </c>
      <c r="EA30" s="182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2">
        <f>IF(ISBLANK($EE$3),"",IF(OR(Tipy!DK24=Výsledky!$DZ$6,Tipy!DK24=Výsledky!$DZ$7,Tipy!DK24=Výsledky!$DZ$8,Tipy!DK24=Výsledky!$DZ$9),30,0))</f>
        <v>0</v>
      </c>
      <c r="EC30" s="182">
        <f>IF(ISBLANK($EE$3),"",IF(OR(Tipy!DL24=Výsledky!$EC$6,Tipy!DL24=Výsledky!$EC$7,Tipy!DL24=Výsledky!$EC$8,Tipy!DL24=Výsledky!$EC$9),10,0))</f>
        <v>0</v>
      </c>
      <c r="ED30" s="183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6">
        <f>IF(ISBLANK($EE$3),"",IF(ISBLANK(Tipy!DH24),"-",SUM(DZ30:ED30)))</f>
        <v>20</v>
      </c>
      <c r="EF30" s="94"/>
      <c r="EG30" s="182">
        <f>IF(ISBLANK($EL$3),"",IF(ISBLANK(Tipy!DN24),0,IF(AND(Tipy!DN24=Výsledky!$EJ$3,Tipy!DP24=Výsledky!$EL$3),50,0)))</f>
        <v>0</v>
      </c>
      <c r="EH30" s="182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2">
        <f>IF(ISBLANK($EL$3),"",IF(OR(Tipy!DQ24=Výsledky!$EG$6,Tipy!DQ24=Výsledky!$EG$7,Tipy!DQ24=Výsledky!$EG$8,Tipy!DQ24=Výsledky!$EG$9),30,0))</f>
        <v>30</v>
      </c>
      <c r="EJ30" s="182">
        <f>IF(ISBLANK($EL$3),"",IF(OR(Tipy!DR24=Výsledky!$EJ$6,Tipy!DR24=Výsledky!$EJ$7,Tipy!DR24=Výsledky!$EJ$8,Tipy!DR24=Výsledky!$EJ$9),10,0))</f>
        <v>0</v>
      </c>
      <c r="EK30" s="183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6">
        <f>IF(ISBLANK($EL$3),"",IF(ISBLANK(Tipy!DN24),"-",SUM(EG30:EK30)))</f>
        <v>60</v>
      </c>
      <c r="EM30" s="94"/>
      <c r="EN30" s="182">
        <f>IF(ISBLANK($ES$3),"",IF(ISBLANK(Tipy!DT24),0,IF(AND(Tipy!DT24=Výsledky!$EQ$3,Tipy!DV24=Výsledky!$ES$3),50,0)))</f>
        <v>0</v>
      </c>
      <c r="EO30" s="182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2">
        <f>IF(ISBLANK($ES$3),"",IF(OR(Tipy!DW24=Výsledky!$EN$6,Tipy!DW24=Výsledky!$EN$7,Tipy!DW24=Výsledky!$EN$8,Tipy!DW24=Výsledky!$EN$9),30,0))</f>
        <v>0</v>
      </c>
      <c r="EQ30" s="182">
        <f>IF(ISBLANK($ES$3),"",IF(OR(Tipy!DX24=Výsledky!$EQ$6,Tipy!DX24=Výsledky!$EQ$7,Tipy!DX24=Výsledky!$EQ$8,Tipy!DX24=Výsledky!$EQ$9),10,0))</f>
        <v>0</v>
      </c>
      <c r="ER30" s="183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6">
        <f>IF(ISBLANK($ES$3),"",IF(ISBLANK(Tipy!DT24),"-",SUM(EN30:ER30)))</f>
        <v>20</v>
      </c>
      <c r="ET30" s="94"/>
      <c r="EU30" s="182">
        <f>IF(ISBLANK($EZ$3),"",IF(ISBLANK(Tipy!DZ24),0,IF(AND(Tipy!DZ24=Výsledky!$EX$3,Tipy!EB24=Výsledky!$EZ$3),50,0)))</f>
        <v>0</v>
      </c>
      <c r="EV30" s="182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2">
        <f>IF(ISBLANK($EZ$3),"",IF(OR(Tipy!EC24=Výsledky!$EU$6,Tipy!EC24=Výsledky!$EU$7,Tipy!EC24=Výsledky!$EU$8,Tipy!EC24=Výsledky!$EU$9),30,0))</f>
        <v>0</v>
      </c>
      <c r="EX30" s="182">
        <f>IF(ISBLANK($EZ$3),"",IF(OR(Tipy!ED24=Výsledky!$EX$6,Tipy!ED24=Výsledky!$EX$7,Tipy!ED24=Výsledky!$EX$8,Tipy!ED24=Výsledky!$EX$9),10,0))</f>
        <v>0</v>
      </c>
      <c r="EY30" s="183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6">
        <f>IF(ISBLANK($EZ$3),"",IF(ISBLANK(Tipy!DZ24),"-",SUM(EU30:EY30)))</f>
        <v>20</v>
      </c>
      <c r="FA30" s="94"/>
      <c r="FB30" s="182">
        <f>IF(ISBLANK($FG$3),"",IF(ISBLANK(Tipy!EF24),0,IF(AND(Tipy!EF24=Výsledky!$FE$3,Tipy!EH24=Výsledky!$FG$3),50,0)))</f>
        <v>0</v>
      </c>
      <c r="FC30" s="182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2">
        <f>IF(ISBLANK($FG$3),"",IF(OR(Tipy!EI24=Výsledky!$FB$6,Tipy!EI24=Výsledky!$FB$7,Tipy!EI24=Výsledky!$FB$8,Tipy!EI24=Výsledky!$FB$9),30,0))</f>
        <v>0</v>
      </c>
      <c r="FE30" s="182">
        <f>IF(ISBLANK($FG$3),"",IF(OR(Tipy!EJ24=Výsledky!$FE$6,Tipy!EJ24=Výsledky!$FE$7,Tipy!EJ24=Výsledky!$FE$8,Tipy!EJ24=Výsledky!$FE$9),10,0))</f>
        <v>0</v>
      </c>
      <c r="FF30" s="183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6">
        <f>IF(ISBLANK($FG$3),"",IF(ISBLANK(Tipy!EF24),"-",SUM(FB30:FF30)))</f>
        <v>0</v>
      </c>
      <c r="FH30" s="94"/>
      <c r="FI30" s="182">
        <f>IF(ISBLANK($FN$3),"",IF(ISBLANK(Tipy!EL24),0,IF(AND(Tipy!EL24=Výsledky!$FL$3,Tipy!EN24=Výsledky!$FN$3),50,0)))</f>
        <v>0</v>
      </c>
      <c r="FJ30" s="182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2">
        <f>IF(ISBLANK($FN$3),"",IF(OR(Tipy!EO24=Výsledky!$FI$6,Tipy!EO24=Výsledky!$FI$7,Tipy!EO24=Výsledky!$FI$8,Tipy!EO24=Výsledky!$FI$9),30,0))</f>
        <v>0</v>
      </c>
      <c r="FL30" s="182">
        <f>IF(ISBLANK($FN$3),"",IF(OR(Tipy!EP24=Výsledky!$FL$6,Tipy!EP24=Výsledky!$FL$7,Tipy!EP24=Výsledky!$FL$8,Tipy!EP24=Výsledky!$FL$9),10,0))</f>
        <v>0</v>
      </c>
      <c r="FM30" s="183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6">
        <f>IF(ISBLANK($FN$3),"",IF(ISBLANK(Tipy!EL24),"-",SUM(FI30:FM30)))</f>
        <v>20</v>
      </c>
      <c r="FO30" s="94"/>
      <c r="FP30" s="182">
        <f>IF(ISBLANK($FU$3),"",IF(ISBLANK(Tipy!ER24),0,IF(AND(Tipy!ER24=Výsledky!$FS$3,Tipy!ET24=Výsledky!$FU$3),50,0)))</f>
        <v>0</v>
      </c>
      <c r="FQ30" s="182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2">
        <f>IF(ISBLANK($FU$3),"",IF(OR(Tipy!EU24=Výsledky!$FP$6,Tipy!EU24=Výsledky!$FP$7,Tipy!EU24=Výsledky!$FP$8,Tipy!EU24=Výsledky!$FP$9),30,0))</f>
        <v>0</v>
      </c>
      <c r="FS30" s="182">
        <f>IF(ISBLANK($FU$3),"",IF(OR(Tipy!EV24=Výsledky!$FS$6,Tipy!EV24=Výsledky!$FS$7,Tipy!EV24=Výsledky!$FS$8,Tipy!EV24=Výsledky!$FS$9),10,0))</f>
        <v>0</v>
      </c>
      <c r="FT30" s="183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6">
        <f>IF(ISBLANK($FU$3),"",IF(ISBLANK(Tipy!ER24),"-",SUM(FP30:FT30)))</f>
        <v>20</v>
      </c>
      <c r="FV30" s="94"/>
      <c r="FW30" s="182">
        <f>IF(ISBLANK($GB$3),"",IF(ISBLANK(Tipy!EX24),0,IF(AND(Tipy!EX24=Výsledky!$FZ$3,Tipy!EZ24=Výsledky!$GB$3),50,0)))</f>
        <v>0</v>
      </c>
      <c r="FX30" s="182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2">
        <f>IF(ISBLANK($GB$3),"",IF(OR(Tipy!FA24=Výsledky!$FW$6,Tipy!FA24=Výsledky!$FW$7,Tipy!FA24=Výsledky!$FW$8,Tipy!FA24=Výsledky!$FW$9),30,0))</f>
        <v>0</v>
      </c>
      <c r="FZ30" s="182">
        <f>IF(ISBLANK($GB$3),"",IF(OR(Tipy!FB24=Výsledky!$FZ$6,Tipy!FB24=Výsledky!$FZ$7,Tipy!FB24=Výsledky!$FZ$8,Tipy!FB24=Výsledky!$FZ$9),10,0))</f>
        <v>0</v>
      </c>
      <c r="GA30" s="183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6">
        <f>IF(ISBLANK($GB$3),"",IF(ISBLANK(Tipy!EX24),"-",SUM(FW30:GA30)))</f>
        <v>0</v>
      </c>
      <c r="GC30" s="94"/>
      <c r="GD30" s="182">
        <f>IF(ISBLANK($GI$3),"",IF(ISBLANK(Tipy!FD24),0,IF(AND(Tipy!FD24=Výsledky!$GG$3,Tipy!FF24=Výsledky!$GI$3),50,0)))</f>
        <v>0</v>
      </c>
      <c r="GE30" s="182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2">
        <f>IF(ISBLANK($GI$3),"",IF(OR(Tipy!FG24=Výsledky!$GD$6,Tipy!FG24=Výsledky!$GD$7,Tipy!FG24=Výsledky!$GD$8,Tipy!FG24=Výsledky!$GD$9),30,0))</f>
        <v>0</v>
      </c>
      <c r="GG30" s="182">
        <f>IF(ISBLANK($GI$3),"",IF(OR(Tipy!FH24=Výsledky!$GG$6,Tipy!FH24=Výsledky!$GG$7,Tipy!FH24=Výsledky!$GG$8,Tipy!FH24=Výsledky!$GG$9),10,0))</f>
        <v>10</v>
      </c>
      <c r="GH30" s="183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6">
        <f>IF(ISBLANK($GI$3),"",IF(ISBLANK(Tipy!FD24),"-",SUM(GD30:GH30)))</f>
        <v>10</v>
      </c>
      <c r="GJ30" s="94"/>
      <c r="GK30" s="182">
        <f>IF(ISBLANK($GP$3),"",IF(ISBLANK(Tipy!FJ24),0,IF(AND(Tipy!FJ24=Výsledky!$GN$3,Tipy!FL24=Výsledky!$GP$3),50,0)))</f>
        <v>0</v>
      </c>
      <c r="GL30" s="182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20</v>
      </c>
      <c r="GM30" s="182">
        <f>IF(ISBLANK($GP$3),"",IF(OR(Tipy!FM24=Výsledky!$GK$6,Tipy!FM24=Výsledky!$GK$7,Tipy!FM24=Výsledky!$GK$8,Tipy!FM24=Výsledky!$GK$9),30,0))</f>
        <v>0</v>
      </c>
      <c r="GN30" s="182">
        <f>IF(ISBLANK($GP$3),"",IF(OR(Tipy!FN24=Výsledky!$GN$6,Tipy!FN24=Výsledky!$GN$7,Tipy!FN24=Výsledky!$GN$8,Tipy!FN24=Výsledky!$GN$9),10,0))</f>
        <v>0</v>
      </c>
      <c r="GO30" s="183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86">
        <f>IF(ISBLANK($GP$3),"",IF(ISBLANK(Tipy!FJ24),"-",SUM(GK30:GO30)))</f>
        <v>20</v>
      </c>
      <c r="GQ30" s="94"/>
      <c r="GR30" s="182">
        <f>IF(ISBLANK($GW$3),"",IF(ISBLANK(Tipy!FP24),0,IF(AND(Tipy!FP24=Výsledky!$GU$3,Tipy!FR24=Výsledky!$GW$3),50,0)))</f>
        <v>0</v>
      </c>
      <c r="GS30" s="182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2">
        <f>IF(ISBLANK($GW$3),"",IF(OR(Tipy!FS24=Výsledky!$GR$6,Tipy!FS24=Výsledky!$GR$7,Tipy!FS24=Výsledky!$GR$8,Tipy!FS24=Výsledky!$GR$9),30,0))</f>
        <v>0</v>
      </c>
      <c r="GU30" s="182">
        <f>IF(ISBLANK($GW$3),"",IF(OR(Tipy!FT24=Výsledky!$GU$6,Tipy!FT24=Výsledky!$GU$7,Tipy!FT24=Výsledky!$GU$8,Tipy!FT24=Výsledky!$GU$9),10,0))</f>
        <v>0</v>
      </c>
      <c r="GV30" s="183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6">
        <f>IF(ISBLANK($GW$3),"",IF(ISBLANK(Tipy!FP24),"-",SUM(GR30:GV30)))</f>
        <v>0</v>
      </c>
      <c r="GX30" s="94"/>
      <c r="GY30" s="182">
        <f>IF(ISBLANK($HD$3),"",IF(ISBLANK(Tipy!FV24),0,IF(AND(Tipy!FV24=Výsledky!$HB$3,Tipy!FX24=Výsledky!$HD$3),50,0)))</f>
        <v>0</v>
      </c>
      <c r="GZ30" s="182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2">
        <f>IF(ISBLANK($HD$3),"",IF(OR(Tipy!FY24=Výsledky!$GY$6,Tipy!FY24=Výsledky!$GY$7,Tipy!FY24=Výsledky!$GY$8,Tipy!FY24=Výsledky!$GY$9),30,0))</f>
        <v>0</v>
      </c>
      <c r="HB30" s="182">
        <f>IF(ISBLANK($HD$3),"",IF(OR(Tipy!FZ24=Výsledky!$HB$6,Tipy!FZ24=Výsledky!$HB$7,Tipy!FZ24=Výsledky!$HB$8,Tipy!FZ24=Výsledky!$HB$9),10,0))</f>
        <v>0</v>
      </c>
      <c r="HC30" s="183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6">
        <f>IF(ISBLANK($HD$3),"",IF(ISBLANK(Tipy!FV24),"-",SUM(GY30:HC30)))</f>
        <v>20</v>
      </c>
      <c r="HE30" s="185"/>
      <c r="HF30" s="182">
        <f>IF(ISBLANK($HK$3),"",IF(ISBLANK(Tipy!GB24),0,IF(AND(Tipy!GB24=Výsledky!$HI$3,Tipy!GD24=Výsledky!$HK$3),50,0)))</f>
        <v>0</v>
      </c>
      <c r="HG30" s="182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2">
        <f>IF(ISBLANK($HK$3),"",IF(OR(Tipy!GE24=Výsledky!$HF$6,Tipy!GE24=Výsledky!$HF$7,Tipy!GE24=Výsledky!$HF$8,Tipy!GE24=Výsledky!$HF$9),30,0))</f>
        <v>0</v>
      </c>
      <c r="HI30" s="182">
        <f>IF(ISBLANK($HK$3),"",IF(OR(Tipy!GF24=Výsledky!$HI$6,Tipy!GF24=Výsledky!$HI$7,Tipy!GF24=Výsledky!$HI$8,Tipy!GF24=Výsledky!$HI$9),10,0))</f>
        <v>0</v>
      </c>
      <c r="HJ30" s="183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6" t="str">
        <f>IF(ISBLANK($HK$3),"",IF(ISBLANK(Tipy!GB24),"-",SUM(HF30:HJ30)))</f>
        <v>-</v>
      </c>
      <c r="HL30" s="185"/>
      <c r="HM30" s="182">
        <f>IF(ISBLANK($HR$3),"",IF(ISBLANK(Tipy!GH24),0,IF(AND(Tipy!GH24=Výsledky!$HP$3,Tipy!GJ24=Výsledky!$HR$3),50,0)))</f>
        <v>0</v>
      </c>
      <c r="HN30" s="182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2">
        <f>IF(ISBLANK($HR$3),"",IF(OR(Tipy!GK24=Výsledky!$HM$6,Tipy!GK24=Výsledky!$HM$7,Tipy!GK24=Výsledky!$HM$8,Tipy!GK24=Výsledky!$HM$9),30,0))</f>
        <v>0</v>
      </c>
      <c r="HP30" s="182">
        <f>IF(ISBLANK($HR$3),"",IF(OR(Tipy!GL24=Výsledky!$HP$6,Tipy!GL24=Výsledky!$HP$7,Tipy!GL24=Výsledky!$HP$8,Tipy!GL24=Výsledky!$HP$9),10,0))</f>
        <v>0</v>
      </c>
      <c r="HQ30" s="183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6">
        <f>IF(ISBLANK($HR$3),"",IF(ISBLANK(Tipy!GH24),"-",SUM(HM30:HQ30)))</f>
        <v>0</v>
      </c>
      <c r="HS30" s="185"/>
      <c r="HT30" s="182">
        <f>IF(ISBLANK($HY$3),"",IF(ISBLANK(Tipy!GN24),0,IF(AND(Tipy!GN24=Výsledky!$HW$3,Tipy!GP24=Výsledky!$HY$3),50,0)))</f>
        <v>0</v>
      </c>
      <c r="HU30" s="182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2">
        <f>IF(ISBLANK($HY$3),"",IF(OR(Tipy!GQ24=Výsledky!$HT$6,Tipy!GQ24=Výsledky!$HT$7,Tipy!GQ24=Výsledky!$HT$8,Tipy!GQ24=Výsledky!$HT$9),30,0))</f>
        <v>0</v>
      </c>
      <c r="HW30" s="182">
        <f>IF(ISBLANK($HY$3),"",IF(OR(Tipy!GR24=Výsledky!$HW$6,Tipy!GR24=Výsledky!$HW$7,Tipy!GR24=Výsledky!$HW$8,Tipy!GR24=Výsledky!$HW$9),10,0))</f>
        <v>0</v>
      </c>
      <c r="HX30" s="183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6" t="str">
        <f>IF(ISBLANK($HY$3),"",IF(ISBLANK(Tipy!GN24),"-",SUM(HT30:HX30)))</f>
        <v>-</v>
      </c>
      <c r="HZ30" s="185"/>
      <c r="IA30" s="182">
        <f>IF(ISBLANK($IF$3),"",IF(ISBLANK(Tipy!GT24),0,IF(AND(Tipy!GT24=Výsledky!$ID$3,Tipy!GV24=Výsledky!$IF$3),50,0)))</f>
        <v>0</v>
      </c>
      <c r="IB30" s="182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2">
        <f>IF(ISBLANK($IF$3),"",IF(OR(Tipy!GW24=Výsledky!$IA$6,Tipy!GW24=Výsledky!$IA$7,Tipy!GW24=Výsledky!$IA$8,Tipy!GW24=Výsledky!$IA$9),30,0))</f>
        <v>0</v>
      </c>
      <c r="ID30" s="182">
        <f>IF(ISBLANK($IF$3),"",IF(OR(Tipy!GX24=Výsledky!$ID$6,Tipy!GX24=Výsledky!$ID$7,Tipy!GX24=Výsledky!$ID$8,Tipy!GX24=Výsledky!$ID$9),10,0))</f>
        <v>0</v>
      </c>
      <c r="IE30" s="183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6">
        <f>IF(ISBLANK($IF$3),"",IF(ISBLANK(Tipy!GT24),"-",SUM(IA30:IE30)))</f>
        <v>20</v>
      </c>
      <c r="IG30" s="94"/>
      <c r="IH30" s="182">
        <f>IF(ISBLANK($IM$3),"",IF(ISBLANK(Tipy!GZ24),0,IF(AND(Tipy!GZ24=Výsledky!$IK$3,Tipy!HB24=Výsledky!$IM$3),50,0)))</f>
        <v>0</v>
      </c>
      <c r="II30" s="182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182">
        <f>IF(ISBLANK($IM$3),"",IF(OR(Tipy!HC24=Výsledky!$IH$6,Tipy!HC24=Výsledky!$IH$7,Tipy!HC24=Výsledky!$IH$8,Tipy!HC24=Výsledky!$IH$9),30,0))</f>
        <v>30</v>
      </c>
      <c r="IK30" s="182">
        <f>IF(ISBLANK($IM$3),"",IF(OR(Tipy!HD24=Výsledky!$IK$6,Tipy!HD24=Výsledky!$IK$7,Tipy!HD24=Výsledky!$IK$8,Tipy!HD24=Výsledky!$IK$9),10,0))</f>
        <v>0</v>
      </c>
      <c r="IL30" s="183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186">
        <f>IF(ISBLANK($IM$3),"",IF(ISBLANK(Tipy!GZ24),"-",SUM(IH30:IL30)))</f>
        <v>50</v>
      </c>
      <c r="IN30" s="185"/>
      <c r="IO30" s="182">
        <f>IF(ISBLANK($IT$3),"",IF(ISBLANK(Tipy!HF24),0,IF(AND(Tipy!HF24=Výsledky!$IR$3,Tipy!HH24=Výsledky!$IT$3),50,0)))</f>
        <v>0</v>
      </c>
      <c r="IP30" s="182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82">
        <f>IF(ISBLANK($IT$3),"",IF(OR(Tipy!HI24=Výsledky!$IO$6,Tipy!HI24=Výsledky!$IO$7,Tipy!HI24=Výsledky!$IO$8,Tipy!HI24=Výsledky!$IO$9),30,0))</f>
        <v>0</v>
      </c>
      <c r="IR30" s="182">
        <f>IF(ISBLANK($IT$3),"",IF(OR(Tipy!HJ24=Výsledky!$IR$6,Tipy!HJ24=Výsledky!$IR$7,Tipy!HJ24=Výsledky!$IR$8,Tipy!HJ24=Výsledky!$IR$9),10,0))</f>
        <v>0</v>
      </c>
      <c r="IS30" s="183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6">
        <f>IF(ISBLANK($IT$3),"",IF(ISBLANK(Tipy!HF24),"-",SUM(IO30:IS30)))</f>
        <v>30</v>
      </c>
      <c r="IU30" s="185"/>
      <c r="IV30" s="182">
        <f>IF(ISBLANK($JA$3),"",IF(ISBLANK(Tipy!HL24),0,IF(AND(Tipy!HL24=Výsledky!$IY$3,Tipy!HN24=Výsledky!$JA$3),50,0)))</f>
        <v>0</v>
      </c>
      <c r="IW30" s="182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82">
        <f>IF(ISBLANK($JA$3),"",IF(OR(Tipy!HO24=Výsledky!$IV$6,Tipy!HO24=Výsledky!$IV$7,Tipy!HO24=Výsledky!$IV$8,Tipy!HO24=Výsledky!$IV$9),30,0))</f>
        <v>0</v>
      </c>
      <c r="IY30" s="182">
        <f>IF(ISBLANK($JA$3),"",IF(OR(Tipy!HP24=Výsledky!$IY$6,Tipy!HP24=Výsledky!$IY$7,Tipy!HP24=Výsledky!$IY$8,Tipy!HP24=Výsledky!$IY$9),10,0))</f>
        <v>0</v>
      </c>
      <c r="IZ30" s="183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86">
        <f>IF(ISBLANK($JA$3),"",IF(ISBLANK(Tipy!HL24),"-",SUM(IV30:IZ30)))</f>
        <v>20</v>
      </c>
      <c r="JB30" s="185"/>
      <c r="JC30" s="182">
        <f>IF(ISBLANK($JH$3),"",IF(ISBLANK(Tipy!HR24),0,IF(AND(Tipy!HR24=Výsledky!$JF$3,Tipy!HT24=Výsledky!$JH$3),50,0)))</f>
        <v>0</v>
      </c>
      <c r="JD30" s="182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82">
        <f>IF(ISBLANK($JH$3),"",IF(OR(Tipy!HU24=Výsledky!$JC$6,Tipy!HU24=Výsledky!$JC$7,Tipy!HU24=Výsledky!$JC$8,Tipy!HU24=Výsledky!$JC$9),30,0))</f>
        <v>0</v>
      </c>
      <c r="JF30" s="182">
        <f>IF(ISBLANK($JH$3),"",IF(OR(Tipy!HV24=Výsledky!$JF$6,Tipy!HV24=Výsledky!$JF$7,Tipy!HV24=Výsledky!$JF$8,Tipy!HV24=Výsledky!$JF$9),10,0))</f>
        <v>0</v>
      </c>
      <c r="JG30" s="183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86">
        <f>IF(ISBLANK($JH$3),"",IF(ISBLANK(Tipy!HR24),"-",SUM(JC30:JG30)))</f>
        <v>20</v>
      </c>
      <c r="JI30" s="185"/>
      <c r="JJ30" s="182">
        <f>IF(ISBLANK($JO$3),"",IF(ISBLANK(Tipy!HX24),0,IF(AND(Tipy!HX24=Výsledky!$JM$3,Tipy!HZ24=Výsledky!$JO$3),50,0)))</f>
        <v>0</v>
      </c>
      <c r="JK30" s="182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0</v>
      </c>
      <c r="JL30" s="182">
        <f>IF(ISBLANK($JO$3),"",IF(OR(Tipy!IA24=Výsledky!$JJ$6,Tipy!IA24=Výsledky!$JJ$7,Tipy!IA24=Výsledky!$JJ$8,Tipy!IA24=Výsledky!$JJ$9),30,0))</f>
        <v>0</v>
      </c>
      <c r="JM30" s="92">
        <f>IF(ISBLANK($JO$3),"",IF(OR(Tipy!IB24=Výsledky!$JM$6,Tipy!IB24=Výsledky!$JM$7,Tipy!IB24=Výsledky!$JM$8,Tipy!IB24=Výsledky!$JM$9),10,0))</f>
        <v>0</v>
      </c>
      <c r="JN30" s="93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95">
        <f>IF(ISBLANK($JO$3),"",IF(ISBLANK(Tipy!HX24),"-",SUM(JJ30:JN30)))</f>
        <v>0</v>
      </c>
      <c r="JP30" s="94"/>
      <c r="JQ30" s="92">
        <f>IF(ISBLANK($JV$3),"",IF(ISBLANK(Tipy!ID24),0,IF(AND(Tipy!ID24=Výsledky!$JT$3,Tipy!IF24=Výsledky!$JV$3),50,0)))</f>
        <v>0</v>
      </c>
      <c r="JR30" s="92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92">
        <f>IF(ISBLANK($JV$3),"",IF(OR(Tipy!IG24=Výsledky!$JQ$6,Tipy!IG24=Výsledky!$JQ$7,Tipy!IG24=Výsledky!$JQ$8,Tipy!IG24=Výsledky!$JQ$9),30,0))</f>
        <v>0</v>
      </c>
      <c r="JT30" s="92">
        <f>IF(ISBLANK($JV$3),"",IF(OR(Tipy!IH24=Výsledky!$JT$6,Tipy!IH24=Výsledky!$JT$7,Tipy!IH24=Výsledky!$JT$8,Tipy!IH24=Výsledky!$JT$9),10,0))</f>
        <v>0</v>
      </c>
      <c r="JU30" s="93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95" t="str">
        <f>IF(ISBLANK($JV$3),"",IF(ISBLANK(Tipy!ID24),"-",SUM(JQ30:JU30)))</f>
        <v>-</v>
      </c>
      <c r="JW30" s="94"/>
      <c r="JX30" s="92" t="str">
        <f>IF(ISBLANK($KC$3),"",IF(ISBLANK(Tipy!IJ24),0,IF(AND(Tipy!IJ24=Výsledky!$KA$3,Tipy!IL24=Výsledky!$KC$3),50,0)))</f>
        <v/>
      </c>
      <c r="JY30" s="92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92" t="str">
        <f>IF(ISBLANK($KC$3),"",IF(OR(Tipy!IM24=Výsledky!$JX$6,Tipy!IM24=Výsledky!$JX$7,Tipy!IM24=Výsledky!$JX$8,Tipy!IM24=Výsledky!$JX$9),30,0))</f>
        <v/>
      </c>
      <c r="KA30" s="92" t="str">
        <f>IF(ISBLANK($KC$3),"",IF(OR(Tipy!IN24=Výsledky!$KA$6,Tipy!IN24=Výsledky!$KA$7,Tipy!IN24=Výsledky!$KA$8,Tipy!IN24=Výsledky!$KA$9),10,0))</f>
        <v/>
      </c>
      <c r="KB30" s="93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95" t="str">
        <f>IF(ISBLANK($KC$3),"",IF(ISBLANK(Tipy!IJ24),"-",SUM(JX30:KB30)))</f>
        <v/>
      </c>
      <c r="KD30" s="94"/>
      <c r="KE30" s="92">
        <f>IF(ISBLANK($KJ$3),"",IF(ISBLANK(Tipy!IP24),0,IF(AND(Tipy!IP24=Výsledky!$KH$3,Tipy!IR24=Výsledky!$KJ$3),50,0)))</f>
        <v>0</v>
      </c>
      <c r="KF30" s="92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0</v>
      </c>
      <c r="KG30" s="92">
        <f>IF(ISBLANK($KJ$3),"",IF(OR(Tipy!IS24=Výsledky!$KE$6,Tipy!IS24=Výsledky!$KE$7,Tipy!IS24=Výsledky!$KE$8,Tipy!IS24=Výsledky!$KE$9),30,0))</f>
        <v>0</v>
      </c>
      <c r="KH30" s="92">
        <f>IF(ISBLANK($KJ$3),"",IF(OR(Tipy!IT24=Výsledky!$KH$6,Tipy!IT24=Výsledky!$KH$7,Tipy!IT24=Výsledky!$KH$8,Tipy!IT24=Výsledky!$KH$9),10,0))</f>
        <v>0</v>
      </c>
      <c r="KI30" s="93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95" t="str">
        <f>IF(ISBLANK($KJ$3),"",IF(ISBLANK(Tipy!IP24),"-",SUM(KE30:KI30)))</f>
        <v>-</v>
      </c>
      <c r="KK30" s="94"/>
      <c r="KL30" s="182">
        <f>IF(ISBLANK($KQ$3),"",IF(ISBLANK(Tipy!IV24),0,IF(AND(Tipy!IV24=Výsledky!$KO$3,Tipy!IX24=Výsledky!$KQ$3),50,0)))</f>
        <v>0</v>
      </c>
      <c r="KM30" s="182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82">
        <f>IF(ISBLANK($KQ$3),"",IF(OR(Tipy!IY24=Výsledky!$KL$6,Tipy!IY24=Výsledky!$KL$7,Tipy!IY24=Výsledky!$KL$8,Tipy!IY24=Výsledky!$KL$9),30,0))</f>
        <v>0</v>
      </c>
      <c r="KO30" s="182">
        <f>IF(ISBLANK($KQ$3),"",IF(OR(Tipy!IZ24=Výsledky!$KO$6,Tipy!IZ24=Výsledky!$KO$7,Tipy!IZ24=Výsledky!$KO$8,Tipy!IZ24=Výsledky!$KO$9),10,0))</f>
        <v>0</v>
      </c>
      <c r="KP30" s="183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86">
        <f>IF(ISBLANK($KQ$3),"",IF(ISBLANK(Tipy!IV24),"-",SUM(KL30:KP30)))</f>
        <v>20</v>
      </c>
      <c r="KR30" s="94"/>
      <c r="KS30" s="92" t="str">
        <f>IF(ISBLANK($KX$3),"",IF(ISBLANK(Tipy!JB24),0,IF(AND(Tipy!JB24=Výsledky!$KV$3,Tipy!JD24=Výsledky!$KX$3),50,0)))</f>
        <v/>
      </c>
      <c r="KT30" s="92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92" t="str">
        <f>IF(ISBLANK($KX$3),"",IF(OR(Tipy!JE24=Výsledky!$KS$6,Tipy!JE24=Výsledky!$KS$7,Tipy!JE24=Výsledky!$KS$8,Tipy!JE24=Výsledky!$KS$9),30,0))</f>
        <v/>
      </c>
      <c r="KV30" s="92" t="str">
        <f>IF(ISBLANK($KX$3),"",IF(OR(Tipy!JF24=Výsledky!$KV$6,Tipy!JF24=Výsledky!$KV$7,Tipy!JF24=Výsledky!$KV$8,Tipy!JF24=Výsledky!$KV$9),10,0))</f>
        <v/>
      </c>
      <c r="KW30" s="93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95" t="str">
        <f>IF(ISBLANK($KX$3),"",IF(ISBLANK(Tipy!JB24),"-",SUM(KS30:KW30)))</f>
        <v/>
      </c>
      <c r="KY30" s="94"/>
      <c r="KZ30" s="92" t="str">
        <f>IF(ISBLANK($LE$3),"",IF(ISBLANK(Tipy!JH24),0,IF(AND(Tipy!JH24=Výsledky!$LC$3,Tipy!JJ24=Výsledky!$LE$3),50,0)))</f>
        <v/>
      </c>
      <c r="LA30" s="92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92" t="str">
        <f>IF(ISBLANK($LE$3),"",IF(OR(Tipy!JK24=Výsledky!$KZ$6,Tipy!JK24=Výsledky!$KZ$7,Tipy!JK24=Výsledky!$KZ$8,Tipy!JK24=Výsledky!$KZ$9),30,0))</f>
        <v/>
      </c>
      <c r="LC30" s="92" t="str">
        <f>IF(ISBLANK($LE$3),"",IF(OR(Tipy!JL24=Výsledky!$LC$6,Tipy!JL24=Výsledky!$LC$7,Tipy!JL24=Výsledky!$LC$8,Tipy!JL24=Výsledky!$LC$9),10,0))</f>
        <v/>
      </c>
      <c r="LD30" s="93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95" t="str">
        <f>IF(ISBLANK($LE$3),"",IF(ISBLANK(Tipy!JH24),"-",SUM(KZ30:LD30)))</f>
        <v/>
      </c>
      <c r="LF30" s="94"/>
      <c r="LG30" s="92" t="str">
        <f>IF(ISBLANK($LL$3),"",IF(ISBLANK(Tipy!JN24),0,IF(AND(Tipy!JN24=Výsledky!$LJ$3,Tipy!JP24=Výsledky!$LL$3),50,0)))</f>
        <v/>
      </c>
      <c r="LH30" s="92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92" t="str">
        <f>IF(ISBLANK($LL$3),"",IF(OR(Tipy!JQ24=Výsledky!$LG$6,Tipy!JQ24=Výsledky!$LG$7,Tipy!JQ24=Výsledky!$LG$8,Tipy!JQ24=Výsledky!$LG$9),30,0))</f>
        <v/>
      </c>
      <c r="LJ30" s="92" t="str">
        <f>IF(ISBLANK($LL$3),"",IF(OR(Tipy!JR24=Výsledky!$LJ$6,Tipy!JR24=Výsledky!$LJ$7,Tipy!JR24=Výsledky!$LJ$8,Tipy!JR24=Výsledky!$LJ$9),10,0))</f>
        <v/>
      </c>
      <c r="LK30" s="93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95" t="str">
        <f>IF(ISBLANK($LL$3),"",IF(ISBLANK(Tipy!JN24),"-",SUM(LG30:LK30)))</f>
        <v/>
      </c>
      <c r="LM30" s="94"/>
      <c r="LN30" s="92" t="str">
        <f>IF(ISBLANK($LS$3),"",IF(ISBLANK(Tipy!JT24),0,IF(AND(Tipy!JT24=Výsledky!$LQ$3,Tipy!JV24=Výsledky!$LS$3),50,0)))</f>
        <v/>
      </c>
      <c r="LO30" s="92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92" t="str">
        <f>IF(ISBLANK($LS$3),"",IF(OR(Tipy!JW24=Výsledky!$LN$6,Tipy!JW24=Výsledky!$LN$7,Tipy!JW24=Výsledky!$LN$8,Tipy!JW24=Výsledky!$LN$9),30,0))</f>
        <v/>
      </c>
      <c r="LQ30" s="92" t="str">
        <f>IF(ISBLANK($LS$3),"",IF(OR(Tipy!JX24=Výsledky!$LQ$6,Tipy!JX24=Výsledky!$LQ$7,Tipy!JX24=Výsledky!$LQ$8,Tipy!JX24=Výsledky!$LQ$9),10,0))</f>
        <v/>
      </c>
      <c r="LR30" s="93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95" t="str">
        <f>IF(ISBLANK($LS$3),"",IF(ISBLANK(Tipy!JT24),"-",SUM(LN30:LR30)))</f>
        <v/>
      </c>
      <c r="LT30" s="94"/>
      <c r="LU30" s="92" t="str">
        <f>IF(ISBLANK($LZ$3),"",IF(ISBLANK(Tipy!JZ24),0,IF(AND(Tipy!JZ24=Výsledky!$LX$3,Tipy!KB24=Výsledky!$LZ$3),50,0)))</f>
        <v/>
      </c>
      <c r="LV30" s="92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92" t="str">
        <f>IF(ISBLANK($LZ$3),"",IF(OR(Tipy!KC24=Výsledky!$LU$6,Tipy!KC24=Výsledky!$LU$7,Tipy!KC24=Výsledky!$LU$8,Tipy!KC24=Výsledky!$LU$9),30,0))</f>
        <v/>
      </c>
      <c r="LX30" s="92" t="str">
        <f>IF(ISBLANK($LZ$3),"",IF(OR(Tipy!KD24=Výsledky!$LX$6,Tipy!KD24=Výsledky!$LX$7,Tipy!KD24=Výsledky!$LX$8,Tipy!KD24=Výsledky!$LX$9),10,0))</f>
        <v/>
      </c>
      <c r="LY30" s="93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95" t="str">
        <f>IF(ISBLANK($LZ$3),"",IF(ISBLANK(Tipy!JZ24),"-",SUM(LU30:LY30)))</f>
        <v/>
      </c>
      <c r="MA30" s="94"/>
      <c r="MB30" s="96"/>
      <c r="MC30" s="97"/>
      <c r="MD30" s="97"/>
      <c r="ME30" s="97"/>
      <c r="MF30" s="93"/>
      <c r="MG30" s="95"/>
      <c r="MH30" s="94"/>
      <c r="MI30" s="96"/>
      <c r="MJ30" s="97"/>
      <c r="MK30" s="97"/>
      <c r="ML30" s="97"/>
      <c r="MM30" s="93"/>
      <c r="MN30" s="95"/>
      <c r="MO30" s="94"/>
      <c r="MP30" s="96"/>
      <c r="MQ30" s="97"/>
      <c r="MR30" s="97"/>
      <c r="MS30" s="97"/>
      <c r="MT30" s="93"/>
      <c r="MU30" s="95"/>
      <c r="MV30" s="94"/>
      <c r="MW30" s="96"/>
      <c r="MX30" s="97"/>
      <c r="MY30" s="97"/>
      <c r="MZ30" s="97"/>
      <c r="NA30" s="93"/>
      <c r="NB30" s="95"/>
      <c r="NC30" s="94"/>
      <c r="ND30" s="96"/>
      <c r="NE30" s="97"/>
      <c r="NF30" s="97"/>
      <c r="NG30" s="97"/>
      <c r="NH30" s="93"/>
      <c r="NI30" s="95"/>
      <c r="NJ30" s="94"/>
      <c r="NK30" s="96"/>
      <c r="NL30" s="97"/>
      <c r="NM30" s="97"/>
      <c r="NN30" s="97"/>
      <c r="NO30" s="93"/>
      <c r="NP30" s="95"/>
      <c r="NQ30" s="94"/>
      <c r="NR30" s="96"/>
      <c r="NS30" s="97"/>
      <c r="NT30" s="97"/>
      <c r="NU30" s="97"/>
      <c r="NV30" s="93"/>
      <c r="NW30" s="95"/>
      <c r="NX30" s="94"/>
      <c r="NY30" s="96"/>
      <c r="NZ30" s="97"/>
      <c r="OA30" s="97"/>
      <c r="OB30" s="97"/>
      <c r="OC30" s="93"/>
      <c r="OD30" s="95"/>
      <c r="OE30" s="94"/>
      <c r="OF30" s="96"/>
      <c r="OG30" s="97"/>
      <c r="OH30" s="97"/>
      <c r="OI30" s="97"/>
      <c r="OJ30" s="93"/>
      <c r="OK30" s="95"/>
      <c r="OL30" s="94"/>
      <c r="OM30" s="96"/>
      <c r="ON30" s="97"/>
      <c r="OO30" s="97"/>
      <c r="OP30" s="97"/>
      <c r="OQ30" s="93"/>
      <c r="OR30" s="95"/>
      <c r="OS30" s="94"/>
      <c r="OT30" s="96"/>
      <c r="OU30" s="97"/>
      <c r="OV30" s="97"/>
      <c r="OW30" s="97"/>
      <c r="OX30" s="93"/>
      <c r="OY30" s="95"/>
      <c r="OZ30" s="94"/>
      <c r="PA30" s="96"/>
      <c r="PB30" s="97"/>
      <c r="PC30" s="97"/>
      <c r="PD30" s="97"/>
      <c r="PE30" s="93"/>
      <c r="PF30" s="95"/>
      <c r="PG30" s="94"/>
      <c r="PH30" s="96"/>
      <c r="PI30" s="97"/>
      <c r="PJ30" s="97"/>
      <c r="PK30" s="97"/>
      <c r="PL30" s="93"/>
      <c r="PM30" s="95"/>
      <c r="PN30" s="94"/>
      <c r="PO30" s="96"/>
      <c r="PP30" s="97"/>
      <c r="PQ30" s="97"/>
      <c r="PR30" s="97"/>
      <c r="PS30" s="93"/>
      <c r="PT30" s="95"/>
      <c r="PU30" s="94"/>
      <c r="PV30" s="96"/>
      <c r="PW30" s="97"/>
      <c r="PX30" s="97"/>
      <c r="PY30" s="97"/>
      <c r="PZ30" s="93"/>
      <c r="QA30" s="95"/>
    </row>
    <row r="31" spans="1:443" ht="15" customHeight="1" x14ac:dyDescent="0.2">
      <c r="A31" s="121">
        <f>Tipy!A25</f>
        <v>38</v>
      </c>
      <c r="B31" s="144" t="str">
        <f>Tipy!B25</f>
        <v>Feri</v>
      </c>
      <c r="C31" s="42"/>
      <c r="D31" s="182">
        <f>IF(ISBLANK($I$3),"",IF(ISBLANK(Tipy!D25),0,IF(AND(Tipy!D25=Výsledky!$G$3,Tipy!F25=Výsledky!$I$3),50,0)))</f>
        <v>0</v>
      </c>
      <c r="E31" s="182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2">
        <f>IF(ISBLANK($I$3),"",IF(OR(Tipy!G25=Výsledky!$D$6,Tipy!G25=Výsledky!$D$7,Tipy!G25=Výsledky!$D$8,Tipy!G25=Výsledky!$D$9),30,0))</f>
        <v>0</v>
      </c>
      <c r="G31" s="182">
        <f>IF(ISBLANK($I$3),"",IF(OR(Tipy!H25=Výsledky!$G$6,Tipy!H25=Výsledky!$G$7,Tipy!H25=Výsledky!$G$8,Tipy!H25=Výsledky!$G$9),10,0))</f>
        <v>0</v>
      </c>
      <c r="H31" s="183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4" t="str">
        <f>IF(ISBLANK($I$3),"",IF(ISBLANK(Tipy!D25),"-",SUM(D31:H31)))</f>
        <v>-</v>
      </c>
      <c r="J31" s="185"/>
      <c r="K31" s="182">
        <f>IF(ISBLANK($P$3),"",IF(ISBLANK(Tipy!J25),0,IF(AND(Tipy!J25=Výsledky!$N$3,Tipy!L25=Výsledky!$P$3),50,0)))</f>
        <v>0</v>
      </c>
      <c r="L31" s="182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2">
        <f>IF(ISBLANK($P$3),"",IF(OR(Tipy!M25=Výsledky!$K$6,Tipy!M25=Výsledky!$K$7,Tipy!M25=Výsledky!$K$8,Tipy!M25=Výsledky!$K$9),30,0))</f>
        <v>0</v>
      </c>
      <c r="N31" s="182">
        <f>IF(ISBLANK($P$3),"",IF(OR(Tipy!N25=Výsledky!$N$6,Tipy!N25=Výsledky!$N$7,Tipy!N25=Výsledky!$N$8,Tipy!N25=Výsledky!$N$9),10,0))</f>
        <v>0</v>
      </c>
      <c r="O31" s="183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6" t="str">
        <f>IF(ISBLANK($P$3),"",IF(ISBLANK(Tipy!J25),"-",SUM(K31:O31)))</f>
        <v>-</v>
      </c>
      <c r="Q31" s="185"/>
      <c r="R31" s="182">
        <f>IF(ISBLANK($W$3),"",IF(ISBLANK(Tipy!P25),0,IF(AND(Tipy!P25=Výsledky!$U$3,Tipy!R25=Výsledky!$W$3),50,0)))</f>
        <v>0</v>
      </c>
      <c r="S31" s="182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2">
        <f>IF(ISBLANK($W$3),"",IF(OR(Tipy!S25=Výsledky!$R$6,Tipy!S25=Výsledky!$R$7,Tipy!S25=Výsledky!$R$8,Tipy!S25=Výsledky!$R$9),30,0))</f>
        <v>30</v>
      </c>
      <c r="U31" s="182">
        <f>IF(ISBLANK($W$3),"",IF(OR(Tipy!T25=Výsledky!$U$6,Tipy!T25=Výsledky!$U$7,Tipy!T25=Výsledky!$U$8,Tipy!T25=Výsledky!$U$9),10,0))</f>
        <v>0</v>
      </c>
      <c r="V31" s="183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6">
        <f>IF(ISBLANK($W$3),"",IF(ISBLANK(Tipy!P25),"-",SUM(R31:V31)))</f>
        <v>40</v>
      </c>
      <c r="X31" s="185"/>
      <c r="Y31" s="182">
        <f>IF(ISBLANK($AD$3),"",IF(ISBLANK(Tipy!V25),0,IF(AND(Tipy!V25=Výsledky!$AB$3,Tipy!X25=Výsledky!$AD$3),50,0)))</f>
        <v>0</v>
      </c>
      <c r="Z31" s="182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2">
        <f>IF(ISBLANK($AD$3),"",IF(OR(Tipy!Y25=Výsledky!$Y$6,Tipy!Y25=Výsledky!$Y$7,Tipy!Y25=Výsledky!$Y$8,Tipy!Y25=Výsledky!$Y$9),30,0))</f>
        <v>30</v>
      </c>
      <c r="AB31" s="182">
        <f>IF(ISBLANK($AD$3),"",IF(OR(Tipy!Z25=Výsledky!$AB$6,Tipy!Z25=Výsledky!$AB$7,Tipy!Z25=Výsledky!$AB$8,Tipy!Z25=Výsledky!$AB$9),10,0))</f>
        <v>0</v>
      </c>
      <c r="AC31" s="183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6">
        <f>IF(ISBLANK($AD$3),"",IF(ISBLANK(Tipy!V25),"-",SUM(Y31:AC31)))</f>
        <v>50</v>
      </c>
      <c r="AE31" s="185"/>
      <c r="AF31" s="182">
        <f>IF(ISBLANK($AK$3),"",IF(ISBLANK(Tipy!AB25),0,IF(AND(Tipy!AB25=Výsledky!$AI$3,Tipy!AD25=Výsledky!$AK$3),50,0)))</f>
        <v>0</v>
      </c>
      <c r="AG31" s="182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2">
        <f>IF(ISBLANK($AK$3),"",IF(OR(Tipy!AE25=Výsledky!$AF$6,Tipy!AE25=Výsledky!$AF$7,Tipy!AE25=Výsledky!$AF$8,Tipy!AE25=Výsledky!$AF$9),30,0))</f>
        <v>30</v>
      </c>
      <c r="AI31" s="182">
        <f>IF(ISBLANK($AK$3),"",IF(OR(Tipy!AF25=Výsledky!$AI$6,Tipy!AF25=Výsledky!$AI$7,Tipy!AF25=Výsledky!$AI$8,Tipy!AF25=Výsledky!$AI$9),10,0))</f>
        <v>10</v>
      </c>
      <c r="AJ31" s="183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6">
        <f>IF(ISBLANK($AK$3),"",IF(ISBLANK(Tipy!AB25),"-",SUM(AF31:AJ31)))</f>
        <v>60</v>
      </c>
      <c r="AL31" s="185"/>
      <c r="AM31" s="182">
        <f>IF(ISBLANK($AR$3),"",IF(ISBLANK(Tipy!AH25),0,IF(AND(Tipy!AH25=Výsledky!$AP$3,Tipy!AJ25=Výsledky!$AR$3),50,0)))</f>
        <v>0</v>
      </c>
      <c r="AN31" s="182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2">
        <f>IF(ISBLANK($AR$3),"",IF(OR(Tipy!AK25=Výsledky!$AM$6,Tipy!AK25=Výsledky!$AM$7,Tipy!AK25=Výsledky!$AM$8,Tipy!AK25=Výsledky!$AM$9),30,0))</f>
        <v>30</v>
      </c>
      <c r="AP31" s="182">
        <f>IF(ISBLANK($AR$3),"",IF(OR(Tipy!AL25=Výsledky!$AP$6,Tipy!AL25=Výsledky!$AP$7,Tipy!AL25=Výsledky!$AP$8,Tipy!AL25=Výsledky!$AP$9),10,0))</f>
        <v>0</v>
      </c>
      <c r="AQ31" s="183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6">
        <f>IF(ISBLANK($AR$3),"",IF(ISBLANK(Tipy!AH25),"-",SUM(AM31:AQ31)))</f>
        <v>50</v>
      </c>
      <c r="AS31" s="185"/>
      <c r="AT31" s="182">
        <f>IF(ISBLANK($AY$3),"",IF(ISBLANK(Tipy!AN25),0,IF(AND(Tipy!AN25=Výsledky!$AW$3,Tipy!AP25=Výsledky!$AY$3),50,0)))</f>
        <v>0</v>
      </c>
      <c r="AU31" s="182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2">
        <f>IF(ISBLANK($AY$3),"",IF(OR(Tipy!AQ25=Výsledky!$AT$6,Tipy!AQ25=Výsledky!$AT$7,Tipy!AQ25=Výsledky!$AT$8,Tipy!AQ25=Výsledky!$AT$9),30,0))</f>
        <v>30</v>
      </c>
      <c r="AW31" s="182">
        <f>IF(ISBLANK($AY$3),"",IF(OR(Tipy!AR25=Výsledky!$AW$6,Tipy!AR25=Výsledky!$AW$7,Tipy!AR25=Výsledky!$AW$8,Tipy!AR25=Výsledky!$AW$9),10,0))</f>
        <v>10</v>
      </c>
      <c r="AX31" s="183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6">
        <f>IF(ISBLANK($AY$3),"",IF(ISBLANK(Tipy!AN25),"-",SUM(AT31:AX31)))</f>
        <v>40</v>
      </c>
      <c r="AZ31" s="185"/>
      <c r="BA31" s="182">
        <f>IF(ISBLANK($BF$3),"",IF(ISBLANK(Tipy!AT25),0,IF(AND(Tipy!AT25=Výsledky!$BD$3,Tipy!AV25=Výsledky!$BF$3),50,0)))</f>
        <v>0</v>
      </c>
      <c r="BB31" s="182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2">
        <f>IF(ISBLANK($BF$3),"",IF(OR(Tipy!AW25=Výsledky!$BA$6,Tipy!AW25=Výsledky!$BA$7,Tipy!AW25=Výsledky!$BA$8,Tipy!AW25=Výsledky!$BA$9),30,0))</f>
        <v>0</v>
      </c>
      <c r="BD31" s="182">
        <f>IF(ISBLANK($BF$3),"",IF(OR(Tipy!AX25=Výsledky!$BD$6,Tipy!AX25=Výsledky!$BD$7,Tipy!AX25=Výsledky!$BD$8,Tipy!AX25=Výsledky!$BD$9),10,0))</f>
        <v>0</v>
      </c>
      <c r="BE31" s="183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6">
        <f>IF(ISBLANK($BF$3),"",IF(ISBLANK(Tipy!AT25),"-",SUM(BA31:BE31)))</f>
        <v>0</v>
      </c>
      <c r="BG31" s="94"/>
      <c r="BH31" s="182">
        <f>IF(ISBLANK($BM$3),"",IF(ISBLANK(Tipy!AZ25),0,IF(AND(Tipy!AZ25=Výsledky!$BK$3,Tipy!BB25=Výsledky!$BM$3),50,0)))</f>
        <v>0</v>
      </c>
      <c r="BI31" s="182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2">
        <f>IF(ISBLANK($BM$3),"",IF(OR(Tipy!BC25=Výsledky!$BH$6,Tipy!BC25=Výsledky!$BH$7,Tipy!BC25=Výsledky!$BH$8,Tipy!BC25=Výsledky!$BH$9),30,0))</f>
        <v>30</v>
      </c>
      <c r="BK31" s="182">
        <f>IF(ISBLANK($BM$3),"",IF(OR(Tipy!BD25=Výsledky!$BK$6,Tipy!BD25=Výsledky!$BK$7,Tipy!BD25=Výsledky!$BK$8,Tipy!BD25=Výsledky!$BK$9),10,0))</f>
        <v>0</v>
      </c>
      <c r="BL31" s="183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6">
        <f>IF(ISBLANK($BM$3),"",IF(ISBLANK(Tipy!AZ25),"-",SUM(BH31:BL31)))</f>
        <v>50</v>
      </c>
      <c r="BN31" s="94"/>
      <c r="BO31" s="182">
        <f>IF(ISBLANK($BT$3),"",IF(ISBLANK(Tipy!BF25),0,IF(AND(Tipy!BF25=Výsledky!$BR$3,Tipy!BH25=Výsledky!$BT$3),50,0)))</f>
        <v>0</v>
      </c>
      <c r="BP31" s="182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2">
        <f>IF(ISBLANK($BT$3),"",IF(OR(Tipy!BI25=Výsledky!$BO$6,Tipy!BI25=Výsledky!$BO$7,Tipy!BI25=Výsledky!$BO$8,Tipy!BI25=Výsledky!$BO$9),30,0))</f>
        <v>30</v>
      </c>
      <c r="BR31" s="182">
        <f>IF(ISBLANK($BT$3),"",IF(OR(Tipy!BJ25=Výsledky!$BR$6,Tipy!BJ25=Výsledky!$BR$7,Tipy!BJ25=Výsledky!$BR$8,Tipy!BJ25=Výsledky!$BR$9),10,0))</f>
        <v>0</v>
      </c>
      <c r="BS31" s="183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6">
        <f>IF(ISBLANK($BT$3),"",IF(ISBLANK(Tipy!BF25),"-",SUM(BO31:BS31)))</f>
        <v>30</v>
      </c>
      <c r="BU31" s="94"/>
      <c r="BV31" s="182">
        <f>IF(ISBLANK($CA$3),"",IF(ISBLANK(Tipy!BL25),0,IF(AND(Tipy!BL25=Výsledky!$BY$3,Tipy!BN25=Výsledky!$CA$3),50,0)))</f>
        <v>0</v>
      </c>
      <c r="BW31" s="182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2">
        <f>IF(ISBLANK($CA$3),"",IF(OR(Tipy!BO25=Výsledky!$BV$6,Tipy!BO25=Výsledky!$BV$7,Tipy!BO25=Výsledky!$BV$8,Tipy!BO25=Výsledky!$BV$9),30,0))</f>
        <v>30</v>
      </c>
      <c r="BY31" s="182">
        <f>IF(ISBLANK($CA$3),"",IF(OR(Tipy!BP25=Výsledky!$BY$6,Tipy!BP25=Výsledky!$BY$7,Tipy!BP25=Výsledky!$BY$8,Tipy!BP25=Výsledky!$BY$9),10,0))</f>
        <v>0</v>
      </c>
      <c r="BZ31" s="183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6">
        <f>IF(ISBLANK($CA$3),"",IF(ISBLANK(Tipy!BL25),"-",SUM(BV31:BZ31)))</f>
        <v>50</v>
      </c>
      <c r="CB31" s="94"/>
      <c r="CC31" s="182">
        <f>IF(ISBLANK($CH$3),"",IF(ISBLANK(Tipy!BR25),0,IF(AND(Tipy!BR25=Výsledky!$CF$3,Tipy!BT25=Výsledky!$CH$3),50,0)))</f>
        <v>0</v>
      </c>
      <c r="CD31" s="182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2">
        <f>IF(ISBLANK($CH$3),"",IF(OR(Tipy!BU25=Výsledky!$CC$6,Tipy!BU25=Výsledky!$CC$7,Tipy!BU25=Výsledky!$CC$8,Tipy!BU25=Výsledky!$CC$9),30,0))</f>
        <v>30</v>
      </c>
      <c r="CF31" s="182">
        <f>IF(ISBLANK($CH$3),"",IF(OR(Tipy!BV25=Výsledky!$CF$6,Tipy!BV25=Výsledky!$CF$7,Tipy!BV25=Výsledky!$CF$8,Tipy!BV25=Výsledky!$CF$9),10,0))</f>
        <v>0</v>
      </c>
      <c r="CG31" s="183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6">
        <f>IF(ISBLANK($CH$3),"",IF(ISBLANK(Tipy!BR25),"-",SUM(CC31:CG31)))</f>
        <v>50</v>
      </c>
      <c r="CI31" s="185"/>
      <c r="CJ31" s="182">
        <f>IF(ISBLANK($CO$3),"",IF(ISBLANK(Tipy!BX25),0,IF(AND(Tipy!BX25=Výsledky!$CM$3,Tipy!BZ25=Výsledky!$CO$3),50,0)))</f>
        <v>0</v>
      </c>
      <c r="CK31" s="182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2">
        <f>IF(ISBLANK($CO$3),"",IF(OR(Tipy!CA25=Výsledky!$CJ$6,Tipy!CA25=Výsledky!$CJ$7,Tipy!CA25=Výsledky!$CJ$8,Tipy!CA25=Výsledky!$CJ$9),30,0))</f>
        <v>30</v>
      </c>
      <c r="CM31" s="182">
        <f>IF(ISBLANK($CO$3),"",IF(OR(Tipy!CB25=Výsledky!$CM$6,Tipy!CB25=Výsledky!$CM$7,Tipy!CB25=Výsledky!$CM$8,Tipy!CB25=Výsledky!$CM$9),10,0))</f>
        <v>10</v>
      </c>
      <c r="CN31" s="183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6">
        <f>IF(ISBLANK($CO$3),"",IF(ISBLANK(Tipy!BX25),"-",SUM(CJ31:CN31)))</f>
        <v>60</v>
      </c>
      <c r="CP31" s="185"/>
      <c r="CQ31" s="182">
        <f>IF(ISBLANK($CV$3),"",IF(ISBLANK(Tipy!CD25),0,IF(AND(Tipy!CD25=Výsledky!$CT$3,Tipy!CF25=Výsledky!$CV$3),50,0)))</f>
        <v>0</v>
      </c>
      <c r="CR31" s="182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2">
        <f>IF(ISBLANK($CV$3),"",IF(OR(Tipy!CG25=Výsledky!$CQ$6,Tipy!CG25=Výsledky!$CQ$7,Tipy!CG25=Výsledky!$CQ$8,Tipy!CG25=Výsledky!$CQ$9),30,0))</f>
        <v>30</v>
      </c>
      <c r="CT31" s="182">
        <f>IF(ISBLANK($CV$3),"",IF(OR(Tipy!CH25=Výsledky!$CT$6,Tipy!CH25=Výsledky!$CT$7,Tipy!CH25=Výsledky!$CT$8,Tipy!CH25=Výsledky!$CT$9),10,0))</f>
        <v>10</v>
      </c>
      <c r="CU31" s="183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6">
        <f>IF(ISBLANK($CV$3),"",IF(ISBLANK(Tipy!CD25),"-",SUM(CQ31:CU31)))</f>
        <v>70</v>
      </c>
      <c r="CW31" s="185"/>
      <c r="CX31" s="182">
        <f>IF(ISBLANK($DC$3),"",IF(ISBLANK(Tipy!CJ25),0,IF(AND(Tipy!CJ25=Výsledky!$DA$3,Tipy!CL25=Výsledky!$DC$3),50,0)))</f>
        <v>0</v>
      </c>
      <c r="CY31" s="182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2">
        <f>IF(ISBLANK($DC$3),"",IF(OR(Tipy!CM25=Výsledky!$CX$6,Tipy!CM25=Výsledky!$CX$7,Tipy!CM25=Výsledky!$CX$8,Tipy!CM25=Výsledky!$CX$9),30,0))</f>
        <v>0</v>
      </c>
      <c r="DA31" s="182">
        <f>IF(ISBLANK($DC$3),"",IF(OR(Tipy!CN25=Výsledky!$DA$6,Tipy!CN25=Výsledky!$DA$7,Tipy!CN25=Výsledky!$DA$8,Tipy!CN25=Výsledky!$DA$9),10,0))</f>
        <v>0</v>
      </c>
      <c r="DB31" s="183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6">
        <f>IF(ISBLANK($DC$3),"",IF(ISBLANK(Tipy!CJ25),"-",SUM(CX31:DB31)))</f>
        <v>10</v>
      </c>
      <c r="DD31" s="185"/>
      <c r="DE31" s="182">
        <f>IF(ISBLANK($DJ$3),"",IF(ISBLANK(Tipy!CP25),0,IF(AND(Tipy!CP25=Výsledky!$DH$3,Tipy!CR25=Výsledky!$DJ$3),50,0)))</f>
        <v>0</v>
      </c>
      <c r="DF31" s="182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2">
        <f>IF(ISBLANK($DJ$3),"",IF(OR(Tipy!CS25=Výsledky!$DE$6,Tipy!CS25=Výsledky!$DE$7,Tipy!CS25=Výsledky!$DE$8,Tipy!CS25=Výsledky!$DE$9),30,0))</f>
        <v>0</v>
      </c>
      <c r="DH31" s="182">
        <f>IF(ISBLANK($DJ$3),"",IF(OR(Tipy!CT25=Výsledky!$DH$6,Tipy!CT25=Výsledky!$DH$7,Tipy!CT25=Výsledky!$DH$8,Tipy!CT25=Výsledky!$DH$9),10,0))</f>
        <v>10</v>
      </c>
      <c r="DI31" s="183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6">
        <f>IF(ISBLANK($DJ$3),"",IF(ISBLANK(Tipy!CP25),"-",SUM(DE31:DI31)))</f>
        <v>40</v>
      </c>
      <c r="DK31" s="185"/>
      <c r="DL31" s="182">
        <f>IF(ISBLANK($DQ$3),"",IF(ISBLANK(Tipy!CV25),0,IF(AND(Tipy!CV25=Výsledky!$DO$3,Tipy!CX25=Výsledky!$DQ$3),50,0)))</f>
        <v>0</v>
      </c>
      <c r="DM31" s="182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2">
        <f>IF(ISBLANK($DQ$3),"",IF(OR(Tipy!CY25=Výsledky!$DL$6,Tipy!CY25=Výsledky!$DL$7,Tipy!CY25=Výsledky!$DL$8,Tipy!CY25=Výsledky!$DL$9),30,0))</f>
        <v>0</v>
      </c>
      <c r="DO31" s="182">
        <f>IF(ISBLANK($DQ$3),"",IF(OR(Tipy!CZ25=Výsledky!$DO$6,Tipy!CZ25=Výsledky!$DO$7,Tipy!CZ25=Výsledky!$DO$8,Tipy!CZ25=Výsledky!$DO$9),10,0))</f>
        <v>10</v>
      </c>
      <c r="DP31" s="183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6">
        <f>IF(ISBLANK($DQ$3),"",IF(ISBLANK(Tipy!CV25),"-",SUM(DL31:DP31)))</f>
        <v>10</v>
      </c>
      <c r="DR31" s="185"/>
      <c r="DS31" s="182">
        <f>IF(ISBLANK($DX$3),"",IF(ISBLANK(Tipy!DB25),0,IF(AND(Tipy!DB25=Výsledky!$DV$3,Tipy!DD25=Výsledky!$DX$3),50,0)))</f>
        <v>0</v>
      </c>
      <c r="DT31" s="182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2">
        <f>IF(ISBLANK($DX$3),"",IF(OR(Tipy!DE25=Výsledky!$DS$6,Tipy!DE25=Výsledky!$DS$7,Tipy!DE25=Výsledky!$DS$8,Tipy!DE25=Výsledky!$DS$9),30,0))</f>
        <v>30</v>
      </c>
      <c r="DV31" s="182">
        <f>IF(ISBLANK($DX$3),"",IF(OR(Tipy!DF25=Výsledky!$DV$6,Tipy!DF25=Výsledky!$DV$7,Tipy!DF25=Výsledky!$DV$8,Tipy!DF25=Výsledky!$DV$9),10,0))</f>
        <v>10</v>
      </c>
      <c r="DW31" s="183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6">
        <f>IF(ISBLANK($DX$3),"",IF(ISBLANK(Tipy!DB25),"-",SUM(DS31:DW31)))</f>
        <v>60</v>
      </c>
      <c r="DY31" s="185"/>
      <c r="DZ31" s="182">
        <f>IF(ISBLANK($EE$3),"",IF(ISBLANK(Tipy!DH25),0,IF(AND(Tipy!DH25=Výsledky!$EC$3,Tipy!DJ25=Výsledky!$EE$3),50,0)))</f>
        <v>0</v>
      </c>
      <c r="EA31" s="182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2">
        <f>IF(ISBLANK($EE$3),"",IF(OR(Tipy!DK25=Výsledky!$DZ$6,Tipy!DK25=Výsledky!$DZ$7,Tipy!DK25=Výsledky!$DZ$8,Tipy!DK25=Výsledky!$DZ$9),30,0))</f>
        <v>0</v>
      </c>
      <c r="EC31" s="182">
        <f>IF(ISBLANK($EE$3),"",IF(OR(Tipy!DL25=Výsledky!$EC$6,Tipy!DL25=Výsledky!$EC$7,Tipy!DL25=Výsledky!$EC$8,Tipy!DL25=Výsledky!$EC$9),10,0))</f>
        <v>0</v>
      </c>
      <c r="ED31" s="183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6">
        <f>IF(ISBLANK($EE$3),"",IF(ISBLANK(Tipy!DH25),"-",SUM(DZ31:ED31)))</f>
        <v>30</v>
      </c>
      <c r="EF31" s="94"/>
      <c r="EG31" s="182">
        <f>IF(ISBLANK($EL$3),"",IF(ISBLANK(Tipy!DN25),0,IF(AND(Tipy!DN25=Výsledky!$EJ$3,Tipy!DP25=Výsledky!$EL$3),50,0)))</f>
        <v>0</v>
      </c>
      <c r="EH31" s="182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2">
        <f>IF(ISBLANK($EL$3),"",IF(OR(Tipy!DQ25=Výsledky!$EG$6,Tipy!DQ25=Výsledky!$EG$7,Tipy!DQ25=Výsledky!$EG$8,Tipy!DQ25=Výsledky!$EG$9),30,0))</f>
        <v>0</v>
      </c>
      <c r="EJ31" s="182">
        <f>IF(ISBLANK($EL$3),"",IF(OR(Tipy!DR25=Výsledky!$EJ$6,Tipy!DR25=Výsledky!$EJ$7,Tipy!DR25=Výsledky!$EJ$8,Tipy!DR25=Výsledky!$EJ$9),10,0))</f>
        <v>0</v>
      </c>
      <c r="EK31" s="183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6">
        <f>IF(ISBLANK($EL$3),"",IF(ISBLANK(Tipy!DN25),"-",SUM(EG31:EK31)))</f>
        <v>30</v>
      </c>
      <c r="EM31" s="94"/>
      <c r="EN31" s="182">
        <f>IF(ISBLANK($ES$3),"",IF(ISBLANK(Tipy!DT25),0,IF(AND(Tipy!DT25=Výsledky!$EQ$3,Tipy!DV25=Výsledky!$ES$3),50,0)))</f>
        <v>0</v>
      </c>
      <c r="EO31" s="182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2">
        <f>IF(ISBLANK($ES$3),"",IF(OR(Tipy!DW25=Výsledky!$EN$6,Tipy!DW25=Výsledky!$EN$7,Tipy!DW25=Výsledky!$EN$8,Tipy!DW25=Výsledky!$EN$9),30,0))</f>
        <v>0</v>
      </c>
      <c r="EQ31" s="182">
        <f>IF(ISBLANK($ES$3),"",IF(OR(Tipy!DX25=Výsledky!$EQ$6,Tipy!DX25=Výsledky!$EQ$7,Tipy!DX25=Výsledky!$EQ$8,Tipy!DX25=Výsledky!$EQ$9),10,0))</f>
        <v>0</v>
      </c>
      <c r="ER31" s="183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6">
        <f>IF(ISBLANK($ES$3),"",IF(ISBLANK(Tipy!DT25),"-",SUM(EN31:ER31)))</f>
        <v>20</v>
      </c>
      <c r="ET31" s="94"/>
      <c r="EU31" s="182">
        <f>IF(ISBLANK($EZ$3),"",IF(ISBLANK(Tipy!DZ25),0,IF(AND(Tipy!DZ25=Výsledky!$EX$3,Tipy!EB25=Výsledky!$EZ$3),50,0)))</f>
        <v>0</v>
      </c>
      <c r="EV31" s="182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2">
        <f>IF(ISBLANK($EZ$3),"",IF(OR(Tipy!EC25=Výsledky!$EU$6,Tipy!EC25=Výsledky!$EU$7,Tipy!EC25=Výsledky!$EU$8,Tipy!EC25=Výsledky!$EU$9),30,0))</f>
        <v>0</v>
      </c>
      <c r="EX31" s="182">
        <f>IF(ISBLANK($EZ$3),"",IF(OR(Tipy!ED25=Výsledky!$EX$6,Tipy!ED25=Výsledky!$EX$7,Tipy!ED25=Výsledky!$EX$8,Tipy!ED25=Výsledky!$EX$9),10,0))</f>
        <v>0</v>
      </c>
      <c r="EY31" s="183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6">
        <f>IF(ISBLANK($EZ$3),"",IF(ISBLANK(Tipy!DZ25),"-",SUM(EU31:EY31)))</f>
        <v>20</v>
      </c>
      <c r="FA31" s="94"/>
      <c r="FB31" s="182">
        <f>IF(ISBLANK($FG$3),"",IF(ISBLANK(Tipy!EF25),0,IF(AND(Tipy!EF25=Výsledky!$FE$3,Tipy!EH25=Výsledky!$FG$3),50,0)))</f>
        <v>50</v>
      </c>
      <c r="FC31" s="182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2">
        <f>IF(ISBLANK($FG$3),"",IF(OR(Tipy!EI25=Výsledky!$FB$6,Tipy!EI25=Výsledky!$FB$7,Tipy!EI25=Výsledky!$FB$8,Tipy!EI25=Výsledky!$FB$9),30,0))</f>
        <v>30</v>
      </c>
      <c r="FE31" s="182">
        <f>IF(ISBLANK($FG$3),"",IF(OR(Tipy!EJ25=Výsledky!$FE$6,Tipy!EJ25=Výsledky!$FE$7,Tipy!EJ25=Výsledky!$FE$8,Tipy!EJ25=Výsledky!$FE$9),10,0))</f>
        <v>0</v>
      </c>
      <c r="FF31" s="183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6">
        <f>IF(ISBLANK($FG$3),"",IF(ISBLANK(Tipy!EF25),"-",SUM(FB31:FF31)))</f>
        <v>80</v>
      </c>
      <c r="FH31" s="94"/>
      <c r="FI31" s="182">
        <f>IF(ISBLANK($FN$3),"",IF(ISBLANK(Tipy!EL25),0,IF(AND(Tipy!EL25=Výsledky!$FL$3,Tipy!EN25=Výsledky!$FN$3),50,0)))</f>
        <v>0</v>
      </c>
      <c r="FJ31" s="182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2">
        <f>IF(ISBLANK($FN$3),"",IF(OR(Tipy!EO25=Výsledky!$FI$6,Tipy!EO25=Výsledky!$FI$7,Tipy!EO25=Výsledky!$FI$8,Tipy!EO25=Výsledky!$FI$9),30,0))</f>
        <v>30</v>
      </c>
      <c r="FL31" s="182">
        <f>IF(ISBLANK($FN$3),"",IF(OR(Tipy!EP25=Výsledky!$FL$6,Tipy!EP25=Výsledky!$FL$7,Tipy!EP25=Výsledky!$FL$8,Tipy!EP25=Výsledky!$FL$9),10,0))</f>
        <v>0</v>
      </c>
      <c r="FM31" s="183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6">
        <f>IF(ISBLANK($FN$3),"",IF(ISBLANK(Tipy!EL25),"-",SUM(FI31:FM31)))</f>
        <v>50</v>
      </c>
      <c r="FO31" s="94"/>
      <c r="FP31" s="182">
        <f>IF(ISBLANK($FU$3),"",IF(ISBLANK(Tipy!ER25),0,IF(AND(Tipy!ER25=Výsledky!$FS$3,Tipy!ET25=Výsledky!$FU$3),50,0)))</f>
        <v>0</v>
      </c>
      <c r="FQ31" s="182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2">
        <f>IF(ISBLANK($FU$3),"",IF(OR(Tipy!EU25=Výsledky!$FP$6,Tipy!EU25=Výsledky!$FP$7,Tipy!EU25=Výsledky!$FP$8,Tipy!EU25=Výsledky!$FP$9),30,0))</f>
        <v>30</v>
      </c>
      <c r="FS31" s="182">
        <f>IF(ISBLANK($FU$3),"",IF(OR(Tipy!EV25=Výsledky!$FS$6,Tipy!EV25=Výsledky!$FS$7,Tipy!EV25=Výsledky!$FS$8,Tipy!EV25=Výsledky!$FS$9),10,0))</f>
        <v>0</v>
      </c>
      <c r="FT31" s="183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6">
        <f>IF(ISBLANK($FU$3),"",IF(ISBLANK(Tipy!ER25),"-",SUM(FP31:FT31)))</f>
        <v>50</v>
      </c>
      <c r="FV31" s="94"/>
      <c r="FW31" s="182">
        <f>IF(ISBLANK($GB$3),"",IF(ISBLANK(Tipy!EX25),0,IF(AND(Tipy!EX25=Výsledky!$FZ$3,Tipy!EZ25=Výsledky!$GB$3),50,0)))</f>
        <v>0</v>
      </c>
      <c r="FX31" s="182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2">
        <f>IF(ISBLANK($GB$3),"",IF(OR(Tipy!FA25=Výsledky!$FW$6,Tipy!FA25=Výsledky!$FW$7,Tipy!FA25=Výsledky!$FW$8,Tipy!FA25=Výsledky!$FW$9),30,0))</f>
        <v>0</v>
      </c>
      <c r="FZ31" s="182">
        <f>IF(ISBLANK($GB$3),"",IF(OR(Tipy!FB25=Výsledky!$FZ$6,Tipy!FB25=Výsledky!$FZ$7,Tipy!FB25=Výsledky!$FZ$8,Tipy!FB25=Výsledky!$FZ$9),10,0))</f>
        <v>0</v>
      </c>
      <c r="GA31" s="183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6" t="str">
        <f>IF(ISBLANK($GB$3),"",IF(ISBLANK(Tipy!EX25),"-",SUM(FW31:GA31)))</f>
        <v>-</v>
      </c>
      <c r="GC31" s="94"/>
      <c r="GD31" s="182">
        <f>IF(ISBLANK($GI$3),"",IF(ISBLANK(Tipy!FD25),0,IF(AND(Tipy!FD25=Výsledky!$GG$3,Tipy!FF25=Výsledky!$GI$3),50,0)))</f>
        <v>0</v>
      </c>
      <c r="GE31" s="182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2">
        <f>IF(ISBLANK($GI$3),"",IF(OR(Tipy!FG25=Výsledky!$GD$6,Tipy!FG25=Výsledky!$GD$7,Tipy!FG25=Výsledky!$GD$8,Tipy!FG25=Výsledky!$GD$9),30,0))</f>
        <v>30</v>
      </c>
      <c r="GG31" s="182">
        <f>IF(ISBLANK($GI$3),"",IF(OR(Tipy!FH25=Výsledky!$GG$6,Tipy!FH25=Výsledky!$GG$7,Tipy!FH25=Výsledky!$GG$8,Tipy!FH25=Výsledky!$GG$9),10,0))</f>
        <v>0</v>
      </c>
      <c r="GH31" s="183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6">
        <f>IF(ISBLANK($GI$3),"",IF(ISBLANK(Tipy!FD25),"-",SUM(GD31:GH31)))</f>
        <v>40</v>
      </c>
      <c r="GJ31" s="94"/>
      <c r="GK31" s="182">
        <f>IF(ISBLANK($GP$3),"",IF(ISBLANK(Tipy!FJ25),0,IF(AND(Tipy!FJ25=Výsledky!$GN$3,Tipy!FL25=Výsledky!$GP$3),50,0)))</f>
        <v>0</v>
      </c>
      <c r="GL31" s="182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20</v>
      </c>
      <c r="GM31" s="182">
        <f>IF(ISBLANK($GP$3),"",IF(OR(Tipy!FM25=Výsledky!$GK$6,Tipy!FM25=Výsledky!$GK$7,Tipy!FM25=Výsledky!$GK$8,Tipy!FM25=Výsledky!$GK$9),30,0))</f>
        <v>0</v>
      </c>
      <c r="GN31" s="182">
        <f>IF(ISBLANK($GP$3),"",IF(OR(Tipy!FN25=Výsledky!$GN$6,Tipy!FN25=Výsledky!$GN$7,Tipy!FN25=Výsledky!$GN$8,Tipy!FN25=Výsledky!$GN$9),10,0))</f>
        <v>0</v>
      </c>
      <c r="GO31" s="183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86">
        <f>IF(ISBLANK($GP$3),"",IF(ISBLANK(Tipy!FJ25),"-",SUM(GK31:GO31)))</f>
        <v>20</v>
      </c>
      <c r="GQ31" s="94"/>
      <c r="GR31" s="182">
        <f>IF(ISBLANK($GW$3),"",IF(ISBLANK(Tipy!FP25),0,IF(AND(Tipy!FP25=Výsledky!$GU$3,Tipy!FR25=Výsledky!$GW$3),50,0)))</f>
        <v>0</v>
      </c>
      <c r="GS31" s="182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2">
        <f>IF(ISBLANK($GW$3),"",IF(OR(Tipy!FS25=Výsledky!$GR$6,Tipy!FS25=Výsledky!$GR$7,Tipy!FS25=Výsledky!$GR$8,Tipy!FS25=Výsledky!$GR$9),30,0))</f>
        <v>0</v>
      </c>
      <c r="GU31" s="182">
        <f>IF(ISBLANK($GW$3),"",IF(OR(Tipy!FT25=Výsledky!$GU$6,Tipy!FT25=Výsledky!$GU$7,Tipy!FT25=Výsledky!$GU$8,Tipy!FT25=Výsledky!$GU$9),10,0))</f>
        <v>0</v>
      </c>
      <c r="GV31" s="183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6">
        <f>IF(ISBLANK($GW$3),"",IF(ISBLANK(Tipy!FP25),"-",SUM(GR31:GV31)))</f>
        <v>0</v>
      </c>
      <c r="GX31" s="94"/>
      <c r="GY31" s="182">
        <f>IF(ISBLANK($HD$3),"",IF(ISBLANK(Tipy!FV25),0,IF(AND(Tipy!FV25=Výsledky!$HB$3,Tipy!FX25=Výsledky!$HD$3),50,0)))</f>
        <v>0</v>
      </c>
      <c r="GZ31" s="182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2">
        <f>IF(ISBLANK($HD$3),"",IF(OR(Tipy!FY25=Výsledky!$GY$6,Tipy!FY25=Výsledky!$GY$7,Tipy!FY25=Výsledky!$GY$8,Tipy!FY25=Výsledky!$GY$9),30,0))</f>
        <v>30</v>
      </c>
      <c r="HB31" s="182">
        <f>IF(ISBLANK($HD$3),"",IF(OR(Tipy!FZ25=Výsledky!$HB$6,Tipy!FZ25=Výsledky!$HB$7,Tipy!FZ25=Výsledky!$HB$8,Tipy!FZ25=Výsledky!$HB$9),10,0))</f>
        <v>10</v>
      </c>
      <c r="HC31" s="183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6">
        <f>IF(ISBLANK($HD$3),"",IF(ISBLANK(Tipy!FV25),"-",SUM(GY31:HC31)))</f>
        <v>50</v>
      </c>
      <c r="HE31" s="185"/>
      <c r="HF31" s="182">
        <f>IF(ISBLANK($HK$3),"",IF(ISBLANK(Tipy!GB25),0,IF(AND(Tipy!GB25=Výsledky!$HI$3,Tipy!GD25=Výsledky!$HK$3),50,0)))</f>
        <v>0</v>
      </c>
      <c r="HG31" s="182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2">
        <f>IF(ISBLANK($HK$3),"",IF(OR(Tipy!GE25=Výsledky!$HF$6,Tipy!GE25=Výsledky!$HF$7,Tipy!GE25=Výsledky!$HF$8,Tipy!GE25=Výsledky!$HF$9),30,0))</f>
        <v>0</v>
      </c>
      <c r="HI31" s="182">
        <f>IF(ISBLANK($HK$3),"",IF(OR(Tipy!GF25=Výsledky!$HI$6,Tipy!GF25=Výsledky!$HI$7,Tipy!GF25=Výsledky!$HI$8,Tipy!GF25=Výsledky!$HI$9),10,0))</f>
        <v>0</v>
      </c>
      <c r="HJ31" s="183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6">
        <f>IF(ISBLANK($HK$3),"",IF(ISBLANK(Tipy!GB25),"-",SUM(HF31:HJ31)))</f>
        <v>30</v>
      </c>
      <c r="HL31" s="185"/>
      <c r="HM31" s="182">
        <f>IF(ISBLANK($HR$3),"",IF(ISBLANK(Tipy!GH25),0,IF(AND(Tipy!GH25=Výsledky!$HP$3,Tipy!GJ25=Výsledky!$HR$3),50,0)))</f>
        <v>0</v>
      </c>
      <c r="HN31" s="182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2">
        <f>IF(ISBLANK($HR$3),"",IF(OR(Tipy!GK25=Výsledky!$HM$6,Tipy!GK25=Výsledky!$HM$7,Tipy!GK25=Výsledky!$HM$8,Tipy!GK25=Výsledky!$HM$9),30,0))</f>
        <v>0</v>
      </c>
      <c r="HP31" s="182">
        <f>IF(ISBLANK($HR$3),"",IF(OR(Tipy!GL25=Výsledky!$HP$6,Tipy!GL25=Výsledky!$HP$7,Tipy!GL25=Výsledky!$HP$8,Tipy!GL25=Výsledky!$HP$9),10,0))</f>
        <v>0</v>
      </c>
      <c r="HQ31" s="183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6">
        <f>IF(ISBLANK($HR$3),"",IF(ISBLANK(Tipy!GH25),"-",SUM(HM31:HQ31)))</f>
        <v>0</v>
      </c>
      <c r="HS31" s="185"/>
      <c r="HT31" s="182">
        <f>IF(ISBLANK($HY$3),"",IF(ISBLANK(Tipy!GN25),0,IF(AND(Tipy!GN25=Výsledky!$HW$3,Tipy!GP25=Výsledky!$HY$3),50,0)))</f>
        <v>0</v>
      </c>
      <c r="HU31" s="182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2">
        <f>IF(ISBLANK($HY$3),"",IF(OR(Tipy!GQ25=Výsledky!$HT$6,Tipy!GQ25=Výsledky!$HT$7,Tipy!GQ25=Výsledky!$HT$8,Tipy!GQ25=Výsledky!$HT$9),30,0))</f>
        <v>0</v>
      </c>
      <c r="HW31" s="182">
        <f>IF(ISBLANK($HY$3),"",IF(OR(Tipy!GR25=Výsledky!$HW$6,Tipy!GR25=Výsledky!$HW$7,Tipy!GR25=Výsledky!$HW$8,Tipy!GR25=Výsledky!$HW$9),10,0))</f>
        <v>10</v>
      </c>
      <c r="HX31" s="183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6">
        <f>IF(ISBLANK($HY$3),"",IF(ISBLANK(Tipy!GN25),"-",SUM(HT31:HX31)))</f>
        <v>30</v>
      </c>
      <c r="HZ31" s="185"/>
      <c r="IA31" s="182">
        <f>IF(ISBLANK($IF$3),"",IF(ISBLANK(Tipy!GT25),0,IF(AND(Tipy!GT25=Výsledky!$ID$3,Tipy!GV25=Výsledky!$IF$3),50,0)))</f>
        <v>0</v>
      </c>
      <c r="IB31" s="182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2">
        <f>IF(ISBLANK($IF$3),"",IF(OR(Tipy!GW25=Výsledky!$IA$6,Tipy!GW25=Výsledky!$IA$7,Tipy!GW25=Výsledky!$IA$8,Tipy!GW25=Výsledky!$IA$9),30,0))</f>
        <v>0</v>
      </c>
      <c r="ID31" s="182">
        <f>IF(ISBLANK($IF$3),"",IF(OR(Tipy!GX25=Výsledky!$ID$6,Tipy!GX25=Výsledky!$ID$7,Tipy!GX25=Výsledky!$ID$8,Tipy!GX25=Výsledky!$ID$9),10,0))</f>
        <v>0</v>
      </c>
      <c r="IE31" s="183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6">
        <f>IF(ISBLANK($IF$3),"",IF(ISBLANK(Tipy!GT25),"-",SUM(IA31:IE31)))</f>
        <v>20</v>
      </c>
      <c r="IG31" s="94"/>
      <c r="IH31" s="182">
        <f>IF(ISBLANK($IM$3),"",IF(ISBLANK(Tipy!GZ25),0,IF(AND(Tipy!GZ25=Výsledky!$IK$3,Tipy!HB25=Výsledky!$IM$3),50,0)))</f>
        <v>50</v>
      </c>
      <c r="II31" s="182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182">
        <f>IF(ISBLANK($IM$3),"",IF(OR(Tipy!HC25=Výsledky!$IH$6,Tipy!HC25=Výsledky!$IH$7,Tipy!HC25=Výsledky!$IH$8,Tipy!HC25=Výsledky!$IH$9),30,0))</f>
        <v>0</v>
      </c>
      <c r="IK31" s="182">
        <f>IF(ISBLANK($IM$3),"",IF(OR(Tipy!HD25=Výsledky!$IK$6,Tipy!HD25=Výsledky!$IK$7,Tipy!HD25=Výsledky!$IK$8,Tipy!HD25=Výsledky!$IK$9),10,0))</f>
        <v>10</v>
      </c>
      <c r="IL31" s="183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186">
        <f>IF(ISBLANK($IM$3),"",IF(ISBLANK(Tipy!GZ25),"-",SUM(IH31:IL31)))</f>
        <v>60</v>
      </c>
      <c r="IN31" s="185"/>
      <c r="IO31" s="182">
        <f>IF(ISBLANK($IT$3),"",IF(ISBLANK(Tipy!HF25),0,IF(AND(Tipy!HF25=Výsledky!$IR$3,Tipy!HH25=Výsledky!$IT$3),50,0)))</f>
        <v>50</v>
      </c>
      <c r="IP31" s="182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82">
        <f>IF(ISBLANK($IT$3),"",IF(OR(Tipy!HI25=Výsledky!$IO$6,Tipy!HI25=Výsledky!$IO$7,Tipy!HI25=Výsledky!$IO$8,Tipy!HI25=Výsledky!$IO$9),30,0))</f>
        <v>30</v>
      </c>
      <c r="IR31" s="182">
        <f>IF(ISBLANK($IT$3),"",IF(OR(Tipy!HJ25=Výsledky!$IR$6,Tipy!HJ25=Výsledky!$IR$7,Tipy!HJ25=Výsledky!$IR$8,Tipy!HJ25=Výsledky!$IR$9),10,0))</f>
        <v>0</v>
      </c>
      <c r="IS31" s="183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6">
        <f>IF(ISBLANK($IT$3),"",IF(ISBLANK(Tipy!HF25),"-",SUM(IO31:IS31)))</f>
        <v>80</v>
      </c>
      <c r="IU31" s="185"/>
      <c r="IV31" s="182">
        <f>IF(ISBLANK($JA$3),"",IF(ISBLANK(Tipy!HL25),0,IF(AND(Tipy!HL25=Výsledky!$IY$3,Tipy!HN25=Výsledky!$JA$3),50,0)))</f>
        <v>0</v>
      </c>
      <c r="IW31" s="182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182">
        <f>IF(ISBLANK($JA$3),"",IF(OR(Tipy!HO25=Výsledky!$IV$6,Tipy!HO25=Výsledky!$IV$7,Tipy!HO25=Výsledky!$IV$8,Tipy!HO25=Výsledky!$IV$9),30,0))</f>
        <v>0</v>
      </c>
      <c r="IY31" s="182">
        <f>IF(ISBLANK($JA$3),"",IF(OR(Tipy!HP25=Výsledky!$IY$6,Tipy!HP25=Výsledky!$IY$7,Tipy!HP25=Výsledky!$IY$8,Tipy!HP25=Výsledky!$IY$9),10,0))</f>
        <v>0</v>
      </c>
      <c r="IZ31" s="183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186">
        <f>IF(ISBLANK($JA$3),"",IF(ISBLANK(Tipy!HL25),"-",SUM(IV31:IZ31)))</f>
        <v>30</v>
      </c>
      <c r="JB31" s="185"/>
      <c r="JC31" s="182">
        <f>IF(ISBLANK($JH$3),"",IF(ISBLANK(Tipy!HR25),0,IF(AND(Tipy!HR25=Výsledky!$JF$3,Tipy!HT25=Výsledky!$JH$3),50,0)))</f>
        <v>0</v>
      </c>
      <c r="JD31" s="182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82">
        <f>IF(ISBLANK($JH$3),"",IF(OR(Tipy!HU25=Výsledky!$JC$6,Tipy!HU25=Výsledky!$JC$7,Tipy!HU25=Výsledky!$JC$8,Tipy!HU25=Výsledky!$JC$9),30,0))</f>
        <v>0</v>
      </c>
      <c r="JF31" s="182">
        <f>IF(ISBLANK($JH$3),"",IF(OR(Tipy!HV25=Výsledky!$JF$6,Tipy!HV25=Výsledky!$JF$7,Tipy!HV25=Výsledky!$JF$8,Tipy!HV25=Výsledky!$JF$9),10,0))</f>
        <v>0</v>
      </c>
      <c r="JG31" s="183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86">
        <f>IF(ISBLANK($JH$3),"",IF(ISBLANK(Tipy!HR25),"-",SUM(JC31:JG31)))</f>
        <v>20</v>
      </c>
      <c r="JI31" s="185"/>
      <c r="JJ31" s="182">
        <f>IF(ISBLANK($JO$3),"",IF(ISBLANK(Tipy!HX25),0,IF(AND(Tipy!HX25=Výsledky!$JM$3,Tipy!HZ25=Výsledky!$JO$3),50,0)))</f>
        <v>0</v>
      </c>
      <c r="JK31" s="182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20</v>
      </c>
      <c r="JL31" s="182">
        <f>IF(ISBLANK($JO$3),"",IF(OR(Tipy!IA25=Výsledky!$JJ$6,Tipy!IA25=Výsledky!$JJ$7,Tipy!IA25=Výsledky!$JJ$8,Tipy!IA25=Výsledky!$JJ$9),30,0))</f>
        <v>30</v>
      </c>
      <c r="JM31" s="92">
        <f>IF(ISBLANK($JO$3),"",IF(OR(Tipy!IB25=Výsledky!$JM$6,Tipy!IB25=Výsledky!$JM$7,Tipy!IB25=Výsledky!$JM$8,Tipy!IB25=Výsledky!$JM$9),10,0))</f>
        <v>0</v>
      </c>
      <c r="JN31" s="93">
        <f>IF(ISBLANK($JO$3),"",IF(ISBLANK(Tipy!HX25),0,IF(OR(AND(Tipy!HX25=Výsledky!$JM$3,OR(Tipy!HZ25=Výsledky!$JO$3+1,Tipy!HZ25=Výsledky!$JO$3-1)),AND(Tipy!HZ25=Výsledky!$JO$3,OR(Tipy!HX25=Výsledky!$JM$3+1,Tipy!HX25=Výsledky!$JM$3-1))),10,0)))</f>
        <v>10</v>
      </c>
      <c r="JO31" s="95">
        <f>IF(ISBLANK($JO$3),"",IF(ISBLANK(Tipy!HX25),"-",SUM(JJ31:JN31)))</f>
        <v>60</v>
      </c>
      <c r="JP31" s="94"/>
      <c r="JQ31" s="92">
        <f>IF(ISBLANK($JV$3),"",IF(ISBLANK(Tipy!ID25),0,IF(AND(Tipy!ID25=Výsledky!$JT$3,Tipy!IF25=Výsledky!$JV$3),50,0)))</f>
        <v>0</v>
      </c>
      <c r="JR31" s="92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92">
        <f>IF(ISBLANK($JV$3),"",IF(OR(Tipy!IG25=Výsledky!$JQ$6,Tipy!IG25=Výsledky!$JQ$7,Tipy!IG25=Výsledky!$JQ$8,Tipy!IG25=Výsledky!$JQ$9),30,0))</f>
        <v>30</v>
      </c>
      <c r="JT31" s="92">
        <f>IF(ISBLANK($JV$3),"",IF(OR(Tipy!IH25=Výsledky!$JT$6,Tipy!IH25=Výsledky!$JT$7,Tipy!IH25=Výsledky!$JT$8,Tipy!IH25=Výsledky!$JT$9),10,0))</f>
        <v>0</v>
      </c>
      <c r="JU31" s="93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95">
        <f>IF(ISBLANK($JV$3),"",IF(ISBLANK(Tipy!ID25),"-",SUM(JQ31:JU31)))</f>
        <v>50</v>
      </c>
      <c r="JW31" s="94"/>
      <c r="JX31" s="92" t="str">
        <f>IF(ISBLANK($KC$3),"",IF(ISBLANK(Tipy!IJ25),0,IF(AND(Tipy!IJ25=Výsledky!$KA$3,Tipy!IL25=Výsledky!$KC$3),50,0)))</f>
        <v/>
      </c>
      <c r="JY31" s="92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92" t="str">
        <f>IF(ISBLANK($KC$3),"",IF(OR(Tipy!IM25=Výsledky!$JX$6,Tipy!IM25=Výsledky!$JX$7,Tipy!IM25=Výsledky!$JX$8,Tipy!IM25=Výsledky!$JX$9),30,0))</f>
        <v/>
      </c>
      <c r="KA31" s="92" t="str">
        <f>IF(ISBLANK($KC$3),"",IF(OR(Tipy!IN25=Výsledky!$KA$6,Tipy!IN25=Výsledky!$KA$7,Tipy!IN25=Výsledky!$KA$8,Tipy!IN25=Výsledky!$KA$9),10,0))</f>
        <v/>
      </c>
      <c r="KB31" s="93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95" t="str">
        <f>IF(ISBLANK($KC$3),"",IF(ISBLANK(Tipy!IJ25),"-",SUM(JX31:KB31)))</f>
        <v/>
      </c>
      <c r="KD31" s="94"/>
      <c r="KE31" s="92">
        <f>IF(ISBLANK($KJ$3),"",IF(ISBLANK(Tipy!IP25),0,IF(AND(Tipy!IP25=Výsledky!$KH$3,Tipy!IR25=Výsledky!$KJ$3),50,0)))</f>
        <v>0</v>
      </c>
      <c r="KF31" s="92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0</v>
      </c>
      <c r="KG31" s="92">
        <f>IF(ISBLANK($KJ$3),"",IF(OR(Tipy!IS25=Výsledky!$KE$6,Tipy!IS25=Výsledky!$KE$7,Tipy!IS25=Výsledky!$KE$8,Tipy!IS25=Výsledky!$KE$9),30,0))</f>
        <v>0</v>
      </c>
      <c r="KH31" s="92">
        <f>IF(ISBLANK($KJ$3),"",IF(OR(Tipy!IT25=Výsledky!$KH$6,Tipy!IT25=Výsledky!$KH$7,Tipy!IT25=Výsledky!$KH$8,Tipy!IT25=Výsledky!$KH$9),10,0))</f>
        <v>0</v>
      </c>
      <c r="KI31" s="93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95">
        <f>IF(ISBLANK($KJ$3),"",IF(ISBLANK(Tipy!IP25),"-",SUM(KE31:KI31)))</f>
        <v>0</v>
      </c>
      <c r="KK31" s="94"/>
      <c r="KL31" s="182">
        <f>IF(ISBLANK($KQ$3),"",IF(ISBLANK(Tipy!IV25),0,IF(AND(Tipy!IV25=Výsledky!$KO$3,Tipy!IX25=Výsledky!$KQ$3),50,0)))</f>
        <v>0</v>
      </c>
      <c r="KM31" s="182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82">
        <f>IF(ISBLANK($KQ$3),"",IF(OR(Tipy!IY25=Výsledky!$KL$6,Tipy!IY25=Výsledky!$KL$7,Tipy!IY25=Výsledky!$KL$8,Tipy!IY25=Výsledky!$KL$9),30,0))</f>
        <v>30</v>
      </c>
      <c r="KO31" s="182">
        <f>IF(ISBLANK($KQ$3),"",IF(OR(Tipy!IZ25=Výsledky!$KO$6,Tipy!IZ25=Výsledky!$KO$7,Tipy!IZ25=Výsledky!$KO$8,Tipy!IZ25=Výsledky!$KO$9),10,0))</f>
        <v>0</v>
      </c>
      <c r="KP31" s="183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86">
        <f>IF(ISBLANK($KQ$3),"",IF(ISBLANK(Tipy!IV25),"-",SUM(KL31:KP31)))</f>
        <v>50</v>
      </c>
      <c r="KR31" s="94"/>
      <c r="KS31" s="92" t="str">
        <f>IF(ISBLANK($KX$3),"",IF(ISBLANK(Tipy!JB25),0,IF(AND(Tipy!JB25=Výsledky!$KV$3,Tipy!JD25=Výsledky!$KX$3),50,0)))</f>
        <v/>
      </c>
      <c r="KT31" s="92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92" t="str">
        <f>IF(ISBLANK($KX$3),"",IF(OR(Tipy!JE25=Výsledky!$KS$6,Tipy!JE25=Výsledky!$KS$7,Tipy!JE25=Výsledky!$KS$8,Tipy!JE25=Výsledky!$KS$9),30,0))</f>
        <v/>
      </c>
      <c r="KV31" s="92" t="str">
        <f>IF(ISBLANK($KX$3),"",IF(OR(Tipy!JF25=Výsledky!$KV$6,Tipy!JF25=Výsledky!$KV$7,Tipy!JF25=Výsledky!$KV$8,Tipy!JF25=Výsledky!$KV$9),10,0))</f>
        <v/>
      </c>
      <c r="KW31" s="93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95" t="str">
        <f>IF(ISBLANK($KX$3),"",IF(ISBLANK(Tipy!JB25),"-",SUM(KS31:KW31)))</f>
        <v/>
      </c>
      <c r="KY31" s="94"/>
      <c r="KZ31" s="92" t="str">
        <f>IF(ISBLANK($LE$3),"",IF(ISBLANK(Tipy!JH25),0,IF(AND(Tipy!JH25=Výsledky!$LC$3,Tipy!JJ25=Výsledky!$LE$3),50,0)))</f>
        <v/>
      </c>
      <c r="LA31" s="92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92" t="str">
        <f>IF(ISBLANK($LE$3),"",IF(OR(Tipy!JK25=Výsledky!$KZ$6,Tipy!JK25=Výsledky!$KZ$7,Tipy!JK25=Výsledky!$KZ$8,Tipy!JK25=Výsledky!$KZ$9),30,0))</f>
        <v/>
      </c>
      <c r="LC31" s="92" t="str">
        <f>IF(ISBLANK($LE$3),"",IF(OR(Tipy!JL25=Výsledky!$LC$6,Tipy!JL25=Výsledky!$LC$7,Tipy!JL25=Výsledky!$LC$8,Tipy!JL25=Výsledky!$LC$9),10,0))</f>
        <v/>
      </c>
      <c r="LD31" s="93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95" t="str">
        <f>IF(ISBLANK($LE$3),"",IF(ISBLANK(Tipy!JH25),"-",SUM(KZ31:LD31)))</f>
        <v/>
      </c>
      <c r="LF31" s="94"/>
      <c r="LG31" s="92" t="str">
        <f>IF(ISBLANK($LL$3),"",IF(ISBLANK(Tipy!JN25),0,IF(AND(Tipy!JN25=Výsledky!$LJ$3,Tipy!JP25=Výsledky!$LL$3),50,0)))</f>
        <v/>
      </c>
      <c r="LH31" s="92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92" t="str">
        <f>IF(ISBLANK($LL$3),"",IF(OR(Tipy!JQ25=Výsledky!$LG$6,Tipy!JQ25=Výsledky!$LG$7,Tipy!JQ25=Výsledky!$LG$8,Tipy!JQ25=Výsledky!$LG$9),30,0))</f>
        <v/>
      </c>
      <c r="LJ31" s="92" t="str">
        <f>IF(ISBLANK($LL$3),"",IF(OR(Tipy!JR25=Výsledky!$LJ$6,Tipy!JR25=Výsledky!$LJ$7,Tipy!JR25=Výsledky!$LJ$8,Tipy!JR25=Výsledky!$LJ$9),10,0))</f>
        <v/>
      </c>
      <c r="LK31" s="93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95" t="str">
        <f>IF(ISBLANK($LL$3),"",IF(ISBLANK(Tipy!JN25),"-",SUM(LG31:LK31)))</f>
        <v/>
      </c>
      <c r="LM31" s="94"/>
      <c r="LN31" s="92" t="str">
        <f>IF(ISBLANK($LS$3),"",IF(ISBLANK(Tipy!JT25),0,IF(AND(Tipy!JT25=Výsledky!$LQ$3,Tipy!JV25=Výsledky!$LS$3),50,0)))</f>
        <v/>
      </c>
      <c r="LO31" s="92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92" t="str">
        <f>IF(ISBLANK($LS$3),"",IF(OR(Tipy!JW25=Výsledky!$LN$6,Tipy!JW25=Výsledky!$LN$7,Tipy!JW25=Výsledky!$LN$8,Tipy!JW25=Výsledky!$LN$9),30,0))</f>
        <v/>
      </c>
      <c r="LQ31" s="92" t="str">
        <f>IF(ISBLANK($LS$3),"",IF(OR(Tipy!JX25=Výsledky!$LQ$6,Tipy!JX25=Výsledky!$LQ$7,Tipy!JX25=Výsledky!$LQ$8,Tipy!JX25=Výsledky!$LQ$9),10,0))</f>
        <v/>
      </c>
      <c r="LR31" s="93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95" t="str">
        <f>IF(ISBLANK($LS$3),"",IF(ISBLANK(Tipy!JT25),"-",SUM(LN31:LR31)))</f>
        <v/>
      </c>
      <c r="LT31" s="94"/>
      <c r="LU31" s="92" t="str">
        <f>IF(ISBLANK($LZ$3),"",IF(ISBLANK(Tipy!JZ25),0,IF(AND(Tipy!JZ25=Výsledky!$LX$3,Tipy!KB25=Výsledky!$LZ$3),50,0)))</f>
        <v/>
      </c>
      <c r="LV31" s="92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92" t="str">
        <f>IF(ISBLANK($LZ$3),"",IF(OR(Tipy!KC25=Výsledky!$LU$6,Tipy!KC25=Výsledky!$LU$7,Tipy!KC25=Výsledky!$LU$8,Tipy!KC25=Výsledky!$LU$9),30,0))</f>
        <v/>
      </c>
      <c r="LX31" s="92" t="str">
        <f>IF(ISBLANK($LZ$3),"",IF(OR(Tipy!KD25=Výsledky!$LX$6,Tipy!KD25=Výsledky!$LX$7,Tipy!KD25=Výsledky!$LX$8,Tipy!KD25=Výsledky!$LX$9),10,0))</f>
        <v/>
      </c>
      <c r="LY31" s="93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95" t="str">
        <f>IF(ISBLANK($LZ$3),"",IF(ISBLANK(Tipy!JZ25),"-",SUM(LU31:LY31)))</f>
        <v/>
      </c>
      <c r="MA31" s="94"/>
      <c r="MB31" s="96"/>
      <c r="MC31" s="97"/>
      <c r="MD31" s="97"/>
      <c r="ME31" s="97"/>
      <c r="MF31" s="93"/>
      <c r="MG31" s="95"/>
      <c r="MH31" s="94"/>
      <c r="MI31" s="96"/>
      <c r="MJ31" s="97"/>
      <c r="MK31" s="97"/>
      <c r="ML31" s="97"/>
      <c r="MM31" s="93"/>
      <c r="MN31" s="95"/>
      <c r="MO31" s="94"/>
      <c r="MP31" s="96"/>
      <c r="MQ31" s="97"/>
      <c r="MR31" s="97"/>
      <c r="MS31" s="97"/>
      <c r="MT31" s="93"/>
      <c r="MU31" s="95"/>
      <c r="MV31" s="94"/>
      <c r="MW31" s="96"/>
      <c r="MX31" s="97"/>
      <c r="MY31" s="97"/>
      <c r="MZ31" s="97"/>
      <c r="NA31" s="93"/>
      <c r="NB31" s="95"/>
      <c r="NC31" s="94"/>
      <c r="ND31" s="96"/>
      <c r="NE31" s="97"/>
      <c r="NF31" s="97"/>
      <c r="NG31" s="97"/>
      <c r="NH31" s="93"/>
      <c r="NI31" s="95"/>
      <c r="NJ31" s="94"/>
      <c r="NK31" s="96"/>
      <c r="NL31" s="97"/>
      <c r="NM31" s="97"/>
      <c r="NN31" s="97"/>
      <c r="NO31" s="93"/>
      <c r="NP31" s="95"/>
      <c r="NQ31" s="94"/>
      <c r="NR31" s="96"/>
      <c r="NS31" s="97"/>
      <c r="NT31" s="97"/>
      <c r="NU31" s="97"/>
      <c r="NV31" s="93"/>
      <c r="NW31" s="95"/>
      <c r="NX31" s="94"/>
      <c r="NY31" s="96"/>
      <c r="NZ31" s="97"/>
      <c r="OA31" s="97"/>
      <c r="OB31" s="97"/>
      <c r="OC31" s="93"/>
      <c r="OD31" s="95"/>
      <c r="OE31" s="94"/>
      <c r="OF31" s="96"/>
      <c r="OG31" s="97"/>
      <c r="OH31" s="97"/>
      <c r="OI31" s="97"/>
      <c r="OJ31" s="93"/>
      <c r="OK31" s="95"/>
      <c r="OL31" s="94"/>
      <c r="OM31" s="96"/>
      <c r="ON31" s="97"/>
      <c r="OO31" s="97"/>
      <c r="OP31" s="97"/>
      <c r="OQ31" s="93"/>
      <c r="OR31" s="95"/>
      <c r="OS31" s="94"/>
      <c r="OT31" s="96"/>
      <c r="OU31" s="97"/>
      <c r="OV31" s="97"/>
      <c r="OW31" s="97"/>
      <c r="OX31" s="93"/>
      <c r="OY31" s="95"/>
      <c r="OZ31" s="94"/>
      <c r="PA31" s="96"/>
      <c r="PB31" s="97"/>
      <c r="PC31" s="97"/>
      <c r="PD31" s="97"/>
      <c r="PE31" s="93"/>
      <c r="PF31" s="95"/>
      <c r="PG31" s="94"/>
      <c r="PH31" s="96"/>
      <c r="PI31" s="97"/>
      <c r="PJ31" s="97"/>
      <c r="PK31" s="97"/>
      <c r="PL31" s="93"/>
      <c r="PM31" s="95"/>
      <c r="PN31" s="94"/>
      <c r="PO31" s="96"/>
      <c r="PP31" s="97"/>
      <c r="PQ31" s="97"/>
      <c r="PR31" s="97"/>
      <c r="PS31" s="93"/>
      <c r="PT31" s="95"/>
      <c r="PU31" s="94"/>
      <c r="PV31" s="96"/>
      <c r="PW31" s="97"/>
      <c r="PX31" s="97"/>
      <c r="PY31" s="97"/>
      <c r="PZ31" s="93"/>
      <c r="QA31" s="95"/>
    </row>
    <row r="32" spans="1:443" ht="15" customHeight="1" x14ac:dyDescent="0.2">
      <c r="A32" s="121">
        <f>Tipy!A26</f>
        <v>58</v>
      </c>
      <c r="B32" s="144" t="str">
        <f>Tipy!B26</f>
        <v>Fernando Alonso</v>
      </c>
      <c r="C32" s="42"/>
      <c r="D32" s="182">
        <f>IF(ISBLANK($I$3),"",IF(ISBLANK(Tipy!D26),0,IF(AND(Tipy!D26=Výsledky!$G$3,Tipy!F26=Výsledky!$I$3),50,0)))</f>
        <v>0</v>
      </c>
      <c r="E32" s="182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2">
        <f>IF(ISBLANK($I$3),"",IF(OR(Tipy!G26=Výsledky!$D$6,Tipy!G26=Výsledky!$D$7,Tipy!G26=Výsledky!$D$8,Tipy!G26=Výsledky!$D$9),30,0))</f>
        <v>30</v>
      </c>
      <c r="G32" s="182">
        <f>IF(ISBLANK($I$3),"",IF(OR(Tipy!H26=Výsledky!$G$6,Tipy!H26=Výsledky!$G$7,Tipy!H26=Výsledky!$G$8,Tipy!H26=Výsledky!$G$9),10,0))</f>
        <v>0</v>
      </c>
      <c r="H32" s="183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4">
        <f>IF(ISBLANK($I$3),"",IF(ISBLANK(Tipy!D26),"-",SUM(D32:H32)))</f>
        <v>50</v>
      </c>
      <c r="J32" s="185"/>
      <c r="K32" s="182">
        <f>IF(ISBLANK($P$3),"",IF(ISBLANK(Tipy!J26),0,IF(AND(Tipy!J26=Výsledky!$N$3,Tipy!L26=Výsledky!$P$3),50,0)))</f>
        <v>0</v>
      </c>
      <c r="L32" s="182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2">
        <f>IF(ISBLANK($P$3),"",IF(OR(Tipy!M26=Výsledky!$K$6,Tipy!M26=Výsledky!$K$7,Tipy!M26=Výsledky!$K$8,Tipy!M26=Výsledky!$K$9),30,0))</f>
        <v>0</v>
      </c>
      <c r="N32" s="182">
        <f>IF(ISBLANK($P$3),"",IF(OR(Tipy!N26=Výsledky!$N$6,Tipy!N26=Výsledky!$N$7,Tipy!N26=Výsledky!$N$8,Tipy!N26=Výsledky!$N$9),10,0))</f>
        <v>0</v>
      </c>
      <c r="O32" s="183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6" t="str">
        <f>IF(ISBLANK($P$3),"",IF(ISBLANK(Tipy!J26),"-",SUM(K32:O32)))</f>
        <v>-</v>
      </c>
      <c r="Q32" s="185"/>
      <c r="R32" s="182">
        <f>IF(ISBLANK($W$3),"",IF(ISBLANK(Tipy!P26),0,IF(AND(Tipy!P26=Výsledky!$U$3,Tipy!R26=Výsledky!$W$3),50,0)))</f>
        <v>50</v>
      </c>
      <c r="S32" s="182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2">
        <f>IF(ISBLANK($W$3),"",IF(OR(Tipy!S26=Výsledky!$R$6,Tipy!S26=Výsledky!$R$7,Tipy!S26=Výsledky!$R$8,Tipy!S26=Výsledky!$R$9),30,0))</f>
        <v>0</v>
      </c>
      <c r="U32" s="182">
        <f>IF(ISBLANK($W$3),"",IF(OR(Tipy!T26=Výsledky!$U$6,Tipy!T26=Výsledky!$U$7,Tipy!T26=Výsledky!$U$8,Tipy!T26=Výsledky!$U$9),10,0))</f>
        <v>0</v>
      </c>
      <c r="V32" s="183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6">
        <f>IF(ISBLANK($W$3),"",IF(ISBLANK(Tipy!P26),"-",SUM(R32:V32)))</f>
        <v>50</v>
      </c>
      <c r="X32" s="185"/>
      <c r="Y32" s="182">
        <f>IF(ISBLANK($AD$3),"",IF(ISBLANK(Tipy!V26),0,IF(AND(Tipy!V26=Výsledky!$AB$3,Tipy!X26=Výsledky!$AD$3),50,0)))</f>
        <v>0</v>
      </c>
      <c r="Z32" s="182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2">
        <f>IF(ISBLANK($AD$3),"",IF(OR(Tipy!Y26=Výsledky!$Y$6,Tipy!Y26=Výsledky!$Y$7,Tipy!Y26=Výsledky!$Y$8,Tipy!Y26=Výsledky!$Y$9),30,0))</f>
        <v>0</v>
      </c>
      <c r="AB32" s="182">
        <f>IF(ISBLANK($AD$3),"",IF(OR(Tipy!Z26=Výsledky!$AB$6,Tipy!Z26=Výsledky!$AB$7,Tipy!Z26=Výsledky!$AB$8,Tipy!Z26=Výsledky!$AB$9),10,0))</f>
        <v>0</v>
      </c>
      <c r="AC32" s="183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6" t="str">
        <f>IF(ISBLANK($AD$3),"",IF(ISBLANK(Tipy!V26),"-",SUM(Y32:AC32)))</f>
        <v>-</v>
      </c>
      <c r="AE32" s="185"/>
      <c r="AF32" s="182">
        <f>IF(ISBLANK($AK$3),"",IF(ISBLANK(Tipy!AB26),0,IF(AND(Tipy!AB26=Výsledky!$AI$3,Tipy!AD26=Výsledky!$AK$3),50,0)))</f>
        <v>0</v>
      </c>
      <c r="AG32" s="182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2">
        <f>IF(ISBLANK($AK$3),"",IF(OR(Tipy!AE26=Výsledky!$AF$6,Tipy!AE26=Výsledky!$AF$7,Tipy!AE26=Výsledky!$AF$8,Tipy!AE26=Výsledky!$AF$9),30,0))</f>
        <v>30</v>
      </c>
      <c r="AI32" s="182">
        <f>IF(ISBLANK($AK$3),"",IF(OR(Tipy!AF26=Výsledky!$AI$6,Tipy!AF26=Výsledky!$AI$7,Tipy!AF26=Výsledky!$AI$8,Tipy!AF26=Výsledky!$AI$9),10,0))</f>
        <v>0</v>
      </c>
      <c r="AJ32" s="183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6">
        <f>IF(ISBLANK($AK$3),"",IF(ISBLANK(Tipy!AB26),"-",SUM(AF32:AJ32)))</f>
        <v>50</v>
      </c>
      <c r="AL32" s="185"/>
      <c r="AM32" s="182">
        <f>IF(ISBLANK($AR$3),"",IF(ISBLANK(Tipy!AH26),0,IF(AND(Tipy!AH26=Výsledky!$AP$3,Tipy!AJ26=Výsledky!$AR$3),50,0)))</f>
        <v>0</v>
      </c>
      <c r="AN32" s="182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2">
        <f>IF(ISBLANK($AR$3),"",IF(OR(Tipy!AK26=Výsledky!$AM$6,Tipy!AK26=Výsledky!$AM$7,Tipy!AK26=Výsledky!$AM$8,Tipy!AK26=Výsledky!$AM$9),30,0))</f>
        <v>30</v>
      </c>
      <c r="AP32" s="182">
        <f>IF(ISBLANK($AR$3),"",IF(OR(Tipy!AL26=Výsledky!$AP$6,Tipy!AL26=Výsledky!$AP$7,Tipy!AL26=Výsledky!$AP$8,Tipy!AL26=Výsledky!$AP$9),10,0))</f>
        <v>0</v>
      </c>
      <c r="AQ32" s="183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6">
        <f>IF(ISBLANK($AR$3),"",IF(ISBLANK(Tipy!AH26),"-",SUM(AM32:AQ32)))</f>
        <v>60</v>
      </c>
      <c r="AS32" s="185"/>
      <c r="AT32" s="182">
        <f>IF(ISBLANK($AY$3),"",IF(ISBLANK(Tipy!AN26),0,IF(AND(Tipy!AN26=Výsledky!$AW$3,Tipy!AP26=Výsledky!$AY$3),50,0)))</f>
        <v>0</v>
      </c>
      <c r="AU32" s="182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2">
        <f>IF(ISBLANK($AY$3),"",IF(OR(Tipy!AQ26=Výsledky!$AT$6,Tipy!AQ26=Výsledky!$AT$7,Tipy!AQ26=Výsledky!$AT$8,Tipy!AQ26=Výsledky!$AT$9),30,0))</f>
        <v>30</v>
      </c>
      <c r="AW32" s="182">
        <f>IF(ISBLANK($AY$3),"",IF(OR(Tipy!AR26=Výsledky!$AW$6,Tipy!AR26=Výsledky!$AW$7,Tipy!AR26=Výsledky!$AW$8,Tipy!AR26=Výsledky!$AW$9),10,0))</f>
        <v>0</v>
      </c>
      <c r="AX32" s="183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6">
        <f>IF(ISBLANK($AY$3),"",IF(ISBLANK(Tipy!AN26),"-",SUM(AT32:AX32)))</f>
        <v>50</v>
      </c>
      <c r="AZ32" s="185"/>
      <c r="BA32" s="182">
        <f>IF(ISBLANK($BF$3),"",IF(ISBLANK(Tipy!AT26),0,IF(AND(Tipy!AT26=Výsledky!$BD$3,Tipy!AV26=Výsledky!$BF$3),50,0)))</f>
        <v>0</v>
      </c>
      <c r="BB32" s="182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2">
        <f>IF(ISBLANK($BF$3),"",IF(OR(Tipy!AW26=Výsledky!$BA$6,Tipy!AW26=Výsledky!$BA$7,Tipy!AW26=Výsledky!$BA$8,Tipy!AW26=Výsledky!$BA$9),30,0))</f>
        <v>0</v>
      </c>
      <c r="BD32" s="182">
        <f>IF(ISBLANK($BF$3),"",IF(OR(Tipy!AX26=Výsledky!$BD$6,Tipy!AX26=Výsledky!$BD$7,Tipy!AX26=Výsledky!$BD$8,Tipy!AX26=Výsledky!$BD$9),10,0))</f>
        <v>0</v>
      </c>
      <c r="BE32" s="183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6" t="str">
        <f>IF(ISBLANK($BF$3),"",IF(ISBLANK(Tipy!AT26),"-",SUM(BA32:BE32)))</f>
        <v>-</v>
      </c>
      <c r="BG32" s="94"/>
      <c r="BH32" s="182">
        <f>IF(ISBLANK($BM$3),"",IF(ISBLANK(Tipy!AZ26),0,IF(AND(Tipy!AZ26=Výsledky!$BK$3,Tipy!BB26=Výsledky!$BM$3),50,0)))</f>
        <v>0</v>
      </c>
      <c r="BI32" s="182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2">
        <f>IF(ISBLANK($BM$3),"",IF(OR(Tipy!BC26=Výsledky!$BH$6,Tipy!BC26=Výsledky!$BH$7,Tipy!BC26=Výsledky!$BH$8,Tipy!BC26=Výsledky!$BH$9),30,0))</f>
        <v>30</v>
      </c>
      <c r="BK32" s="182">
        <f>IF(ISBLANK($BM$3),"",IF(OR(Tipy!BD26=Výsledky!$BK$6,Tipy!BD26=Výsledky!$BK$7,Tipy!BD26=Výsledky!$BK$8,Tipy!BD26=Výsledky!$BK$9),10,0))</f>
        <v>0</v>
      </c>
      <c r="BL32" s="183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6">
        <f>IF(ISBLANK($BM$3),"",IF(ISBLANK(Tipy!AZ26),"-",SUM(BH32:BL32)))</f>
        <v>30</v>
      </c>
      <c r="BN32" s="94"/>
      <c r="BO32" s="182">
        <f>IF(ISBLANK($BT$3),"",IF(ISBLANK(Tipy!BF26),0,IF(AND(Tipy!BF26=Výsledky!$BR$3,Tipy!BH26=Výsledky!$BT$3),50,0)))</f>
        <v>0</v>
      </c>
      <c r="BP32" s="182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2">
        <f>IF(ISBLANK($BT$3),"",IF(OR(Tipy!BI26=Výsledky!$BO$6,Tipy!BI26=Výsledky!$BO$7,Tipy!BI26=Výsledky!$BO$8,Tipy!BI26=Výsledky!$BO$9),30,0))</f>
        <v>0</v>
      </c>
      <c r="BR32" s="182">
        <f>IF(ISBLANK($BT$3),"",IF(OR(Tipy!BJ26=Výsledky!$BR$6,Tipy!BJ26=Výsledky!$BR$7,Tipy!BJ26=Výsledky!$BR$8,Tipy!BJ26=Výsledky!$BR$9),10,0))</f>
        <v>0</v>
      </c>
      <c r="BS32" s="183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6" t="str">
        <f>IF(ISBLANK($BT$3),"",IF(ISBLANK(Tipy!BF26),"-",SUM(BO32:BS32)))</f>
        <v>-</v>
      </c>
      <c r="BU32" s="94"/>
      <c r="BV32" s="182">
        <f>IF(ISBLANK($CA$3),"",IF(ISBLANK(Tipy!BL26),0,IF(AND(Tipy!BL26=Výsledky!$BY$3,Tipy!BN26=Výsledky!$CA$3),50,0)))</f>
        <v>0</v>
      </c>
      <c r="BW32" s="182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2">
        <f>IF(ISBLANK($CA$3),"",IF(OR(Tipy!BO26=Výsledky!$BV$6,Tipy!BO26=Výsledky!$BV$7,Tipy!BO26=Výsledky!$BV$8,Tipy!BO26=Výsledky!$BV$9),30,0))</f>
        <v>0</v>
      </c>
      <c r="BY32" s="182">
        <f>IF(ISBLANK($CA$3),"",IF(OR(Tipy!BP26=Výsledky!$BY$6,Tipy!BP26=Výsledky!$BY$7,Tipy!BP26=Výsledky!$BY$8,Tipy!BP26=Výsledky!$BY$9),10,0))</f>
        <v>0</v>
      </c>
      <c r="BZ32" s="183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6" t="str">
        <f>IF(ISBLANK($CA$3),"",IF(ISBLANK(Tipy!BL26),"-",SUM(BV32:BZ32)))</f>
        <v>-</v>
      </c>
      <c r="CB32" s="94"/>
      <c r="CC32" s="182">
        <f>IF(ISBLANK($CH$3),"",IF(ISBLANK(Tipy!BR26),0,IF(AND(Tipy!BR26=Výsledky!$CF$3,Tipy!BT26=Výsledky!$CH$3),50,0)))</f>
        <v>0</v>
      </c>
      <c r="CD32" s="182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2">
        <f>IF(ISBLANK($CH$3),"",IF(OR(Tipy!BU26=Výsledky!$CC$6,Tipy!BU26=Výsledky!$CC$7,Tipy!BU26=Výsledky!$CC$8,Tipy!BU26=Výsledky!$CC$9),30,0))</f>
        <v>0</v>
      </c>
      <c r="CF32" s="182">
        <f>IF(ISBLANK($CH$3),"",IF(OR(Tipy!BV26=Výsledky!$CF$6,Tipy!BV26=Výsledky!$CF$7,Tipy!BV26=Výsledky!$CF$8,Tipy!BV26=Výsledky!$CF$9),10,0))</f>
        <v>0</v>
      </c>
      <c r="CG32" s="183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6" t="str">
        <f>IF(ISBLANK($CH$3),"",IF(ISBLANK(Tipy!BR26),"-",SUM(CC32:CG32)))</f>
        <v>-</v>
      </c>
      <c r="CI32" s="185"/>
      <c r="CJ32" s="182">
        <f>IF(ISBLANK($CO$3),"",IF(ISBLANK(Tipy!BX26),0,IF(AND(Tipy!BX26=Výsledky!$CM$3,Tipy!BZ26=Výsledky!$CO$3),50,0)))</f>
        <v>0</v>
      </c>
      <c r="CK32" s="182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2">
        <f>IF(ISBLANK($CO$3),"",IF(OR(Tipy!CA26=Výsledky!$CJ$6,Tipy!CA26=Výsledky!$CJ$7,Tipy!CA26=Výsledky!$CJ$8,Tipy!CA26=Výsledky!$CJ$9),30,0))</f>
        <v>0</v>
      </c>
      <c r="CM32" s="182">
        <f>IF(ISBLANK($CO$3),"",IF(OR(Tipy!CB26=Výsledky!$CM$6,Tipy!CB26=Výsledky!$CM$7,Tipy!CB26=Výsledky!$CM$8,Tipy!CB26=Výsledky!$CM$9),10,0))</f>
        <v>0</v>
      </c>
      <c r="CN32" s="183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6" t="str">
        <f>IF(ISBLANK($CO$3),"",IF(ISBLANK(Tipy!BX26),"-",SUM(CJ32:CN32)))</f>
        <v>-</v>
      </c>
      <c r="CP32" s="185"/>
      <c r="CQ32" s="182">
        <f>IF(ISBLANK($CV$3),"",IF(ISBLANK(Tipy!CD26),0,IF(AND(Tipy!CD26=Výsledky!$CT$3,Tipy!CF26=Výsledky!$CV$3),50,0)))</f>
        <v>0</v>
      </c>
      <c r="CR32" s="182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2">
        <f>IF(ISBLANK($CV$3),"",IF(OR(Tipy!CG26=Výsledky!$CQ$6,Tipy!CG26=Výsledky!$CQ$7,Tipy!CG26=Výsledky!$CQ$8,Tipy!CG26=Výsledky!$CQ$9),30,0))</f>
        <v>0</v>
      </c>
      <c r="CT32" s="182">
        <f>IF(ISBLANK($CV$3),"",IF(OR(Tipy!CH26=Výsledky!$CT$6,Tipy!CH26=Výsledky!$CT$7,Tipy!CH26=Výsledky!$CT$8,Tipy!CH26=Výsledky!$CT$9),10,0))</f>
        <v>0</v>
      </c>
      <c r="CU32" s="183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6" t="str">
        <f>IF(ISBLANK($CV$3),"",IF(ISBLANK(Tipy!CD26),"-",SUM(CQ32:CU32)))</f>
        <v>-</v>
      </c>
      <c r="CW32" s="185"/>
      <c r="CX32" s="182">
        <f>IF(ISBLANK($DC$3),"",IF(ISBLANK(Tipy!CJ26),0,IF(AND(Tipy!CJ26=Výsledky!$DA$3,Tipy!CL26=Výsledky!$DC$3),50,0)))</f>
        <v>0</v>
      </c>
      <c r="CY32" s="182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2">
        <f>IF(ISBLANK($DC$3),"",IF(OR(Tipy!CM26=Výsledky!$CX$6,Tipy!CM26=Výsledky!$CX$7,Tipy!CM26=Výsledky!$CX$8,Tipy!CM26=Výsledky!$CX$9),30,0))</f>
        <v>0</v>
      </c>
      <c r="DA32" s="182">
        <f>IF(ISBLANK($DC$3),"",IF(OR(Tipy!CN26=Výsledky!$DA$6,Tipy!CN26=Výsledky!$DA$7,Tipy!CN26=Výsledky!$DA$8,Tipy!CN26=Výsledky!$DA$9),10,0))</f>
        <v>0</v>
      </c>
      <c r="DB32" s="183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6" t="str">
        <f>IF(ISBLANK($DC$3),"",IF(ISBLANK(Tipy!CJ26),"-",SUM(CX32:DB32)))</f>
        <v>-</v>
      </c>
      <c r="DD32" s="185"/>
      <c r="DE32" s="182">
        <f>IF(ISBLANK($DJ$3),"",IF(ISBLANK(Tipy!CP26),0,IF(AND(Tipy!CP26=Výsledky!$DH$3,Tipy!CR26=Výsledky!$DJ$3),50,0)))</f>
        <v>0</v>
      </c>
      <c r="DF32" s="182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2">
        <f>IF(ISBLANK($DJ$3),"",IF(OR(Tipy!CS26=Výsledky!$DE$6,Tipy!CS26=Výsledky!$DE$7,Tipy!CS26=Výsledky!$DE$8,Tipy!CS26=Výsledky!$DE$9),30,0))</f>
        <v>0</v>
      </c>
      <c r="DH32" s="182">
        <f>IF(ISBLANK($DJ$3),"",IF(OR(Tipy!CT26=Výsledky!$DH$6,Tipy!CT26=Výsledky!$DH$7,Tipy!CT26=Výsledky!$DH$8,Tipy!CT26=Výsledky!$DH$9),10,0))</f>
        <v>0</v>
      </c>
      <c r="DI32" s="183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6" t="str">
        <f>IF(ISBLANK($DJ$3),"",IF(ISBLANK(Tipy!CP26),"-",SUM(DE32:DI32)))</f>
        <v>-</v>
      </c>
      <c r="DK32" s="185"/>
      <c r="DL32" s="182">
        <f>IF(ISBLANK($DQ$3),"",IF(ISBLANK(Tipy!CV26),0,IF(AND(Tipy!CV26=Výsledky!$DO$3,Tipy!CX26=Výsledky!$DQ$3),50,0)))</f>
        <v>0</v>
      </c>
      <c r="DM32" s="182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2">
        <f>IF(ISBLANK($DQ$3),"",IF(OR(Tipy!CY26=Výsledky!$DL$6,Tipy!CY26=Výsledky!$DL$7,Tipy!CY26=Výsledky!$DL$8,Tipy!CY26=Výsledky!$DL$9),30,0))</f>
        <v>0</v>
      </c>
      <c r="DO32" s="182">
        <f>IF(ISBLANK($DQ$3),"",IF(OR(Tipy!CZ26=Výsledky!$DO$6,Tipy!CZ26=Výsledky!$DO$7,Tipy!CZ26=Výsledky!$DO$8,Tipy!CZ26=Výsledky!$DO$9),10,0))</f>
        <v>0</v>
      </c>
      <c r="DP32" s="183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6" t="str">
        <f>IF(ISBLANK($DQ$3),"",IF(ISBLANK(Tipy!CV26),"-",SUM(DL32:DP32)))</f>
        <v>-</v>
      </c>
      <c r="DR32" s="185"/>
      <c r="DS32" s="182">
        <f>IF(ISBLANK($DX$3),"",IF(ISBLANK(Tipy!DB26),0,IF(AND(Tipy!DB26=Výsledky!$DV$3,Tipy!DD26=Výsledky!$DX$3),50,0)))</f>
        <v>0</v>
      </c>
      <c r="DT32" s="182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2">
        <f>IF(ISBLANK($DX$3),"",IF(OR(Tipy!DE26=Výsledky!$DS$6,Tipy!DE26=Výsledky!$DS$7,Tipy!DE26=Výsledky!$DS$8,Tipy!DE26=Výsledky!$DS$9),30,0))</f>
        <v>0</v>
      </c>
      <c r="DV32" s="182">
        <f>IF(ISBLANK($DX$3),"",IF(OR(Tipy!DF26=Výsledky!$DV$6,Tipy!DF26=Výsledky!$DV$7,Tipy!DF26=Výsledky!$DV$8,Tipy!DF26=Výsledky!$DV$9),10,0))</f>
        <v>0</v>
      </c>
      <c r="DW32" s="183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6" t="str">
        <f>IF(ISBLANK($DX$3),"",IF(ISBLANK(Tipy!DB26),"-",SUM(DS32:DW32)))</f>
        <v>-</v>
      </c>
      <c r="DY32" s="185"/>
      <c r="DZ32" s="182">
        <f>IF(ISBLANK($EE$3),"",IF(ISBLANK(Tipy!DH26),0,IF(AND(Tipy!DH26=Výsledky!$EC$3,Tipy!DJ26=Výsledky!$EE$3),50,0)))</f>
        <v>0</v>
      </c>
      <c r="EA32" s="182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2">
        <f>IF(ISBLANK($EE$3),"",IF(OR(Tipy!DK26=Výsledky!$DZ$6,Tipy!DK26=Výsledky!$DZ$7,Tipy!DK26=Výsledky!$DZ$8,Tipy!DK26=Výsledky!$DZ$9),30,0))</f>
        <v>0</v>
      </c>
      <c r="EC32" s="182">
        <f>IF(ISBLANK($EE$3),"",IF(OR(Tipy!DL26=Výsledky!$EC$6,Tipy!DL26=Výsledky!$EC$7,Tipy!DL26=Výsledky!$EC$8,Tipy!DL26=Výsledky!$EC$9),10,0))</f>
        <v>0</v>
      </c>
      <c r="ED32" s="183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6" t="str">
        <f>IF(ISBLANK($EE$3),"",IF(ISBLANK(Tipy!DH26),"-",SUM(DZ32:ED32)))</f>
        <v>-</v>
      </c>
      <c r="EF32" s="94"/>
      <c r="EG32" s="182">
        <f>IF(ISBLANK($EL$3),"",IF(ISBLANK(Tipy!DN26),0,IF(AND(Tipy!DN26=Výsledky!$EJ$3,Tipy!DP26=Výsledky!$EL$3),50,0)))</f>
        <v>0</v>
      </c>
      <c r="EH32" s="182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2">
        <f>IF(ISBLANK($EL$3),"",IF(OR(Tipy!DQ26=Výsledky!$EG$6,Tipy!DQ26=Výsledky!$EG$7,Tipy!DQ26=Výsledky!$EG$8,Tipy!DQ26=Výsledky!$EG$9),30,0))</f>
        <v>0</v>
      </c>
      <c r="EJ32" s="182">
        <f>IF(ISBLANK($EL$3),"",IF(OR(Tipy!DR26=Výsledky!$EJ$6,Tipy!DR26=Výsledky!$EJ$7,Tipy!DR26=Výsledky!$EJ$8,Tipy!DR26=Výsledky!$EJ$9),10,0))</f>
        <v>0</v>
      </c>
      <c r="EK32" s="183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6" t="str">
        <f>IF(ISBLANK($EL$3),"",IF(ISBLANK(Tipy!DN26),"-",SUM(EG32:EK32)))</f>
        <v>-</v>
      </c>
      <c r="EM32" s="94"/>
      <c r="EN32" s="182">
        <f>IF(ISBLANK($ES$3),"",IF(ISBLANK(Tipy!DT26),0,IF(AND(Tipy!DT26=Výsledky!$EQ$3,Tipy!DV26=Výsledky!$ES$3),50,0)))</f>
        <v>0</v>
      </c>
      <c r="EO32" s="182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2">
        <f>IF(ISBLANK($ES$3),"",IF(OR(Tipy!DW26=Výsledky!$EN$6,Tipy!DW26=Výsledky!$EN$7,Tipy!DW26=Výsledky!$EN$8,Tipy!DW26=Výsledky!$EN$9),30,0))</f>
        <v>0</v>
      </c>
      <c r="EQ32" s="182">
        <f>IF(ISBLANK($ES$3),"",IF(OR(Tipy!DX26=Výsledky!$EQ$6,Tipy!DX26=Výsledky!$EQ$7,Tipy!DX26=Výsledky!$EQ$8,Tipy!DX26=Výsledky!$EQ$9),10,0))</f>
        <v>0</v>
      </c>
      <c r="ER32" s="183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6" t="str">
        <f>IF(ISBLANK($ES$3),"",IF(ISBLANK(Tipy!DT26),"-",SUM(EN32:ER32)))</f>
        <v>-</v>
      </c>
      <c r="ET32" s="94"/>
      <c r="EU32" s="182">
        <f>IF(ISBLANK($EZ$3),"",IF(ISBLANK(Tipy!DZ26),0,IF(AND(Tipy!DZ26=Výsledky!$EX$3,Tipy!EB26=Výsledky!$EZ$3),50,0)))</f>
        <v>0</v>
      </c>
      <c r="EV32" s="182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2">
        <f>IF(ISBLANK($EZ$3),"",IF(OR(Tipy!EC26=Výsledky!$EU$6,Tipy!EC26=Výsledky!$EU$7,Tipy!EC26=Výsledky!$EU$8,Tipy!EC26=Výsledky!$EU$9),30,0))</f>
        <v>0</v>
      </c>
      <c r="EX32" s="182">
        <f>IF(ISBLANK($EZ$3),"",IF(OR(Tipy!ED26=Výsledky!$EX$6,Tipy!ED26=Výsledky!$EX$7,Tipy!ED26=Výsledky!$EX$8,Tipy!ED26=Výsledky!$EX$9),10,0))</f>
        <v>0</v>
      </c>
      <c r="EY32" s="183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6" t="str">
        <f>IF(ISBLANK($EZ$3),"",IF(ISBLANK(Tipy!DZ26),"-",SUM(EU32:EY32)))</f>
        <v>-</v>
      </c>
      <c r="FA32" s="94"/>
      <c r="FB32" s="182">
        <f>IF(ISBLANK($FG$3),"",IF(ISBLANK(Tipy!EF26),0,IF(AND(Tipy!EF26=Výsledky!$FE$3,Tipy!EH26=Výsledky!$FG$3),50,0)))</f>
        <v>0</v>
      </c>
      <c r="FC32" s="182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2">
        <f>IF(ISBLANK($FG$3),"",IF(OR(Tipy!EI26=Výsledky!$FB$6,Tipy!EI26=Výsledky!$FB$7,Tipy!EI26=Výsledky!$FB$8,Tipy!EI26=Výsledky!$FB$9),30,0))</f>
        <v>0</v>
      </c>
      <c r="FE32" s="182">
        <f>IF(ISBLANK($FG$3),"",IF(OR(Tipy!EJ26=Výsledky!$FE$6,Tipy!EJ26=Výsledky!$FE$7,Tipy!EJ26=Výsledky!$FE$8,Tipy!EJ26=Výsledky!$FE$9),10,0))</f>
        <v>0</v>
      </c>
      <c r="FF32" s="183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6" t="str">
        <f>IF(ISBLANK($FG$3),"",IF(ISBLANK(Tipy!EF26),"-",SUM(FB32:FF32)))</f>
        <v>-</v>
      </c>
      <c r="FH32" s="94"/>
      <c r="FI32" s="182">
        <f>IF(ISBLANK($FN$3),"",IF(ISBLANK(Tipy!EL26),0,IF(AND(Tipy!EL26=Výsledky!$FL$3,Tipy!EN26=Výsledky!$FN$3),50,0)))</f>
        <v>0</v>
      </c>
      <c r="FJ32" s="182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2">
        <f>IF(ISBLANK($FN$3),"",IF(OR(Tipy!EO26=Výsledky!$FI$6,Tipy!EO26=Výsledky!$FI$7,Tipy!EO26=Výsledky!$FI$8,Tipy!EO26=Výsledky!$FI$9),30,0))</f>
        <v>0</v>
      </c>
      <c r="FL32" s="182">
        <f>IF(ISBLANK($FN$3),"",IF(OR(Tipy!EP26=Výsledky!$FL$6,Tipy!EP26=Výsledky!$FL$7,Tipy!EP26=Výsledky!$FL$8,Tipy!EP26=Výsledky!$FL$9),10,0))</f>
        <v>0</v>
      </c>
      <c r="FM32" s="183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6" t="str">
        <f>IF(ISBLANK($FN$3),"",IF(ISBLANK(Tipy!EL26),"-",SUM(FI32:FM32)))</f>
        <v>-</v>
      </c>
      <c r="FO32" s="94"/>
      <c r="FP32" s="182">
        <f>IF(ISBLANK($FU$3),"",IF(ISBLANK(Tipy!ER26),0,IF(AND(Tipy!ER26=Výsledky!$FS$3,Tipy!ET26=Výsledky!$FU$3),50,0)))</f>
        <v>0</v>
      </c>
      <c r="FQ32" s="182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2">
        <f>IF(ISBLANK($FU$3),"",IF(OR(Tipy!EU26=Výsledky!$FP$6,Tipy!EU26=Výsledky!$FP$7,Tipy!EU26=Výsledky!$FP$8,Tipy!EU26=Výsledky!$FP$9),30,0))</f>
        <v>0</v>
      </c>
      <c r="FS32" s="182">
        <f>IF(ISBLANK($FU$3),"",IF(OR(Tipy!EV26=Výsledky!$FS$6,Tipy!EV26=Výsledky!$FS$7,Tipy!EV26=Výsledky!$FS$8,Tipy!EV26=Výsledky!$FS$9),10,0))</f>
        <v>0</v>
      </c>
      <c r="FT32" s="183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6" t="str">
        <f>IF(ISBLANK($FU$3),"",IF(ISBLANK(Tipy!ER26),"-",SUM(FP32:FT32)))</f>
        <v>-</v>
      </c>
      <c r="FV32" s="94"/>
      <c r="FW32" s="182">
        <f>IF(ISBLANK($GB$3),"",IF(ISBLANK(Tipy!EX26),0,IF(AND(Tipy!EX26=Výsledky!$FZ$3,Tipy!EZ26=Výsledky!$GB$3),50,0)))</f>
        <v>0</v>
      </c>
      <c r="FX32" s="182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2">
        <f>IF(ISBLANK($GB$3),"",IF(OR(Tipy!FA26=Výsledky!$FW$6,Tipy!FA26=Výsledky!$FW$7,Tipy!FA26=Výsledky!$FW$8,Tipy!FA26=Výsledky!$FW$9),30,0))</f>
        <v>0</v>
      </c>
      <c r="FZ32" s="182">
        <f>IF(ISBLANK($GB$3),"",IF(OR(Tipy!FB26=Výsledky!$FZ$6,Tipy!FB26=Výsledky!$FZ$7,Tipy!FB26=Výsledky!$FZ$8,Tipy!FB26=Výsledky!$FZ$9),10,0))</f>
        <v>0</v>
      </c>
      <c r="GA32" s="183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6" t="str">
        <f>IF(ISBLANK($GB$3),"",IF(ISBLANK(Tipy!EX26),"-",SUM(FW32:GA32)))</f>
        <v>-</v>
      </c>
      <c r="GC32" s="94"/>
      <c r="GD32" s="182">
        <f>IF(ISBLANK($GI$3),"",IF(ISBLANK(Tipy!FD26),0,IF(AND(Tipy!FD26=Výsledky!$GG$3,Tipy!FF26=Výsledky!$GI$3),50,0)))</f>
        <v>0</v>
      </c>
      <c r="GE32" s="182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2">
        <f>IF(ISBLANK($GI$3),"",IF(OR(Tipy!FG26=Výsledky!$GD$6,Tipy!FG26=Výsledky!$GD$7,Tipy!FG26=Výsledky!$GD$8,Tipy!FG26=Výsledky!$GD$9),30,0))</f>
        <v>0</v>
      </c>
      <c r="GG32" s="182">
        <f>IF(ISBLANK($GI$3),"",IF(OR(Tipy!FH26=Výsledky!$GG$6,Tipy!FH26=Výsledky!$GG$7,Tipy!FH26=Výsledky!$GG$8,Tipy!FH26=Výsledky!$GG$9),10,0))</f>
        <v>0</v>
      </c>
      <c r="GH32" s="183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6" t="str">
        <f>IF(ISBLANK($GI$3),"",IF(ISBLANK(Tipy!FD26),"-",SUM(GD32:GH32)))</f>
        <v>-</v>
      </c>
      <c r="GJ32" s="94"/>
      <c r="GK32" s="182">
        <f>IF(ISBLANK($GP$3),"",IF(ISBLANK(Tipy!FJ26),0,IF(AND(Tipy!FJ26=Výsledky!$GN$3,Tipy!FL26=Výsledky!$GP$3),50,0)))</f>
        <v>0</v>
      </c>
      <c r="GL32" s="182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82">
        <f>IF(ISBLANK($GP$3),"",IF(OR(Tipy!FM26=Výsledky!$GK$6,Tipy!FM26=Výsledky!$GK$7,Tipy!FM26=Výsledky!$GK$8,Tipy!FM26=Výsledky!$GK$9),30,0))</f>
        <v>0</v>
      </c>
      <c r="GN32" s="182">
        <f>IF(ISBLANK($GP$3),"",IF(OR(Tipy!FN26=Výsledky!$GN$6,Tipy!FN26=Výsledky!$GN$7,Tipy!FN26=Výsledky!$GN$8,Tipy!FN26=Výsledky!$GN$9),10,0))</f>
        <v>0</v>
      </c>
      <c r="GO32" s="183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86" t="str">
        <f>IF(ISBLANK($GP$3),"",IF(ISBLANK(Tipy!FJ26),"-",SUM(GK32:GO32)))</f>
        <v>-</v>
      </c>
      <c r="GQ32" s="94"/>
      <c r="GR32" s="182">
        <f>IF(ISBLANK($GW$3),"",IF(ISBLANK(Tipy!FP26),0,IF(AND(Tipy!FP26=Výsledky!$GU$3,Tipy!FR26=Výsledky!$GW$3),50,0)))</f>
        <v>0</v>
      </c>
      <c r="GS32" s="182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2">
        <f>IF(ISBLANK($GW$3),"",IF(OR(Tipy!FS26=Výsledky!$GR$6,Tipy!FS26=Výsledky!$GR$7,Tipy!FS26=Výsledky!$GR$8,Tipy!FS26=Výsledky!$GR$9),30,0))</f>
        <v>0</v>
      </c>
      <c r="GU32" s="182">
        <f>IF(ISBLANK($GW$3),"",IF(OR(Tipy!FT26=Výsledky!$GU$6,Tipy!FT26=Výsledky!$GU$7,Tipy!FT26=Výsledky!$GU$8,Tipy!FT26=Výsledky!$GU$9),10,0))</f>
        <v>0</v>
      </c>
      <c r="GV32" s="183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6" t="str">
        <f>IF(ISBLANK($GW$3),"",IF(ISBLANK(Tipy!FP26),"-",SUM(GR32:GV32)))</f>
        <v>-</v>
      </c>
      <c r="GX32" s="94"/>
      <c r="GY32" s="182">
        <f>IF(ISBLANK($HD$3),"",IF(ISBLANK(Tipy!FV26),0,IF(AND(Tipy!FV26=Výsledky!$HB$3,Tipy!FX26=Výsledky!$HD$3),50,0)))</f>
        <v>0</v>
      </c>
      <c r="GZ32" s="182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2">
        <f>IF(ISBLANK($HD$3),"",IF(OR(Tipy!FY26=Výsledky!$GY$6,Tipy!FY26=Výsledky!$GY$7,Tipy!FY26=Výsledky!$GY$8,Tipy!FY26=Výsledky!$GY$9),30,0))</f>
        <v>0</v>
      </c>
      <c r="HB32" s="182">
        <f>IF(ISBLANK($HD$3),"",IF(OR(Tipy!FZ26=Výsledky!$HB$6,Tipy!FZ26=Výsledky!$HB$7,Tipy!FZ26=Výsledky!$HB$8,Tipy!FZ26=Výsledky!$HB$9),10,0))</f>
        <v>0</v>
      </c>
      <c r="HC32" s="183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6" t="str">
        <f>IF(ISBLANK($HD$3),"",IF(ISBLANK(Tipy!FV26),"-",SUM(GY32:HC32)))</f>
        <v>-</v>
      </c>
      <c r="HE32" s="185"/>
      <c r="HF32" s="182">
        <f>IF(ISBLANK($HK$3),"",IF(ISBLANK(Tipy!GB26),0,IF(AND(Tipy!GB26=Výsledky!$HI$3,Tipy!GD26=Výsledky!$HK$3),50,0)))</f>
        <v>0</v>
      </c>
      <c r="HG32" s="182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2">
        <f>IF(ISBLANK($HK$3),"",IF(OR(Tipy!GE26=Výsledky!$HF$6,Tipy!GE26=Výsledky!$HF$7,Tipy!GE26=Výsledky!$HF$8,Tipy!GE26=Výsledky!$HF$9),30,0))</f>
        <v>0</v>
      </c>
      <c r="HI32" s="182">
        <f>IF(ISBLANK($HK$3),"",IF(OR(Tipy!GF26=Výsledky!$HI$6,Tipy!GF26=Výsledky!$HI$7,Tipy!GF26=Výsledky!$HI$8,Tipy!GF26=Výsledky!$HI$9),10,0))</f>
        <v>0</v>
      </c>
      <c r="HJ32" s="183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6" t="str">
        <f>IF(ISBLANK($HK$3),"",IF(ISBLANK(Tipy!GB26),"-",SUM(HF32:HJ32)))</f>
        <v>-</v>
      </c>
      <c r="HL32" s="185"/>
      <c r="HM32" s="182">
        <f>IF(ISBLANK($HR$3),"",IF(ISBLANK(Tipy!GH26),0,IF(AND(Tipy!GH26=Výsledky!$HP$3,Tipy!GJ26=Výsledky!$HR$3),50,0)))</f>
        <v>0</v>
      </c>
      <c r="HN32" s="182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2">
        <f>IF(ISBLANK($HR$3),"",IF(OR(Tipy!GK26=Výsledky!$HM$6,Tipy!GK26=Výsledky!$HM$7,Tipy!GK26=Výsledky!$HM$8,Tipy!GK26=Výsledky!$HM$9),30,0))</f>
        <v>0</v>
      </c>
      <c r="HP32" s="182">
        <f>IF(ISBLANK($HR$3),"",IF(OR(Tipy!GL26=Výsledky!$HP$6,Tipy!GL26=Výsledky!$HP$7,Tipy!GL26=Výsledky!$HP$8,Tipy!GL26=Výsledky!$HP$9),10,0))</f>
        <v>0</v>
      </c>
      <c r="HQ32" s="183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6" t="str">
        <f>IF(ISBLANK($HR$3),"",IF(ISBLANK(Tipy!GH26),"-",SUM(HM32:HQ32)))</f>
        <v>-</v>
      </c>
      <c r="HS32" s="185"/>
      <c r="HT32" s="182">
        <f>IF(ISBLANK($HY$3),"",IF(ISBLANK(Tipy!GN26),0,IF(AND(Tipy!GN26=Výsledky!$HW$3,Tipy!GP26=Výsledky!$HY$3),50,0)))</f>
        <v>0</v>
      </c>
      <c r="HU32" s="182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2">
        <f>IF(ISBLANK($HY$3),"",IF(OR(Tipy!GQ26=Výsledky!$HT$6,Tipy!GQ26=Výsledky!$HT$7,Tipy!GQ26=Výsledky!$HT$8,Tipy!GQ26=Výsledky!$HT$9),30,0))</f>
        <v>0</v>
      </c>
      <c r="HW32" s="182">
        <f>IF(ISBLANK($HY$3),"",IF(OR(Tipy!GR26=Výsledky!$HW$6,Tipy!GR26=Výsledky!$HW$7,Tipy!GR26=Výsledky!$HW$8,Tipy!GR26=Výsledky!$HW$9),10,0))</f>
        <v>0</v>
      </c>
      <c r="HX32" s="183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6" t="str">
        <f>IF(ISBLANK($HY$3),"",IF(ISBLANK(Tipy!GN26),"-",SUM(HT32:HX32)))</f>
        <v>-</v>
      </c>
      <c r="HZ32" s="185"/>
      <c r="IA32" s="182">
        <f>IF(ISBLANK($IF$3),"",IF(ISBLANK(Tipy!GT26),0,IF(AND(Tipy!GT26=Výsledky!$ID$3,Tipy!GV26=Výsledky!$IF$3),50,0)))</f>
        <v>0</v>
      </c>
      <c r="IB32" s="182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2">
        <f>IF(ISBLANK($IF$3),"",IF(OR(Tipy!GW26=Výsledky!$IA$6,Tipy!GW26=Výsledky!$IA$7,Tipy!GW26=Výsledky!$IA$8,Tipy!GW26=Výsledky!$IA$9),30,0))</f>
        <v>0</v>
      </c>
      <c r="ID32" s="182">
        <f>IF(ISBLANK($IF$3),"",IF(OR(Tipy!GX26=Výsledky!$ID$6,Tipy!GX26=Výsledky!$ID$7,Tipy!GX26=Výsledky!$ID$8,Tipy!GX26=Výsledky!$ID$9),10,0))</f>
        <v>0</v>
      </c>
      <c r="IE32" s="183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6" t="str">
        <f>IF(ISBLANK($IF$3),"",IF(ISBLANK(Tipy!GT26),"-",SUM(IA32:IE32)))</f>
        <v>-</v>
      </c>
      <c r="IG32" s="94"/>
      <c r="IH32" s="182">
        <f>IF(ISBLANK($IM$3),"",IF(ISBLANK(Tipy!GZ26),0,IF(AND(Tipy!GZ26=Výsledky!$IK$3,Tipy!HB26=Výsledky!$IM$3),50,0)))</f>
        <v>0</v>
      </c>
      <c r="II32" s="182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182">
        <f>IF(ISBLANK($IM$3),"",IF(OR(Tipy!HC26=Výsledky!$IH$6,Tipy!HC26=Výsledky!$IH$7,Tipy!HC26=Výsledky!$IH$8,Tipy!HC26=Výsledky!$IH$9),30,0))</f>
        <v>0</v>
      </c>
      <c r="IK32" s="182">
        <f>IF(ISBLANK($IM$3),"",IF(OR(Tipy!HD26=Výsledky!$IK$6,Tipy!HD26=Výsledky!$IK$7,Tipy!HD26=Výsledky!$IK$8,Tipy!HD26=Výsledky!$IK$9),10,0))</f>
        <v>0</v>
      </c>
      <c r="IL32" s="183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186" t="str">
        <f>IF(ISBLANK($IM$3),"",IF(ISBLANK(Tipy!GZ26),"-",SUM(IH32:IL32)))</f>
        <v>-</v>
      </c>
      <c r="IN32" s="185"/>
      <c r="IO32" s="182">
        <f>IF(ISBLANK($IT$3),"",IF(ISBLANK(Tipy!HF26),0,IF(AND(Tipy!HF26=Výsledky!$IR$3,Tipy!HH26=Výsledky!$IT$3),50,0)))</f>
        <v>0</v>
      </c>
      <c r="IP32" s="182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82">
        <f>IF(ISBLANK($IT$3),"",IF(OR(Tipy!HI26=Výsledky!$IO$6,Tipy!HI26=Výsledky!$IO$7,Tipy!HI26=Výsledky!$IO$8,Tipy!HI26=Výsledky!$IO$9),30,0))</f>
        <v>0</v>
      </c>
      <c r="IR32" s="182">
        <f>IF(ISBLANK($IT$3),"",IF(OR(Tipy!HJ26=Výsledky!$IR$6,Tipy!HJ26=Výsledky!$IR$7,Tipy!HJ26=Výsledky!$IR$8,Tipy!HJ26=Výsledky!$IR$9),10,0))</f>
        <v>0</v>
      </c>
      <c r="IS32" s="183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6" t="str">
        <f>IF(ISBLANK($IT$3),"",IF(ISBLANK(Tipy!HF26),"-",SUM(IO32:IS32)))</f>
        <v>-</v>
      </c>
      <c r="IU32" s="185"/>
      <c r="IV32" s="182">
        <f>IF(ISBLANK($JA$3),"",IF(ISBLANK(Tipy!HL26),0,IF(AND(Tipy!HL26=Výsledky!$IY$3,Tipy!HN26=Výsledky!$JA$3),50,0)))</f>
        <v>0</v>
      </c>
      <c r="IW32" s="182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82">
        <f>IF(ISBLANK($JA$3),"",IF(OR(Tipy!HO26=Výsledky!$IV$6,Tipy!HO26=Výsledky!$IV$7,Tipy!HO26=Výsledky!$IV$8,Tipy!HO26=Výsledky!$IV$9),30,0))</f>
        <v>0</v>
      </c>
      <c r="IY32" s="182">
        <f>IF(ISBLANK($JA$3),"",IF(OR(Tipy!HP26=Výsledky!$IY$6,Tipy!HP26=Výsledky!$IY$7,Tipy!HP26=Výsledky!$IY$8,Tipy!HP26=Výsledky!$IY$9),10,0))</f>
        <v>0</v>
      </c>
      <c r="IZ32" s="183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86" t="str">
        <f>IF(ISBLANK($JA$3),"",IF(ISBLANK(Tipy!HL26),"-",SUM(IV32:IZ32)))</f>
        <v>-</v>
      </c>
      <c r="JB32" s="185"/>
      <c r="JC32" s="182">
        <f>IF(ISBLANK($JH$3),"",IF(ISBLANK(Tipy!HR26),0,IF(AND(Tipy!HR26=Výsledky!$JF$3,Tipy!HT26=Výsledky!$JH$3),50,0)))</f>
        <v>0</v>
      </c>
      <c r="JD32" s="182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82">
        <f>IF(ISBLANK($JH$3),"",IF(OR(Tipy!HU26=Výsledky!$JC$6,Tipy!HU26=Výsledky!$JC$7,Tipy!HU26=Výsledky!$JC$8,Tipy!HU26=Výsledky!$JC$9),30,0))</f>
        <v>0</v>
      </c>
      <c r="JF32" s="182">
        <f>IF(ISBLANK($JH$3),"",IF(OR(Tipy!HV26=Výsledky!$JF$6,Tipy!HV26=Výsledky!$JF$7,Tipy!HV26=Výsledky!$JF$8,Tipy!HV26=Výsledky!$JF$9),10,0))</f>
        <v>0</v>
      </c>
      <c r="JG32" s="183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86" t="str">
        <f>IF(ISBLANK($JH$3),"",IF(ISBLANK(Tipy!HR26),"-",SUM(JC32:JG32)))</f>
        <v>-</v>
      </c>
      <c r="JI32" s="185"/>
      <c r="JJ32" s="182">
        <f>IF(ISBLANK($JO$3),"",IF(ISBLANK(Tipy!HX26),0,IF(AND(Tipy!HX26=Výsledky!$JM$3,Tipy!HZ26=Výsledky!$JO$3),50,0)))</f>
        <v>0</v>
      </c>
      <c r="JK32" s="182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82">
        <f>IF(ISBLANK($JO$3),"",IF(OR(Tipy!IA26=Výsledky!$JJ$6,Tipy!IA26=Výsledky!$JJ$7,Tipy!IA26=Výsledky!$JJ$8,Tipy!IA26=Výsledky!$JJ$9),30,0))</f>
        <v>0</v>
      </c>
      <c r="JM32" s="92">
        <f>IF(ISBLANK($JO$3),"",IF(OR(Tipy!IB26=Výsledky!$JM$6,Tipy!IB26=Výsledky!$JM$7,Tipy!IB26=Výsledky!$JM$8,Tipy!IB26=Výsledky!$JM$9),10,0))</f>
        <v>0</v>
      </c>
      <c r="JN32" s="93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95" t="str">
        <f>IF(ISBLANK($JO$3),"",IF(ISBLANK(Tipy!HX26),"-",SUM(JJ32:JN32)))</f>
        <v>-</v>
      </c>
      <c r="JP32" s="94"/>
      <c r="JQ32" s="92">
        <f>IF(ISBLANK($JV$3),"",IF(ISBLANK(Tipy!ID26),0,IF(AND(Tipy!ID26=Výsledky!$JT$3,Tipy!IF26=Výsledky!$JV$3),50,0)))</f>
        <v>0</v>
      </c>
      <c r="JR32" s="92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92">
        <f>IF(ISBLANK($JV$3),"",IF(OR(Tipy!IG26=Výsledky!$JQ$6,Tipy!IG26=Výsledky!$JQ$7,Tipy!IG26=Výsledky!$JQ$8,Tipy!IG26=Výsledky!$JQ$9),30,0))</f>
        <v>0</v>
      </c>
      <c r="JT32" s="92">
        <f>IF(ISBLANK($JV$3),"",IF(OR(Tipy!IH26=Výsledky!$JT$6,Tipy!IH26=Výsledky!$JT$7,Tipy!IH26=Výsledky!$JT$8,Tipy!IH26=Výsledky!$JT$9),10,0))</f>
        <v>0</v>
      </c>
      <c r="JU32" s="93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95" t="str">
        <f>IF(ISBLANK($JV$3),"",IF(ISBLANK(Tipy!ID26),"-",SUM(JQ32:JU32)))</f>
        <v>-</v>
      </c>
      <c r="JW32" s="94"/>
      <c r="JX32" s="92" t="str">
        <f>IF(ISBLANK($KC$3),"",IF(ISBLANK(Tipy!IJ26),0,IF(AND(Tipy!IJ26=Výsledky!$KA$3,Tipy!IL26=Výsledky!$KC$3),50,0)))</f>
        <v/>
      </c>
      <c r="JY32" s="92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92" t="str">
        <f>IF(ISBLANK($KC$3),"",IF(OR(Tipy!IM26=Výsledky!$JX$6,Tipy!IM26=Výsledky!$JX$7,Tipy!IM26=Výsledky!$JX$8,Tipy!IM26=Výsledky!$JX$9),30,0))</f>
        <v/>
      </c>
      <c r="KA32" s="92" t="str">
        <f>IF(ISBLANK($KC$3),"",IF(OR(Tipy!IN26=Výsledky!$KA$6,Tipy!IN26=Výsledky!$KA$7,Tipy!IN26=Výsledky!$KA$8,Tipy!IN26=Výsledky!$KA$9),10,0))</f>
        <v/>
      </c>
      <c r="KB32" s="93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95" t="str">
        <f>IF(ISBLANK($KC$3),"",IF(ISBLANK(Tipy!IJ26),"-",SUM(JX32:KB32)))</f>
        <v/>
      </c>
      <c r="KD32" s="94"/>
      <c r="KE32" s="92">
        <f>IF(ISBLANK($KJ$3),"",IF(ISBLANK(Tipy!IP26),0,IF(AND(Tipy!IP26=Výsledky!$KH$3,Tipy!IR26=Výsledky!$KJ$3),50,0)))</f>
        <v>0</v>
      </c>
      <c r="KF32" s="92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0</v>
      </c>
      <c r="KG32" s="92">
        <f>IF(ISBLANK($KJ$3),"",IF(OR(Tipy!IS26=Výsledky!$KE$6,Tipy!IS26=Výsledky!$KE$7,Tipy!IS26=Výsledky!$KE$8,Tipy!IS26=Výsledky!$KE$9),30,0))</f>
        <v>0</v>
      </c>
      <c r="KH32" s="92">
        <f>IF(ISBLANK($KJ$3),"",IF(OR(Tipy!IT26=Výsledky!$KH$6,Tipy!IT26=Výsledky!$KH$7,Tipy!IT26=Výsledky!$KH$8,Tipy!IT26=Výsledky!$KH$9),10,0))</f>
        <v>0</v>
      </c>
      <c r="KI32" s="93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95" t="str">
        <f>IF(ISBLANK($KJ$3),"",IF(ISBLANK(Tipy!IP26),"-",SUM(KE32:KI32)))</f>
        <v>-</v>
      </c>
      <c r="KK32" s="94"/>
      <c r="KL32" s="182">
        <f>IF(ISBLANK($KQ$3),"",IF(ISBLANK(Tipy!IV26),0,IF(AND(Tipy!IV26=Výsledky!$KO$3,Tipy!IX26=Výsledky!$KQ$3),50,0)))</f>
        <v>0</v>
      </c>
      <c r="KM32" s="182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82">
        <f>IF(ISBLANK($KQ$3),"",IF(OR(Tipy!IY26=Výsledky!$KL$6,Tipy!IY26=Výsledky!$KL$7,Tipy!IY26=Výsledky!$KL$8,Tipy!IY26=Výsledky!$KL$9),30,0))</f>
        <v>0</v>
      </c>
      <c r="KO32" s="182">
        <f>IF(ISBLANK($KQ$3),"",IF(OR(Tipy!IZ26=Výsledky!$KO$6,Tipy!IZ26=Výsledky!$KO$7,Tipy!IZ26=Výsledky!$KO$8,Tipy!IZ26=Výsledky!$KO$9),10,0))</f>
        <v>0</v>
      </c>
      <c r="KP32" s="183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86" t="str">
        <f>IF(ISBLANK($KQ$3),"",IF(ISBLANK(Tipy!IV26),"-",SUM(KL32:KP32)))</f>
        <v>-</v>
      </c>
      <c r="KR32" s="94"/>
      <c r="KS32" s="92" t="str">
        <f>IF(ISBLANK($KX$3),"",IF(ISBLANK(Tipy!JB26),0,IF(AND(Tipy!JB26=Výsledky!$KV$3,Tipy!JD26=Výsledky!$KX$3),50,0)))</f>
        <v/>
      </c>
      <c r="KT32" s="92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92" t="str">
        <f>IF(ISBLANK($KX$3),"",IF(OR(Tipy!JE26=Výsledky!$KS$6,Tipy!JE26=Výsledky!$KS$7,Tipy!JE26=Výsledky!$KS$8,Tipy!JE26=Výsledky!$KS$9),30,0))</f>
        <v/>
      </c>
      <c r="KV32" s="92" t="str">
        <f>IF(ISBLANK($KX$3),"",IF(OR(Tipy!JF26=Výsledky!$KV$6,Tipy!JF26=Výsledky!$KV$7,Tipy!JF26=Výsledky!$KV$8,Tipy!JF26=Výsledky!$KV$9),10,0))</f>
        <v/>
      </c>
      <c r="KW32" s="93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95" t="str">
        <f>IF(ISBLANK($KX$3),"",IF(ISBLANK(Tipy!JB26),"-",SUM(KS32:KW32)))</f>
        <v/>
      </c>
      <c r="KY32" s="94"/>
      <c r="KZ32" s="92" t="str">
        <f>IF(ISBLANK($LE$3),"",IF(ISBLANK(Tipy!JH26),0,IF(AND(Tipy!JH26=Výsledky!$LC$3,Tipy!JJ26=Výsledky!$LE$3),50,0)))</f>
        <v/>
      </c>
      <c r="LA32" s="92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92" t="str">
        <f>IF(ISBLANK($LE$3),"",IF(OR(Tipy!JK26=Výsledky!$KZ$6,Tipy!JK26=Výsledky!$KZ$7,Tipy!JK26=Výsledky!$KZ$8,Tipy!JK26=Výsledky!$KZ$9),30,0))</f>
        <v/>
      </c>
      <c r="LC32" s="92" t="str">
        <f>IF(ISBLANK($LE$3),"",IF(OR(Tipy!JL26=Výsledky!$LC$6,Tipy!JL26=Výsledky!$LC$7,Tipy!JL26=Výsledky!$LC$8,Tipy!JL26=Výsledky!$LC$9),10,0))</f>
        <v/>
      </c>
      <c r="LD32" s="93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95" t="str">
        <f>IF(ISBLANK($LE$3),"",IF(ISBLANK(Tipy!JH26),"-",SUM(KZ32:LD32)))</f>
        <v/>
      </c>
      <c r="LF32" s="94"/>
      <c r="LG32" s="92" t="str">
        <f>IF(ISBLANK($LL$3),"",IF(ISBLANK(Tipy!JN26),0,IF(AND(Tipy!JN26=Výsledky!$LJ$3,Tipy!JP26=Výsledky!$LL$3),50,0)))</f>
        <v/>
      </c>
      <c r="LH32" s="92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92" t="str">
        <f>IF(ISBLANK($LL$3),"",IF(OR(Tipy!JQ26=Výsledky!$LG$6,Tipy!JQ26=Výsledky!$LG$7,Tipy!JQ26=Výsledky!$LG$8,Tipy!JQ26=Výsledky!$LG$9),30,0))</f>
        <v/>
      </c>
      <c r="LJ32" s="92" t="str">
        <f>IF(ISBLANK($LL$3),"",IF(OR(Tipy!JR26=Výsledky!$LJ$6,Tipy!JR26=Výsledky!$LJ$7,Tipy!JR26=Výsledky!$LJ$8,Tipy!JR26=Výsledky!$LJ$9),10,0))</f>
        <v/>
      </c>
      <c r="LK32" s="93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95" t="str">
        <f>IF(ISBLANK($LL$3),"",IF(ISBLANK(Tipy!JN26),"-",SUM(LG32:LK32)))</f>
        <v/>
      </c>
      <c r="LM32" s="94"/>
      <c r="LN32" s="92" t="str">
        <f>IF(ISBLANK($LS$3),"",IF(ISBLANK(Tipy!JT26),0,IF(AND(Tipy!JT26=Výsledky!$LQ$3,Tipy!JV26=Výsledky!$LS$3),50,0)))</f>
        <v/>
      </c>
      <c r="LO32" s="92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92" t="str">
        <f>IF(ISBLANK($LS$3),"",IF(OR(Tipy!JW26=Výsledky!$LN$6,Tipy!JW26=Výsledky!$LN$7,Tipy!JW26=Výsledky!$LN$8,Tipy!JW26=Výsledky!$LN$9),30,0))</f>
        <v/>
      </c>
      <c r="LQ32" s="92" t="str">
        <f>IF(ISBLANK($LS$3),"",IF(OR(Tipy!JX26=Výsledky!$LQ$6,Tipy!JX26=Výsledky!$LQ$7,Tipy!JX26=Výsledky!$LQ$8,Tipy!JX26=Výsledky!$LQ$9),10,0))</f>
        <v/>
      </c>
      <c r="LR32" s="93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95" t="str">
        <f>IF(ISBLANK($LS$3),"",IF(ISBLANK(Tipy!JT26),"-",SUM(LN32:LR32)))</f>
        <v/>
      </c>
      <c r="LT32" s="94"/>
      <c r="LU32" s="92" t="str">
        <f>IF(ISBLANK($LZ$3),"",IF(ISBLANK(Tipy!JZ26),0,IF(AND(Tipy!JZ26=Výsledky!$LX$3,Tipy!KB26=Výsledky!$LZ$3),50,0)))</f>
        <v/>
      </c>
      <c r="LV32" s="92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92" t="str">
        <f>IF(ISBLANK($LZ$3),"",IF(OR(Tipy!KC26=Výsledky!$LU$6,Tipy!KC26=Výsledky!$LU$7,Tipy!KC26=Výsledky!$LU$8,Tipy!KC26=Výsledky!$LU$9),30,0))</f>
        <v/>
      </c>
      <c r="LX32" s="92" t="str">
        <f>IF(ISBLANK($LZ$3),"",IF(OR(Tipy!KD26=Výsledky!$LX$6,Tipy!KD26=Výsledky!$LX$7,Tipy!KD26=Výsledky!$LX$8,Tipy!KD26=Výsledky!$LX$9),10,0))</f>
        <v/>
      </c>
      <c r="LY32" s="93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95" t="str">
        <f>IF(ISBLANK($LZ$3),"",IF(ISBLANK(Tipy!JZ26),"-",SUM(LU32:LY32)))</f>
        <v/>
      </c>
      <c r="MA32" s="94"/>
      <c r="MB32" s="96"/>
      <c r="MC32" s="97"/>
      <c r="MD32" s="97"/>
      <c r="ME32" s="97"/>
      <c r="MF32" s="93"/>
      <c r="MG32" s="95"/>
      <c r="MH32" s="94"/>
      <c r="MI32" s="96"/>
      <c r="MJ32" s="97"/>
      <c r="MK32" s="97"/>
      <c r="ML32" s="97"/>
      <c r="MM32" s="93"/>
      <c r="MN32" s="95"/>
      <c r="MO32" s="94"/>
      <c r="MP32" s="96"/>
      <c r="MQ32" s="97"/>
      <c r="MR32" s="97"/>
      <c r="MS32" s="97"/>
      <c r="MT32" s="93"/>
      <c r="MU32" s="95"/>
      <c r="MV32" s="94"/>
      <c r="MW32" s="96"/>
      <c r="MX32" s="97"/>
      <c r="MY32" s="97"/>
      <c r="MZ32" s="97"/>
      <c r="NA32" s="93"/>
      <c r="NB32" s="95"/>
      <c r="NC32" s="94"/>
      <c r="ND32" s="96"/>
      <c r="NE32" s="97"/>
      <c r="NF32" s="97"/>
      <c r="NG32" s="97"/>
      <c r="NH32" s="93"/>
      <c r="NI32" s="95"/>
      <c r="NJ32" s="94"/>
      <c r="NK32" s="96"/>
      <c r="NL32" s="97"/>
      <c r="NM32" s="97"/>
      <c r="NN32" s="97"/>
      <c r="NO32" s="93"/>
      <c r="NP32" s="95"/>
      <c r="NQ32" s="94"/>
      <c r="NR32" s="96"/>
      <c r="NS32" s="97"/>
      <c r="NT32" s="97"/>
      <c r="NU32" s="97"/>
      <c r="NV32" s="93"/>
      <c r="NW32" s="95"/>
      <c r="NX32" s="94"/>
      <c r="NY32" s="96"/>
      <c r="NZ32" s="97"/>
      <c r="OA32" s="97"/>
      <c r="OB32" s="97"/>
      <c r="OC32" s="93"/>
      <c r="OD32" s="95"/>
      <c r="OE32" s="94"/>
      <c r="OF32" s="96"/>
      <c r="OG32" s="97"/>
      <c r="OH32" s="97"/>
      <c r="OI32" s="97"/>
      <c r="OJ32" s="93"/>
      <c r="OK32" s="95"/>
      <c r="OL32" s="94"/>
      <c r="OM32" s="96"/>
      <c r="ON32" s="97"/>
      <c r="OO32" s="97"/>
      <c r="OP32" s="97"/>
      <c r="OQ32" s="93"/>
      <c r="OR32" s="95"/>
      <c r="OS32" s="94"/>
      <c r="OT32" s="96"/>
      <c r="OU32" s="97"/>
      <c r="OV32" s="97"/>
      <c r="OW32" s="97"/>
      <c r="OX32" s="93"/>
      <c r="OY32" s="95"/>
      <c r="OZ32" s="94"/>
      <c r="PA32" s="96"/>
      <c r="PB32" s="97"/>
      <c r="PC32" s="97"/>
      <c r="PD32" s="97"/>
      <c r="PE32" s="93"/>
      <c r="PF32" s="95"/>
      <c r="PG32" s="94"/>
      <c r="PH32" s="96"/>
      <c r="PI32" s="97"/>
      <c r="PJ32" s="97"/>
      <c r="PK32" s="97"/>
      <c r="PL32" s="93"/>
      <c r="PM32" s="95"/>
      <c r="PN32" s="94"/>
      <c r="PO32" s="96"/>
      <c r="PP32" s="97"/>
      <c r="PQ32" s="97"/>
      <c r="PR32" s="97"/>
      <c r="PS32" s="93"/>
      <c r="PT32" s="95"/>
      <c r="PU32" s="94"/>
      <c r="PV32" s="96"/>
      <c r="PW32" s="97"/>
      <c r="PX32" s="97"/>
      <c r="PY32" s="97"/>
      <c r="PZ32" s="93"/>
      <c r="QA32" s="95"/>
    </row>
    <row r="33" spans="1:443" ht="15" customHeight="1" x14ac:dyDescent="0.2">
      <c r="A33" s="121">
        <f>Tipy!A27</f>
        <v>6</v>
      </c>
      <c r="B33" s="144" t="str">
        <f>Tipy!B27</f>
        <v>Fifo</v>
      </c>
      <c r="C33" s="42"/>
      <c r="D33" s="182">
        <f>IF(ISBLANK($I$3),"",IF(ISBLANK(Tipy!D27),0,IF(AND(Tipy!D27=Výsledky!$G$3,Tipy!F27=Výsledky!$I$3),50,0)))</f>
        <v>50</v>
      </c>
      <c r="E33" s="182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2">
        <f>IF(ISBLANK($I$3),"",IF(OR(Tipy!G27=Výsledky!$D$6,Tipy!G27=Výsledky!$D$7,Tipy!G27=Výsledky!$D$8,Tipy!G27=Výsledky!$D$9),30,0))</f>
        <v>0</v>
      </c>
      <c r="G33" s="182">
        <f>IF(ISBLANK($I$3),"",IF(OR(Tipy!H27=Výsledky!$G$6,Tipy!H27=Výsledky!$G$7,Tipy!H27=Výsledky!$G$8,Tipy!H27=Výsledky!$G$9),10,0))</f>
        <v>0</v>
      </c>
      <c r="H33" s="183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4">
        <f>IF(ISBLANK($I$3),"",IF(ISBLANK(Tipy!D27),"-",SUM(D33:H33)))</f>
        <v>50</v>
      </c>
      <c r="J33" s="185"/>
      <c r="K33" s="182">
        <f>IF(ISBLANK($P$3),"",IF(ISBLANK(Tipy!J27),0,IF(AND(Tipy!J27=Výsledky!$N$3,Tipy!L27=Výsledky!$P$3),50,0)))</f>
        <v>0</v>
      </c>
      <c r="L33" s="182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2">
        <f>IF(ISBLANK($P$3),"",IF(OR(Tipy!M27=Výsledky!$K$6,Tipy!M27=Výsledky!$K$7,Tipy!M27=Výsledky!$K$8,Tipy!M27=Výsledky!$K$9),30,0))</f>
        <v>30</v>
      </c>
      <c r="N33" s="182">
        <f>IF(ISBLANK($P$3),"",IF(OR(Tipy!N27=Výsledky!$N$6,Tipy!N27=Výsledky!$N$7,Tipy!N27=Výsledky!$N$8,Tipy!N27=Výsledky!$N$9),10,0))</f>
        <v>0</v>
      </c>
      <c r="O33" s="183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6">
        <f>IF(ISBLANK($P$3),"",IF(ISBLANK(Tipy!J27),"-",SUM(K33:O33)))</f>
        <v>60</v>
      </c>
      <c r="Q33" s="185"/>
      <c r="R33" s="182">
        <f>IF(ISBLANK($W$3),"",IF(ISBLANK(Tipy!P27),0,IF(AND(Tipy!P27=Výsledky!$U$3,Tipy!R27=Výsledky!$W$3),50,0)))</f>
        <v>0</v>
      </c>
      <c r="S33" s="182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2">
        <f>IF(ISBLANK($W$3),"",IF(OR(Tipy!S27=Výsledky!$R$6,Tipy!S27=Výsledky!$R$7,Tipy!S27=Výsledky!$R$8,Tipy!S27=Výsledky!$R$9),30,0))</f>
        <v>30</v>
      </c>
      <c r="U33" s="182">
        <f>IF(ISBLANK($W$3),"",IF(OR(Tipy!T27=Výsledky!$U$6,Tipy!T27=Výsledky!$U$7,Tipy!T27=Výsledky!$U$8,Tipy!T27=Výsledky!$U$9),10,0))</f>
        <v>0</v>
      </c>
      <c r="V33" s="183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6">
        <f>IF(ISBLANK($W$3),"",IF(ISBLANK(Tipy!P27),"-",SUM(R33:V33)))</f>
        <v>30</v>
      </c>
      <c r="X33" s="185"/>
      <c r="Y33" s="182">
        <f>IF(ISBLANK($AD$3),"",IF(ISBLANK(Tipy!V27),0,IF(AND(Tipy!V27=Výsledky!$AB$3,Tipy!X27=Výsledky!$AD$3),50,0)))</f>
        <v>0</v>
      </c>
      <c r="Z33" s="182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2">
        <f>IF(ISBLANK($AD$3),"",IF(OR(Tipy!Y27=Výsledky!$Y$6,Tipy!Y27=Výsledky!$Y$7,Tipy!Y27=Výsledky!$Y$8,Tipy!Y27=Výsledky!$Y$9),30,0))</f>
        <v>30</v>
      </c>
      <c r="AB33" s="182">
        <f>IF(ISBLANK($AD$3),"",IF(OR(Tipy!Z27=Výsledky!$AB$6,Tipy!Z27=Výsledky!$AB$7,Tipy!Z27=Výsledky!$AB$8,Tipy!Z27=Výsledky!$AB$9),10,0))</f>
        <v>10</v>
      </c>
      <c r="AC33" s="183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6">
        <f>IF(ISBLANK($AD$3),"",IF(ISBLANK(Tipy!V27),"-",SUM(Y33:AC33)))</f>
        <v>70</v>
      </c>
      <c r="AE33" s="185"/>
      <c r="AF33" s="182">
        <f>IF(ISBLANK($AK$3),"",IF(ISBLANK(Tipy!AB27),0,IF(AND(Tipy!AB27=Výsledky!$AI$3,Tipy!AD27=Výsledky!$AK$3),50,0)))</f>
        <v>0</v>
      </c>
      <c r="AG33" s="182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2">
        <f>IF(ISBLANK($AK$3),"",IF(OR(Tipy!AE27=Výsledky!$AF$6,Tipy!AE27=Výsledky!$AF$7,Tipy!AE27=Výsledky!$AF$8,Tipy!AE27=Výsledky!$AF$9),30,0))</f>
        <v>0</v>
      </c>
      <c r="AI33" s="182">
        <f>IF(ISBLANK($AK$3),"",IF(OR(Tipy!AF27=Výsledky!$AI$6,Tipy!AF27=Výsledky!$AI$7,Tipy!AF27=Výsledky!$AI$8,Tipy!AF27=Výsledky!$AI$9),10,0))</f>
        <v>10</v>
      </c>
      <c r="AJ33" s="183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6">
        <f>IF(ISBLANK($AK$3),"",IF(ISBLANK(Tipy!AB27),"-",SUM(AF33:AJ33)))</f>
        <v>30</v>
      </c>
      <c r="AL33" s="185"/>
      <c r="AM33" s="182">
        <f>IF(ISBLANK($AR$3),"",IF(ISBLANK(Tipy!AH27),0,IF(AND(Tipy!AH27=Výsledky!$AP$3,Tipy!AJ27=Výsledky!$AR$3),50,0)))</f>
        <v>50</v>
      </c>
      <c r="AN33" s="182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2">
        <f>IF(ISBLANK($AR$3),"",IF(OR(Tipy!AK27=Výsledky!$AM$6,Tipy!AK27=Výsledky!$AM$7,Tipy!AK27=Výsledky!$AM$8,Tipy!AK27=Výsledky!$AM$9),30,0))</f>
        <v>30</v>
      </c>
      <c r="AP33" s="182">
        <f>IF(ISBLANK($AR$3),"",IF(OR(Tipy!AL27=Výsledky!$AP$6,Tipy!AL27=Výsledky!$AP$7,Tipy!AL27=Výsledky!$AP$8,Tipy!AL27=Výsledky!$AP$9),10,0))</f>
        <v>0</v>
      </c>
      <c r="AQ33" s="183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6">
        <f>IF(ISBLANK($AR$3),"",IF(ISBLANK(Tipy!AH27),"-",SUM(AM33:AQ33)))</f>
        <v>80</v>
      </c>
      <c r="AS33" s="185"/>
      <c r="AT33" s="182">
        <f>IF(ISBLANK($AY$3),"",IF(ISBLANK(Tipy!AN27),0,IF(AND(Tipy!AN27=Výsledky!$AW$3,Tipy!AP27=Výsledky!$AY$3),50,0)))</f>
        <v>50</v>
      </c>
      <c r="AU33" s="182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2">
        <f>IF(ISBLANK($AY$3),"",IF(OR(Tipy!AQ27=Výsledky!$AT$6,Tipy!AQ27=Výsledky!$AT$7,Tipy!AQ27=Výsledky!$AT$8,Tipy!AQ27=Výsledky!$AT$9),30,0))</f>
        <v>0</v>
      </c>
      <c r="AW33" s="182">
        <f>IF(ISBLANK($AY$3),"",IF(OR(Tipy!AR27=Výsledky!$AW$6,Tipy!AR27=Výsledky!$AW$7,Tipy!AR27=Výsledky!$AW$8,Tipy!AR27=Výsledky!$AW$9),10,0))</f>
        <v>0</v>
      </c>
      <c r="AX33" s="183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6">
        <f>IF(ISBLANK($AY$3),"",IF(ISBLANK(Tipy!AN27),"-",SUM(AT33:AX33)))</f>
        <v>50</v>
      </c>
      <c r="AZ33" s="185"/>
      <c r="BA33" s="182">
        <f>IF(ISBLANK($BF$3),"",IF(ISBLANK(Tipy!AT27),0,IF(AND(Tipy!AT27=Výsledky!$BD$3,Tipy!AV27=Výsledky!$BF$3),50,0)))</f>
        <v>0</v>
      </c>
      <c r="BB33" s="182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2">
        <f>IF(ISBLANK($BF$3),"",IF(OR(Tipy!AW27=Výsledky!$BA$6,Tipy!AW27=Výsledky!$BA$7,Tipy!AW27=Výsledky!$BA$8,Tipy!AW27=Výsledky!$BA$9),30,0))</f>
        <v>30</v>
      </c>
      <c r="BD33" s="182">
        <f>IF(ISBLANK($BF$3),"",IF(OR(Tipy!AX27=Výsledky!$BD$6,Tipy!AX27=Výsledky!$BD$7,Tipy!AX27=Výsledky!$BD$8,Tipy!AX27=Výsledky!$BD$9),10,0))</f>
        <v>0</v>
      </c>
      <c r="BE33" s="183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6">
        <f>IF(ISBLANK($BF$3),"",IF(ISBLANK(Tipy!AT27),"-",SUM(BA33:BE33)))</f>
        <v>30</v>
      </c>
      <c r="BG33" s="94"/>
      <c r="BH33" s="182">
        <f>IF(ISBLANK($BM$3),"",IF(ISBLANK(Tipy!AZ27),0,IF(AND(Tipy!AZ27=Výsledky!$BK$3,Tipy!BB27=Výsledky!$BM$3),50,0)))</f>
        <v>0</v>
      </c>
      <c r="BI33" s="182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2">
        <f>IF(ISBLANK($BM$3),"",IF(OR(Tipy!BC27=Výsledky!$BH$6,Tipy!BC27=Výsledky!$BH$7,Tipy!BC27=Výsledky!$BH$8,Tipy!BC27=Výsledky!$BH$9),30,0))</f>
        <v>30</v>
      </c>
      <c r="BK33" s="182">
        <f>IF(ISBLANK($BM$3),"",IF(OR(Tipy!BD27=Výsledky!$BK$6,Tipy!BD27=Výsledky!$BK$7,Tipy!BD27=Výsledky!$BK$8,Tipy!BD27=Výsledky!$BK$9),10,0))</f>
        <v>0</v>
      </c>
      <c r="BL33" s="183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6">
        <f>IF(ISBLANK($BM$3),"",IF(ISBLANK(Tipy!AZ27),"-",SUM(BH33:BL33)))</f>
        <v>50</v>
      </c>
      <c r="BN33" s="94"/>
      <c r="BO33" s="182">
        <f>IF(ISBLANK($BT$3),"",IF(ISBLANK(Tipy!BF27),0,IF(AND(Tipy!BF27=Výsledky!$BR$3,Tipy!BH27=Výsledky!$BT$3),50,0)))</f>
        <v>0</v>
      </c>
      <c r="BP33" s="182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2">
        <f>IF(ISBLANK($BT$3),"",IF(OR(Tipy!BI27=Výsledky!$BO$6,Tipy!BI27=Výsledky!$BO$7,Tipy!BI27=Výsledky!$BO$8,Tipy!BI27=Výsledky!$BO$9),30,0))</f>
        <v>30</v>
      </c>
      <c r="BR33" s="182">
        <f>IF(ISBLANK($BT$3),"",IF(OR(Tipy!BJ27=Výsledky!$BR$6,Tipy!BJ27=Výsledky!$BR$7,Tipy!BJ27=Výsledky!$BR$8,Tipy!BJ27=Výsledky!$BR$9),10,0))</f>
        <v>0</v>
      </c>
      <c r="BS33" s="183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6">
        <f>IF(ISBLANK($BT$3),"",IF(ISBLANK(Tipy!BF27),"-",SUM(BO33:BS33)))</f>
        <v>30</v>
      </c>
      <c r="BU33" s="94"/>
      <c r="BV33" s="182">
        <f>IF(ISBLANK($CA$3),"",IF(ISBLANK(Tipy!BL27),0,IF(AND(Tipy!BL27=Výsledky!$BY$3,Tipy!BN27=Výsledky!$CA$3),50,0)))</f>
        <v>0</v>
      </c>
      <c r="BW33" s="182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2">
        <f>IF(ISBLANK($CA$3),"",IF(OR(Tipy!BO27=Výsledky!$BV$6,Tipy!BO27=Výsledky!$BV$7,Tipy!BO27=Výsledky!$BV$8,Tipy!BO27=Výsledky!$BV$9),30,0))</f>
        <v>30</v>
      </c>
      <c r="BY33" s="182">
        <f>IF(ISBLANK($CA$3),"",IF(OR(Tipy!BP27=Výsledky!$BY$6,Tipy!BP27=Výsledky!$BY$7,Tipy!BP27=Výsledky!$BY$8,Tipy!BP27=Výsledky!$BY$9),10,0))</f>
        <v>0</v>
      </c>
      <c r="BZ33" s="183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6">
        <f>IF(ISBLANK($CA$3),"",IF(ISBLANK(Tipy!BL27),"-",SUM(BV33:BZ33)))</f>
        <v>50</v>
      </c>
      <c r="CB33" s="94"/>
      <c r="CC33" s="182">
        <f>IF(ISBLANK($CH$3),"",IF(ISBLANK(Tipy!BR27),0,IF(AND(Tipy!BR27=Výsledky!$CF$3,Tipy!BT27=Výsledky!$CH$3),50,0)))</f>
        <v>0</v>
      </c>
      <c r="CD33" s="182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2">
        <f>IF(ISBLANK($CH$3),"",IF(OR(Tipy!BU27=Výsledky!$CC$6,Tipy!BU27=Výsledky!$CC$7,Tipy!BU27=Výsledky!$CC$8,Tipy!BU27=Výsledky!$CC$9),30,0))</f>
        <v>0</v>
      </c>
      <c r="CF33" s="182">
        <f>IF(ISBLANK($CH$3),"",IF(OR(Tipy!BV27=Výsledky!$CF$6,Tipy!BV27=Výsledky!$CF$7,Tipy!BV27=Výsledky!$CF$8,Tipy!BV27=Výsledky!$CF$9),10,0))</f>
        <v>0</v>
      </c>
      <c r="CG33" s="183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6">
        <f>IF(ISBLANK($CH$3),"",IF(ISBLANK(Tipy!BR27),"-",SUM(CC33:CG33)))</f>
        <v>20</v>
      </c>
      <c r="CI33" s="185"/>
      <c r="CJ33" s="182">
        <f>IF(ISBLANK($CO$3),"",IF(ISBLANK(Tipy!BX27),0,IF(AND(Tipy!BX27=Výsledky!$CM$3,Tipy!BZ27=Výsledky!$CO$3),50,0)))</f>
        <v>0</v>
      </c>
      <c r="CK33" s="182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2">
        <f>IF(ISBLANK($CO$3),"",IF(OR(Tipy!CA27=Výsledky!$CJ$6,Tipy!CA27=Výsledky!$CJ$7,Tipy!CA27=Výsledky!$CJ$8,Tipy!CA27=Výsledky!$CJ$9),30,0))</f>
        <v>30</v>
      </c>
      <c r="CM33" s="182">
        <f>IF(ISBLANK($CO$3),"",IF(OR(Tipy!CB27=Výsledky!$CM$6,Tipy!CB27=Výsledky!$CM$7,Tipy!CB27=Výsledky!$CM$8,Tipy!CB27=Výsledky!$CM$9),10,0))</f>
        <v>10</v>
      </c>
      <c r="CN33" s="183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6">
        <f>IF(ISBLANK($CO$3),"",IF(ISBLANK(Tipy!BX27),"-",SUM(CJ33:CN33)))</f>
        <v>60</v>
      </c>
      <c r="CP33" s="185"/>
      <c r="CQ33" s="182">
        <f>IF(ISBLANK($CV$3),"",IF(ISBLANK(Tipy!CD27),0,IF(AND(Tipy!CD27=Výsledky!$CT$3,Tipy!CF27=Výsledky!$CV$3),50,0)))</f>
        <v>0</v>
      </c>
      <c r="CR33" s="182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2">
        <f>IF(ISBLANK($CV$3),"",IF(OR(Tipy!CG27=Výsledky!$CQ$6,Tipy!CG27=Výsledky!$CQ$7,Tipy!CG27=Výsledky!$CQ$8,Tipy!CG27=Výsledky!$CQ$9),30,0))</f>
        <v>30</v>
      </c>
      <c r="CT33" s="182">
        <f>IF(ISBLANK($CV$3),"",IF(OR(Tipy!CH27=Výsledky!$CT$6,Tipy!CH27=Výsledky!$CT$7,Tipy!CH27=Výsledky!$CT$8,Tipy!CH27=Výsledky!$CT$9),10,0))</f>
        <v>0</v>
      </c>
      <c r="CU33" s="183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6">
        <f>IF(ISBLANK($CV$3),"",IF(ISBLANK(Tipy!CD27),"-",SUM(CQ33:CU33)))</f>
        <v>60</v>
      </c>
      <c r="CW33" s="185"/>
      <c r="CX33" s="182">
        <f>IF(ISBLANK($DC$3),"",IF(ISBLANK(Tipy!CJ27),0,IF(AND(Tipy!CJ27=Výsledky!$DA$3,Tipy!CL27=Výsledky!$DC$3),50,0)))</f>
        <v>0</v>
      </c>
      <c r="CY33" s="182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2">
        <f>IF(ISBLANK($DC$3),"",IF(OR(Tipy!CM27=Výsledky!$CX$6,Tipy!CM27=Výsledky!$CX$7,Tipy!CM27=Výsledky!$CX$8,Tipy!CM27=Výsledky!$CX$9),30,0))</f>
        <v>0</v>
      </c>
      <c r="DA33" s="182">
        <f>IF(ISBLANK($DC$3),"",IF(OR(Tipy!CN27=Výsledky!$DA$6,Tipy!CN27=Výsledky!$DA$7,Tipy!CN27=Výsledky!$DA$8,Tipy!CN27=Výsledky!$DA$9),10,0))</f>
        <v>0</v>
      </c>
      <c r="DB33" s="183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6">
        <f>IF(ISBLANK($DC$3),"",IF(ISBLANK(Tipy!CJ27),"-",SUM(CX33:DB33)))</f>
        <v>0</v>
      </c>
      <c r="DD33" s="185"/>
      <c r="DE33" s="182">
        <f>IF(ISBLANK($DJ$3),"",IF(ISBLANK(Tipy!CP27),0,IF(AND(Tipy!CP27=Výsledky!$DH$3,Tipy!CR27=Výsledky!$DJ$3),50,0)))</f>
        <v>0</v>
      </c>
      <c r="DF33" s="182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2">
        <f>IF(ISBLANK($DJ$3),"",IF(OR(Tipy!CS27=Výsledky!$DE$6,Tipy!CS27=Výsledky!$DE$7,Tipy!CS27=Výsledky!$DE$8,Tipy!CS27=Výsledky!$DE$9),30,0))</f>
        <v>30</v>
      </c>
      <c r="DH33" s="182">
        <f>IF(ISBLANK($DJ$3),"",IF(OR(Tipy!CT27=Výsledky!$DH$6,Tipy!CT27=Výsledky!$DH$7,Tipy!CT27=Výsledky!$DH$8,Tipy!CT27=Výsledky!$DH$9),10,0))</f>
        <v>0</v>
      </c>
      <c r="DI33" s="183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6">
        <f>IF(ISBLANK($DJ$3),"",IF(ISBLANK(Tipy!CP27),"-",SUM(DE33:DI33)))</f>
        <v>60</v>
      </c>
      <c r="DK33" s="185"/>
      <c r="DL33" s="182">
        <f>IF(ISBLANK($DQ$3),"",IF(ISBLANK(Tipy!CV27),0,IF(AND(Tipy!CV27=Výsledky!$DO$3,Tipy!CX27=Výsledky!$DQ$3),50,0)))</f>
        <v>0</v>
      </c>
      <c r="DM33" s="182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2">
        <f>IF(ISBLANK($DQ$3),"",IF(OR(Tipy!CY27=Výsledky!$DL$6,Tipy!CY27=Výsledky!$DL$7,Tipy!CY27=Výsledky!$DL$8,Tipy!CY27=Výsledky!$DL$9),30,0))</f>
        <v>0</v>
      </c>
      <c r="DO33" s="182">
        <f>IF(ISBLANK($DQ$3),"",IF(OR(Tipy!CZ27=Výsledky!$DO$6,Tipy!CZ27=Výsledky!$DO$7,Tipy!CZ27=Výsledky!$DO$8,Tipy!CZ27=Výsledky!$DO$9),10,0))</f>
        <v>10</v>
      </c>
      <c r="DP33" s="183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6">
        <f>IF(ISBLANK($DQ$3),"",IF(ISBLANK(Tipy!CV27),"-",SUM(DL33:DP33)))</f>
        <v>10</v>
      </c>
      <c r="DR33" s="185"/>
      <c r="DS33" s="182">
        <f>IF(ISBLANK($DX$3),"",IF(ISBLANK(Tipy!DB27),0,IF(AND(Tipy!DB27=Výsledky!$DV$3,Tipy!DD27=Výsledky!$DX$3),50,0)))</f>
        <v>0</v>
      </c>
      <c r="DT33" s="182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2">
        <f>IF(ISBLANK($DX$3),"",IF(OR(Tipy!DE27=Výsledky!$DS$6,Tipy!DE27=Výsledky!$DS$7,Tipy!DE27=Výsledky!$DS$8,Tipy!DE27=Výsledky!$DS$9),30,0))</f>
        <v>30</v>
      </c>
      <c r="DV33" s="182">
        <f>IF(ISBLANK($DX$3),"",IF(OR(Tipy!DF27=Výsledky!$DV$6,Tipy!DF27=Výsledky!$DV$7,Tipy!DF27=Výsledky!$DV$8,Tipy!DF27=Výsledky!$DV$9),10,0))</f>
        <v>0</v>
      </c>
      <c r="DW33" s="183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6">
        <f>IF(ISBLANK($DX$3),"",IF(ISBLANK(Tipy!DB27),"-",SUM(DS33:DW33)))</f>
        <v>50</v>
      </c>
      <c r="DY33" s="185"/>
      <c r="DZ33" s="182">
        <f>IF(ISBLANK($EE$3),"",IF(ISBLANK(Tipy!DH27),0,IF(AND(Tipy!DH27=Výsledky!$EC$3,Tipy!DJ27=Výsledky!$EE$3),50,0)))</f>
        <v>50</v>
      </c>
      <c r="EA33" s="182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2">
        <f>IF(ISBLANK($EE$3),"",IF(OR(Tipy!DK27=Výsledky!$DZ$6,Tipy!DK27=Výsledky!$DZ$7,Tipy!DK27=Výsledky!$DZ$8,Tipy!DK27=Výsledky!$DZ$9),30,0))</f>
        <v>0</v>
      </c>
      <c r="EC33" s="182">
        <f>IF(ISBLANK($EE$3),"",IF(OR(Tipy!DL27=Výsledky!$EC$6,Tipy!DL27=Výsledky!$EC$7,Tipy!DL27=Výsledky!$EC$8,Tipy!DL27=Výsledky!$EC$9),10,0))</f>
        <v>0</v>
      </c>
      <c r="ED33" s="183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6">
        <f>IF(ISBLANK($EE$3),"",IF(ISBLANK(Tipy!DH27),"-",SUM(DZ33:ED33)))</f>
        <v>50</v>
      </c>
      <c r="EF33" s="94"/>
      <c r="EG33" s="182">
        <f>IF(ISBLANK($EL$3),"",IF(ISBLANK(Tipy!DN27),0,IF(AND(Tipy!DN27=Výsledky!$EJ$3,Tipy!DP27=Výsledky!$EL$3),50,0)))</f>
        <v>0</v>
      </c>
      <c r="EH33" s="182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2">
        <f>IF(ISBLANK($EL$3),"",IF(OR(Tipy!DQ27=Výsledky!$EG$6,Tipy!DQ27=Výsledky!$EG$7,Tipy!DQ27=Výsledky!$EG$8,Tipy!DQ27=Výsledky!$EG$9),30,0))</f>
        <v>0</v>
      </c>
      <c r="EJ33" s="182">
        <f>IF(ISBLANK($EL$3),"",IF(OR(Tipy!DR27=Výsledky!$EJ$6,Tipy!DR27=Výsledky!$EJ$7,Tipy!DR27=Výsledky!$EJ$8,Tipy!DR27=Výsledky!$EJ$9),10,0))</f>
        <v>10</v>
      </c>
      <c r="EK33" s="183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6">
        <f>IF(ISBLANK($EL$3),"",IF(ISBLANK(Tipy!DN27),"-",SUM(EG33:EK33)))</f>
        <v>40</v>
      </c>
      <c r="EM33" s="94"/>
      <c r="EN33" s="182">
        <f>IF(ISBLANK($ES$3),"",IF(ISBLANK(Tipy!DT27),0,IF(AND(Tipy!DT27=Výsledky!$EQ$3,Tipy!DV27=Výsledky!$ES$3),50,0)))</f>
        <v>0</v>
      </c>
      <c r="EO33" s="182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2">
        <f>IF(ISBLANK($ES$3),"",IF(OR(Tipy!DW27=Výsledky!$EN$6,Tipy!DW27=Výsledky!$EN$7,Tipy!DW27=Výsledky!$EN$8,Tipy!DW27=Výsledky!$EN$9),30,0))</f>
        <v>30</v>
      </c>
      <c r="EQ33" s="182">
        <f>IF(ISBLANK($ES$3),"",IF(OR(Tipy!DX27=Výsledky!$EQ$6,Tipy!DX27=Výsledky!$EQ$7,Tipy!DX27=Výsledky!$EQ$8,Tipy!DX27=Výsledky!$EQ$9),10,0))</f>
        <v>10</v>
      </c>
      <c r="ER33" s="183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6">
        <f>IF(ISBLANK($ES$3),"",IF(ISBLANK(Tipy!DT27),"-",SUM(EN33:ER33)))</f>
        <v>60</v>
      </c>
      <c r="ET33" s="94"/>
      <c r="EU33" s="182">
        <f>IF(ISBLANK($EZ$3),"",IF(ISBLANK(Tipy!DZ27),0,IF(AND(Tipy!DZ27=Výsledky!$EX$3,Tipy!EB27=Výsledky!$EZ$3),50,0)))</f>
        <v>0</v>
      </c>
      <c r="EV33" s="182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2">
        <f>IF(ISBLANK($EZ$3),"",IF(OR(Tipy!EC27=Výsledky!$EU$6,Tipy!EC27=Výsledky!$EU$7,Tipy!EC27=Výsledky!$EU$8,Tipy!EC27=Výsledky!$EU$9),30,0))</f>
        <v>0</v>
      </c>
      <c r="EX33" s="182">
        <f>IF(ISBLANK($EZ$3),"",IF(OR(Tipy!ED27=Výsledky!$EX$6,Tipy!ED27=Výsledky!$EX$7,Tipy!ED27=Výsledky!$EX$8,Tipy!ED27=Výsledky!$EX$9),10,0))</f>
        <v>10</v>
      </c>
      <c r="EY33" s="183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6">
        <f>IF(ISBLANK($EZ$3),"",IF(ISBLANK(Tipy!DZ27),"-",SUM(EU33:EY33)))</f>
        <v>30</v>
      </c>
      <c r="FA33" s="94"/>
      <c r="FB33" s="182">
        <f>IF(ISBLANK($FG$3),"",IF(ISBLANK(Tipy!EF27),0,IF(AND(Tipy!EF27=Výsledky!$FE$3,Tipy!EH27=Výsledky!$FG$3),50,0)))</f>
        <v>0</v>
      </c>
      <c r="FC33" s="182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2">
        <f>IF(ISBLANK($FG$3),"",IF(OR(Tipy!EI27=Výsledky!$FB$6,Tipy!EI27=Výsledky!$FB$7,Tipy!EI27=Výsledky!$FB$8,Tipy!EI27=Výsledky!$FB$9),30,0))</f>
        <v>0</v>
      </c>
      <c r="FE33" s="182">
        <f>IF(ISBLANK($FG$3),"",IF(OR(Tipy!EJ27=Výsledky!$FE$6,Tipy!EJ27=Výsledky!$FE$7,Tipy!EJ27=Výsledky!$FE$8,Tipy!EJ27=Výsledky!$FE$9),10,0))</f>
        <v>0</v>
      </c>
      <c r="FF33" s="183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6">
        <f>IF(ISBLANK($FG$3),"",IF(ISBLANK(Tipy!EF27),"-",SUM(FB33:FF33)))</f>
        <v>20</v>
      </c>
      <c r="FH33" s="94"/>
      <c r="FI33" s="182">
        <f>IF(ISBLANK($FN$3),"",IF(ISBLANK(Tipy!EL27),0,IF(AND(Tipy!EL27=Výsledky!$FL$3,Tipy!EN27=Výsledky!$FN$3),50,0)))</f>
        <v>0</v>
      </c>
      <c r="FJ33" s="182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2">
        <f>IF(ISBLANK($FN$3),"",IF(OR(Tipy!EO27=Výsledky!$FI$6,Tipy!EO27=Výsledky!$FI$7,Tipy!EO27=Výsledky!$FI$8,Tipy!EO27=Výsledky!$FI$9),30,0))</f>
        <v>0</v>
      </c>
      <c r="FL33" s="182">
        <f>IF(ISBLANK($FN$3),"",IF(OR(Tipy!EP27=Výsledky!$FL$6,Tipy!EP27=Výsledky!$FL$7,Tipy!EP27=Výsledky!$FL$8,Tipy!EP27=Výsledky!$FL$9),10,0))</f>
        <v>0</v>
      </c>
      <c r="FM33" s="183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6">
        <f>IF(ISBLANK($FN$3),"",IF(ISBLANK(Tipy!EL27),"-",SUM(FI33:FM33)))</f>
        <v>20</v>
      </c>
      <c r="FO33" s="94"/>
      <c r="FP33" s="182">
        <f>IF(ISBLANK($FU$3),"",IF(ISBLANK(Tipy!ER27),0,IF(AND(Tipy!ER27=Výsledky!$FS$3,Tipy!ET27=Výsledky!$FU$3),50,0)))</f>
        <v>0</v>
      </c>
      <c r="FQ33" s="182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2">
        <f>IF(ISBLANK($FU$3),"",IF(OR(Tipy!EU27=Výsledky!$FP$6,Tipy!EU27=Výsledky!$FP$7,Tipy!EU27=Výsledky!$FP$8,Tipy!EU27=Výsledky!$FP$9),30,0))</f>
        <v>30</v>
      </c>
      <c r="FS33" s="182">
        <f>IF(ISBLANK($FU$3),"",IF(OR(Tipy!EV27=Výsledky!$FS$6,Tipy!EV27=Výsledky!$FS$7,Tipy!EV27=Výsledky!$FS$8,Tipy!EV27=Výsledky!$FS$9),10,0))</f>
        <v>0</v>
      </c>
      <c r="FT33" s="183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6">
        <f>IF(ISBLANK($FU$3),"",IF(ISBLANK(Tipy!ER27),"-",SUM(FP33:FT33)))</f>
        <v>50</v>
      </c>
      <c r="FV33" s="94"/>
      <c r="FW33" s="182">
        <f>IF(ISBLANK($GB$3),"",IF(ISBLANK(Tipy!EX27),0,IF(AND(Tipy!EX27=Výsledky!$FZ$3,Tipy!EZ27=Výsledky!$GB$3),50,0)))</f>
        <v>0</v>
      </c>
      <c r="FX33" s="182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2">
        <f>IF(ISBLANK($GB$3),"",IF(OR(Tipy!FA27=Výsledky!$FW$6,Tipy!FA27=Výsledky!$FW$7,Tipy!FA27=Výsledky!$FW$8,Tipy!FA27=Výsledky!$FW$9),30,0))</f>
        <v>0</v>
      </c>
      <c r="FZ33" s="182">
        <f>IF(ISBLANK($GB$3),"",IF(OR(Tipy!FB27=Výsledky!$FZ$6,Tipy!FB27=Výsledky!$FZ$7,Tipy!FB27=Výsledky!$FZ$8,Tipy!FB27=Výsledky!$FZ$9),10,0))</f>
        <v>0</v>
      </c>
      <c r="GA33" s="183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6">
        <f>IF(ISBLANK($GB$3),"",IF(ISBLANK(Tipy!EX27),"-",SUM(FW33:GA33)))</f>
        <v>0</v>
      </c>
      <c r="GC33" s="94"/>
      <c r="GD33" s="182">
        <f>IF(ISBLANK($GI$3),"",IF(ISBLANK(Tipy!FD27),0,IF(AND(Tipy!FD27=Výsledky!$GG$3,Tipy!FF27=Výsledky!$GI$3),50,0)))</f>
        <v>0</v>
      </c>
      <c r="GE33" s="182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2">
        <f>IF(ISBLANK($GI$3),"",IF(OR(Tipy!FG27=Výsledky!$GD$6,Tipy!FG27=Výsledky!$GD$7,Tipy!FG27=Výsledky!$GD$8,Tipy!FG27=Výsledky!$GD$9),30,0))</f>
        <v>0</v>
      </c>
      <c r="GG33" s="182">
        <f>IF(ISBLANK($GI$3),"",IF(OR(Tipy!FH27=Výsledky!$GG$6,Tipy!FH27=Výsledky!$GG$7,Tipy!FH27=Výsledky!$GG$8,Tipy!FH27=Výsledky!$GG$9),10,0))</f>
        <v>0</v>
      </c>
      <c r="GH33" s="183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6">
        <f>IF(ISBLANK($GI$3),"",IF(ISBLANK(Tipy!FD27),"-",SUM(GD33:GH33)))</f>
        <v>0</v>
      </c>
      <c r="GJ33" s="94"/>
      <c r="GK33" s="182">
        <f>IF(ISBLANK($GP$3),"",IF(ISBLANK(Tipy!FJ27),0,IF(AND(Tipy!FJ27=Výsledky!$GN$3,Tipy!FL27=Výsledky!$GP$3),50,0)))</f>
        <v>0</v>
      </c>
      <c r="GL33" s="182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20</v>
      </c>
      <c r="GM33" s="182">
        <f>IF(ISBLANK($GP$3),"",IF(OR(Tipy!FM27=Výsledky!$GK$6,Tipy!FM27=Výsledky!$GK$7,Tipy!FM27=Výsledky!$GK$8,Tipy!FM27=Výsledky!$GK$9),30,0))</f>
        <v>30</v>
      </c>
      <c r="GN33" s="182">
        <f>IF(ISBLANK($GP$3),"",IF(OR(Tipy!FN27=Výsledky!$GN$6,Tipy!FN27=Výsledky!$GN$7,Tipy!FN27=Výsledky!$GN$8,Tipy!FN27=Výsledky!$GN$9),10,0))</f>
        <v>10</v>
      </c>
      <c r="GO33" s="183">
        <f>IF(ISBLANK($GP$3),"",IF(ISBLANK(Tipy!FJ27),0,IF(OR(AND(Tipy!FJ27=Výsledky!$GN$3,OR(Tipy!FL27=Výsledky!$GP$3+1,Tipy!FL27=Výsledky!$GP$3-1)),AND(Tipy!FL27=Výsledky!$GP$3,OR(Tipy!FJ27=Výsledky!$GN$3+1,Tipy!FJ27=Výsledky!$GN$3-1))),10,0)))</f>
        <v>10</v>
      </c>
      <c r="GP33" s="186">
        <f>IF(ISBLANK($GP$3),"",IF(ISBLANK(Tipy!FJ27),"-",SUM(GK33:GO33)))</f>
        <v>70</v>
      </c>
      <c r="GQ33" s="94"/>
      <c r="GR33" s="182">
        <f>IF(ISBLANK($GW$3),"",IF(ISBLANK(Tipy!FP27),0,IF(AND(Tipy!FP27=Výsledky!$GU$3,Tipy!FR27=Výsledky!$GW$3),50,0)))</f>
        <v>0</v>
      </c>
      <c r="GS33" s="182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2">
        <f>IF(ISBLANK($GW$3),"",IF(OR(Tipy!FS27=Výsledky!$GR$6,Tipy!FS27=Výsledky!$GR$7,Tipy!FS27=Výsledky!$GR$8,Tipy!FS27=Výsledky!$GR$9),30,0))</f>
        <v>0</v>
      </c>
      <c r="GU33" s="182">
        <f>IF(ISBLANK($GW$3),"",IF(OR(Tipy!FT27=Výsledky!$GU$6,Tipy!FT27=Výsledky!$GU$7,Tipy!FT27=Výsledky!$GU$8,Tipy!FT27=Výsledky!$GU$9),10,0))</f>
        <v>0</v>
      </c>
      <c r="GV33" s="183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6">
        <f>IF(ISBLANK($GW$3),"",IF(ISBLANK(Tipy!FP27),"-",SUM(GR33:GV33)))</f>
        <v>0</v>
      </c>
      <c r="GX33" s="94"/>
      <c r="GY33" s="182">
        <f>IF(ISBLANK($HD$3),"",IF(ISBLANK(Tipy!FV27),0,IF(AND(Tipy!FV27=Výsledky!$HB$3,Tipy!FX27=Výsledky!$HD$3),50,0)))</f>
        <v>0</v>
      </c>
      <c r="GZ33" s="182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2">
        <f>IF(ISBLANK($HD$3),"",IF(OR(Tipy!FY27=Výsledky!$GY$6,Tipy!FY27=Výsledky!$GY$7,Tipy!FY27=Výsledky!$GY$8,Tipy!FY27=Výsledky!$GY$9),30,0))</f>
        <v>30</v>
      </c>
      <c r="HB33" s="182">
        <f>IF(ISBLANK($HD$3),"",IF(OR(Tipy!FZ27=Výsledky!$HB$6,Tipy!FZ27=Výsledky!$HB$7,Tipy!FZ27=Výsledky!$HB$8,Tipy!FZ27=Výsledky!$HB$9),10,0))</f>
        <v>0</v>
      </c>
      <c r="HC33" s="183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6">
        <f>IF(ISBLANK($HD$3),"",IF(ISBLANK(Tipy!FV27),"-",SUM(GY33:HC33)))</f>
        <v>40</v>
      </c>
      <c r="HE33" s="185"/>
      <c r="HF33" s="182">
        <f>IF(ISBLANK($HK$3),"",IF(ISBLANK(Tipy!GB27),0,IF(AND(Tipy!GB27=Výsledky!$HI$3,Tipy!GD27=Výsledky!$HK$3),50,0)))</f>
        <v>0</v>
      </c>
      <c r="HG33" s="182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2">
        <f>IF(ISBLANK($HK$3),"",IF(OR(Tipy!GE27=Výsledky!$HF$6,Tipy!GE27=Výsledky!$HF$7,Tipy!GE27=Výsledky!$HF$8,Tipy!GE27=Výsledky!$HF$9),30,0))</f>
        <v>30</v>
      </c>
      <c r="HI33" s="182">
        <f>IF(ISBLANK($HK$3),"",IF(OR(Tipy!GF27=Výsledky!$HI$6,Tipy!GF27=Výsledky!$HI$7,Tipy!GF27=Výsledky!$HI$8,Tipy!GF27=Výsledky!$HI$9),10,0))</f>
        <v>0</v>
      </c>
      <c r="HJ33" s="183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6">
        <f>IF(ISBLANK($HK$3),"",IF(ISBLANK(Tipy!GB27),"-",SUM(HF33:HJ33)))</f>
        <v>50</v>
      </c>
      <c r="HL33" s="185"/>
      <c r="HM33" s="182">
        <f>IF(ISBLANK($HR$3),"",IF(ISBLANK(Tipy!GH27),0,IF(AND(Tipy!GH27=Výsledky!$HP$3,Tipy!GJ27=Výsledky!$HR$3),50,0)))</f>
        <v>0</v>
      </c>
      <c r="HN33" s="182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2">
        <f>IF(ISBLANK($HR$3),"",IF(OR(Tipy!GK27=Výsledky!$HM$6,Tipy!GK27=Výsledky!$HM$7,Tipy!GK27=Výsledky!$HM$8,Tipy!GK27=Výsledky!$HM$9),30,0))</f>
        <v>0</v>
      </c>
      <c r="HP33" s="182">
        <f>IF(ISBLANK($HR$3),"",IF(OR(Tipy!GL27=Výsledky!$HP$6,Tipy!GL27=Výsledky!$HP$7,Tipy!GL27=Výsledky!$HP$8,Tipy!GL27=Výsledky!$HP$9),10,0))</f>
        <v>0</v>
      </c>
      <c r="HQ33" s="183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6">
        <f>IF(ISBLANK($HR$3),"",IF(ISBLANK(Tipy!GH27),"-",SUM(HM33:HQ33)))</f>
        <v>0</v>
      </c>
      <c r="HS33" s="185"/>
      <c r="HT33" s="182">
        <f>IF(ISBLANK($HY$3),"",IF(ISBLANK(Tipy!GN27),0,IF(AND(Tipy!GN27=Výsledky!$HW$3,Tipy!GP27=Výsledky!$HY$3),50,0)))</f>
        <v>0</v>
      </c>
      <c r="HU33" s="182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2">
        <f>IF(ISBLANK($HY$3),"",IF(OR(Tipy!GQ27=Výsledky!$HT$6,Tipy!GQ27=Výsledky!$HT$7,Tipy!GQ27=Výsledky!$HT$8,Tipy!GQ27=Výsledky!$HT$9),30,0))</f>
        <v>0</v>
      </c>
      <c r="HW33" s="182">
        <f>IF(ISBLANK($HY$3),"",IF(OR(Tipy!GR27=Výsledky!$HW$6,Tipy!GR27=Výsledky!$HW$7,Tipy!GR27=Výsledky!$HW$8,Tipy!GR27=Výsledky!$HW$9),10,0))</f>
        <v>0</v>
      </c>
      <c r="HX33" s="183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6">
        <f>IF(ISBLANK($HY$3),"",IF(ISBLANK(Tipy!GN27),"-",SUM(HT33:HX33)))</f>
        <v>20</v>
      </c>
      <c r="HZ33" s="185"/>
      <c r="IA33" s="182">
        <f>IF(ISBLANK($IF$3),"",IF(ISBLANK(Tipy!GT27),0,IF(AND(Tipy!GT27=Výsledky!$ID$3,Tipy!GV27=Výsledky!$IF$3),50,0)))</f>
        <v>0</v>
      </c>
      <c r="IB33" s="182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2">
        <f>IF(ISBLANK($IF$3),"",IF(OR(Tipy!GW27=Výsledky!$IA$6,Tipy!GW27=Výsledky!$IA$7,Tipy!GW27=Výsledky!$IA$8,Tipy!GW27=Výsledky!$IA$9),30,0))</f>
        <v>30</v>
      </c>
      <c r="ID33" s="182">
        <f>IF(ISBLANK($IF$3),"",IF(OR(Tipy!GX27=Výsledky!$ID$6,Tipy!GX27=Výsledky!$ID$7,Tipy!GX27=Výsledky!$ID$8,Tipy!GX27=Výsledky!$ID$9),10,0))</f>
        <v>10</v>
      </c>
      <c r="IE33" s="183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6">
        <f>IF(ISBLANK($IF$3),"",IF(ISBLANK(Tipy!GT27),"-",SUM(IA33:IE33)))</f>
        <v>60</v>
      </c>
      <c r="IG33" s="94"/>
      <c r="IH33" s="182">
        <f>IF(ISBLANK($IM$3),"",IF(ISBLANK(Tipy!GZ27),0,IF(AND(Tipy!GZ27=Výsledky!$IK$3,Tipy!HB27=Výsledky!$IM$3),50,0)))</f>
        <v>0</v>
      </c>
      <c r="II33" s="182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182">
        <f>IF(ISBLANK($IM$3),"",IF(OR(Tipy!HC27=Výsledky!$IH$6,Tipy!HC27=Výsledky!$IH$7,Tipy!HC27=Výsledky!$IH$8,Tipy!HC27=Výsledky!$IH$9),30,0))</f>
        <v>0</v>
      </c>
      <c r="IK33" s="182">
        <f>IF(ISBLANK($IM$3),"",IF(OR(Tipy!HD27=Výsledky!$IK$6,Tipy!HD27=Výsledky!$IK$7,Tipy!HD27=Výsledky!$IK$8,Tipy!HD27=Výsledky!$IK$9),10,0))</f>
        <v>0</v>
      </c>
      <c r="IL33" s="183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186">
        <f>IF(ISBLANK($IM$3),"",IF(ISBLANK(Tipy!GZ27),"-",SUM(IH33:IL33)))</f>
        <v>30</v>
      </c>
      <c r="IN33" s="185"/>
      <c r="IO33" s="182">
        <f>IF(ISBLANK($IT$3),"",IF(ISBLANK(Tipy!HF27),0,IF(AND(Tipy!HF27=Výsledky!$IR$3,Tipy!HH27=Výsledky!$IT$3),50,0)))</f>
        <v>0</v>
      </c>
      <c r="IP33" s="182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82">
        <f>IF(ISBLANK($IT$3),"",IF(OR(Tipy!HI27=Výsledky!$IO$6,Tipy!HI27=Výsledky!$IO$7,Tipy!HI27=Výsledky!$IO$8,Tipy!HI27=Výsledky!$IO$9),30,0))</f>
        <v>30</v>
      </c>
      <c r="IR33" s="182">
        <f>IF(ISBLANK($IT$3),"",IF(OR(Tipy!HJ27=Výsledky!$IR$6,Tipy!HJ27=Výsledky!$IR$7,Tipy!HJ27=Výsledky!$IR$8,Tipy!HJ27=Výsledky!$IR$9),10,0))</f>
        <v>10</v>
      </c>
      <c r="IS33" s="183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6">
        <f>IF(ISBLANK($IT$3),"",IF(ISBLANK(Tipy!HF27),"-",SUM(IO33:IS33)))</f>
        <v>70</v>
      </c>
      <c r="IU33" s="185"/>
      <c r="IV33" s="182">
        <f>IF(ISBLANK($JA$3),"",IF(ISBLANK(Tipy!HL27),0,IF(AND(Tipy!HL27=Výsledky!$IY$3,Tipy!HN27=Výsledky!$JA$3),50,0)))</f>
        <v>0</v>
      </c>
      <c r="IW33" s="182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182">
        <f>IF(ISBLANK($JA$3),"",IF(OR(Tipy!HO27=Výsledky!$IV$6,Tipy!HO27=Výsledky!$IV$7,Tipy!HO27=Výsledky!$IV$8,Tipy!HO27=Výsledky!$IV$9),30,0))</f>
        <v>30</v>
      </c>
      <c r="IY33" s="182">
        <f>IF(ISBLANK($JA$3),"",IF(OR(Tipy!HP27=Výsledky!$IY$6,Tipy!HP27=Výsledky!$IY$7,Tipy!HP27=Výsledky!$IY$8,Tipy!HP27=Výsledky!$IY$9),10,0))</f>
        <v>0</v>
      </c>
      <c r="IZ33" s="183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186">
        <f>IF(ISBLANK($JA$3),"",IF(ISBLANK(Tipy!HL27),"-",SUM(IV33:IZ33)))</f>
        <v>60</v>
      </c>
      <c r="JB33" s="185"/>
      <c r="JC33" s="182">
        <f>IF(ISBLANK($JH$3),"",IF(ISBLANK(Tipy!HR27),0,IF(AND(Tipy!HR27=Výsledky!$JF$3,Tipy!HT27=Výsledky!$JH$3),50,0)))</f>
        <v>0</v>
      </c>
      <c r="JD33" s="182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20</v>
      </c>
      <c r="JE33" s="182">
        <f>IF(ISBLANK($JH$3),"",IF(OR(Tipy!HU27=Výsledky!$JC$6,Tipy!HU27=Výsledky!$JC$7,Tipy!HU27=Výsledky!$JC$8,Tipy!HU27=Výsledky!$JC$9),30,0))</f>
        <v>0</v>
      </c>
      <c r="JF33" s="182">
        <f>IF(ISBLANK($JH$3),"",IF(OR(Tipy!HV27=Výsledky!$JF$6,Tipy!HV27=Výsledky!$JF$7,Tipy!HV27=Výsledky!$JF$8,Tipy!HV27=Výsledky!$JF$9),10,0))</f>
        <v>0</v>
      </c>
      <c r="JG33" s="183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86">
        <f>IF(ISBLANK($JH$3),"",IF(ISBLANK(Tipy!HR27),"-",SUM(JC33:JG33)))</f>
        <v>20</v>
      </c>
      <c r="JI33" s="185"/>
      <c r="JJ33" s="182">
        <f>IF(ISBLANK($JO$3),"",IF(ISBLANK(Tipy!HX27),0,IF(AND(Tipy!HX27=Výsledky!$JM$3,Tipy!HZ27=Výsledky!$JO$3),50,0)))</f>
        <v>0</v>
      </c>
      <c r="JK33" s="182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20</v>
      </c>
      <c r="JL33" s="182">
        <f>IF(ISBLANK($JO$3),"",IF(OR(Tipy!IA27=Výsledky!$JJ$6,Tipy!IA27=Výsledky!$JJ$7,Tipy!IA27=Výsledky!$JJ$8,Tipy!IA27=Výsledky!$JJ$9),30,0))</f>
        <v>30</v>
      </c>
      <c r="JM33" s="92">
        <f>IF(ISBLANK($JO$3),"",IF(OR(Tipy!IB27=Výsledky!$JM$6,Tipy!IB27=Výsledky!$JM$7,Tipy!IB27=Výsledky!$JM$8,Tipy!IB27=Výsledky!$JM$9),10,0))</f>
        <v>0</v>
      </c>
      <c r="JN33" s="93">
        <f>IF(ISBLANK($JO$3),"",IF(ISBLANK(Tipy!HX27),0,IF(OR(AND(Tipy!HX27=Výsledky!$JM$3,OR(Tipy!HZ27=Výsledky!$JO$3+1,Tipy!HZ27=Výsledky!$JO$3-1)),AND(Tipy!HZ27=Výsledky!$JO$3,OR(Tipy!HX27=Výsledky!$JM$3+1,Tipy!HX27=Výsledky!$JM$3-1))),10,0)))</f>
        <v>10</v>
      </c>
      <c r="JO33" s="95">
        <f>IF(ISBLANK($JO$3),"",IF(ISBLANK(Tipy!HX27),"-",SUM(JJ33:JN33)))</f>
        <v>60</v>
      </c>
      <c r="JP33" s="94"/>
      <c r="JQ33" s="92">
        <f>IF(ISBLANK($JV$3),"",IF(ISBLANK(Tipy!ID27),0,IF(AND(Tipy!ID27=Výsledky!$JT$3,Tipy!IF27=Výsledky!$JV$3),50,0)))</f>
        <v>0</v>
      </c>
      <c r="JR33" s="92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20</v>
      </c>
      <c r="JS33" s="92">
        <f>IF(ISBLANK($JV$3),"",IF(OR(Tipy!IG27=Výsledky!$JQ$6,Tipy!IG27=Výsledky!$JQ$7,Tipy!IG27=Výsledky!$JQ$8,Tipy!IG27=Výsledky!$JQ$9),30,0))</f>
        <v>30</v>
      </c>
      <c r="JT33" s="92">
        <f>IF(ISBLANK($JV$3),"",IF(OR(Tipy!IH27=Výsledky!$JT$6,Tipy!IH27=Výsledky!$JT$7,Tipy!IH27=Výsledky!$JT$8,Tipy!IH27=Výsledky!$JT$9),10,0))</f>
        <v>0</v>
      </c>
      <c r="JU33" s="93">
        <f>IF(ISBLANK($JV$3),"",IF(ISBLANK(Tipy!ID27),0,IF(OR(AND(Tipy!ID27=Výsledky!$JT$3,OR(Tipy!IF27=Výsledky!$JV$3+1,Tipy!IF27=Výsledky!$JV$3-1)),AND(Tipy!IF27=Výsledky!$JV$3,OR(Tipy!ID27=Výsledky!$JT$3+1,Tipy!ID27=Výsledky!$JT$3-1))),10,0)))</f>
        <v>10</v>
      </c>
      <c r="JV33" s="95">
        <f>IF(ISBLANK($JV$3),"",IF(ISBLANK(Tipy!ID27),"-",SUM(JQ33:JU33)))</f>
        <v>60</v>
      </c>
      <c r="JW33" s="94"/>
      <c r="JX33" s="92" t="str">
        <f>IF(ISBLANK($KC$3),"",IF(ISBLANK(Tipy!IJ27),0,IF(AND(Tipy!IJ27=Výsledky!$KA$3,Tipy!IL27=Výsledky!$KC$3),50,0)))</f>
        <v/>
      </c>
      <c r="JY33" s="92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92" t="str">
        <f>IF(ISBLANK($KC$3),"",IF(OR(Tipy!IM27=Výsledky!$JX$6,Tipy!IM27=Výsledky!$JX$7,Tipy!IM27=Výsledky!$JX$8,Tipy!IM27=Výsledky!$JX$9),30,0))</f>
        <v/>
      </c>
      <c r="KA33" s="92" t="str">
        <f>IF(ISBLANK($KC$3),"",IF(OR(Tipy!IN27=Výsledky!$KA$6,Tipy!IN27=Výsledky!$KA$7,Tipy!IN27=Výsledky!$KA$8,Tipy!IN27=Výsledky!$KA$9),10,0))</f>
        <v/>
      </c>
      <c r="KB33" s="93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95" t="str">
        <f>IF(ISBLANK($KC$3),"",IF(ISBLANK(Tipy!IJ27),"-",SUM(JX33:KB33)))</f>
        <v/>
      </c>
      <c r="KD33" s="94"/>
      <c r="KE33" s="92">
        <f>IF(ISBLANK($KJ$3),"",IF(ISBLANK(Tipy!IP27),0,IF(AND(Tipy!IP27=Výsledky!$KH$3,Tipy!IR27=Výsledky!$KJ$3),50,0)))</f>
        <v>0</v>
      </c>
      <c r="KF33" s="92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0</v>
      </c>
      <c r="KG33" s="92">
        <f>IF(ISBLANK($KJ$3),"",IF(OR(Tipy!IS27=Výsledky!$KE$6,Tipy!IS27=Výsledky!$KE$7,Tipy!IS27=Výsledky!$KE$8,Tipy!IS27=Výsledky!$KE$9),30,0))</f>
        <v>0</v>
      </c>
      <c r="KH33" s="92">
        <f>IF(ISBLANK($KJ$3),"",IF(OR(Tipy!IT27=Výsledky!$KH$6,Tipy!IT27=Výsledky!$KH$7,Tipy!IT27=Výsledky!$KH$8,Tipy!IT27=Výsledky!$KH$9),10,0))</f>
        <v>0</v>
      </c>
      <c r="KI33" s="93">
        <f>IF(ISBLANK($KJ$3),"",IF(ISBLANK(Tipy!IP27),0,IF(OR(AND(Tipy!IP27=Výsledky!$KH$3,OR(Tipy!IR27=Výsledky!$KJ$3+1,Tipy!IR27=Výsledky!$KJ$3-1)),AND(Tipy!IR27=Výsledky!$KJ$3,OR(Tipy!IP27=Výsledky!$KH$3+1,Tipy!IP27=Výsledky!$KH$3-1))),10,0)))</f>
        <v>0</v>
      </c>
      <c r="KJ33" s="95">
        <f>IF(ISBLANK($KJ$3),"",IF(ISBLANK(Tipy!IP27),"-",SUM(KE33:KI33)))</f>
        <v>0</v>
      </c>
      <c r="KK33" s="94"/>
      <c r="KL33" s="182">
        <f>IF(ISBLANK($KQ$3),"",IF(ISBLANK(Tipy!IV27),0,IF(AND(Tipy!IV27=Výsledky!$KO$3,Tipy!IX27=Výsledky!$KQ$3),50,0)))</f>
        <v>0</v>
      </c>
      <c r="KM33" s="182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20</v>
      </c>
      <c r="KN33" s="182">
        <f>IF(ISBLANK($KQ$3),"",IF(OR(Tipy!IY27=Výsledky!$KL$6,Tipy!IY27=Výsledky!$KL$7,Tipy!IY27=Výsledky!$KL$8,Tipy!IY27=Výsledky!$KL$9),30,0))</f>
        <v>0</v>
      </c>
      <c r="KO33" s="182">
        <f>IF(ISBLANK($KQ$3),"",IF(OR(Tipy!IZ27=Výsledky!$KO$6,Tipy!IZ27=Výsledky!$KO$7,Tipy!IZ27=Výsledky!$KO$8,Tipy!IZ27=Výsledky!$KO$9),10,0))</f>
        <v>0</v>
      </c>
      <c r="KP33" s="183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86">
        <f>IF(ISBLANK($KQ$3),"",IF(ISBLANK(Tipy!IV27),"-",SUM(KL33:KP33)))</f>
        <v>20</v>
      </c>
      <c r="KR33" s="94"/>
      <c r="KS33" s="92" t="str">
        <f>IF(ISBLANK($KX$3),"",IF(ISBLANK(Tipy!JB27),0,IF(AND(Tipy!JB27=Výsledky!$KV$3,Tipy!JD27=Výsledky!$KX$3),50,0)))</f>
        <v/>
      </c>
      <c r="KT33" s="92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92" t="str">
        <f>IF(ISBLANK($KX$3),"",IF(OR(Tipy!JE27=Výsledky!$KS$6,Tipy!JE27=Výsledky!$KS$7,Tipy!JE27=Výsledky!$KS$8,Tipy!JE27=Výsledky!$KS$9),30,0))</f>
        <v/>
      </c>
      <c r="KV33" s="92" t="str">
        <f>IF(ISBLANK($KX$3),"",IF(OR(Tipy!JF27=Výsledky!$KV$6,Tipy!JF27=Výsledky!$KV$7,Tipy!JF27=Výsledky!$KV$8,Tipy!JF27=Výsledky!$KV$9),10,0))</f>
        <v/>
      </c>
      <c r="KW33" s="93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95" t="str">
        <f>IF(ISBLANK($KX$3),"",IF(ISBLANK(Tipy!JB27),"-",SUM(KS33:KW33)))</f>
        <v/>
      </c>
      <c r="KY33" s="94"/>
      <c r="KZ33" s="92" t="str">
        <f>IF(ISBLANK($LE$3),"",IF(ISBLANK(Tipy!JH27),0,IF(AND(Tipy!JH27=Výsledky!$LC$3,Tipy!JJ27=Výsledky!$LE$3),50,0)))</f>
        <v/>
      </c>
      <c r="LA33" s="92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92" t="str">
        <f>IF(ISBLANK($LE$3),"",IF(OR(Tipy!JK27=Výsledky!$KZ$6,Tipy!JK27=Výsledky!$KZ$7,Tipy!JK27=Výsledky!$KZ$8,Tipy!JK27=Výsledky!$KZ$9),30,0))</f>
        <v/>
      </c>
      <c r="LC33" s="92" t="str">
        <f>IF(ISBLANK($LE$3),"",IF(OR(Tipy!JL27=Výsledky!$LC$6,Tipy!JL27=Výsledky!$LC$7,Tipy!JL27=Výsledky!$LC$8,Tipy!JL27=Výsledky!$LC$9),10,0))</f>
        <v/>
      </c>
      <c r="LD33" s="93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95" t="str">
        <f>IF(ISBLANK($LE$3),"",IF(ISBLANK(Tipy!JH27),"-",SUM(KZ33:LD33)))</f>
        <v/>
      </c>
      <c r="LF33" s="94"/>
      <c r="LG33" s="92" t="str">
        <f>IF(ISBLANK($LL$3),"",IF(ISBLANK(Tipy!JN27),0,IF(AND(Tipy!JN27=Výsledky!$LJ$3,Tipy!JP27=Výsledky!$LL$3),50,0)))</f>
        <v/>
      </c>
      <c r="LH33" s="92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92" t="str">
        <f>IF(ISBLANK($LL$3),"",IF(OR(Tipy!JQ27=Výsledky!$LG$6,Tipy!JQ27=Výsledky!$LG$7,Tipy!JQ27=Výsledky!$LG$8,Tipy!JQ27=Výsledky!$LG$9),30,0))</f>
        <v/>
      </c>
      <c r="LJ33" s="92" t="str">
        <f>IF(ISBLANK($LL$3),"",IF(OR(Tipy!JR27=Výsledky!$LJ$6,Tipy!JR27=Výsledky!$LJ$7,Tipy!JR27=Výsledky!$LJ$8,Tipy!JR27=Výsledky!$LJ$9),10,0))</f>
        <v/>
      </c>
      <c r="LK33" s="93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95" t="str">
        <f>IF(ISBLANK($LL$3),"",IF(ISBLANK(Tipy!JN27),"-",SUM(LG33:LK33)))</f>
        <v/>
      </c>
      <c r="LM33" s="94"/>
      <c r="LN33" s="92" t="str">
        <f>IF(ISBLANK($LS$3),"",IF(ISBLANK(Tipy!JT27),0,IF(AND(Tipy!JT27=Výsledky!$LQ$3,Tipy!JV27=Výsledky!$LS$3),50,0)))</f>
        <v/>
      </c>
      <c r="LO33" s="92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92" t="str">
        <f>IF(ISBLANK($LS$3),"",IF(OR(Tipy!JW27=Výsledky!$LN$6,Tipy!JW27=Výsledky!$LN$7,Tipy!JW27=Výsledky!$LN$8,Tipy!JW27=Výsledky!$LN$9),30,0))</f>
        <v/>
      </c>
      <c r="LQ33" s="92" t="str">
        <f>IF(ISBLANK($LS$3),"",IF(OR(Tipy!JX27=Výsledky!$LQ$6,Tipy!JX27=Výsledky!$LQ$7,Tipy!JX27=Výsledky!$LQ$8,Tipy!JX27=Výsledky!$LQ$9),10,0))</f>
        <v/>
      </c>
      <c r="LR33" s="93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95" t="str">
        <f>IF(ISBLANK($LS$3),"",IF(ISBLANK(Tipy!JT27),"-",SUM(LN33:LR33)))</f>
        <v/>
      </c>
      <c r="LT33" s="94"/>
      <c r="LU33" s="92" t="str">
        <f>IF(ISBLANK($LZ$3),"",IF(ISBLANK(Tipy!JZ27),0,IF(AND(Tipy!JZ27=Výsledky!$LX$3,Tipy!KB27=Výsledky!$LZ$3),50,0)))</f>
        <v/>
      </c>
      <c r="LV33" s="92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92" t="str">
        <f>IF(ISBLANK($LZ$3),"",IF(OR(Tipy!KC27=Výsledky!$LU$6,Tipy!KC27=Výsledky!$LU$7,Tipy!KC27=Výsledky!$LU$8,Tipy!KC27=Výsledky!$LU$9),30,0))</f>
        <v/>
      </c>
      <c r="LX33" s="92" t="str">
        <f>IF(ISBLANK($LZ$3),"",IF(OR(Tipy!KD27=Výsledky!$LX$6,Tipy!KD27=Výsledky!$LX$7,Tipy!KD27=Výsledky!$LX$8,Tipy!KD27=Výsledky!$LX$9),10,0))</f>
        <v/>
      </c>
      <c r="LY33" s="93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95" t="str">
        <f>IF(ISBLANK($LZ$3),"",IF(ISBLANK(Tipy!JZ27),"-",SUM(LU33:LY33)))</f>
        <v/>
      </c>
      <c r="MA33" s="94"/>
      <c r="MB33" s="96"/>
      <c r="MC33" s="97"/>
      <c r="MD33" s="97"/>
      <c r="ME33" s="97"/>
      <c r="MF33" s="93"/>
      <c r="MG33" s="95"/>
      <c r="MH33" s="94"/>
      <c r="MI33" s="96"/>
      <c r="MJ33" s="97"/>
      <c r="MK33" s="97"/>
      <c r="ML33" s="97"/>
      <c r="MM33" s="93"/>
      <c r="MN33" s="95"/>
      <c r="MO33" s="94"/>
      <c r="MP33" s="96"/>
      <c r="MQ33" s="97"/>
      <c r="MR33" s="97"/>
      <c r="MS33" s="97"/>
      <c r="MT33" s="93"/>
      <c r="MU33" s="95"/>
      <c r="MV33" s="94"/>
      <c r="MW33" s="96"/>
      <c r="MX33" s="97"/>
      <c r="MY33" s="97"/>
      <c r="MZ33" s="97"/>
      <c r="NA33" s="93"/>
      <c r="NB33" s="95"/>
      <c r="NC33" s="94"/>
      <c r="ND33" s="96"/>
      <c r="NE33" s="97"/>
      <c r="NF33" s="97"/>
      <c r="NG33" s="97"/>
      <c r="NH33" s="93"/>
      <c r="NI33" s="95"/>
      <c r="NJ33" s="94"/>
      <c r="NK33" s="96"/>
      <c r="NL33" s="97"/>
      <c r="NM33" s="97"/>
      <c r="NN33" s="97"/>
      <c r="NO33" s="93"/>
      <c r="NP33" s="95"/>
      <c r="NQ33" s="94"/>
      <c r="NR33" s="96"/>
      <c r="NS33" s="97"/>
      <c r="NT33" s="97"/>
      <c r="NU33" s="97"/>
      <c r="NV33" s="93"/>
      <c r="NW33" s="95"/>
      <c r="NX33" s="94"/>
      <c r="NY33" s="96"/>
      <c r="NZ33" s="97"/>
      <c r="OA33" s="97"/>
      <c r="OB33" s="97"/>
      <c r="OC33" s="93"/>
      <c r="OD33" s="95"/>
      <c r="OE33" s="94"/>
      <c r="OF33" s="96"/>
      <c r="OG33" s="97"/>
      <c r="OH33" s="97"/>
      <c r="OI33" s="97"/>
      <c r="OJ33" s="93"/>
      <c r="OK33" s="95"/>
      <c r="OL33" s="94"/>
      <c r="OM33" s="96"/>
      <c r="ON33" s="97"/>
      <c r="OO33" s="97"/>
      <c r="OP33" s="97"/>
      <c r="OQ33" s="93"/>
      <c r="OR33" s="95"/>
      <c r="OS33" s="94"/>
      <c r="OT33" s="96"/>
      <c r="OU33" s="97"/>
      <c r="OV33" s="97"/>
      <c r="OW33" s="97"/>
      <c r="OX33" s="93"/>
      <c r="OY33" s="95"/>
      <c r="OZ33" s="94"/>
      <c r="PA33" s="96"/>
      <c r="PB33" s="97"/>
      <c r="PC33" s="97"/>
      <c r="PD33" s="97"/>
      <c r="PE33" s="93"/>
      <c r="PF33" s="95"/>
      <c r="PG33" s="94"/>
      <c r="PH33" s="96"/>
      <c r="PI33" s="97"/>
      <c r="PJ33" s="97"/>
      <c r="PK33" s="97"/>
      <c r="PL33" s="93"/>
      <c r="PM33" s="95"/>
      <c r="PN33" s="94"/>
      <c r="PO33" s="96"/>
      <c r="PP33" s="97"/>
      <c r="PQ33" s="97"/>
      <c r="PR33" s="97"/>
      <c r="PS33" s="93"/>
      <c r="PT33" s="95"/>
      <c r="PU33" s="94"/>
      <c r="PV33" s="96"/>
      <c r="PW33" s="97"/>
      <c r="PX33" s="97"/>
      <c r="PY33" s="97"/>
      <c r="PZ33" s="93"/>
      <c r="QA33" s="95"/>
    </row>
    <row r="34" spans="1:443" ht="15" customHeight="1" x14ac:dyDescent="0.2">
      <c r="A34" s="121">
        <f>Tipy!A28</f>
        <v>74</v>
      </c>
      <c r="B34" s="144" t="str">
        <f>Tipy!B28</f>
        <v>flash115</v>
      </c>
      <c r="C34" s="42"/>
      <c r="D34" s="182">
        <f>IF(ISBLANK($I$3),"",IF(ISBLANK(Tipy!D28),0,IF(AND(Tipy!D28=Výsledky!$G$3,Tipy!F28=Výsledky!$I$3),50,0)))</f>
        <v>0</v>
      </c>
      <c r="E34" s="182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2">
        <f>IF(ISBLANK($I$3),"",IF(OR(Tipy!G28=Výsledky!$D$6,Tipy!G28=Výsledky!$D$7,Tipy!G28=Výsledky!$D$8,Tipy!G28=Výsledky!$D$9),30,0))</f>
        <v>30</v>
      </c>
      <c r="G34" s="182">
        <f>IF(ISBLANK($I$3),"",IF(OR(Tipy!H28=Výsledky!$G$6,Tipy!H28=Výsledky!$G$7,Tipy!H28=Výsledky!$G$8,Tipy!H28=Výsledky!$G$9),10,0))</f>
        <v>0</v>
      </c>
      <c r="H34" s="183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4">
        <f>IF(ISBLANK($I$3),"",IF(ISBLANK(Tipy!D28),"-",SUM(D34:H34)))</f>
        <v>60</v>
      </c>
      <c r="J34" s="185"/>
      <c r="K34" s="182">
        <f>IF(ISBLANK($P$3),"",IF(ISBLANK(Tipy!J28),0,IF(AND(Tipy!J28=Výsledky!$N$3,Tipy!L28=Výsledky!$P$3),50,0)))</f>
        <v>0</v>
      </c>
      <c r="L34" s="182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2">
        <f>IF(ISBLANK($P$3),"",IF(OR(Tipy!M28=Výsledky!$K$6,Tipy!M28=Výsledky!$K$7,Tipy!M28=Výsledky!$K$8,Tipy!M28=Výsledky!$K$9),30,0))</f>
        <v>0</v>
      </c>
      <c r="N34" s="182">
        <f>IF(ISBLANK($P$3),"",IF(OR(Tipy!N28=Výsledky!$N$6,Tipy!N28=Výsledky!$N$7,Tipy!N28=Výsledky!$N$8,Tipy!N28=Výsledky!$N$9),10,0))</f>
        <v>0</v>
      </c>
      <c r="O34" s="183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6">
        <f>IF(ISBLANK($P$3),"",IF(ISBLANK(Tipy!J28),"-",SUM(K34:O34)))</f>
        <v>30</v>
      </c>
      <c r="Q34" s="185"/>
      <c r="R34" s="182">
        <f>IF(ISBLANK($W$3),"",IF(ISBLANK(Tipy!P28),0,IF(AND(Tipy!P28=Výsledky!$U$3,Tipy!R28=Výsledky!$W$3),50,0)))</f>
        <v>0</v>
      </c>
      <c r="S34" s="182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2">
        <f>IF(ISBLANK($W$3),"",IF(OR(Tipy!S28=Výsledky!$R$6,Tipy!S28=Výsledky!$R$7,Tipy!S28=Výsledky!$R$8,Tipy!S28=Výsledky!$R$9),30,0))</f>
        <v>0</v>
      </c>
      <c r="U34" s="182">
        <f>IF(ISBLANK($W$3),"",IF(OR(Tipy!T28=Výsledky!$U$6,Tipy!T28=Výsledky!$U$7,Tipy!T28=Výsledky!$U$8,Tipy!T28=Výsledky!$U$9),10,0))</f>
        <v>0</v>
      </c>
      <c r="V34" s="183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6" t="str">
        <f>IF(ISBLANK($W$3),"",IF(ISBLANK(Tipy!P28),"-",SUM(R34:V34)))</f>
        <v>-</v>
      </c>
      <c r="X34" s="185"/>
      <c r="Y34" s="182">
        <f>IF(ISBLANK($AD$3),"",IF(ISBLANK(Tipy!V28),0,IF(AND(Tipy!V28=Výsledky!$AB$3,Tipy!X28=Výsledky!$AD$3),50,0)))</f>
        <v>0</v>
      </c>
      <c r="Z34" s="182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2">
        <f>IF(ISBLANK($AD$3),"",IF(OR(Tipy!Y28=Výsledky!$Y$6,Tipy!Y28=Výsledky!$Y$7,Tipy!Y28=Výsledky!$Y$8,Tipy!Y28=Výsledky!$Y$9),30,0))</f>
        <v>0</v>
      </c>
      <c r="AB34" s="182">
        <f>IF(ISBLANK($AD$3),"",IF(OR(Tipy!Z28=Výsledky!$AB$6,Tipy!Z28=Výsledky!$AB$7,Tipy!Z28=Výsledky!$AB$8,Tipy!Z28=Výsledky!$AB$9),10,0))</f>
        <v>0</v>
      </c>
      <c r="AC34" s="183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6" t="str">
        <f>IF(ISBLANK($AD$3),"",IF(ISBLANK(Tipy!V28),"-",SUM(Y34:AC34)))</f>
        <v>-</v>
      </c>
      <c r="AE34" s="185"/>
      <c r="AF34" s="182">
        <f>IF(ISBLANK($AK$3),"",IF(ISBLANK(Tipy!AB28),0,IF(AND(Tipy!AB28=Výsledky!$AI$3,Tipy!AD28=Výsledky!$AK$3),50,0)))</f>
        <v>0</v>
      </c>
      <c r="AG34" s="182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2">
        <f>IF(ISBLANK($AK$3),"",IF(OR(Tipy!AE28=Výsledky!$AF$6,Tipy!AE28=Výsledky!$AF$7,Tipy!AE28=Výsledky!$AF$8,Tipy!AE28=Výsledky!$AF$9),30,0))</f>
        <v>0</v>
      </c>
      <c r="AI34" s="182">
        <f>IF(ISBLANK($AK$3),"",IF(OR(Tipy!AF28=Výsledky!$AI$6,Tipy!AF28=Výsledky!$AI$7,Tipy!AF28=Výsledky!$AI$8,Tipy!AF28=Výsledky!$AI$9),10,0))</f>
        <v>0</v>
      </c>
      <c r="AJ34" s="183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6" t="str">
        <f>IF(ISBLANK($AK$3),"",IF(ISBLANK(Tipy!AB28),"-",SUM(AF34:AJ34)))</f>
        <v>-</v>
      </c>
      <c r="AL34" s="185"/>
      <c r="AM34" s="182">
        <f>IF(ISBLANK($AR$3),"",IF(ISBLANK(Tipy!AH28),0,IF(AND(Tipy!AH28=Výsledky!$AP$3,Tipy!AJ28=Výsledky!$AR$3),50,0)))</f>
        <v>0</v>
      </c>
      <c r="AN34" s="182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2">
        <f>IF(ISBLANK($AR$3),"",IF(OR(Tipy!AK28=Výsledky!$AM$6,Tipy!AK28=Výsledky!$AM$7,Tipy!AK28=Výsledky!$AM$8,Tipy!AK28=Výsledky!$AM$9),30,0))</f>
        <v>0</v>
      </c>
      <c r="AP34" s="182">
        <f>IF(ISBLANK($AR$3),"",IF(OR(Tipy!AL28=Výsledky!$AP$6,Tipy!AL28=Výsledky!$AP$7,Tipy!AL28=Výsledky!$AP$8,Tipy!AL28=Výsledky!$AP$9),10,0))</f>
        <v>0</v>
      </c>
      <c r="AQ34" s="183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6" t="str">
        <f>IF(ISBLANK($AR$3),"",IF(ISBLANK(Tipy!AH28),"-",SUM(AM34:AQ34)))</f>
        <v>-</v>
      </c>
      <c r="AS34" s="185"/>
      <c r="AT34" s="182">
        <f>IF(ISBLANK($AY$3),"",IF(ISBLANK(Tipy!AN28),0,IF(AND(Tipy!AN28=Výsledky!$AW$3,Tipy!AP28=Výsledky!$AY$3),50,0)))</f>
        <v>0</v>
      </c>
      <c r="AU34" s="182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2">
        <f>IF(ISBLANK($AY$3),"",IF(OR(Tipy!AQ28=Výsledky!$AT$6,Tipy!AQ28=Výsledky!$AT$7,Tipy!AQ28=Výsledky!$AT$8,Tipy!AQ28=Výsledky!$AT$9),30,0))</f>
        <v>0</v>
      </c>
      <c r="AW34" s="182">
        <f>IF(ISBLANK($AY$3),"",IF(OR(Tipy!AR28=Výsledky!$AW$6,Tipy!AR28=Výsledky!$AW$7,Tipy!AR28=Výsledky!$AW$8,Tipy!AR28=Výsledky!$AW$9),10,0))</f>
        <v>0</v>
      </c>
      <c r="AX34" s="183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6" t="str">
        <f>IF(ISBLANK($AY$3),"",IF(ISBLANK(Tipy!AN28),"-",SUM(AT34:AX34)))</f>
        <v>-</v>
      </c>
      <c r="AZ34" s="185"/>
      <c r="BA34" s="182">
        <f>IF(ISBLANK($BF$3),"",IF(ISBLANK(Tipy!AT28),0,IF(AND(Tipy!AT28=Výsledky!$BD$3,Tipy!AV28=Výsledky!$BF$3),50,0)))</f>
        <v>0</v>
      </c>
      <c r="BB34" s="182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2">
        <f>IF(ISBLANK($BF$3),"",IF(OR(Tipy!AW28=Výsledky!$BA$6,Tipy!AW28=Výsledky!$BA$7,Tipy!AW28=Výsledky!$BA$8,Tipy!AW28=Výsledky!$BA$9),30,0))</f>
        <v>0</v>
      </c>
      <c r="BD34" s="182">
        <f>IF(ISBLANK($BF$3),"",IF(OR(Tipy!AX28=Výsledky!$BD$6,Tipy!AX28=Výsledky!$BD$7,Tipy!AX28=Výsledky!$BD$8,Tipy!AX28=Výsledky!$BD$9),10,0))</f>
        <v>0</v>
      </c>
      <c r="BE34" s="183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6" t="str">
        <f>IF(ISBLANK($BF$3),"",IF(ISBLANK(Tipy!AT28),"-",SUM(BA34:BE34)))</f>
        <v>-</v>
      </c>
      <c r="BG34" s="94"/>
      <c r="BH34" s="182">
        <f>IF(ISBLANK($BM$3),"",IF(ISBLANK(Tipy!AZ28),0,IF(AND(Tipy!AZ28=Výsledky!$BK$3,Tipy!BB28=Výsledky!$BM$3),50,0)))</f>
        <v>0</v>
      </c>
      <c r="BI34" s="182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2">
        <f>IF(ISBLANK($BM$3),"",IF(OR(Tipy!BC28=Výsledky!$BH$6,Tipy!BC28=Výsledky!$BH$7,Tipy!BC28=Výsledky!$BH$8,Tipy!BC28=Výsledky!$BH$9),30,0))</f>
        <v>0</v>
      </c>
      <c r="BK34" s="182">
        <f>IF(ISBLANK($BM$3),"",IF(OR(Tipy!BD28=Výsledky!$BK$6,Tipy!BD28=Výsledky!$BK$7,Tipy!BD28=Výsledky!$BK$8,Tipy!BD28=Výsledky!$BK$9),10,0))</f>
        <v>0</v>
      </c>
      <c r="BL34" s="183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6" t="str">
        <f>IF(ISBLANK($BM$3),"",IF(ISBLANK(Tipy!AZ28),"-",SUM(BH34:BL34)))</f>
        <v>-</v>
      </c>
      <c r="BN34" s="94"/>
      <c r="BO34" s="182">
        <f>IF(ISBLANK($BT$3),"",IF(ISBLANK(Tipy!BF28),0,IF(AND(Tipy!BF28=Výsledky!$BR$3,Tipy!BH28=Výsledky!$BT$3),50,0)))</f>
        <v>0</v>
      </c>
      <c r="BP34" s="182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2">
        <f>IF(ISBLANK($BT$3),"",IF(OR(Tipy!BI28=Výsledky!$BO$6,Tipy!BI28=Výsledky!$BO$7,Tipy!BI28=Výsledky!$BO$8,Tipy!BI28=Výsledky!$BO$9),30,0))</f>
        <v>0</v>
      </c>
      <c r="BR34" s="182">
        <f>IF(ISBLANK($BT$3),"",IF(OR(Tipy!BJ28=Výsledky!$BR$6,Tipy!BJ28=Výsledky!$BR$7,Tipy!BJ28=Výsledky!$BR$8,Tipy!BJ28=Výsledky!$BR$9),10,0))</f>
        <v>0</v>
      </c>
      <c r="BS34" s="183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6" t="str">
        <f>IF(ISBLANK($BT$3),"",IF(ISBLANK(Tipy!BF28),"-",SUM(BO34:BS34)))</f>
        <v>-</v>
      </c>
      <c r="BU34" s="94"/>
      <c r="BV34" s="182">
        <f>IF(ISBLANK($CA$3),"",IF(ISBLANK(Tipy!BL28),0,IF(AND(Tipy!BL28=Výsledky!$BY$3,Tipy!BN28=Výsledky!$CA$3),50,0)))</f>
        <v>0</v>
      </c>
      <c r="BW34" s="182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2">
        <f>IF(ISBLANK($CA$3),"",IF(OR(Tipy!BO28=Výsledky!$BV$6,Tipy!BO28=Výsledky!$BV$7,Tipy!BO28=Výsledky!$BV$8,Tipy!BO28=Výsledky!$BV$9),30,0))</f>
        <v>0</v>
      </c>
      <c r="BY34" s="182">
        <f>IF(ISBLANK($CA$3),"",IF(OR(Tipy!BP28=Výsledky!$BY$6,Tipy!BP28=Výsledky!$BY$7,Tipy!BP28=Výsledky!$BY$8,Tipy!BP28=Výsledky!$BY$9),10,0))</f>
        <v>0</v>
      </c>
      <c r="BZ34" s="183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6" t="str">
        <f>IF(ISBLANK($CA$3),"",IF(ISBLANK(Tipy!BL28),"-",SUM(BV34:BZ34)))</f>
        <v>-</v>
      </c>
      <c r="CB34" s="94"/>
      <c r="CC34" s="182">
        <f>IF(ISBLANK($CH$3),"",IF(ISBLANK(Tipy!BR28),0,IF(AND(Tipy!BR28=Výsledky!$CF$3,Tipy!BT28=Výsledky!$CH$3),50,0)))</f>
        <v>0</v>
      </c>
      <c r="CD34" s="182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2">
        <f>IF(ISBLANK($CH$3),"",IF(OR(Tipy!BU28=Výsledky!$CC$6,Tipy!BU28=Výsledky!$CC$7,Tipy!BU28=Výsledky!$CC$8,Tipy!BU28=Výsledky!$CC$9),30,0))</f>
        <v>0</v>
      </c>
      <c r="CF34" s="182">
        <f>IF(ISBLANK($CH$3),"",IF(OR(Tipy!BV28=Výsledky!$CF$6,Tipy!BV28=Výsledky!$CF$7,Tipy!BV28=Výsledky!$CF$8,Tipy!BV28=Výsledky!$CF$9),10,0))</f>
        <v>0</v>
      </c>
      <c r="CG34" s="183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6" t="str">
        <f>IF(ISBLANK($CH$3),"",IF(ISBLANK(Tipy!BR28),"-",SUM(CC34:CG34)))</f>
        <v>-</v>
      </c>
      <c r="CI34" s="185"/>
      <c r="CJ34" s="182">
        <f>IF(ISBLANK($CO$3),"",IF(ISBLANK(Tipy!BX28),0,IF(AND(Tipy!BX28=Výsledky!$CM$3,Tipy!BZ28=Výsledky!$CO$3),50,0)))</f>
        <v>0</v>
      </c>
      <c r="CK34" s="182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2">
        <f>IF(ISBLANK($CO$3),"",IF(OR(Tipy!CA28=Výsledky!$CJ$6,Tipy!CA28=Výsledky!$CJ$7,Tipy!CA28=Výsledky!$CJ$8,Tipy!CA28=Výsledky!$CJ$9),30,0))</f>
        <v>0</v>
      </c>
      <c r="CM34" s="182">
        <f>IF(ISBLANK($CO$3),"",IF(OR(Tipy!CB28=Výsledky!$CM$6,Tipy!CB28=Výsledky!$CM$7,Tipy!CB28=Výsledky!$CM$8,Tipy!CB28=Výsledky!$CM$9),10,0))</f>
        <v>0</v>
      </c>
      <c r="CN34" s="183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6" t="str">
        <f>IF(ISBLANK($CO$3),"",IF(ISBLANK(Tipy!BX28),"-",SUM(CJ34:CN34)))</f>
        <v>-</v>
      </c>
      <c r="CP34" s="185"/>
      <c r="CQ34" s="182">
        <f>IF(ISBLANK($CV$3),"",IF(ISBLANK(Tipy!CD28),0,IF(AND(Tipy!CD28=Výsledky!$CT$3,Tipy!CF28=Výsledky!$CV$3),50,0)))</f>
        <v>0</v>
      </c>
      <c r="CR34" s="182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2">
        <f>IF(ISBLANK($CV$3),"",IF(OR(Tipy!CG28=Výsledky!$CQ$6,Tipy!CG28=Výsledky!$CQ$7,Tipy!CG28=Výsledky!$CQ$8,Tipy!CG28=Výsledky!$CQ$9),30,0))</f>
        <v>0</v>
      </c>
      <c r="CT34" s="182">
        <f>IF(ISBLANK($CV$3),"",IF(OR(Tipy!CH28=Výsledky!$CT$6,Tipy!CH28=Výsledky!$CT$7,Tipy!CH28=Výsledky!$CT$8,Tipy!CH28=Výsledky!$CT$9),10,0))</f>
        <v>0</v>
      </c>
      <c r="CU34" s="183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6" t="str">
        <f>IF(ISBLANK($CV$3),"",IF(ISBLANK(Tipy!CD28),"-",SUM(CQ34:CU34)))</f>
        <v>-</v>
      </c>
      <c r="CW34" s="185"/>
      <c r="CX34" s="182">
        <f>IF(ISBLANK($DC$3),"",IF(ISBLANK(Tipy!CJ28),0,IF(AND(Tipy!CJ28=Výsledky!$DA$3,Tipy!CL28=Výsledky!$DC$3),50,0)))</f>
        <v>0</v>
      </c>
      <c r="CY34" s="182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2">
        <f>IF(ISBLANK($DC$3),"",IF(OR(Tipy!CM28=Výsledky!$CX$6,Tipy!CM28=Výsledky!$CX$7,Tipy!CM28=Výsledky!$CX$8,Tipy!CM28=Výsledky!$CX$9),30,0))</f>
        <v>0</v>
      </c>
      <c r="DA34" s="182">
        <f>IF(ISBLANK($DC$3),"",IF(OR(Tipy!CN28=Výsledky!$DA$6,Tipy!CN28=Výsledky!$DA$7,Tipy!CN28=Výsledky!$DA$8,Tipy!CN28=Výsledky!$DA$9),10,0))</f>
        <v>0</v>
      </c>
      <c r="DB34" s="183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6" t="str">
        <f>IF(ISBLANK($DC$3),"",IF(ISBLANK(Tipy!CJ28),"-",SUM(CX34:DB34)))</f>
        <v>-</v>
      </c>
      <c r="DD34" s="185"/>
      <c r="DE34" s="182">
        <f>IF(ISBLANK($DJ$3),"",IF(ISBLANK(Tipy!CP28),0,IF(AND(Tipy!CP28=Výsledky!$DH$3,Tipy!CR28=Výsledky!$DJ$3),50,0)))</f>
        <v>0</v>
      </c>
      <c r="DF34" s="182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2">
        <f>IF(ISBLANK($DJ$3),"",IF(OR(Tipy!CS28=Výsledky!$DE$6,Tipy!CS28=Výsledky!$DE$7,Tipy!CS28=Výsledky!$DE$8,Tipy!CS28=Výsledky!$DE$9),30,0))</f>
        <v>0</v>
      </c>
      <c r="DH34" s="182">
        <f>IF(ISBLANK($DJ$3),"",IF(OR(Tipy!CT28=Výsledky!$DH$6,Tipy!CT28=Výsledky!$DH$7,Tipy!CT28=Výsledky!$DH$8,Tipy!CT28=Výsledky!$DH$9),10,0))</f>
        <v>0</v>
      </c>
      <c r="DI34" s="183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6" t="str">
        <f>IF(ISBLANK($DJ$3),"",IF(ISBLANK(Tipy!CP28),"-",SUM(DE34:DI34)))</f>
        <v>-</v>
      </c>
      <c r="DK34" s="185"/>
      <c r="DL34" s="182">
        <f>IF(ISBLANK($DQ$3),"",IF(ISBLANK(Tipy!CV28),0,IF(AND(Tipy!CV28=Výsledky!$DO$3,Tipy!CX28=Výsledky!$DQ$3),50,0)))</f>
        <v>0</v>
      </c>
      <c r="DM34" s="182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2">
        <f>IF(ISBLANK($DQ$3),"",IF(OR(Tipy!CY28=Výsledky!$DL$6,Tipy!CY28=Výsledky!$DL$7,Tipy!CY28=Výsledky!$DL$8,Tipy!CY28=Výsledky!$DL$9),30,0))</f>
        <v>0</v>
      </c>
      <c r="DO34" s="182">
        <f>IF(ISBLANK($DQ$3),"",IF(OR(Tipy!CZ28=Výsledky!$DO$6,Tipy!CZ28=Výsledky!$DO$7,Tipy!CZ28=Výsledky!$DO$8,Tipy!CZ28=Výsledky!$DO$9),10,0))</f>
        <v>0</v>
      </c>
      <c r="DP34" s="183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6" t="str">
        <f>IF(ISBLANK($DQ$3),"",IF(ISBLANK(Tipy!CV28),"-",SUM(DL34:DP34)))</f>
        <v>-</v>
      </c>
      <c r="DR34" s="185"/>
      <c r="DS34" s="182">
        <f>IF(ISBLANK($DX$3),"",IF(ISBLANK(Tipy!DB28),0,IF(AND(Tipy!DB28=Výsledky!$DV$3,Tipy!DD28=Výsledky!$DX$3),50,0)))</f>
        <v>0</v>
      </c>
      <c r="DT34" s="182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2">
        <f>IF(ISBLANK($DX$3),"",IF(OR(Tipy!DE28=Výsledky!$DS$6,Tipy!DE28=Výsledky!$DS$7,Tipy!DE28=Výsledky!$DS$8,Tipy!DE28=Výsledky!$DS$9),30,0))</f>
        <v>0</v>
      </c>
      <c r="DV34" s="182">
        <f>IF(ISBLANK($DX$3),"",IF(OR(Tipy!DF28=Výsledky!$DV$6,Tipy!DF28=Výsledky!$DV$7,Tipy!DF28=Výsledky!$DV$8,Tipy!DF28=Výsledky!$DV$9),10,0))</f>
        <v>0</v>
      </c>
      <c r="DW34" s="183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6" t="str">
        <f>IF(ISBLANK($DX$3),"",IF(ISBLANK(Tipy!DB28),"-",SUM(DS34:DW34)))</f>
        <v>-</v>
      </c>
      <c r="DY34" s="185"/>
      <c r="DZ34" s="182">
        <f>IF(ISBLANK($EE$3),"",IF(ISBLANK(Tipy!DH28),0,IF(AND(Tipy!DH28=Výsledky!$EC$3,Tipy!DJ28=Výsledky!$EE$3),50,0)))</f>
        <v>0</v>
      </c>
      <c r="EA34" s="182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2">
        <f>IF(ISBLANK($EE$3),"",IF(OR(Tipy!DK28=Výsledky!$DZ$6,Tipy!DK28=Výsledky!$DZ$7,Tipy!DK28=Výsledky!$DZ$8,Tipy!DK28=Výsledky!$DZ$9),30,0))</f>
        <v>0</v>
      </c>
      <c r="EC34" s="182">
        <f>IF(ISBLANK($EE$3),"",IF(OR(Tipy!DL28=Výsledky!$EC$6,Tipy!DL28=Výsledky!$EC$7,Tipy!DL28=Výsledky!$EC$8,Tipy!DL28=Výsledky!$EC$9),10,0))</f>
        <v>0</v>
      </c>
      <c r="ED34" s="183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6" t="str">
        <f>IF(ISBLANK($EE$3),"",IF(ISBLANK(Tipy!DH28),"-",SUM(DZ34:ED34)))</f>
        <v>-</v>
      </c>
      <c r="EF34" s="94"/>
      <c r="EG34" s="182">
        <f>IF(ISBLANK($EL$3),"",IF(ISBLANK(Tipy!DN28),0,IF(AND(Tipy!DN28=Výsledky!$EJ$3,Tipy!DP28=Výsledky!$EL$3),50,0)))</f>
        <v>0</v>
      </c>
      <c r="EH34" s="182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2">
        <f>IF(ISBLANK($EL$3),"",IF(OR(Tipy!DQ28=Výsledky!$EG$6,Tipy!DQ28=Výsledky!$EG$7,Tipy!DQ28=Výsledky!$EG$8,Tipy!DQ28=Výsledky!$EG$9),30,0))</f>
        <v>0</v>
      </c>
      <c r="EJ34" s="182">
        <f>IF(ISBLANK($EL$3),"",IF(OR(Tipy!DR28=Výsledky!$EJ$6,Tipy!DR28=Výsledky!$EJ$7,Tipy!DR28=Výsledky!$EJ$8,Tipy!DR28=Výsledky!$EJ$9),10,0))</f>
        <v>0</v>
      </c>
      <c r="EK34" s="183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6" t="str">
        <f>IF(ISBLANK($EL$3),"",IF(ISBLANK(Tipy!DN28),"-",SUM(EG34:EK34)))</f>
        <v>-</v>
      </c>
      <c r="EM34" s="94"/>
      <c r="EN34" s="182">
        <f>IF(ISBLANK($ES$3),"",IF(ISBLANK(Tipy!DT28),0,IF(AND(Tipy!DT28=Výsledky!$EQ$3,Tipy!DV28=Výsledky!$ES$3),50,0)))</f>
        <v>0</v>
      </c>
      <c r="EO34" s="182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2">
        <f>IF(ISBLANK($ES$3),"",IF(OR(Tipy!DW28=Výsledky!$EN$6,Tipy!DW28=Výsledky!$EN$7,Tipy!DW28=Výsledky!$EN$8,Tipy!DW28=Výsledky!$EN$9),30,0))</f>
        <v>0</v>
      </c>
      <c r="EQ34" s="182">
        <f>IF(ISBLANK($ES$3),"",IF(OR(Tipy!DX28=Výsledky!$EQ$6,Tipy!DX28=Výsledky!$EQ$7,Tipy!DX28=Výsledky!$EQ$8,Tipy!DX28=Výsledky!$EQ$9),10,0))</f>
        <v>0</v>
      </c>
      <c r="ER34" s="183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6" t="str">
        <f>IF(ISBLANK($ES$3),"",IF(ISBLANK(Tipy!DT28),"-",SUM(EN34:ER34)))</f>
        <v>-</v>
      </c>
      <c r="ET34" s="94"/>
      <c r="EU34" s="182">
        <f>IF(ISBLANK($EZ$3),"",IF(ISBLANK(Tipy!DZ28),0,IF(AND(Tipy!DZ28=Výsledky!$EX$3,Tipy!EB28=Výsledky!$EZ$3),50,0)))</f>
        <v>0</v>
      </c>
      <c r="EV34" s="182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2">
        <f>IF(ISBLANK($EZ$3),"",IF(OR(Tipy!EC28=Výsledky!$EU$6,Tipy!EC28=Výsledky!$EU$7,Tipy!EC28=Výsledky!$EU$8,Tipy!EC28=Výsledky!$EU$9),30,0))</f>
        <v>0</v>
      </c>
      <c r="EX34" s="182">
        <f>IF(ISBLANK($EZ$3),"",IF(OR(Tipy!ED28=Výsledky!$EX$6,Tipy!ED28=Výsledky!$EX$7,Tipy!ED28=Výsledky!$EX$8,Tipy!ED28=Výsledky!$EX$9),10,0))</f>
        <v>0</v>
      </c>
      <c r="EY34" s="183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6" t="str">
        <f>IF(ISBLANK($EZ$3),"",IF(ISBLANK(Tipy!DZ28),"-",SUM(EU34:EY34)))</f>
        <v>-</v>
      </c>
      <c r="FA34" s="94"/>
      <c r="FB34" s="182">
        <f>IF(ISBLANK($FG$3),"",IF(ISBLANK(Tipy!EF28),0,IF(AND(Tipy!EF28=Výsledky!$FE$3,Tipy!EH28=Výsledky!$FG$3),50,0)))</f>
        <v>0</v>
      </c>
      <c r="FC34" s="182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2">
        <f>IF(ISBLANK($FG$3),"",IF(OR(Tipy!EI28=Výsledky!$FB$6,Tipy!EI28=Výsledky!$FB$7,Tipy!EI28=Výsledky!$FB$8,Tipy!EI28=Výsledky!$FB$9),30,0))</f>
        <v>0</v>
      </c>
      <c r="FE34" s="182">
        <f>IF(ISBLANK($FG$3),"",IF(OR(Tipy!EJ28=Výsledky!$FE$6,Tipy!EJ28=Výsledky!$FE$7,Tipy!EJ28=Výsledky!$FE$8,Tipy!EJ28=Výsledky!$FE$9),10,0))</f>
        <v>0</v>
      </c>
      <c r="FF34" s="183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6" t="str">
        <f>IF(ISBLANK($FG$3),"",IF(ISBLANK(Tipy!EF28),"-",SUM(FB34:FF34)))</f>
        <v>-</v>
      </c>
      <c r="FH34" s="94"/>
      <c r="FI34" s="182">
        <f>IF(ISBLANK($FN$3),"",IF(ISBLANK(Tipy!EL28),0,IF(AND(Tipy!EL28=Výsledky!$FL$3,Tipy!EN28=Výsledky!$FN$3),50,0)))</f>
        <v>0</v>
      </c>
      <c r="FJ34" s="182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2">
        <f>IF(ISBLANK($FN$3),"",IF(OR(Tipy!EO28=Výsledky!$FI$6,Tipy!EO28=Výsledky!$FI$7,Tipy!EO28=Výsledky!$FI$8,Tipy!EO28=Výsledky!$FI$9),30,0))</f>
        <v>0</v>
      </c>
      <c r="FL34" s="182">
        <f>IF(ISBLANK($FN$3),"",IF(OR(Tipy!EP28=Výsledky!$FL$6,Tipy!EP28=Výsledky!$FL$7,Tipy!EP28=Výsledky!$FL$8,Tipy!EP28=Výsledky!$FL$9),10,0))</f>
        <v>0</v>
      </c>
      <c r="FM34" s="183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6" t="str">
        <f>IF(ISBLANK($FN$3),"",IF(ISBLANK(Tipy!EL28),"-",SUM(FI34:FM34)))</f>
        <v>-</v>
      </c>
      <c r="FO34" s="94"/>
      <c r="FP34" s="182">
        <f>IF(ISBLANK($FU$3),"",IF(ISBLANK(Tipy!ER28),0,IF(AND(Tipy!ER28=Výsledky!$FS$3,Tipy!ET28=Výsledky!$FU$3),50,0)))</f>
        <v>0</v>
      </c>
      <c r="FQ34" s="182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2">
        <f>IF(ISBLANK($FU$3),"",IF(OR(Tipy!EU28=Výsledky!$FP$6,Tipy!EU28=Výsledky!$FP$7,Tipy!EU28=Výsledky!$FP$8,Tipy!EU28=Výsledky!$FP$9),30,0))</f>
        <v>0</v>
      </c>
      <c r="FS34" s="182">
        <f>IF(ISBLANK($FU$3),"",IF(OR(Tipy!EV28=Výsledky!$FS$6,Tipy!EV28=Výsledky!$FS$7,Tipy!EV28=Výsledky!$FS$8,Tipy!EV28=Výsledky!$FS$9),10,0))</f>
        <v>0</v>
      </c>
      <c r="FT34" s="183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6" t="str">
        <f>IF(ISBLANK($FU$3),"",IF(ISBLANK(Tipy!ER28),"-",SUM(FP34:FT34)))</f>
        <v>-</v>
      </c>
      <c r="FV34" s="94"/>
      <c r="FW34" s="182">
        <f>IF(ISBLANK($GB$3),"",IF(ISBLANK(Tipy!EX28),0,IF(AND(Tipy!EX28=Výsledky!$FZ$3,Tipy!EZ28=Výsledky!$GB$3),50,0)))</f>
        <v>0</v>
      </c>
      <c r="FX34" s="182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2">
        <f>IF(ISBLANK($GB$3),"",IF(OR(Tipy!FA28=Výsledky!$FW$6,Tipy!FA28=Výsledky!$FW$7,Tipy!FA28=Výsledky!$FW$8,Tipy!FA28=Výsledky!$FW$9),30,0))</f>
        <v>0</v>
      </c>
      <c r="FZ34" s="182">
        <f>IF(ISBLANK($GB$3),"",IF(OR(Tipy!FB28=Výsledky!$FZ$6,Tipy!FB28=Výsledky!$FZ$7,Tipy!FB28=Výsledky!$FZ$8,Tipy!FB28=Výsledky!$FZ$9),10,0))</f>
        <v>0</v>
      </c>
      <c r="GA34" s="183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6" t="str">
        <f>IF(ISBLANK($GB$3),"",IF(ISBLANK(Tipy!EX28),"-",SUM(FW34:GA34)))</f>
        <v>-</v>
      </c>
      <c r="GC34" s="94"/>
      <c r="GD34" s="182">
        <f>IF(ISBLANK($GI$3),"",IF(ISBLANK(Tipy!FD28),0,IF(AND(Tipy!FD28=Výsledky!$GG$3,Tipy!FF28=Výsledky!$GI$3),50,0)))</f>
        <v>0</v>
      </c>
      <c r="GE34" s="182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2">
        <f>IF(ISBLANK($GI$3),"",IF(OR(Tipy!FG28=Výsledky!$GD$6,Tipy!FG28=Výsledky!$GD$7,Tipy!FG28=Výsledky!$GD$8,Tipy!FG28=Výsledky!$GD$9),30,0))</f>
        <v>0</v>
      </c>
      <c r="GG34" s="182">
        <f>IF(ISBLANK($GI$3),"",IF(OR(Tipy!FH28=Výsledky!$GG$6,Tipy!FH28=Výsledky!$GG$7,Tipy!FH28=Výsledky!$GG$8,Tipy!FH28=Výsledky!$GG$9),10,0))</f>
        <v>0</v>
      </c>
      <c r="GH34" s="183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6" t="str">
        <f>IF(ISBLANK($GI$3),"",IF(ISBLANK(Tipy!FD28),"-",SUM(GD34:GH34)))</f>
        <v>-</v>
      </c>
      <c r="GJ34" s="94"/>
      <c r="GK34" s="182">
        <f>IF(ISBLANK($GP$3),"",IF(ISBLANK(Tipy!FJ28),0,IF(AND(Tipy!FJ28=Výsledky!$GN$3,Tipy!FL28=Výsledky!$GP$3),50,0)))</f>
        <v>0</v>
      </c>
      <c r="GL34" s="182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82">
        <f>IF(ISBLANK($GP$3),"",IF(OR(Tipy!FM28=Výsledky!$GK$6,Tipy!FM28=Výsledky!$GK$7,Tipy!FM28=Výsledky!$GK$8,Tipy!FM28=Výsledky!$GK$9),30,0))</f>
        <v>0</v>
      </c>
      <c r="GN34" s="182">
        <f>IF(ISBLANK($GP$3),"",IF(OR(Tipy!FN28=Výsledky!$GN$6,Tipy!FN28=Výsledky!$GN$7,Tipy!FN28=Výsledky!$GN$8,Tipy!FN28=Výsledky!$GN$9),10,0))</f>
        <v>0</v>
      </c>
      <c r="GO34" s="183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86" t="str">
        <f>IF(ISBLANK($GP$3),"",IF(ISBLANK(Tipy!FJ28),"-",SUM(GK34:GO34)))</f>
        <v>-</v>
      </c>
      <c r="GQ34" s="94"/>
      <c r="GR34" s="182">
        <f>IF(ISBLANK($GW$3),"",IF(ISBLANK(Tipy!FP28),0,IF(AND(Tipy!FP28=Výsledky!$GU$3,Tipy!FR28=Výsledky!$GW$3),50,0)))</f>
        <v>0</v>
      </c>
      <c r="GS34" s="182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2">
        <f>IF(ISBLANK($GW$3),"",IF(OR(Tipy!FS28=Výsledky!$GR$6,Tipy!FS28=Výsledky!$GR$7,Tipy!FS28=Výsledky!$GR$8,Tipy!FS28=Výsledky!$GR$9),30,0))</f>
        <v>0</v>
      </c>
      <c r="GU34" s="182">
        <f>IF(ISBLANK($GW$3),"",IF(OR(Tipy!FT28=Výsledky!$GU$6,Tipy!FT28=Výsledky!$GU$7,Tipy!FT28=Výsledky!$GU$8,Tipy!FT28=Výsledky!$GU$9),10,0))</f>
        <v>0</v>
      </c>
      <c r="GV34" s="183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6" t="str">
        <f>IF(ISBLANK($GW$3),"",IF(ISBLANK(Tipy!FP28),"-",SUM(GR34:GV34)))</f>
        <v>-</v>
      </c>
      <c r="GX34" s="94"/>
      <c r="GY34" s="182">
        <f>IF(ISBLANK($HD$3),"",IF(ISBLANK(Tipy!FV28),0,IF(AND(Tipy!FV28=Výsledky!$HB$3,Tipy!FX28=Výsledky!$HD$3),50,0)))</f>
        <v>0</v>
      </c>
      <c r="GZ34" s="182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2">
        <f>IF(ISBLANK($HD$3),"",IF(OR(Tipy!FY28=Výsledky!$GY$6,Tipy!FY28=Výsledky!$GY$7,Tipy!FY28=Výsledky!$GY$8,Tipy!FY28=Výsledky!$GY$9),30,0))</f>
        <v>0</v>
      </c>
      <c r="HB34" s="182">
        <f>IF(ISBLANK($HD$3),"",IF(OR(Tipy!FZ28=Výsledky!$HB$6,Tipy!FZ28=Výsledky!$HB$7,Tipy!FZ28=Výsledky!$HB$8,Tipy!FZ28=Výsledky!$HB$9),10,0))</f>
        <v>0</v>
      </c>
      <c r="HC34" s="183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6" t="str">
        <f>IF(ISBLANK($HD$3),"",IF(ISBLANK(Tipy!FV28),"-",SUM(GY34:HC34)))</f>
        <v>-</v>
      </c>
      <c r="HE34" s="185"/>
      <c r="HF34" s="182">
        <f>IF(ISBLANK($HK$3),"",IF(ISBLANK(Tipy!GB28),0,IF(AND(Tipy!GB28=Výsledky!$HI$3,Tipy!GD28=Výsledky!$HK$3),50,0)))</f>
        <v>0</v>
      </c>
      <c r="HG34" s="182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2">
        <f>IF(ISBLANK($HK$3),"",IF(OR(Tipy!GE28=Výsledky!$HF$6,Tipy!GE28=Výsledky!$HF$7,Tipy!GE28=Výsledky!$HF$8,Tipy!GE28=Výsledky!$HF$9),30,0))</f>
        <v>0</v>
      </c>
      <c r="HI34" s="182">
        <f>IF(ISBLANK($HK$3),"",IF(OR(Tipy!GF28=Výsledky!$HI$6,Tipy!GF28=Výsledky!$HI$7,Tipy!GF28=Výsledky!$HI$8,Tipy!GF28=Výsledky!$HI$9),10,0))</f>
        <v>0</v>
      </c>
      <c r="HJ34" s="183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6" t="str">
        <f>IF(ISBLANK($HK$3),"",IF(ISBLANK(Tipy!GB28),"-",SUM(HF34:HJ34)))</f>
        <v>-</v>
      </c>
      <c r="HL34" s="185"/>
      <c r="HM34" s="182">
        <f>IF(ISBLANK($HR$3),"",IF(ISBLANK(Tipy!GH28),0,IF(AND(Tipy!GH28=Výsledky!$HP$3,Tipy!GJ28=Výsledky!$HR$3),50,0)))</f>
        <v>0</v>
      </c>
      <c r="HN34" s="182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2">
        <f>IF(ISBLANK($HR$3),"",IF(OR(Tipy!GK28=Výsledky!$HM$6,Tipy!GK28=Výsledky!$HM$7,Tipy!GK28=Výsledky!$HM$8,Tipy!GK28=Výsledky!$HM$9),30,0))</f>
        <v>0</v>
      </c>
      <c r="HP34" s="182">
        <f>IF(ISBLANK($HR$3),"",IF(OR(Tipy!GL28=Výsledky!$HP$6,Tipy!GL28=Výsledky!$HP$7,Tipy!GL28=Výsledky!$HP$8,Tipy!GL28=Výsledky!$HP$9),10,0))</f>
        <v>0</v>
      </c>
      <c r="HQ34" s="183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6" t="str">
        <f>IF(ISBLANK($HR$3),"",IF(ISBLANK(Tipy!GH28),"-",SUM(HM34:HQ34)))</f>
        <v>-</v>
      </c>
      <c r="HS34" s="185"/>
      <c r="HT34" s="182">
        <f>IF(ISBLANK($HY$3),"",IF(ISBLANK(Tipy!GN28),0,IF(AND(Tipy!GN28=Výsledky!$HW$3,Tipy!GP28=Výsledky!$HY$3),50,0)))</f>
        <v>0</v>
      </c>
      <c r="HU34" s="182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2">
        <f>IF(ISBLANK($HY$3),"",IF(OR(Tipy!GQ28=Výsledky!$HT$6,Tipy!GQ28=Výsledky!$HT$7,Tipy!GQ28=Výsledky!$HT$8,Tipy!GQ28=Výsledky!$HT$9),30,0))</f>
        <v>0</v>
      </c>
      <c r="HW34" s="182">
        <f>IF(ISBLANK($HY$3),"",IF(OR(Tipy!GR28=Výsledky!$HW$6,Tipy!GR28=Výsledky!$HW$7,Tipy!GR28=Výsledky!$HW$8,Tipy!GR28=Výsledky!$HW$9),10,0))</f>
        <v>0</v>
      </c>
      <c r="HX34" s="183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6" t="str">
        <f>IF(ISBLANK($HY$3),"",IF(ISBLANK(Tipy!GN28),"-",SUM(HT34:HX34)))</f>
        <v>-</v>
      </c>
      <c r="HZ34" s="185"/>
      <c r="IA34" s="182">
        <f>IF(ISBLANK($IF$3),"",IF(ISBLANK(Tipy!GT28),0,IF(AND(Tipy!GT28=Výsledky!$ID$3,Tipy!GV28=Výsledky!$IF$3),50,0)))</f>
        <v>0</v>
      </c>
      <c r="IB34" s="182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2">
        <f>IF(ISBLANK($IF$3),"",IF(OR(Tipy!GW28=Výsledky!$IA$6,Tipy!GW28=Výsledky!$IA$7,Tipy!GW28=Výsledky!$IA$8,Tipy!GW28=Výsledky!$IA$9),30,0))</f>
        <v>0</v>
      </c>
      <c r="ID34" s="182">
        <f>IF(ISBLANK($IF$3),"",IF(OR(Tipy!GX28=Výsledky!$ID$6,Tipy!GX28=Výsledky!$ID$7,Tipy!GX28=Výsledky!$ID$8,Tipy!GX28=Výsledky!$ID$9),10,0))</f>
        <v>0</v>
      </c>
      <c r="IE34" s="183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6" t="str">
        <f>IF(ISBLANK($IF$3),"",IF(ISBLANK(Tipy!GT28),"-",SUM(IA34:IE34)))</f>
        <v>-</v>
      </c>
      <c r="IG34" s="94"/>
      <c r="IH34" s="182">
        <f>IF(ISBLANK($IM$3),"",IF(ISBLANK(Tipy!GZ28),0,IF(AND(Tipy!GZ28=Výsledky!$IK$3,Tipy!HB28=Výsledky!$IM$3),50,0)))</f>
        <v>0</v>
      </c>
      <c r="II34" s="182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182">
        <f>IF(ISBLANK($IM$3),"",IF(OR(Tipy!HC28=Výsledky!$IH$6,Tipy!HC28=Výsledky!$IH$7,Tipy!HC28=Výsledky!$IH$8,Tipy!HC28=Výsledky!$IH$9),30,0))</f>
        <v>0</v>
      </c>
      <c r="IK34" s="182">
        <f>IF(ISBLANK($IM$3),"",IF(OR(Tipy!HD28=Výsledky!$IK$6,Tipy!HD28=Výsledky!$IK$7,Tipy!HD28=Výsledky!$IK$8,Tipy!HD28=Výsledky!$IK$9),10,0))</f>
        <v>0</v>
      </c>
      <c r="IL34" s="183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186" t="str">
        <f>IF(ISBLANK($IM$3),"",IF(ISBLANK(Tipy!GZ28),"-",SUM(IH34:IL34)))</f>
        <v>-</v>
      </c>
      <c r="IN34" s="185"/>
      <c r="IO34" s="182">
        <f>IF(ISBLANK($IT$3),"",IF(ISBLANK(Tipy!HF28),0,IF(AND(Tipy!HF28=Výsledky!$IR$3,Tipy!HH28=Výsledky!$IT$3),50,0)))</f>
        <v>0</v>
      </c>
      <c r="IP34" s="182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82">
        <f>IF(ISBLANK($IT$3),"",IF(OR(Tipy!HI28=Výsledky!$IO$6,Tipy!HI28=Výsledky!$IO$7,Tipy!HI28=Výsledky!$IO$8,Tipy!HI28=Výsledky!$IO$9),30,0))</f>
        <v>0</v>
      </c>
      <c r="IR34" s="182">
        <f>IF(ISBLANK($IT$3),"",IF(OR(Tipy!HJ28=Výsledky!$IR$6,Tipy!HJ28=Výsledky!$IR$7,Tipy!HJ28=Výsledky!$IR$8,Tipy!HJ28=Výsledky!$IR$9),10,0))</f>
        <v>0</v>
      </c>
      <c r="IS34" s="183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6" t="str">
        <f>IF(ISBLANK($IT$3),"",IF(ISBLANK(Tipy!HF28),"-",SUM(IO34:IS34)))</f>
        <v>-</v>
      </c>
      <c r="IU34" s="185"/>
      <c r="IV34" s="182">
        <f>IF(ISBLANK($JA$3),"",IF(ISBLANK(Tipy!HL28),0,IF(AND(Tipy!HL28=Výsledky!$IY$3,Tipy!HN28=Výsledky!$JA$3),50,0)))</f>
        <v>0</v>
      </c>
      <c r="IW34" s="182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82">
        <f>IF(ISBLANK($JA$3),"",IF(OR(Tipy!HO28=Výsledky!$IV$6,Tipy!HO28=Výsledky!$IV$7,Tipy!HO28=Výsledky!$IV$8,Tipy!HO28=Výsledky!$IV$9),30,0))</f>
        <v>0</v>
      </c>
      <c r="IY34" s="182">
        <f>IF(ISBLANK($JA$3),"",IF(OR(Tipy!HP28=Výsledky!$IY$6,Tipy!HP28=Výsledky!$IY$7,Tipy!HP28=Výsledky!$IY$8,Tipy!HP28=Výsledky!$IY$9),10,0))</f>
        <v>0</v>
      </c>
      <c r="IZ34" s="183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86" t="str">
        <f>IF(ISBLANK($JA$3),"",IF(ISBLANK(Tipy!HL28),"-",SUM(IV34:IZ34)))</f>
        <v>-</v>
      </c>
      <c r="JB34" s="185"/>
      <c r="JC34" s="182">
        <f>IF(ISBLANK($JH$3),"",IF(ISBLANK(Tipy!HR28),0,IF(AND(Tipy!HR28=Výsledky!$JF$3,Tipy!HT28=Výsledky!$JH$3),50,0)))</f>
        <v>0</v>
      </c>
      <c r="JD34" s="182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82">
        <f>IF(ISBLANK($JH$3),"",IF(OR(Tipy!HU28=Výsledky!$JC$6,Tipy!HU28=Výsledky!$JC$7,Tipy!HU28=Výsledky!$JC$8,Tipy!HU28=Výsledky!$JC$9),30,0))</f>
        <v>0</v>
      </c>
      <c r="JF34" s="182">
        <f>IF(ISBLANK($JH$3),"",IF(OR(Tipy!HV28=Výsledky!$JF$6,Tipy!HV28=Výsledky!$JF$7,Tipy!HV28=Výsledky!$JF$8,Tipy!HV28=Výsledky!$JF$9),10,0))</f>
        <v>0</v>
      </c>
      <c r="JG34" s="183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86" t="str">
        <f>IF(ISBLANK($JH$3),"",IF(ISBLANK(Tipy!HR28),"-",SUM(JC34:JG34)))</f>
        <v>-</v>
      </c>
      <c r="JI34" s="185"/>
      <c r="JJ34" s="182">
        <f>IF(ISBLANK($JO$3),"",IF(ISBLANK(Tipy!HX28),0,IF(AND(Tipy!HX28=Výsledky!$JM$3,Tipy!HZ28=Výsledky!$JO$3),50,0)))</f>
        <v>0</v>
      </c>
      <c r="JK34" s="182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82">
        <f>IF(ISBLANK($JO$3),"",IF(OR(Tipy!IA28=Výsledky!$JJ$6,Tipy!IA28=Výsledky!$JJ$7,Tipy!IA28=Výsledky!$JJ$8,Tipy!IA28=Výsledky!$JJ$9),30,0))</f>
        <v>0</v>
      </c>
      <c r="JM34" s="92">
        <f>IF(ISBLANK($JO$3),"",IF(OR(Tipy!IB28=Výsledky!$JM$6,Tipy!IB28=Výsledky!$JM$7,Tipy!IB28=Výsledky!$JM$8,Tipy!IB28=Výsledky!$JM$9),10,0))</f>
        <v>0</v>
      </c>
      <c r="JN34" s="93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95" t="str">
        <f>IF(ISBLANK($JO$3),"",IF(ISBLANK(Tipy!HX28),"-",SUM(JJ34:JN34)))</f>
        <v>-</v>
      </c>
      <c r="JP34" s="94"/>
      <c r="JQ34" s="92">
        <f>IF(ISBLANK($JV$3),"",IF(ISBLANK(Tipy!ID28),0,IF(AND(Tipy!ID28=Výsledky!$JT$3,Tipy!IF28=Výsledky!$JV$3),50,0)))</f>
        <v>0</v>
      </c>
      <c r="JR34" s="92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92">
        <f>IF(ISBLANK($JV$3),"",IF(OR(Tipy!IG28=Výsledky!$JQ$6,Tipy!IG28=Výsledky!$JQ$7,Tipy!IG28=Výsledky!$JQ$8,Tipy!IG28=Výsledky!$JQ$9),30,0))</f>
        <v>0</v>
      </c>
      <c r="JT34" s="92">
        <f>IF(ISBLANK($JV$3),"",IF(OR(Tipy!IH28=Výsledky!$JT$6,Tipy!IH28=Výsledky!$JT$7,Tipy!IH28=Výsledky!$JT$8,Tipy!IH28=Výsledky!$JT$9),10,0))</f>
        <v>0</v>
      </c>
      <c r="JU34" s="93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95" t="str">
        <f>IF(ISBLANK($JV$3),"",IF(ISBLANK(Tipy!ID28),"-",SUM(JQ34:JU34)))</f>
        <v>-</v>
      </c>
      <c r="JW34" s="94"/>
      <c r="JX34" s="92" t="str">
        <f>IF(ISBLANK($KC$3),"",IF(ISBLANK(Tipy!IJ28),0,IF(AND(Tipy!IJ28=Výsledky!$KA$3,Tipy!IL28=Výsledky!$KC$3),50,0)))</f>
        <v/>
      </c>
      <c r="JY34" s="92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92" t="str">
        <f>IF(ISBLANK($KC$3),"",IF(OR(Tipy!IM28=Výsledky!$JX$6,Tipy!IM28=Výsledky!$JX$7,Tipy!IM28=Výsledky!$JX$8,Tipy!IM28=Výsledky!$JX$9),30,0))</f>
        <v/>
      </c>
      <c r="KA34" s="92" t="str">
        <f>IF(ISBLANK($KC$3),"",IF(OR(Tipy!IN28=Výsledky!$KA$6,Tipy!IN28=Výsledky!$KA$7,Tipy!IN28=Výsledky!$KA$8,Tipy!IN28=Výsledky!$KA$9),10,0))</f>
        <v/>
      </c>
      <c r="KB34" s="93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95" t="str">
        <f>IF(ISBLANK($KC$3),"",IF(ISBLANK(Tipy!IJ28),"-",SUM(JX34:KB34)))</f>
        <v/>
      </c>
      <c r="KD34" s="94"/>
      <c r="KE34" s="92">
        <f>IF(ISBLANK($KJ$3),"",IF(ISBLANK(Tipy!IP28),0,IF(AND(Tipy!IP28=Výsledky!$KH$3,Tipy!IR28=Výsledky!$KJ$3),50,0)))</f>
        <v>0</v>
      </c>
      <c r="KF34" s="92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0</v>
      </c>
      <c r="KG34" s="92">
        <f>IF(ISBLANK($KJ$3),"",IF(OR(Tipy!IS28=Výsledky!$KE$6,Tipy!IS28=Výsledky!$KE$7,Tipy!IS28=Výsledky!$KE$8,Tipy!IS28=Výsledky!$KE$9),30,0))</f>
        <v>0</v>
      </c>
      <c r="KH34" s="92">
        <f>IF(ISBLANK($KJ$3),"",IF(OR(Tipy!IT28=Výsledky!$KH$6,Tipy!IT28=Výsledky!$KH$7,Tipy!IT28=Výsledky!$KH$8,Tipy!IT28=Výsledky!$KH$9),10,0))</f>
        <v>0</v>
      </c>
      <c r="KI34" s="93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95" t="str">
        <f>IF(ISBLANK($KJ$3),"",IF(ISBLANK(Tipy!IP28),"-",SUM(KE34:KI34)))</f>
        <v>-</v>
      </c>
      <c r="KK34" s="94"/>
      <c r="KL34" s="182">
        <f>IF(ISBLANK($KQ$3),"",IF(ISBLANK(Tipy!IV28),0,IF(AND(Tipy!IV28=Výsledky!$KO$3,Tipy!IX28=Výsledky!$KQ$3),50,0)))</f>
        <v>0</v>
      </c>
      <c r="KM34" s="182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182">
        <f>IF(ISBLANK($KQ$3),"",IF(OR(Tipy!IY28=Výsledky!$KL$6,Tipy!IY28=Výsledky!$KL$7,Tipy!IY28=Výsledky!$KL$8,Tipy!IY28=Výsledky!$KL$9),30,0))</f>
        <v>0</v>
      </c>
      <c r="KO34" s="182">
        <f>IF(ISBLANK($KQ$3),"",IF(OR(Tipy!IZ28=Výsledky!$KO$6,Tipy!IZ28=Výsledky!$KO$7,Tipy!IZ28=Výsledky!$KO$8,Tipy!IZ28=Výsledky!$KO$9),10,0))</f>
        <v>0</v>
      </c>
      <c r="KP34" s="183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86" t="str">
        <f>IF(ISBLANK($KQ$3),"",IF(ISBLANK(Tipy!IV28),"-",SUM(KL34:KP34)))</f>
        <v>-</v>
      </c>
      <c r="KR34" s="94"/>
      <c r="KS34" s="92" t="str">
        <f>IF(ISBLANK($KX$3),"",IF(ISBLANK(Tipy!JB28),0,IF(AND(Tipy!JB28=Výsledky!$KV$3,Tipy!JD28=Výsledky!$KX$3),50,0)))</f>
        <v/>
      </c>
      <c r="KT34" s="92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92" t="str">
        <f>IF(ISBLANK($KX$3),"",IF(OR(Tipy!JE28=Výsledky!$KS$6,Tipy!JE28=Výsledky!$KS$7,Tipy!JE28=Výsledky!$KS$8,Tipy!JE28=Výsledky!$KS$9),30,0))</f>
        <v/>
      </c>
      <c r="KV34" s="92" t="str">
        <f>IF(ISBLANK($KX$3),"",IF(OR(Tipy!JF28=Výsledky!$KV$6,Tipy!JF28=Výsledky!$KV$7,Tipy!JF28=Výsledky!$KV$8,Tipy!JF28=Výsledky!$KV$9),10,0))</f>
        <v/>
      </c>
      <c r="KW34" s="93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95" t="str">
        <f>IF(ISBLANK($KX$3),"",IF(ISBLANK(Tipy!JB28),"-",SUM(KS34:KW34)))</f>
        <v/>
      </c>
      <c r="KY34" s="94"/>
      <c r="KZ34" s="92" t="str">
        <f>IF(ISBLANK($LE$3),"",IF(ISBLANK(Tipy!JH28),0,IF(AND(Tipy!JH28=Výsledky!$LC$3,Tipy!JJ28=Výsledky!$LE$3),50,0)))</f>
        <v/>
      </c>
      <c r="LA34" s="92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92" t="str">
        <f>IF(ISBLANK($LE$3),"",IF(OR(Tipy!JK28=Výsledky!$KZ$6,Tipy!JK28=Výsledky!$KZ$7,Tipy!JK28=Výsledky!$KZ$8,Tipy!JK28=Výsledky!$KZ$9),30,0))</f>
        <v/>
      </c>
      <c r="LC34" s="92" t="str">
        <f>IF(ISBLANK($LE$3),"",IF(OR(Tipy!JL28=Výsledky!$LC$6,Tipy!JL28=Výsledky!$LC$7,Tipy!JL28=Výsledky!$LC$8,Tipy!JL28=Výsledky!$LC$9),10,0))</f>
        <v/>
      </c>
      <c r="LD34" s="93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95" t="str">
        <f>IF(ISBLANK($LE$3),"",IF(ISBLANK(Tipy!JH28),"-",SUM(KZ34:LD34)))</f>
        <v/>
      </c>
      <c r="LF34" s="94"/>
      <c r="LG34" s="92" t="str">
        <f>IF(ISBLANK($LL$3),"",IF(ISBLANK(Tipy!JN28),0,IF(AND(Tipy!JN28=Výsledky!$LJ$3,Tipy!JP28=Výsledky!$LL$3),50,0)))</f>
        <v/>
      </c>
      <c r="LH34" s="92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92" t="str">
        <f>IF(ISBLANK($LL$3),"",IF(OR(Tipy!JQ28=Výsledky!$LG$6,Tipy!JQ28=Výsledky!$LG$7,Tipy!JQ28=Výsledky!$LG$8,Tipy!JQ28=Výsledky!$LG$9),30,0))</f>
        <v/>
      </c>
      <c r="LJ34" s="92" t="str">
        <f>IF(ISBLANK($LL$3),"",IF(OR(Tipy!JR28=Výsledky!$LJ$6,Tipy!JR28=Výsledky!$LJ$7,Tipy!JR28=Výsledky!$LJ$8,Tipy!JR28=Výsledky!$LJ$9),10,0))</f>
        <v/>
      </c>
      <c r="LK34" s="93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95" t="str">
        <f>IF(ISBLANK($LL$3),"",IF(ISBLANK(Tipy!JN28),"-",SUM(LG34:LK34)))</f>
        <v/>
      </c>
      <c r="LM34" s="94"/>
      <c r="LN34" s="92" t="str">
        <f>IF(ISBLANK($LS$3),"",IF(ISBLANK(Tipy!JT28),0,IF(AND(Tipy!JT28=Výsledky!$LQ$3,Tipy!JV28=Výsledky!$LS$3),50,0)))</f>
        <v/>
      </c>
      <c r="LO34" s="92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92" t="str">
        <f>IF(ISBLANK($LS$3),"",IF(OR(Tipy!JW28=Výsledky!$LN$6,Tipy!JW28=Výsledky!$LN$7,Tipy!JW28=Výsledky!$LN$8,Tipy!JW28=Výsledky!$LN$9),30,0))</f>
        <v/>
      </c>
      <c r="LQ34" s="92" t="str">
        <f>IF(ISBLANK($LS$3),"",IF(OR(Tipy!JX28=Výsledky!$LQ$6,Tipy!JX28=Výsledky!$LQ$7,Tipy!JX28=Výsledky!$LQ$8,Tipy!JX28=Výsledky!$LQ$9),10,0))</f>
        <v/>
      </c>
      <c r="LR34" s="93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95" t="str">
        <f>IF(ISBLANK($LS$3),"",IF(ISBLANK(Tipy!JT28),"-",SUM(LN34:LR34)))</f>
        <v/>
      </c>
      <c r="LT34" s="94"/>
      <c r="LU34" s="92" t="str">
        <f>IF(ISBLANK($LZ$3),"",IF(ISBLANK(Tipy!JZ28),0,IF(AND(Tipy!JZ28=Výsledky!$LX$3,Tipy!KB28=Výsledky!$LZ$3),50,0)))</f>
        <v/>
      </c>
      <c r="LV34" s="92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92" t="str">
        <f>IF(ISBLANK($LZ$3),"",IF(OR(Tipy!KC28=Výsledky!$LU$6,Tipy!KC28=Výsledky!$LU$7,Tipy!KC28=Výsledky!$LU$8,Tipy!KC28=Výsledky!$LU$9),30,0))</f>
        <v/>
      </c>
      <c r="LX34" s="92" t="str">
        <f>IF(ISBLANK($LZ$3),"",IF(OR(Tipy!KD28=Výsledky!$LX$6,Tipy!KD28=Výsledky!$LX$7,Tipy!KD28=Výsledky!$LX$8,Tipy!KD28=Výsledky!$LX$9),10,0))</f>
        <v/>
      </c>
      <c r="LY34" s="93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95" t="str">
        <f>IF(ISBLANK($LZ$3),"",IF(ISBLANK(Tipy!JZ28),"-",SUM(LU34:LY34)))</f>
        <v/>
      </c>
      <c r="MA34" s="94"/>
      <c r="MB34" s="96"/>
      <c r="MC34" s="97"/>
      <c r="MD34" s="97"/>
      <c r="ME34" s="97"/>
      <c r="MF34" s="93"/>
      <c r="MG34" s="95"/>
      <c r="MH34" s="94"/>
      <c r="MI34" s="96"/>
      <c r="MJ34" s="97"/>
      <c r="MK34" s="97"/>
      <c r="ML34" s="97"/>
      <c r="MM34" s="93"/>
      <c r="MN34" s="95"/>
      <c r="MO34" s="94"/>
      <c r="MP34" s="96"/>
      <c r="MQ34" s="97"/>
      <c r="MR34" s="97"/>
      <c r="MS34" s="97"/>
      <c r="MT34" s="93"/>
      <c r="MU34" s="95"/>
      <c r="MV34" s="94"/>
      <c r="MW34" s="96"/>
      <c r="MX34" s="97"/>
      <c r="MY34" s="97"/>
      <c r="MZ34" s="97"/>
      <c r="NA34" s="93"/>
      <c r="NB34" s="95"/>
      <c r="NC34" s="94"/>
      <c r="ND34" s="96"/>
      <c r="NE34" s="97"/>
      <c r="NF34" s="97"/>
      <c r="NG34" s="97"/>
      <c r="NH34" s="93"/>
      <c r="NI34" s="95"/>
      <c r="NJ34" s="94"/>
      <c r="NK34" s="96"/>
      <c r="NL34" s="97"/>
      <c r="NM34" s="97"/>
      <c r="NN34" s="97"/>
      <c r="NO34" s="93"/>
      <c r="NP34" s="95"/>
      <c r="NQ34" s="94"/>
      <c r="NR34" s="96"/>
      <c r="NS34" s="97"/>
      <c r="NT34" s="97"/>
      <c r="NU34" s="97"/>
      <c r="NV34" s="93"/>
      <c r="NW34" s="95"/>
      <c r="NX34" s="94"/>
      <c r="NY34" s="96"/>
      <c r="NZ34" s="97"/>
      <c r="OA34" s="97"/>
      <c r="OB34" s="97"/>
      <c r="OC34" s="93"/>
      <c r="OD34" s="95"/>
      <c r="OE34" s="94"/>
      <c r="OF34" s="96"/>
      <c r="OG34" s="97"/>
      <c r="OH34" s="97"/>
      <c r="OI34" s="97"/>
      <c r="OJ34" s="93"/>
      <c r="OK34" s="95"/>
      <c r="OL34" s="94"/>
      <c r="OM34" s="96"/>
      <c r="ON34" s="97"/>
      <c r="OO34" s="97"/>
      <c r="OP34" s="97"/>
      <c r="OQ34" s="93"/>
      <c r="OR34" s="95"/>
      <c r="OS34" s="94"/>
      <c r="OT34" s="96"/>
      <c r="OU34" s="97"/>
      <c r="OV34" s="97"/>
      <c r="OW34" s="97"/>
      <c r="OX34" s="93"/>
      <c r="OY34" s="95"/>
      <c r="OZ34" s="94"/>
      <c r="PA34" s="96"/>
      <c r="PB34" s="97"/>
      <c r="PC34" s="97"/>
      <c r="PD34" s="97"/>
      <c r="PE34" s="93"/>
      <c r="PF34" s="95"/>
      <c r="PG34" s="94"/>
      <c r="PH34" s="96"/>
      <c r="PI34" s="97"/>
      <c r="PJ34" s="97"/>
      <c r="PK34" s="97"/>
      <c r="PL34" s="93"/>
      <c r="PM34" s="95"/>
      <c r="PN34" s="94"/>
      <c r="PO34" s="96"/>
      <c r="PP34" s="97"/>
      <c r="PQ34" s="97"/>
      <c r="PR34" s="97"/>
      <c r="PS34" s="93"/>
      <c r="PT34" s="95"/>
      <c r="PU34" s="94"/>
      <c r="PV34" s="96"/>
      <c r="PW34" s="97"/>
      <c r="PX34" s="97"/>
      <c r="PY34" s="97"/>
      <c r="PZ34" s="93"/>
      <c r="QA34" s="95"/>
    </row>
    <row r="35" spans="1:443" ht="15" customHeight="1" x14ac:dyDescent="0.2">
      <c r="A35" s="121">
        <f>Tipy!A29</f>
        <v>41</v>
      </c>
      <c r="B35" s="144" t="str">
        <f>Tipy!B29</f>
        <v>Fousek</v>
      </c>
      <c r="C35" s="42"/>
      <c r="D35" s="182">
        <f>IF(ISBLANK($I$3),"",IF(ISBLANK(Tipy!D29),0,IF(AND(Tipy!D29=Výsledky!$G$3,Tipy!F29=Výsledky!$I$3),50,0)))</f>
        <v>0</v>
      </c>
      <c r="E35" s="182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2">
        <f>IF(ISBLANK($I$3),"",IF(OR(Tipy!G29=Výsledky!$D$6,Tipy!G29=Výsledky!$D$7,Tipy!G29=Výsledky!$D$8,Tipy!G29=Výsledky!$D$9),30,0))</f>
        <v>0</v>
      </c>
      <c r="G35" s="182">
        <f>IF(ISBLANK($I$3),"",IF(OR(Tipy!H29=Výsledky!$G$6,Tipy!H29=Výsledky!$G$7,Tipy!H29=Výsledky!$G$8,Tipy!H29=Výsledky!$G$9),10,0))</f>
        <v>0</v>
      </c>
      <c r="H35" s="183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4">
        <f>IF(ISBLANK($I$3),"",IF(ISBLANK(Tipy!D29),"-",SUM(D35:H35)))</f>
        <v>30</v>
      </c>
      <c r="J35" s="185"/>
      <c r="K35" s="182">
        <f>IF(ISBLANK($P$3),"",IF(ISBLANK(Tipy!J29),0,IF(AND(Tipy!J29=Výsledky!$N$3,Tipy!L29=Výsledky!$P$3),50,0)))</f>
        <v>0</v>
      </c>
      <c r="L35" s="182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2">
        <f>IF(ISBLANK($P$3),"",IF(OR(Tipy!M29=Výsledky!$K$6,Tipy!M29=Výsledky!$K$7,Tipy!M29=Výsledky!$K$8,Tipy!M29=Výsledky!$K$9),30,0))</f>
        <v>0</v>
      </c>
      <c r="N35" s="182">
        <f>IF(ISBLANK($P$3),"",IF(OR(Tipy!N29=Výsledky!$N$6,Tipy!N29=Výsledky!$N$7,Tipy!N29=Výsledky!$N$8,Tipy!N29=Výsledky!$N$9),10,0))</f>
        <v>0</v>
      </c>
      <c r="O35" s="183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6" t="str">
        <f>IF(ISBLANK($P$3),"",IF(ISBLANK(Tipy!J29),"-",SUM(K35:O35)))</f>
        <v>-</v>
      </c>
      <c r="Q35" s="185"/>
      <c r="R35" s="182">
        <f>IF(ISBLANK($W$3),"",IF(ISBLANK(Tipy!P29),0,IF(AND(Tipy!P29=Výsledky!$U$3,Tipy!R29=Výsledky!$W$3),50,0)))</f>
        <v>0</v>
      </c>
      <c r="S35" s="182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2">
        <f>IF(ISBLANK($W$3),"",IF(OR(Tipy!S29=Výsledky!$R$6,Tipy!S29=Výsledky!$R$7,Tipy!S29=Výsledky!$R$8,Tipy!S29=Výsledky!$R$9),30,0))</f>
        <v>0</v>
      </c>
      <c r="U35" s="182">
        <f>IF(ISBLANK($W$3),"",IF(OR(Tipy!T29=Výsledky!$U$6,Tipy!T29=Výsledky!$U$7,Tipy!T29=Výsledky!$U$8,Tipy!T29=Výsledky!$U$9),10,0))</f>
        <v>0</v>
      </c>
      <c r="V35" s="183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6" t="str">
        <f>IF(ISBLANK($W$3),"",IF(ISBLANK(Tipy!P29),"-",SUM(R35:V35)))</f>
        <v>-</v>
      </c>
      <c r="X35" s="185"/>
      <c r="Y35" s="182">
        <f>IF(ISBLANK($AD$3),"",IF(ISBLANK(Tipy!V29),0,IF(AND(Tipy!V29=Výsledky!$AB$3,Tipy!X29=Výsledky!$AD$3),50,0)))</f>
        <v>0</v>
      </c>
      <c r="Z35" s="182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2">
        <f>IF(ISBLANK($AD$3),"",IF(OR(Tipy!Y29=Výsledky!$Y$6,Tipy!Y29=Výsledky!$Y$7,Tipy!Y29=Výsledky!$Y$8,Tipy!Y29=Výsledky!$Y$9),30,0))</f>
        <v>0</v>
      </c>
      <c r="AB35" s="182">
        <f>IF(ISBLANK($AD$3),"",IF(OR(Tipy!Z29=Výsledky!$AB$6,Tipy!Z29=Výsledky!$AB$7,Tipy!Z29=Výsledky!$AB$8,Tipy!Z29=Výsledky!$AB$9),10,0))</f>
        <v>0</v>
      </c>
      <c r="AC35" s="183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6" t="str">
        <f>IF(ISBLANK($AD$3),"",IF(ISBLANK(Tipy!V29),"-",SUM(Y35:AC35)))</f>
        <v>-</v>
      </c>
      <c r="AE35" s="185"/>
      <c r="AF35" s="182">
        <f>IF(ISBLANK($AK$3),"",IF(ISBLANK(Tipy!AB29),0,IF(AND(Tipy!AB29=Výsledky!$AI$3,Tipy!AD29=Výsledky!$AK$3),50,0)))</f>
        <v>0</v>
      </c>
      <c r="AG35" s="182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2">
        <f>IF(ISBLANK($AK$3),"",IF(OR(Tipy!AE29=Výsledky!$AF$6,Tipy!AE29=Výsledky!$AF$7,Tipy!AE29=Výsledky!$AF$8,Tipy!AE29=Výsledky!$AF$9),30,0))</f>
        <v>0</v>
      </c>
      <c r="AI35" s="182">
        <f>IF(ISBLANK($AK$3),"",IF(OR(Tipy!AF29=Výsledky!$AI$6,Tipy!AF29=Výsledky!$AI$7,Tipy!AF29=Výsledky!$AI$8,Tipy!AF29=Výsledky!$AI$9),10,0))</f>
        <v>0</v>
      </c>
      <c r="AJ35" s="183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6" t="str">
        <f>IF(ISBLANK($AK$3),"",IF(ISBLANK(Tipy!AB29),"-",SUM(AF35:AJ35)))</f>
        <v>-</v>
      </c>
      <c r="AL35" s="185"/>
      <c r="AM35" s="182">
        <f>IF(ISBLANK($AR$3),"",IF(ISBLANK(Tipy!AH29),0,IF(AND(Tipy!AH29=Výsledky!$AP$3,Tipy!AJ29=Výsledky!$AR$3),50,0)))</f>
        <v>0</v>
      </c>
      <c r="AN35" s="182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2">
        <f>IF(ISBLANK($AR$3),"",IF(OR(Tipy!AK29=Výsledky!$AM$6,Tipy!AK29=Výsledky!$AM$7,Tipy!AK29=Výsledky!$AM$8,Tipy!AK29=Výsledky!$AM$9),30,0))</f>
        <v>0</v>
      </c>
      <c r="AP35" s="182">
        <f>IF(ISBLANK($AR$3),"",IF(OR(Tipy!AL29=Výsledky!$AP$6,Tipy!AL29=Výsledky!$AP$7,Tipy!AL29=Výsledky!$AP$8,Tipy!AL29=Výsledky!$AP$9),10,0))</f>
        <v>0</v>
      </c>
      <c r="AQ35" s="183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6" t="str">
        <f>IF(ISBLANK($AR$3),"",IF(ISBLANK(Tipy!AH29),"-",SUM(AM35:AQ35)))</f>
        <v>-</v>
      </c>
      <c r="AS35" s="185"/>
      <c r="AT35" s="182">
        <f>IF(ISBLANK($AY$3),"",IF(ISBLANK(Tipy!AN29),0,IF(AND(Tipy!AN29=Výsledky!$AW$3,Tipy!AP29=Výsledky!$AY$3),50,0)))</f>
        <v>0</v>
      </c>
      <c r="AU35" s="182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2">
        <f>IF(ISBLANK($AY$3),"",IF(OR(Tipy!AQ29=Výsledky!$AT$6,Tipy!AQ29=Výsledky!$AT$7,Tipy!AQ29=Výsledky!$AT$8,Tipy!AQ29=Výsledky!$AT$9),30,0))</f>
        <v>0</v>
      </c>
      <c r="AW35" s="182">
        <f>IF(ISBLANK($AY$3),"",IF(OR(Tipy!AR29=Výsledky!$AW$6,Tipy!AR29=Výsledky!$AW$7,Tipy!AR29=Výsledky!$AW$8,Tipy!AR29=Výsledky!$AW$9),10,0))</f>
        <v>0</v>
      </c>
      <c r="AX35" s="183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6" t="str">
        <f>IF(ISBLANK($AY$3),"",IF(ISBLANK(Tipy!AN29),"-",SUM(AT35:AX35)))</f>
        <v>-</v>
      </c>
      <c r="AZ35" s="185"/>
      <c r="BA35" s="182">
        <f>IF(ISBLANK($BF$3),"",IF(ISBLANK(Tipy!AT29),0,IF(AND(Tipy!AT29=Výsledky!$BD$3,Tipy!AV29=Výsledky!$BF$3),50,0)))</f>
        <v>0</v>
      </c>
      <c r="BB35" s="182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2">
        <f>IF(ISBLANK($BF$3),"",IF(OR(Tipy!AW29=Výsledky!$BA$6,Tipy!AW29=Výsledky!$BA$7,Tipy!AW29=Výsledky!$BA$8,Tipy!AW29=Výsledky!$BA$9),30,0))</f>
        <v>0</v>
      </c>
      <c r="BD35" s="182">
        <f>IF(ISBLANK($BF$3),"",IF(OR(Tipy!AX29=Výsledky!$BD$6,Tipy!AX29=Výsledky!$BD$7,Tipy!AX29=Výsledky!$BD$8,Tipy!AX29=Výsledky!$BD$9),10,0))</f>
        <v>0</v>
      </c>
      <c r="BE35" s="183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6" t="str">
        <f>IF(ISBLANK($BF$3),"",IF(ISBLANK(Tipy!AT29),"-",SUM(BA35:BE35)))</f>
        <v>-</v>
      </c>
      <c r="BG35" s="94"/>
      <c r="BH35" s="182">
        <f>IF(ISBLANK($BM$3),"",IF(ISBLANK(Tipy!AZ29),0,IF(AND(Tipy!AZ29=Výsledky!$BK$3,Tipy!BB29=Výsledky!$BM$3),50,0)))</f>
        <v>0</v>
      </c>
      <c r="BI35" s="182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2">
        <f>IF(ISBLANK($BM$3),"",IF(OR(Tipy!BC29=Výsledky!$BH$6,Tipy!BC29=Výsledky!$BH$7,Tipy!BC29=Výsledky!$BH$8,Tipy!BC29=Výsledky!$BH$9),30,0))</f>
        <v>0</v>
      </c>
      <c r="BK35" s="182">
        <f>IF(ISBLANK($BM$3),"",IF(OR(Tipy!BD29=Výsledky!$BK$6,Tipy!BD29=Výsledky!$BK$7,Tipy!BD29=Výsledky!$BK$8,Tipy!BD29=Výsledky!$BK$9),10,0))</f>
        <v>0</v>
      </c>
      <c r="BL35" s="183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6" t="str">
        <f>IF(ISBLANK($BM$3),"",IF(ISBLANK(Tipy!AZ29),"-",SUM(BH35:BL35)))</f>
        <v>-</v>
      </c>
      <c r="BN35" s="94"/>
      <c r="BO35" s="182">
        <f>IF(ISBLANK($BT$3),"",IF(ISBLANK(Tipy!BF29),0,IF(AND(Tipy!BF29=Výsledky!$BR$3,Tipy!BH29=Výsledky!$BT$3),50,0)))</f>
        <v>0</v>
      </c>
      <c r="BP35" s="182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2">
        <f>IF(ISBLANK($BT$3),"",IF(OR(Tipy!BI29=Výsledky!$BO$6,Tipy!BI29=Výsledky!$BO$7,Tipy!BI29=Výsledky!$BO$8,Tipy!BI29=Výsledky!$BO$9),30,0))</f>
        <v>0</v>
      </c>
      <c r="BR35" s="182">
        <f>IF(ISBLANK($BT$3),"",IF(OR(Tipy!BJ29=Výsledky!$BR$6,Tipy!BJ29=Výsledky!$BR$7,Tipy!BJ29=Výsledky!$BR$8,Tipy!BJ29=Výsledky!$BR$9),10,0))</f>
        <v>0</v>
      </c>
      <c r="BS35" s="183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6" t="str">
        <f>IF(ISBLANK($BT$3),"",IF(ISBLANK(Tipy!BF29),"-",SUM(BO35:BS35)))</f>
        <v>-</v>
      </c>
      <c r="BU35" s="94"/>
      <c r="BV35" s="182">
        <f>IF(ISBLANK($CA$3),"",IF(ISBLANK(Tipy!BL29),0,IF(AND(Tipy!BL29=Výsledky!$BY$3,Tipy!BN29=Výsledky!$CA$3),50,0)))</f>
        <v>0</v>
      </c>
      <c r="BW35" s="182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2">
        <f>IF(ISBLANK($CA$3),"",IF(OR(Tipy!BO29=Výsledky!$BV$6,Tipy!BO29=Výsledky!$BV$7,Tipy!BO29=Výsledky!$BV$8,Tipy!BO29=Výsledky!$BV$9),30,0))</f>
        <v>0</v>
      </c>
      <c r="BY35" s="182">
        <f>IF(ISBLANK($CA$3),"",IF(OR(Tipy!BP29=Výsledky!$BY$6,Tipy!BP29=Výsledky!$BY$7,Tipy!BP29=Výsledky!$BY$8,Tipy!BP29=Výsledky!$BY$9),10,0))</f>
        <v>0</v>
      </c>
      <c r="BZ35" s="183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6" t="str">
        <f>IF(ISBLANK($CA$3),"",IF(ISBLANK(Tipy!BL29),"-",SUM(BV35:BZ35)))</f>
        <v>-</v>
      </c>
      <c r="CB35" s="94"/>
      <c r="CC35" s="182">
        <f>IF(ISBLANK($CH$3),"",IF(ISBLANK(Tipy!BR29),0,IF(AND(Tipy!BR29=Výsledky!$CF$3,Tipy!BT29=Výsledky!$CH$3),50,0)))</f>
        <v>0</v>
      </c>
      <c r="CD35" s="182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2">
        <f>IF(ISBLANK($CH$3),"",IF(OR(Tipy!BU29=Výsledky!$CC$6,Tipy!BU29=Výsledky!$CC$7,Tipy!BU29=Výsledky!$CC$8,Tipy!BU29=Výsledky!$CC$9),30,0))</f>
        <v>0</v>
      </c>
      <c r="CF35" s="182">
        <f>IF(ISBLANK($CH$3),"",IF(OR(Tipy!BV29=Výsledky!$CF$6,Tipy!BV29=Výsledky!$CF$7,Tipy!BV29=Výsledky!$CF$8,Tipy!BV29=Výsledky!$CF$9),10,0))</f>
        <v>0</v>
      </c>
      <c r="CG35" s="183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6" t="str">
        <f>IF(ISBLANK($CH$3),"",IF(ISBLANK(Tipy!BR29),"-",SUM(CC35:CG35)))</f>
        <v>-</v>
      </c>
      <c r="CI35" s="185"/>
      <c r="CJ35" s="182">
        <f>IF(ISBLANK($CO$3),"",IF(ISBLANK(Tipy!BX29),0,IF(AND(Tipy!BX29=Výsledky!$CM$3,Tipy!BZ29=Výsledky!$CO$3),50,0)))</f>
        <v>0</v>
      </c>
      <c r="CK35" s="182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2">
        <f>IF(ISBLANK($CO$3),"",IF(OR(Tipy!CA29=Výsledky!$CJ$6,Tipy!CA29=Výsledky!$CJ$7,Tipy!CA29=Výsledky!$CJ$8,Tipy!CA29=Výsledky!$CJ$9),30,0))</f>
        <v>0</v>
      </c>
      <c r="CM35" s="182">
        <f>IF(ISBLANK($CO$3),"",IF(OR(Tipy!CB29=Výsledky!$CM$6,Tipy!CB29=Výsledky!$CM$7,Tipy!CB29=Výsledky!$CM$8,Tipy!CB29=Výsledky!$CM$9),10,0))</f>
        <v>0</v>
      </c>
      <c r="CN35" s="183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6" t="str">
        <f>IF(ISBLANK($CO$3),"",IF(ISBLANK(Tipy!BX29),"-",SUM(CJ35:CN35)))</f>
        <v>-</v>
      </c>
      <c r="CP35" s="185"/>
      <c r="CQ35" s="182">
        <f>IF(ISBLANK($CV$3),"",IF(ISBLANK(Tipy!CD29),0,IF(AND(Tipy!CD29=Výsledky!$CT$3,Tipy!CF29=Výsledky!$CV$3),50,0)))</f>
        <v>0</v>
      </c>
      <c r="CR35" s="182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2">
        <f>IF(ISBLANK($CV$3),"",IF(OR(Tipy!CG29=Výsledky!$CQ$6,Tipy!CG29=Výsledky!$CQ$7,Tipy!CG29=Výsledky!$CQ$8,Tipy!CG29=Výsledky!$CQ$9),30,0))</f>
        <v>0</v>
      </c>
      <c r="CT35" s="182">
        <f>IF(ISBLANK($CV$3),"",IF(OR(Tipy!CH29=Výsledky!$CT$6,Tipy!CH29=Výsledky!$CT$7,Tipy!CH29=Výsledky!$CT$8,Tipy!CH29=Výsledky!$CT$9),10,0))</f>
        <v>0</v>
      </c>
      <c r="CU35" s="183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6" t="str">
        <f>IF(ISBLANK($CV$3),"",IF(ISBLANK(Tipy!CD29),"-",SUM(CQ35:CU35)))</f>
        <v>-</v>
      </c>
      <c r="CW35" s="185"/>
      <c r="CX35" s="182">
        <f>IF(ISBLANK($DC$3),"",IF(ISBLANK(Tipy!CJ29),0,IF(AND(Tipy!CJ29=Výsledky!$DA$3,Tipy!CL29=Výsledky!$DC$3),50,0)))</f>
        <v>0</v>
      </c>
      <c r="CY35" s="182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2">
        <f>IF(ISBLANK($DC$3),"",IF(OR(Tipy!CM29=Výsledky!$CX$6,Tipy!CM29=Výsledky!$CX$7,Tipy!CM29=Výsledky!$CX$8,Tipy!CM29=Výsledky!$CX$9),30,0))</f>
        <v>0</v>
      </c>
      <c r="DA35" s="182">
        <f>IF(ISBLANK($DC$3),"",IF(OR(Tipy!CN29=Výsledky!$DA$6,Tipy!CN29=Výsledky!$DA$7,Tipy!CN29=Výsledky!$DA$8,Tipy!CN29=Výsledky!$DA$9),10,0))</f>
        <v>0</v>
      </c>
      <c r="DB35" s="183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6" t="str">
        <f>IF(ISBLANK($DC$3),"",IF(ISBLANK(Tipy!CJ29),"-",SUM(CX35:DB35)))</f>
        <v>-</v>
      </c>
      <c r="DD35" s="185"/>
      <c r="DE35" s="182">
        <f>IF(ISBLANK($DJ$3),"",IF(ISBLANK(Tipy!CP29),0,IF(AND(Tipy!CP29=Výsledky!$DH$3,Tipy!CR29=Výsledky!$DJ$3),50,0)))</f>
        <v>0</v>
      </c>
      <c r="DF35" s="182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2">
        <f>IF(ISBLANK($DJ$3),"",IF(OR(Tipy!CS29=Výsledky!$DE$6,Tipy!CS29=Výsledky!$DE$7,Tipy!CS29=Výsledky!$DE$8,Tipy!CS29=Výsledky!$DE$9),30,0))</f>
        <v>0</v>
      </c>
      <c r="DH35" s="182">
        <f>IF(ISBLANK($DJ$3),"",IF(OR(Tipy!CT29=Výsledky!$DH$6,Tipy!CT29=Výsledky!$DH$7,Tipy!CT29=Výsledky!$DH$8,Tipy!CT29=Výsledky!$DH$9),10,0))</f>
        <v>0</v>
      </c>
      <c r="DI35" s="183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6" t="str">
        <f>IF(ISBLANK($DJ$3),"",IF(ISBLANK(Tipy!CP29),"-",SUM(DE35:DI35)))</f>
        <v>-</v>
      </c>
      <c r="DK35" s="185"/>
      <c r="DL35" s="182">
        <f>IF(ISBLANK($DQ$3),"",IF(ISBLANK(Tipy!CV29),0,IF(AND(Tipy!CV29=Výsledky!$DO$3,Tipy!CX29=Výsledky!$DQ$3),50,0)))</f>
        <v>0</v>
      </c>
      <c r="DM35" s="182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2">
        <f>IF(ISBLANK($DQ$3),"",IF(OR(Tipy!CY29=Výsledky!$DL$6,Tipy!CY29=Výsledky!$DL$7,Tipy!CY29=Výsledky!$DL$8,Tipy!CY29=Výsledky!$DL$9),30,0))</f>
        <v>0</v>
      </c>
      <c r="DO35" s="182">
        <f>IF(ISBLANK($DQ$3),"",IF(OR(Tipy!CZ29=Výsledky!$DO$6,Tipy!CZ29=Výsledky!$DO$7,Tipy!CZ29=Výsledky!$DO$8,Tipy!CZ29=Výsledky!$DO$9),10,0))</f>
        <v>0</v>
      </c>
      <c r="DP35" s="183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6" t="str">
        <f>IF(ISBLANK($DQ$3),"",IF(ISBLANK(Tipy!CV29),"-",SUM(DL35:DP35)))</f>
        <v>-</v>
      </c>
      <c r="DR35" s="185"/>
      <c r="DS35" s="182">
        <f>IF(ISBLANK($DX$3),"",IF(ISBLANK(Tipy!DB29),0,IF(AND(Tipy!DB29=Výsledky!$DV$3,Tipy!DD29=Výsledky!$DX$3),50,0)))</f>
        <v>0</v>
      </c>
      <c r="DT35" s="182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2">
        <f>IF(ISBLANK($DX$3),"",IF(OR(Tipy!DE29=Výsledky!$DS$6,Tipy!DE29=Výsledky!$DS$7,Tipy!DE29=Výsledky!$DS$8,Tipy!DE29=Výsledky!$DS$9),30,0))</f>
        <v>0</v>
      </c>
      <c r="DV35" s="182">
        <f>IF(ISBLANK($DX$3),"",IF(OR(Tipy!DF29=Výsledky!$DV$6,Tipy!DF29=Výsledky!$DV$7,Tipy!DF29=Výsledky!$DV$8,Tipy!DF29=Výsledky!$DV$9),10,0))</f>
        <v>0</v>
      </c>
      <c r="DW35" s="183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6" t="str">
        <f>IF(ISBLANK($DX$3),"",IF(ISBLANK(Tipy!DB29),"-",SUM(DS35:DW35)))</f>
        <v>-</v>
      </c>
      <c r="DY35" s="185"/>
      <c r="DZ35" s="182">
        <f>IF(ISBLANK($EE$3),"",IF(ISBLANK(Tipy!DH29),0,IF(AND(Tipy!DH29=Výsledky!$EC$3,Tipy!DJ29=Výsledky!$EE$3),50,0)))</f>
        <v>0</v>
      </c>
      <c r="EA35" s="182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2">
        <f>IF(ISBLANK($EE$3),"",IF(OR(Tipy!DK29=Výsledky!$DZ$6,Tipy!DK29=Výsledky!$DZ$7,Tipy!DK29=Výsledky!$DZ$8,Tipy!DK29=Výsledky!$DZ$9),30,0))</f>
        <v>0</v>
      </c>
      <c r="EC35" s="182">
        <f>IF(ISBLANK($EE$3),"",IF(OR(Tipy!DL29=Výsledky!$EC$6,Tipy!DL29=Výsledky!$EC$7,Tipy!DL29=Výsledky!$EC$8,Tipy!DL29=Výsledky!$EC$9),10,0))</f>
        <v>0</v>
      </c>
      <c r="ED35" s="183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6" t="str">
        <f>IF(ISBLANK($EE$3),"",IF(ISBLANK(Tipy!DH29),"-",SUM(DZ35:ED35)))</f>
        <v>-</v>
      </c>
      <c r="EF35" s="94"/>
      <c r="EG35" s="182">
        <f>IF(ISBLANK($EL$3),"",IF(ISBLANK(Tipy!DN29),0,IF(AND(Tipy!DN29=Výsledky!$EJ$3,Tipy!DP29=Výsledky!$EL$3),50,0)))</f>
        <v>0</v>
      </c>
      <c r="EH35" s="182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2">
        <f>IF(ISBLANK($EL$3),"",IF(OR(Tipy!DQ29=Výsledky!$EG$6,Tipy!DQ29=Výsledky!$EG$7,Tipy!DQ29=Výsledky!$EG$8,Tipy!DQ29=Výsledky!$EG$9),30,0))</f>
        <v>0</v>
      </c>
      <c r="EJ35" s="182">
        <f>IF(ISBLANK($EL$3),"",IF(OR(Tipy!DR29=Výsledky!$EJ$6,Tipy!DR29=Výsledky!$EJ$7,Tipy!DR29=Výsledky!$EJ$8,Tipy!DR29=Výsledky!$EJ$9),10,0))</f>
        <v>0</v>
      </c>
      <c r="EK35" s="183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6" t="str">
        <f>IF(ISBLANK($EL$3),"",IF(ISBLANK(Tipy!DN29),"-",SUM(EG35:EK35)))</f>
        <v>-</v>
      </c>
      <c r="EM35" s="94"/>
      <c r="EN35" s="182">
        <f>IF(ISBLANK($ES$3),"",IF(ISBLANK(Tipy!DT29),0,IF(AND(Tipy!DT29=Výsledky!$EQ$3,Tipy!DV29=Výsledky!$ES$3),50,0)))</f>
        <v>0</v>
      </c>
      <c r="EO35" s="182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2">
        <f>IF(ISBLANK($ES$3),"",IF(OR(Tipy!DW29=Výsledky!$EN$6,Tipy!DW29=Výsledky!$EN$7,Tipy!DW29=Výsledky!$EN$8,Tipy!DW29=Výsledky!$EN$9),30,0))</f>
        <v>0</v>
      </c>
      <c r="EQ35" s="182">
        <f>IF(ISBLANK($ES$3),"",IF(OR(Tipy!DX29=Výsledky!$EQ$6,Tipy!DX29=Výsledky!$EQ$7,Tipy!DX29=Výsledky!$EQ$8,Tipy!DX29=Výsledky!$EQ$9),10,0))</f>
        <v>0</v>
      </c>
      <c r="ER35" s="183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6" t="str">
        <f>IF(ISBLANK($ES$3),"",IF(ISBLANK(Tipy!DT29),"-",SUM(EN35:ER35)))</f>
        <v>-</v>
      </c>
      <c r="ET35" s="94"/>
      <c r="EU35" s="182">
        <f>IF(ISBLANK($EZ$3),"",IF(ISBLANK(Tipy!DZ29),0,IF(AND(Tipy!DZ29=Výsledky!$EX$3,Tipy!EB29=Výsledky!$EZ$3),50,0)))</f>
        <v>0</v>
      </c>
      <c r="EV35" s="182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2">
        <f>IF(ISBLANK($EZ$3),"",IF(OR(Tipy!EC29=Výsledky!$EU$6,Tipy!EC29=Výsledky!$EU$7,Tipy!EC29=Výsledky!$EU$8,Tipy!EC29=Výsledky!$EU$9),30,0))</f>
        <v>0</v>
      </c>
      <c r="EX35" s="182">
        <f>IF(ISBLANK($EZ$3),"",IF(OR(Tipy!ED29=Výsledky!$EX$6,Tipy!ED29=Výsledky!$EX$7,Tipy!ED29=Výsledky!$EX$8,Tipy!ED29=Výsledky!$EX$9),10,0))</f>
        <v>0</v>
      </c>
      <c r="EY35" s="183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6" t="str">
        <f>IF(ISBLANK($EZ$3),"",IF(ISBLANK(Tipy!DZ29),"-",SUM(EU35:EY35)))</f>
        <v>-</v>
      </c>
      <c r="FA35" s="94"/>
      <c r="FB35" s="182">
        <f>IF(ISBLANK($FG$3),"",IF(ISBLANK(Tipy!EF29),0,IF(AND(Tipy!EF29=Výsledky!$FE$3,Tipy!EH29=Výsledky!$FG$3),50,0)))</f>
        <v>0</v>
      </c>
      <c r="FC35" s="182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2">
        <f>IF(ISBLANK($FG$3),"",IF(OR(Tipy!EI29=Výsledky!$FB$6,Tipy!EI29=Výsledky!$FB$7,Tipy!EI29=Výsledky!$FB$8,Tipy!EI29=Výsledky!$FB$9),30,0))</f>
        <v>0</v>
      </c>
      <c r="FE35" s="182">
        <f>IF(ISBLANK($FG$3),"",IF(OR(Tipy!EJ29=Výsledky!$FE$6,Tipy!EJ29=Výsledky!$FE$7,Tipy!EJ29=Výsledky!$FE$8,Tipy!EJ29=Výsledky!$FE$9),10,0))</f>
        <v>0</v>
      </c>
      <c r="FF35" s="183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6" t="str">
        <f>IF(ISBLANK($FG$3),"",IF(ISBLANK(Tipy!EF29),"-",SUM(FB35:FF35)))</f>
        <v>-</v>
      </c>
      <c r="FH35" s="94"/>
      <c r="FI35" s="182">
        <f>IF(ISBLANK($FN$3),"",IF(ISBLANK(Tipy!EL29),0,IF(AND(Tipy!EL29=Výsledky!$FL$3,Tipy!EN29=Výsledky!$FN$3),50,0)))</f>
        <v>0</v>
      </c>
      <c r="FJ35" s="182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2">
        <f>IF(ISBLANK($FN$3),"",IF(OR(Tipy!EO29=Výsledky!$FI$6,Tipy!EO29=Výsledky!$FI$7,Tipy!EO29=Výsledky!$FI$8,Tipy!EO29=Výsledky!$FI$9),30,0))</f>
        <v>0</v>
      </c>
      <c r="FL35" s="182">
        <f>IF(ISBLANK($FN$3),"",IF(OR(Tipy!EP29=Výsledky!$FL$6,Tipy!EP29=Výsledky!$FL$7,Tipy!EP29=Výsledky!$FL$8,Tipy!EP29=Výsledky!$FL$9),10,0))</f>
        <v>0</v>
      </c>
      <c r="FM35" s="183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6" t="str">
        <f>IF(ISBLANK($FN$3),"",IF(ISBLANK(Tipy!EL29),"-",SUM(FI35:FM35)))</f>
        <v>-</v>
      </c>
      <c r="FO35" s="94"/>
      <c r="FP35" s="182">
        <f>IF(ISBLANK($FU$3),"",IF(ISBLANK(Tipy!ER29),0,IF(AND(Tipy!ER29=Výsledky!$FS$3,Tipy!ET29=Výsledky!$FU$3),50,0)))</f>
        <v>0</v>
      </c>
      <c r="FQ35" s="182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2">
        <f>IF(ISBLANK($FU$3),"",IF(OR(Tipy!EU29=Výsledky!$FP$6,Tipy!EU29=Výsledky!$FP$7,Tipy!EU29=Výsledky!$FP$8,Tipy!EU29=Výsledky!$FP$9),30,0))</f>
        <v>0</v>
      </c>
      <c r="FS35" s="182">
        <f>IF(ISBLANK($FU$3),"",IF(OR(Tipy!EV29=Výsledky!$FS$6,Tipy!EV29=Výsledky!$FS$7,Tipy!EV29=Výsledky!$FS$8,Tipy!EV29=Výsledky!$FS$9),10,0))</f>
        <v>0</v>
      </c>
      <c r="FT35" s="183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6" t="str">
        <f>IF(ISBLANK($FU$3),"",IF(ISBLANK(Tipy!ER29),"-",SUM(FP35:FT35)))</f>
        <v>-</v>
      </c>
      <c r="FV35" s="94"/>
      <c r="FW35" s="182">
        <f>IF(ISBLANK($GB$3),"",IF(ISBLANK(Tipy!EX29),0,IF(AND(Tipy!EX29=Výsledky!$FZ$3,Tipy!EZ29=Výsledky!$GB$3),50,0)))</f>
        <v>0</v>
      </c>
      <c r="FX35" s="182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2">
        <f>IF(ISBLANK($GB$3),"",IF(OR(Tipy!FA29=Výsledky!$FW$6,Tipy!FA29=Výsledky!$FW$7,Tipy!FA29=Výsledky!$FW$8,Tipy!FA29=Výsledky!$FW$9),30,0))</f>
        <v>0</v>
      </c>
      <c r="FZ35" s="182">
        <f>IF(ISBLANK($GB$3),"",IF(OR(Tipy!FB29=Výsledky!$FZ$6,Tipy!FB29=Výsledky!$FZ$7,Tipy!FB29=Výsledky!$FZ$8,Tipy!FB29=Výsledky!$FZ$9),10,0))</f>
        <v>0</v>
      </c>
      <c r="GA35" s="183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6" t="str">
        <f>IF(ISBLANK($GB$3),"",IF(ISBLANK(Tipy!EX29),"-",SUM(FW35:GA35)))</f>
        <v>-</v>
      </c>
      <c r="GC35" s="94"/>
      <c r="GD35" s="182">
        <f>IF(ISBLANK($GI$3),"",IF(ISBLANK(Tipy!FD29),0,IF(AND(Tipy!FD29=Výsledky!$GG$3,Tipy!FF29=Výsledky!$GI$3),50,0)))</f>
        <v>0</v>
      </c>
      <c r="GE35" s="182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2">
        <f>IF(ISBLANK($GI$3),"",IF(OR(Tipy!FG29=Výsledky!$GD$6,Tipy!FG29=Výsledky!$GD$7,Tipy!FG29=Výsledky!$GD$8,Tipy!FG29=Výsledky!$GD$9),30,0))</f>
        <v>0</v>
      </c>
      <c r="GG35" s="182">
        <f>IF(ISBLANK($GI$3),"",IF(OR(Tipy!FH29=Výsledky!$GG$6,Tipy!FH29=Výsledky!$GG$7,Tipy!FH29=Výsledky!$GG$8,Tipy!FH29=Výsledky!$GG$9),10,0))</f>
        <v>0</v>
      </c>
      <c r="GH35" s="183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6" t="str">
        <f>IF(ISBLANK($GI$3),"",IF(ISBLANK(Tipy!FD29),"-",SUM(GD35:GH35)))</f>
        <v>-</v>
      </c>
      <c r="GJ35" s="94"/>
      <c r="GK35" s="182">
        <f>IF(ISBLANK($GP$3),"",IF(ISBLANK(Tipy!FJ29),0,IF(AND(Tipy!FJ29=Výsledky!$GN$3,Tipy!FL29=Výsledky!$GP$3),50,0)))</f>
        <v>0</v>
      </c>
      <c r="GL35" s="182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82">
        <f>IF(ISBLANK($GP$3),"",IF(OR(Tipy!FM29=Výsledky!$GK$6,Tipy!FM29=Výsledky!$GK$7,Tipy!FM29=Výsledky!$GK$8,Tipy!FM29=Výsledky!$GK$9),30,0))</f>
        <v>0</v>
      </c>
      <c r="GN35" s="182">
        <f>IF(ISBLANK($GP$3),"",IF(OR(Tipy!FN29=Výsledky!$GN$6,Tipy!FN29=Výsledky!$GN$7,Tipy!FN29=Výsledky!$GN$8,Tipy!FN29=Výsledky!$GN$9),10,0))</f>
        <v>0</v>
      </c>
      <c r="GO35" s="183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86" t="str">
        <f>IF(ISBLANK($GP$3),"",IF(ISBLANK(Tipy!FJ29),"-",SUM(GK35:GO35)))</f>
        <v>-</v>
      </c>
      <c r="GQ35" s="94"/>
      <c r="GR35" s="182">
        <f>IF(ISBLANK($GW$3),"",IF(ISBLANK(Tipy!FP29),0,IF(AND(Tipy!FP29=Výsledky!$GU$3,Tipy!FR29=Výsledky!$GW$3),50,0)))</f>
        <v>0</v>
      </c>
      <c r="GS35" s="182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2">
        <f>IF(ISBLANK($GW$3),"",IF(OR(Tipy!FS29=Výsledky!$GR$6,Tipy!FS29=Výsledky!$GR$7,Tipy!FS29=Výsledky!$GR$8,Tipy!FS29=Výsledky!$GR$9),30,0))</f>
        <v>0</v>
      </c>
      <c r="GU35" s="182">
        <f>IF(ISBLANK($GW$3),"",IF(OR(Tipy!FT29=Výsledky!$GU$6,Tipy!FT29=Výsledky!$GU$7,Tipy!FT29=Výsledky!$GU$8,Tipy!FT29=Výsledky!$GU$9),10,0))</f>
        <v>0</v>
      </c>
      <c r="GV35" s="183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6" t="str">
        <f>IF(ISBLANK($GW$3),"",IF(ISBLANK(Tipy!FP29),"-",SUM(GR35:GV35)))</f>
        <v>-</v>
      </c>
      <c r="GX35" s="94"/>
      <c r="GY35" s="182">
        <f>IF(ISBLANK($HD$3),"",IF(ISBLANK(Tipy!FV29),0,IF(AND(Tipy!FV29=Výsledky!$HB$3,Tipy!FX29=Výsledky!$HD$3),50,0)))</f>
        <v>0</v>
      </c>
      <c r="GZ35" s="182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2">
        <f>IF(ISBLANK($HD$3),"",IF(OR(Tipy!FY29=Výsledky!$GY$6,Tipy!FY29=Výsledky!$GY$7,Tipy!FY29=Výsledky!$GY$8,Tipy!FY29=Výsledky!$GY$9),30,0))</f>
        <v>0</v>
      </c>
      <c r="HB35" s="182">
        <f>IF(ISBLANK($HD$3),"",IF(OR(Tipy!FZ29=Výsledky!$HB$6,Tipy!FZ29=Výsledky!$HB$7,Tipy!FZ29=Výsledky!$HB$8,Tipy!FZ29=Výsledky!$HB$9),10,0))</f>
        <v>0</v>
      </c>
      <c r="HC35" s="183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6" t="str">
        <f>IF(ISBLANK($HD$3),"",IF(ISBLANK(Tipy!FV29),"-",SUM(GY35:HC35)))</f>
        <v>-</v>
      </c>
      <c r="HE35" s="185"/>
      <c r="HF35" s="182">
        <f>IF(ISBLANK($HK$3),"",IF(ISBLANK(Tipy!GB29),0,IF(AND(Tipy!GB29=Výsledky!$HI$3,Tipy!GD29=Výsledky!$HK$3),50,0)))</f>
        <v>0</v>
      </c>
      <c r="HG35" s="182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2">
        <f>IF(ISBLANK($HK$3),"",IF(OR(Tipy!GE29=Výsledky!$HF$6,Tipy!GE29=Výsledky!$HF$7,Tipy!GE29=Výsledky!$HF$8,Tipy!GE29=Výsledky!$HF$9),30,0))</f>
        <v>0</v>
      </c>
      <c r="HI35" s="182">
        <f>IF(ISBLANK($HK$3),"",IF(OR(Tipy!GF29=Výsledky!$HI$6,Tipy!GF29=Výsledky!$HI$7,Tipy!GF29=Výsledky!$HI$8,Tipy!GF29=Výsledky!$HI$9),10,0))</f>
        <v>0</v>
      </c>
      <c r="HJ35" s="183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6" t="str">
        <f>IF(ISBLANK($HK$3),"",IF(ISBLANK(Tipy!GB29),"-",SUM(HF35:HJ35)))</f>
        <v>-</v>
      </c>
      <c r="HL35" s="185"/>
      <c r="HM35" s="182">
        <f>IF(ISBLANK($HR$3),"",IF(ISBLANK(Tipy!GH29),0,IF(AND(Tipy!GH29=Výsledky!$HP$3,Tipy!GJ29=Výsledky!$HR$3),50,0)))</f>
        <v>0</v>
      </c>
      <c r="HN35" s="182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2">
        <f>IF(ISBLANK($HR$3),"",IF(OR(Tipy!GK29=Výsledky!$HM$6,Tipy!GK29=Výsledky!$HM$7,Tipy!GK29=Výsledky!$HM$8,Tipy!GK29=Výsledky!$HM$9),30,0))</f>
        <v>0</v>
      </c>
      <c r="HP35" s="182">
        <f>IF(ISBLANK($HR$3),"",IF(OR(Tipy!GL29=Výsledky!$HP$6,Tipy!GL29=Výsledky!$HP$7,Tipy!GL29=Výsledky!$HP$8,Tipy!GL29=Výsledky!$HP$9),10,0))</f>
        <v>0</v>
      </c>
      <c r="HQ35" s="183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6" t="str">
        <f>IF(ISBLANK($HR$3),"",IF(ISBLANK(Tipy!GH29),"-",SUM(HM35:HQ35)))</f>
        <v>-</v>
      </c>
      <c r="HS35" s="185"/>
      <c r="HT35" s="182">
        <f>IF(ISBLANK($HY$3),"",IF(ISBLANK(Tipy!GN29),0,IF(AND(Tipy!GN29=Výsledky!$HW$3,Tipy!GP29=Výsledky!$HY$3),50,0)))</f>
        <v>0</v>
      </c>
      <c r="HU35" s="182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2">
        <f>IF(ISBLANK($HY$3),"",IF(OR(Tipy!GQ29=Výsledky!$HT$6,Tipy!GQ29=Výsledky!$HT$7,Tipy!GQ29=Výsledky!$HT$8,Tipy!GQ29=Výsledky!$HT$9),30,0))</f>
        <v>0</v>
      </c>
      <c r="HW35" s="182">
        <f>IF(ISBLANK($HY$3),"",IF(OR(Tipy!GR29=Výsledky!$HW$6,Tipy!GR29=Výsledky!$HW$7,Tipy!GR29=Výsledky!$HW$8,Tipy!GR29=Výsledky!$HW$9),10,0))</f>
        <v>0</v>
      </c>
      <c r="HX35" s="183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6" t="str">
        <f>IF(ISBLANK($HY$3),"",IF(ISBLANK(Tipy!GN29),"-",SUM(HT35:HX35)))</f>
        <v>-</v>
      </c>
      <c r="HZ35" s="185"/>
      <c r="IA35" s="182">
        <f>IF(ISBLANK($IF$3),"",IF(ISBLANK(Tipy!GT29),0,IF(AND(Tipy!GT29=Výsledky!$ID$3,Tipy!GV29=Výsledky!$IF$3),50,0)))</f>
        <v>0</v>
      </c>
      <c r="IB35" s="182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2">
        <f>IF(ISBLANK($IF$3),"",IF(OR(Tipy!GW29=Výsledky!$IA$6,Tipy!GW29=Výsledky!$IA$7,Tipy!GW29=Výsledky!$IA$8,Tipy!GW29=Výsledky!$IA$9),30,0))</f>
        <v>0</v>
      </c>
      <c r="ID35" s="182">
        <f>IF(ISBLANK($IF$3),"",IF(OR(Tipy!GX29=Výsledky!$ID$6,Tipy!GX29=Výsledky!$ID$7,Tipy!GX29=Výsledky!$ID$8,Tipy!GX29=Výsledky!$ID$9),10,0))</f>
        <v>0</v>
      </c>
      <c r="IE35" s="183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6" t="str">
        <f>IF(ISBLANK($IF$3),"",IF(ISBLANK(Tipy!GT29),"-",SUM(IA35:IE35)))</f>
        <v>-</v>
      </c>
      <c r="IG35" s="94"/>
      <c r="IH35" s="182">
        <f>IF(ISBLANK($IM$3),"",IF(ISBLANK(Tipy!GZ29),0,IF(AND(Tipy!GZ29=Výsledky!$IK$3,Tipy!HB29=Výsledky!$IM$3),50,0)))</f>
        <v>0</v>
      </c>
      <c r="II35" s="182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182">
        <f>IF(ISBLANK($IM$3),"",IF(OR(Tipy!HC29=Výsledky!$IH$6,Tipy!HC29=Výsledky!$IH$7,Tipy!HC29=Výsledky!$IH$8,Tipy!HC29=Výsledky!$IH$9),30,0))</f>
        <v>0</v>
      </c>
      <c r="IK35" s="182">
        <f>IF(ISBLANK($IM$3),"",IF(OR(Tipy!HD29=Výsledky!$IK$6,Tipy!HD29=Výsledky!$IK$7,Tipy!HD29=Výsledky!$IK$8,Tipy!HD29=Výsledky!$IK$9),10,0))</f>
        <v>0</v>
      </c>
      <c r="IL35" s="183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186" t="str">
        <f>IF(ISBLANK($IM$3),"",IF(ISBLANK(Tipy!GZ29),"-",SUM(IH35:IL35)))</f>
        <v>-</v>
      </c>
      <c r="IN35" s="185"/>
      <c r="IO35" s="182">
        <f>IF(ISBLANK($IT$3),"",IF(ISBLANK(Tipy!HF29),0,IF(AND(Tipy!HF29=Výsledky!$IR$3,Tipy!HH29=Výsledky!$IT$3),50,0)))</f>
        <v>0</v>
      </c>
      <c r="IP35" s="182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82">
        <f>IF(ISBLANK($IT$3),"",IF(OR(Tipy!HI29=Výsledky!$IO$6,Tipy!HI29=Výsledky!$IO$7,Tipy!HI29=Výsledky!$IO$8,Tipy!HI29=Výsledky!$IO$9),30,0))</f>
        <v>0</v>
      </c>
      <c r="IR35" s="182">
        <f>IF(ISBLANK($IT$3),"",IF(OR(Tipy!HJ29=Výsledky!$IR$6,Tipy!HJ29=Výsledky!$IR$7,Tipy!HJ29=Výsledky!$IR$8,Tipy!HJ29=Výsledky!$IR$9),10,0))</f>
        <v>0</v>
      </c>
      <c r="IS35" s="183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6" t="str">
        <f>IF(ISBLANK($IT$3),"",IF(ISBLANK(Tipy!HF29),"-",SUM(IO35:IS35)))</f>
        <v>-</v>
      </c>
      <c r="IU35" s="185"/>
      <c r="IV35" s="182">
        <f>IF(ISBLANK($JA$3),"",IF(ISBLANK(Tipy!HL29),0,IF(AND(Tipy!HL29=Výsledky!$IY$3,Tipy!HN29=Výsledky!$JA$3),50,0)))</f>
        <v>0</v>
      </c>
      <c r="IW35" s="182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82">
        <f>IF(ISBLANK($JA$3),"",IF(OR(Tipy!HO29=Výsledky!$IV$6,Tipy!HO29=Výsledky!$IV$7,Tipy!HO29=Výsledky!$IV$8,Tipy!HO29=Výsledky!$IV$9),30,0))</f>
        <v>0</v>
      </c>
      <c r="IY35" s="182">
        <f>IF(ISBLANK($JA$3),"",IF(OR(Tipy!HP29=Výsledky!$IY$6,Tipy!HP29=Výsledky!$IY$7,Tipy!HP29=Výsledky!$IY$8,Tipy!HP29=Výsledky!$IY$9),10,0))</f>
        <v>0</v>
      </c>
      <c r="IZ35" s="183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86" t="str">
        <f>IF(ISBLANK($JA$3),"",IF(ISBLANK(Tipy!HL29),"-",SUM(IV35:IZ35)))</f>
        <v>-</v>
      </c>
      <c r="JB35" s="185"/>
      <c r="JC35" s="182">
        <f>IF(ISBLANK($JH$3),"",IF(ISBLANK(Tipy!HR29),0,IF(AND(Tipy!HR29=Výsledky!$JF$3,Tipy!HT29=Výsledky!$JH$3),50,0)))</f>
        <v>0</v>
      </c>
      <c r="JD35" s="182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82">
        <f>IF(ISBLANK($JH$3),"",IF(OR(Tipy!HU29=Výsledky!$JC$6,Tipy!HU29=Výsledky!$JC$7,Tipy!HU29=Výsledky!$JC$8,Tipy!HU29=Výsledky!$JC$9),30,0))</f>
        <v>0</v>
      </c>
      <c r="JF35" s="182">
        <f>IF(ISBLANK($JH$3),"",IF(OR(Tipy!HV29=Výsledky!$JF$6,Tipy!HV29=Výsledky!$JF$7,Tipy!HV29=Výsledky!$JF$8,Tipy!HV29=Výsledky!$JF$9),10,0))</f>
        <v>0</v>
      </c>
      <c r="JG35" s="183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86" t="str">
        <f>IF(ISBLANK($JH$3),"",IF(ISBLANK(Tipy!HR29),"-",SUM(JC35:JG35)))</f>
        <v>-</v>
      </c>
      <c r="JI35" s="185"/>
      <c r="JJ35" s="182">
        <f>IF(ISBLANK($JO$3),"",IF(ISBLANK(Tipy!HX29),0,IF(AND(Tipy!HX29=Výsledky!$JM$3,Tipy!HZ29=Výsledky!$JO$3),50,0)))</f>
        <v>0</v>
      </c>
      <c r="JK35" s="182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82">
        <f>IF(ISBLANK($JO$3),"",IF(OR(Tipy!IA29=Výsledky!$JJ$6,Tipy!IA29=Výsledky!$JJ$7,Tipy!IA29=Výsledky!$JJ$8,Tipy!IA29=Výsledky!$JJ$9),30,0))</f>
        <v>0</v>
      </c>
      <c r="JM35" s="92">
        <f>IF(ISBLANK($JO$3),"",IF(OR(Tipy!IB29=Výsledky!$JM$6,Tipy!IB29=Výsledky!$JM$7,Tipy!IB29=Výsledky!$JM$8,Tipy!IB29=Výsledky!$JM$9),10,0))</f>
        <v>0</v>
      </c>
      <c r="JN35" s="93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95" t="str">
        <f>IF(ISBLANK($JO$3),"",IF(ISBLANK(Tipy!HX29),"-",SUM(JJ35:JN35)))</f>
        <v>-</v>
      </c>
      <c r="JP35" s="94"/>
      <c r="JQ35" s="92">
        <f>IF(ISBLANK($JV$3),"",IF(ISBLANK(Tipy!ID29),0,IF(AND(Tipy!ID29=Výsledky!$JT$3,Tipy!IF29=Výsledky!$JV$3),50,0)))</f>
        <v>0</v>
      </c>
      <c r="JR35" s="92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92">
        <f>IF(ISBLANK($JV$3),"",IF(OR(Tipy!IG29=Výsledky!$JQ$6,Tipy!IG29=Výsledky!$JQ$7,Tipy!IG29=Výsledky!$JQ$8,Tipy!IG29=Výsledky!$JQ$9),30,0))</f>
        <v>0</v>
      </c>
      <c r="JT35" s="92">
        <f>IF(ISBLANK($JV$3),"",IF(OR(Tipy!IH29=Výsledky!$JT$6,Tipy!IH29=Výsledky!$JT$7,Tipy!IH29=Výsledky!$JT$8,Tipy!IH29=Výsledky!$JT$9),10,0))</f>
        <v>0</v>
      </c>
      <c r="JU35" s="93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95" t="str">
        <f>IF(ISBLANK($JV$3),"",IF(ISBLANK(Tipy!ID29),"-",SUM(JQ35:JU35)))</f>
        <v>-</v>
      </c>
      <c r="JW35" s="94"/>
      <c r="JX35" s="92" t="str">
        <f>IF(ISBLANK($KC$3),"",IF(ISBLANK(Tipy!IJ29),0,IF(AND(Tipy!IJ29=Výsledky!$KA$3,Tipy!IL29=Výsledky!$KC$3),50,0)))</f>
        <v/>
      </c>
      <c r="JY35" s="92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92" t="str">
        <f>IF(ISBLANK($KC$3),"",IF(OR(Tipy!IM29=Výsledky!$JX$6,Tipy!IM29=Výsledky!$JX$7,Tipy!IM29=Výsledky!$JX$8,Tipy!IM29=Výsledky!$JX$9),30,0))</f>
        <v/>
      </c>
      <c r="KA35" s="92" t="str">
        <f>IF(ISBLANK($KC$3),"",IF(OR(Tipy!IN29=Výsledky!$KA$6,Tipy!IN29=Výsledky!$KA$7,Tipy!IN29=Výsledky!$KA$8,Tipy!IN29=Výsledky!$KA$9),10,0))</f>
        <v/>
      </c>
      <c r="KB35" s="93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95" t="str">
        <f>IF(ISBLANK($KC$3),"",IF(ISBLANK(Tipy!IJ29),"-",SUM(JX35:KB35)))</f>
        <v/>
      </c>
      <c r="KD35" s="94"/>
      <c r="KE35" s="92">
        <f>IF(ISBLANK($KJ$3),"",IF(ISBLANK(Tipy!IP29),0,IF(AND(Tipy!IP29=Výsledky!$KH$3,Tipy!IR29=Výsledky!$KJ$3),50,0)))</f>
        <v>0</v>
      </c>
      <c r="KF35" s="92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0</v>
      </c>
      <c r="KG35" s="92">
        <f>IF(ISBLANK($KJ$3),"",IF(OR(Tipy!IS29=Výsledky!$KE$6,Tipy!IS29=Výsledky!$KE$7,Tipy!IS29=Výsledky!$KE$8,Tipy!IS29=Výsledky!$KE$9),30,0))</f>
        <v>0</v>
      </c>
      <c r="KH35" s="92">
        <f>IF(ISBLANK($KJ$3),"",IF(OR(Tipy!IT29=Výsledky!$KH$6,Tipy!IT29=Výsledky!$KH$7,Tipy!IT29=Výsledky!$KH$8,Tipy!IT29=Výsledky!$KH$9),10,0))</f>
        <v>0</v>
      </c>
      <c r="KI35" s="93">
        <f>IF(ISBLANK($KJ$3),"",IF(ISBLANK(Tipy!IP29),0,IF(OR(AND(Tipy!IP29=Výsledky!$KH$3,OR(Tipy!IR29=Výsledky!$KJ$3+1,Tipy!IR29=Výsledky!$KJ$3-1)),AND(Tipy!IR29=Výsledky!$KJ$3,OR(Tipy!IP29=Výsledky!$KH$3+1,Tipy!IP29=Výsledky!$KH$3-1))),10,0)))</f>
        <v>0</v>
      </c>
      <c r="KJ35" s="95" t="str">
        <f>IF(ISBLANK($KJ$3),"",IF(ISBLANK(Tipy!IP29),"-",SUM(KE35:KI35)))</f>
        <v>-</v>
      </c>
      <c r="KK35" s="94"/>
      <c r="KL35" s="182">
        <f>IF(ISBLANK($KQ$3),"",IF(ISBLANK(Tipy!IV29),0,IF(AND(Tipy!IV29=Výsledky!$KO$3,Tipy!IX29=Výsledky!$KQ$3),50,0)))</f>
        <v>0</v>
      </c>
      <c r="KM35" s="182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82">
        <f>IF(ISBLANK($KQ$3),"",IF(OR(Tipy!IY29=Výsledky!$KL$6,Tipy!IY29=Výsledky!$KL$7,Tipy!IY29=Výsledky!$KL$8,Tipy!IY29=Výsledky!$KL$9),30,0))</f>
        <v>0</v>
      </c>
      <c r="KO35" s="182">
        <f>IF(ISBLANK($KQ$3),"",IF(OR(Tipy!IZ29=Výsledky!$KO$6,Tipy!IZ29=Výsledky!$KO$7,Tipy!IZ29=Výsledky!$KO$8,Tipy!IZ29=Výsledky!$KO$9),10,0))</f>
        <v>0</v>
      </c>
      <c r="KP35" s="183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86" t="str">
        <f>IF(ISBLANK($KQ$3),"",IF(ISBLANK(Tipy!IV29),"-",SUM(KL35:KP35)))</f>
        <v>-</v>
      </c>
      <c r="KR35" s="94"/>
      <c r="KS35" s="92" t="str">
        <f>IF(ISBLANK($KX$3),"",IF(ISBLANK(Tipy!JB29),0,IF(AND(Tipy!JB29=Výsledky!$KV$3,Tipy!JD29=Výsledky!$KX$3),50,0)))</f>
        <v/>
      </c>
      <c r="KT35" s="92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92" t="str">
        <f>IF(ISBLANK($KX$3),"",IF(OR(Tipy!JE29=Výsledky!$KS$6,Tipy!JE29=Výsledky!$KS$7,Tipy!JE29=Výsledky!$KS$8,Tipy!JE29=Výsledky!$KS$9),30,0))</f>
        <v/>
      </c>
      <c r="KV35" s="92" t="str">
        <f>IF(ISBLANK($KX$3),"",IF(OR(Tipy!JF29=Výsledky!$KV$6,Tipy!JF29=Výsledky!$KV$7,Tipy!JF29=Výsledky!$KV$8,Tipy!JF29=Výsledky!$KV$9),10,0))</f>
        <v/>
      </c>
      <c r="KW35" s="93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95" t="str">
        <f>IF(ISBLANK($KX$3),"",IF(ISBLANK(Tipy!JB29),"-",SUM(KS35:KW35)))</f>
        <v/>
      </c>
      <c r="KY35" s="94"/>
      <c r="KZ35" s="92" t="str">
        <f>IF(ISBLANK($LE$3),"",IF(ISBLANK(Tipy!JH29),0,IF(AND(Tipy!JH29=Výsledky!$LC$3,Tipy!JJ29=Výsledky!$LE$3),50,0)))</f>
        <v/>
      </c>
      <c r="LA35" s="92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92" t="str">
        <f>IF(ISBLANK($LE$3),"",IF(OR(Tipy!JK29=Výsledky!$KZ$6,Tipy!JK29=Výsledky!$KZ$7,Tipy!JK29=Výsledky!$KZ$8,Tipy!JK29=Výsledky!$KZ$9),30,0))</f>
        <v/>
      </c>
      <c r="LC35" s="92" t="str">
        <f>IF(ISBLANK($LE$3),"",IF(OR(Tipy!JL29=Výsledky!$LC$6,Tipy!JL29=Výsledky!$LC$7,Tipy!JL29=Výsledky!$LC$8,Tipy!JL29=Výsledky!$LC$9),10,0))</f>
        <v/>
      </c>
      <c r="LD35" s="93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95" t="str">
        <f>IF(ISBLANK($LE$3),"",IF(ISBLANK(Tipy!JH29),"-",SUM(KZ35:LD35)))</f>
        <v/>
      </c>
      <c r="LF35" s="94"/>
      <c r="LG35" s="92" t="str">
        <f>IF(ISBLANK($LL$3),"",IF(ISBLANK(Tipy!JN29),0,IF(AND(Tipy!JN29=Výsledky!$LJ$3,Tipy!JP29=Výsledky!$LL$3),50,0)))</f>
        <v/>
      </c>
      <c r="LH35" s="92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92" t="str">
        <f>IF(ISBLANK($LL$3),"",IF(OR(Tipy!JQ29=Výsledky!$LG$6,Tipy!JQ29=Výsledky!$LG$7,Tipy!JQ29=Výsledky!$LG$8,Tipy!JQ29=Výsledky!$LG$9),30,0))</f>
        <v/>
      </c>
      <c r="LJ35" s="92" t="str">
        <f>IF(ISBLANK($LL$3),"",IF(OR(Tipy!JR29=Výsledky!$LJ$6,Tipy!JR29=Výsledky!$LJ$7,Tipy!JR29=Výsledky!$LJ$8,Tipy!JR29=Výsledky!$LJ$9),10,0))</f>
        <v/>
      </c>
      <c r="LK35" s="93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95" t="str">
        <f>IF(ISBLANK($LL$3),"",IF(ISBLANK(Tipy!JN29),"-",SUM(LG35:LK35)))</f>
        <v/>
      </c>
      <c r="LM35" s="94"/>
      <c r="LN35" s="92" t="str">
        <f>IF(ISBLANK($LS$3),"",IF(ISBLANK(Tipy!JT29),0,IF(AND(Tipy!JT29=Výsledky!$LQ$3,Tipy!JV29=Výsledky!$LS$3),50,0)))</f>
        <v/>
      </c>
      <c r="LO35" s="92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92" t="str">
        <f>IF(ISBLANK($LS$3),"",IF(OR(Tipy!JW29=Výsledky!$LN$6,Tipy!JW29=Výsledky!$LN$7,Tipy!JW29=Výsledky!$LN$8,Tipy!JW29=Výsledky!$LN$9),30,0))</f>
        <v/>
      </c>
      <c r="LQ35" s="92" t="str">
        <f>IF(ISBLANK($LS$3),"",IF(OR(Tipy!JX29=Výsledky!$LQ$6,Tipy!JX29=Výsledky!$LQ$7,Tipy!JX29=Výsledky!$LQ$8,Tipy!JX29=Výsledky!$LQ$9),10,0))</f>
        <v/>
      </c>
      <c r="LR35" s="93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95" t="str">
        <f>IF(ISBLANK($LS$3),"",IF(ISBLANK(Tipy!JT29),"-",SUM(LN35:LR35)))</f>
        <v/>
      </c>
      <c r="LT35" s="94"/>
      <c r="LU35" s="92" t="str">
        <f>IF(ISBLANK($LZ$3),"",IF(ISBLANK(Tipy!JZ29),0,IF(AND(Tipy!JZ29=Výsledky!$LX$3,Tipy!KB29=Výsledky!$LZ$3),50,0)))</f>
        <v/>
      </c>
      <c r="LV35" s="92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92" t="str">
        <f>IF(ISBLANK($LZ$3),"",IF(OR(Tipy!KC29=Výsledky!$LU$6,Tipy!KC29=Výsledky!$LU$7,Tipy!KC29=Výsledky!$LU$8,Tipy!KC29=Výsledky!$LU$9),30,0))</f>
        <v/>
      </c>
      <c r="LX35" s="92" t="str">
        <f>IF(ISBLANK($LZ$3),"",IF(OR(Tipy!KD29=Výsledky!$LX$6,Tipy!KD29=Výsledky!$LX$7,Tipy!KD29=Výsledky!$LX$8,Tipy!KD29=Výsledky!$LX$9),10,0))</f>
        <v/>
      </c>
      <c r="LY35" s="93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95" t="str">
        <f>IF(ISBLANK($LZ$3),"",IF(ISBLANK(Tipy!JZ29),"-",SUM(LU35:LY35)))</f>
        <v/>
      </c>
      <c r="MA35" s="94"/>
      <c r="MB35" s="96"/>
      <c r="MC35" s="97"/>
      <c r="MD35" s="97"/>
      <c r="ME35" s="97"/>
      <c r="MF35" s="93"/>
      <c r="MG35" s="95"/>
      <c r="MH35" s="94"/>
      <c r="MI35" s="96"/>
      <c r="MJ35" s="97"/>
      <c r="MK35" s="97"/>
      <c r="ML35" s="97"/>
      <c r="MM35" s="93"/>
      <c r="MN35" s="95"/>
      <c r="MO35" s="94"/>
      <c r="MP35" s="96"/>
      <c r="MQ35" s="97"/>
      <c r="MR35" s="97"/>
      <c r="MS35" s="97"/>
      <c r="MT35" s="93"/>
      <c r="MU35" s="95"/>
      <c r="MV35" s="94"/>
      <c r="MW35" s="96"/>
      <c r="MX35" s="97"/>
      <c r="MY35" s="97"/>
      <c r="MZ35" s="97"/>
      <c r="NA35" s="93"/>
      <c r="NB35" s="95"/>
      <c r="NC35" s="94"/>
      <c r="ND35" s="96"/>
      <c r="NE35" s="97"/>
      <c r="NF35" s="97"/>
      <c r="NG35" s="97"/>
      <c r="NH35" s="93"/>
      <c r="NI35" s="95"/>
      <c r="NJ35" s="94"/>
      <c r="NK35" s="96"/>
      <c r="NL35" s="97"/>
      <c r="NM35" s="97"/>
      <c r="NN35" s="97"/>
      <c r="NO35" s="93"/>
      <c r="NP35" s="95"/>
      <c r="NQ35" s="94"/>
      <c r="NR35" s="96"/>
      <c r="NS35" s="97"/>
      <c r="NT35" s="97"/>
      <c r="NU35" s="97"/>
      <c r="NV35" s="93"/>
      <c r="NW35" s="95"/>
      <c r="NX35" s="94"/>
      <c r="NY35" s="96"/>
      <c r="NZ35" s="97"/>
      <c r="OA35" s="97"/>
      <c r="OB35" s="97"/>
      <c r="OC35" s="93"/>
      <c r="OD35" s="95"/>
      <c r="OE35" s="94"/>
      <c r="OF35" s="96"/>
      <c r="OG35" s="97"/>
      <c r="OH35" s="97"/>
      <c r="OI35" s="97"/>
      <c r="OJ35" s="93"/>
      <c r="OK35" s="95"/>
      <c r="OL35" s="94"/>
      <c r="OM35" s="96"/>
      <c r="ON35" s="97"/>
      <c r="OO35" s="97"/>
      <c r="OP35" s="97"/>
      <c r="OQ35" s="93"/>
      <c r="OR35" s="95"/>
      <c r="OS35" s="94"/>
      <c r="OT35" s="96"/>
      <c r="OU35" s="97"/>
      <c r="OV35" s="97"/>
      <c r="OW35" s="97"/>
      <c r="OX35" s="93"/>
      <c r="OY35" s="95"/>
      <c r="OZ35" s="94"/>
      <c r="PA35" s="96"/>
      <c r="PB35" s="97"/>
      <c r="PC35" s="97"/>
      <c r="PD35" s="97"/>
      <c r="PE35" s="93"/>
      <c r="PF35" s="95"/>
      <c r="PG35" s="94"/>
      <c r="PH35" s="96"/>
      <c r="PI35" s="97"/>
      <c r="PJ35" s="97"/>
      <c r="PK35" s="97"/>
      <c r="PL35" s="93"/>
      <c r="PM35" s="95"/>
      <c r="PN35" s="94"/>
      <c r="PO35" s="96"/>
      <c r="PP35" s="97"/>
      <c r="PQ35" s="97"/>
      <c r="PR35" s="97"/>
      <c r="PS35" s="93"/>
      <c r="PT35" s="95"/>
      <c r="PU35" s="94"/>
      <c r="PV35" s="96"/>
      <c r="PW35" s="97"/>
      <c r="PX35" s="97"/>
      <c r="PY35" s="97"/>
      <c r="PZ35" s="93"/>
      <c r="QA35" s="95"/>
    </row>
    <row r="36" spans="1:443" ht="15" customHeight="1" x14ac:dyDescent="0.2">
      <c r="A36" s="121">
        <f>Tipy!A30</f>
        <v>80</v>
      </c>
      <c r="B36" s="144" t="str">
        <f>Tipy!B30</f>
        <v>GaboLFC</v>
      </c>
      <c r="C36" s="42"/>
      <c r="D36" s="182">
        <f>IF(ISBLANK($I$3),"",IF(ISBLANK(Tipy!D30),0,IF(AND(Tipy!D30=Výsledky!$G$3,Tipy!F30=Výsledky!$I$3),50,0)))</f>
        <v>0</v>
      </c>
      <c r="E36" s="182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2">
        <f>IF(ISBLANK($I$3),"",IF(OR(Tipy!G30=Výsledky!$D$6,Tipy!G30=Výsledky!$D$7,Tipy!G30=Výsledky!$D$8,Tipy!G30=Výsledky!$D$9),30,0))</f>
        <v>30</v>
      </c>
      <c r="G36" s="182">
        <f>IF(ISBLANK($I$3),"",IF(OR(Tipy!H30=Výsledky!$G$6,Tipy!H30=Výsledky!$G$7,Tipy!H30=Výsledky!$G$8,Tipy!H30=Výsledky!$G$9),10,0))</f>
        <v>0</v>
      </c>
      <c r="H36" s="183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4">
        <f>IF(ISBLANK($I$3),"",IF(ISBLANK(Tipy!D30),"-",SUM(D36:H36)))</f>
        <v>60</v>
      </c>
      <c r="J36" s="185"/>
      <c r="K36" s="182">
        <f>IF(ISBLANK($P$3),"",IF(ISBLANK(Tipy!J30),0,IF(AND(Tipy!J30=Výsledky!$N$3,Tipy!L30=Výsledky!$P$3),50,0)))</f>
        <v>50</v>
      </c>
      <c r="L36" s="182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2">
        <f>IF(ISBLANK($P$3),"",IF(OR(Tipy!M30=Výsledky!$K$6,Tipy!M30=Výsledky!$K$7,Tipy!M30=Výsledky!$K$8,Tipy!M30=Výsledky!$K$9),30,0))</f>
        <v>0</v>
      </c>
      <c r="N36" s="182">
        <f>IF(ISBLANK($P$3),"",IF(OR(Tipy!N30=Výsledky!$N$6,Tipy!N30=Výsledky!$N$7,Tipy!N30=Výsledky!$N$8,Tipy!N30=Výsledky!$N$9),10,0))</f>
        <v>0</v>
      </c>
      <c r="O36" s="183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6">
        <f>IF(ISBLANK($P$3),"",IF(ISBLANK(Tipy!J30),"-",SUM(K36:O36)))</f>
        <v>50</v>
      </c>
      <c r="Q36" s="185"/>
      <c r="R36" s="182">
        <f>IF(ISBLANK($W$3),"",IF(ISBLANK(Tipy!P30),0,IF(AND(Tipy!P30=Výsledky!$U$3,Tipy!R30=Výsledky!$W$3),50,0)))</f>
        <v>0</v>
      </c>
      <c r="S36" s="182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2">
        <f>IF(ISBLANK($W$3),"",IF(OR(Tipy!S30=Výsledky!$R$6,Tipy!S30=Výsledky!$R$7,Tipy!S30=Výsledky!$R$8,Tipy!S30=Výsledky!$R$9),30,0))</f>
        <v>0</v>
      </c>
      <c r="U36" s="182">
        <f>IF(ISBLANK($W$3),"",IF(OR(Tipy!T30=Výsledky!$U$6,Tipy!T30=Výsledky!$U$7,Tipy!T30=Výsledky!$U$8,Tipy!T30=Výsledky!$U$9),10,0))</f>
        <v>0</v>
      </c>
      <c r="V36" s="183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6">
        <f>IF(ISBLANK($W$3),"",IF(ISBLANK(Tipy!P30),"-",SUM(R36:V36)))</f>
        <v>10</v>
      </c>
      <c r="X36" s="185"/>
      <c r="Y36" s="182">
        <f>IF(ISBLANK($AD$3),"",IF(ISBLANK(Tipy!V30),0,IF(AND(Tipy!V30=Výsledky!$AB$3,Tipy!X30=Výsledky!$AD$3),50,0)))</f>
        <v>0</v>
      </c>
      <c r="Z36" s="182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2">
        <f>IF(ISBLANK($AD$3),"",IF(OR(Tipy!Y30=Výsledky!$Y$6,Tipy!Y30=Výsledky!$Y$7,Tipy!Y30=Výsledky!$Y$8,Tipy!Y30=Výsledky!$Y$9),30,0))</f>
        <v>30</v>
      </c>
      <c r="AB36" s="182">
        <f>IF(ISBLANK($AD$3),"",IF(OR(Tipy!Z30=Výsledky!$AB$6,Tipy!Z30=Výsledky!$AB$7,Tipy!Z30=Výsledky!$AB$8,Tipy!Z30=Výsledky!$AB$9),10,0))</f>
        <v>0</v>
      </c>
      <c r="AC36" s="183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6">
        <f>IF(ISBLANK($AD$3),"",IF(ISBLANK(Tipy!V30),"-",SUM(Y36:AC36)))</f>
        <v>50</v>
      </c>
      <c r="AE36" s="185"/>
      <c r="AF36" s="182">
        <f>IF(ISBLANK($AK$3),"",IF(ISBLANK(Tipy!AB30),0,IF(AND(Tipy!AB30=Výsledky!$AI$3,Tipy!AD30=Výsledky!$AK$3),50,0)))</f>
        <v>0</v>
      </c>
      <c r="AG36" s="182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2">
        <f>IF(ISBLANK($AK$3),"",IF(OR(Tipy!AE30=Výsledky!$AF$6,Tipy!AE30=Výsledky!$AF$7,Tipy!AE30=Výsledky!$AF$8,Tipy!AE30=Výsledky!$AF$9),30,0))</f>
        <v>0</v>
      </c>
      <c r="AI36" s="182">
        <f>IF(ISBLANK($AK$3),"",IF(OR(Tipy!AF30=Výsledky!$AI$6,Tipy!AF30=Výsledky!$AI$7,Tipy!AF30=Výsledky!$AI$8,Tipy!AF30=Výsledky!$AI$9),10,0))</f>
        <v>0</v>
      </c>
      <c r="AJ36" s="183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6">
        <f>IF(ISBLANK($AK$3),"",IF(ISBLANK(Tipy!AB30),"-",SUM(AF36:AJ36)))</f>
        <v>20</v>
      </c>
      <c r="AL36" s="185"/>
      <c r="AM36" s="182">
        <f>IF(ISBLANK($AR$3),"",IF(ISBLANK(Tipy!AH30),0,IF(AND(Tipy!AH30=Výsledky!$AP$3,Tipy!AJ30=Výsledky!$AR$3),50,0)))</f>
        <v>50</v>
      </c>
      <c r="AN36" s="182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2">
        <f>IF(ISBLANK($AR$3),"",IF(OR(Tipy!AK30=Výsledky!$AM$6,Tipy!AK30=Výsledky!$AM$7,Tipy!AK30=Výsledky!$AM$8,Tipy!AK30=Výsledky!$AM$9),30,0))</f>
        <v>30</v>
      </c>
      <c r="AP36" s="182">
        <f>IF(ISBLANK($AR$3),"",IF(OR(Tipy!AL30=Výsledky!$AP$6,Tipy!AL30=Výsledky!$AP$7,Tipy!AL30=Výsledky!$AP$8,Tipy!AL30=Výsledky!$AP$9),10,0))</f>
        <v>0</v>
      </c>
      <c r="AQ36" s="183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6">
        <f>IF(ISBLANK($AR$3),"",IF(ISBLANK(Tipy!AH30),"-",SUM(AM36:AQ36)))</f>
        <v>80</v>
      </c>
      <c r="AS36" s="185"/>
      <c r="AT36" s="182">
        <f>IF(ISBLANK($AY$3),"",IF(ISBLANK(Tipy!AN30),0,IF(AND(Tipy!AN30=Výsledky!$AW$3,Tipy!AP30=Výsledky!$AY$3),50,0)))</f>
        <v>0</v>
      </c>
      <c r="AU36" s="182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2">
        <f>IF(ISBLANK($AY$3),"",IF(OR(Tipy!AQ30=Výsledky!$AT$6,Tipy!AQ30=Výsledky!$AT$7,Tipy!AQ30=Výsledky!$AT$8,Tipy!AQ30=Výsledky!$AT$9),30,0))</f>
        <v>30</v>
      </c>
      <c r="AW36" s="182">
        <f>IF(ISBLANK($AY$3),"",IF(OR(Tipy!AR30=Výsledky!$AW$6,Tipy!AR30=Výsledky!$AW$7,Tipy!AR30=Výsledky!$AW$8,Tipy!AR30=Výsledky!$AW$9),10,0))</f>
        <v>10</v>
      </c>
      <c r="AX36" s="183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6">
        <f>IF(ISBLANK($AY$3),"",IF(ISBLANK(Tipy!AN30),"-",SUM(AT36:AX36)))</f>
        <v>60</v>
      </c>
      <c r="AZ36" s="185"/>
      <c r="BA36" s="182">
        <f>IF(ISBLANK($BF$3),"",IF(ISBLANK(Tipy!AT30),0,IF(AND(Tipy!AT30=Výsledky!$BD$3,Tipy!AV30=Výsledky!$BF$3),50,0)))</f>
        <v>0</v>
      </c>
      <c r="BB36" s="182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2">
        <f>IF(ISBLANK($BF$3),"",IF(OR(Tipy!AW30=Výsledky!$BA$6,Tipy!AW30=Výsledky!$BA$7,Tipy!AW30=Výsledky!$BA$8,Tipy!AW30=Výsledky!$BA$9),30,0))</f>
        <v>30</v>
      </c>
      <c r="BD36" s="182">
        <f>IF(ISBLANK($BF$3),"",IF(OR(Tipy!AX30=Výsledky!$BD$6,Tipy!AX30=Výsledky!$BD$7,Tipy!AX30=Výsledky!$BD$8,Tipy!AX30=Výsledky!$BD$9),10,0))</f>
        <v>0</v>
      </c>
      <c r="BE36" s="183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6">
        <f>IF(ISBLANK($BF$3),"",IF(ISBLANK(Tipy!AT30),"-",SUM(BA36:BE36)))</f>
        <v>30</v>
      </c>
      <c r="BG36" s="94"/>
      <c r="BH36" s="182">
        <f>IF(ISBLANK($BM$3),"",IF(ISBLANK(Tipy!AZ30),0,IF(AND(Tipy!AZ30=Výsledky!$BK$3,Tipy!BB30=Výsledky!$BM$3),50,0)))</f>
        <v>0</v>
      </c>
      <c r="BI36" s="182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2">
        <f>IF(ISBLANK($BM$3),"",IF(OR(Tipy!BC30=Výsledky!$BH$6,Tipy!BC30=Výsledky!$BH$7,Tipy!BC30=Výsledky!$BH$8,Tipy!BC30=Výsledky!$BH$9),30,0))</f>
        <v>0</v>
      </c>
      <c r="BK36" s="182">
        <f>IF(ISBLANK($BM$3),"",IF(OR(Tipy!BD30=Výsledky!$BK$6,Tipy!BD30=Výsledky!$BK$7,Tipy!BD30=Výsledky!$BK$8,Tipy!BD30=Výsledky!$BK$9),10,0))</f>
        <v>10</v>
      </c>
      <c r="BL36" s="183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6">
        <f>IF(ISBLANK($BM$3),"",IF(ISBLANK(Tipy!AZ30),"-",SUM(BH36:BL36)))</f>
        <v>30</v>
      </c>
      <c r="BN36" s="94"/>
      <c r="BO36" s="182">
        <f>IF(ISBLANK($BT$3),"",IF(ISBLANK(Tipy!BF30),0,IF(AND(Tipy!BF30=Výsledky!$BR$3,Tipy!BH30=Výsledky!$BT$3),50,0)))</f>
        <v>0</v>
      </c>
      <c r="BP36" s="182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2">
        <f>IF(ISBLANK($BT$3),"",IF(OR(Tipy!BI30=Výsledky!$BO$6,Tipy!BI30=Výsledky!$BO$7,Tipy!BI30=Výsledky!$BO$8,Tipy!BI30=Výsledky!$BO$9),30,0))</f>
        <v>0</v>
      </c>
      <c r="BR36" s="182">
        <f>IF(ISBLANK($BT$3),"",IF(OR(Tipy!BJ30=Výsledky!$BR$6,Tipy!BJ30=Výsledky!$BR$7,Tipy!BJ30=Výsledky!$BR$8,Tipy!BJ30=Výsledky!$BR$9),10,0))</f>
        <v>0</v>
      </c>
      <c r="BS36" s="183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6">
        <f>IF(ISBLANK($BT$3),"",IF(ISBLANK(Tipy!BF30),"-",SUM(BO36:BS36)))</f>
        <v>0</v>
      </c>
      <c r="BU36" s="94"/>
      <c r="BV36" s="182">
        <f>IF(ISBLANK($CA$3),"",IF(ISBLANK(Tipy!BL30),0,IF(AND(Tipy!BL30=Výsledky!$BY$3,Tipy!BN30=Výsledky!$CA$3),50,0)))</f>
        <v>0</v>
      </c>
      <c r="BW36" s="182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2">
        <f>IF(ISBLANK($CA$3),"",IF(OR(Tipy!BO30=Výsledky!$BV$6,Tipy!BO30=Výsledky!$BV$7,Tipy!BO30=Výsledky!$BV$8,Tipy!BO30=Výsledky!$BV$9),30,0))</f>
        <v>30</v>
      </c>
      <c r="BY36" s="182">
        <f>IF(ISBLANK($CA$3),"",IF(OR(Tipy!BP30=Výsledky!$BY$6,Tipy!BP30=Výsledky!$BY$7,Tipy!BP30=Výsledky!$BY$8,Tipy!BP30=Výsledky!$BY$9),10,0))</f>
        <v>0</v>
      </c>
      <c r="BZ36" s="183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6">
        <f>IF(ISBLANK($CA$3),"",IF(ISBLANK(Tipy!BL30),"-",SUM(BV36:BZ36)))</f>
        <v>50</v>
      </c>
      <c r="CB36" s="94"/>
      <c r="CC36" s="182">
        <f>IF(ISBLANK($CH$3),"",IF(ISBLANK(Tipy!BR30),0,IF(AND(Tipy!BR30=Výsledky!$CF$3,Tipy!BT30=Výsledky!$CH$3),50,0)))</f>
        <v>0</v>
      </c>
      <c r="CD36" s="182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2">
        <f>IF(ISBLANK($CH$3),"",IF(OR(Tipy!BU30=Výsledky!$CC$6,Tipy!BU30=Výsledky!$CC$7,Tipy!BU30=Výsledky!$CC$8,Tipy!BU30=Výsledky!$CC$9),30,0))</f>
        <v>0</v>
      </c>
      <c r="CF36" s="182">
        <f>IF(ISBLANK($CH$3),"",IF(OR(Tipy!BV30=Výsledky!$CF$6,Tipy!BV30=Výsledky!$CF$7,Tipy!BV30=Výsledky!$CF$8,Tipy!BV30=Výsledky!$CF$9),10,0))</f>
        <v>0</v>
      </c>
      <c r="CG36" s="183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6">
        <f>IF(ISBLANK($CH$3),"",IF(ISBLANK(Tipy!BR30),"-",SUM(CC36:CG36)))</f>
        <v>0</v>
      </c>
      <c r="CI36" s="185"/>
      <c r="CJ36" s="182">
        <f>IF(ISBLANK($CO$3),"",IF(ISBLANK(Tipy!BX30),0,IF(AND(Tipy!BX30=Výsledky!$CM$3,Tipy!BZ30=Výsledky!$CO$3),50,0)))</f>
        <v>0</v>
      </c>
      <c r="CK36" s="182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2">
        <f>IF(ISBLANK($CO$3),"",IF(OR(Tipy!CA30=Výsledky!$CJ$6,Tipy!CA30=Výsledky!$CJ$7,Tipy!CA30=Výsledky!$CJ$8,Tipy!CA30=Výsledky!$CJ$9),30,0))</f>
        <v>30</v>
      </c>
      <c r="CM36" s="182">
        <f>IF(ISBLANK($CO$3),"",IF(OR(Tipy!CB30=Výsledky!$CM$6,Tipy!CB30=Výsledky!$CM$7,Tipy!CB30=Výsledky!$CM$8,Tipy!CB30=Výsledky!$CM$9),10,0))</f>
        <v>0</v>
      </c>
      <c r="CN36" s="183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6">
        <f>IF(ISBLANK($CO$3),"",IF(ISBLANK(Tipy!BX30),"-",SUM(CJ36:CN36)))</f>
        <v>50</v>
      </c>
      <c r="CP36" s="185"/>
      <c r="CQ36" s="182">
        <f>IF(ISBLANK($CV$3),"",IF(ISBLANK(Tipy!CD30),0,IF(AND(Tipy!CD30=Výsledky!$CT$3,Tipy!CF30=Výsledky!$CV$3),50,0)))</f>
        <v>0</v>
      </c>
      <c r="CR36" s="182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2">
        <f>IF(ISBLANK($CV$3),"",IF(OR(Tipy!CG30=Výsledky!$CQ$6,Tipy!CG30=Výsledky!$CQ$7,Tipy!CG30=Výsledky!$CQ$8,Tipy!CG30=Výsledky!$CQ$9),30,0))</f>
        <v>30</v>
      </c>
      <c r="CT36" s="182">
        <f>IF(ISBLANK($CV$3),"",IF(OR(Tipy!CH30=Výsledky!$CT$6,Tipy!CH30=Výsledky!$CT$7,Tipy!CH30=Výsledky!$CT$8,Tipy!CH30=Výsledky!$CT$9),10,0))</f>
        <v>0</v>
      </c>
      <c r="CU36" s="183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6">
        <f>IF(ISBLANK($CV$3),"",IF(ISBLANK(Tipy!CD30),"-",SUM(CQ36:CU36)))</f>
        <v>50</v>
      </c>
      <c r="CW36" s="185"/>
      <c r="CX36" s="182">
        <f>IF(ISBLANK($DC$3),"",IF(ISBLANK(Tipy!CJ30),0,IF(AND(Tipy!CJ30=Výsledky!$DA$3,Tipy!CL30=Výsledky!$DC$3),50,0)))</f>
        <v>0</v>
      </c>
      <c r="CY36" s="182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2">
        <f>IF(ISBLANK($DC$3),"",IF(OR(Tipy!CM30=Výsledky!$CX$6,Tipy!CM30=Výsledky!$CX$7,Tipy!CM30=Výsledky!$CX$8,Tipy!CM30=Výsledky!$CX$9),30,0))</f>
        <v>0</v>
      </c>
      <c r="DA36" s="182">
        <f>IF(ISBLANK($DC$3),"",IF(OR(Tipy!CN30=Výsledky!$DA$6,Tipy!CN30=Výsledky!$DA$7,Tipy!CN30=Výsledky!$DA$8,Tipy!CN30=Výsledky!$DA$9),10,0))</f>
        <v>10</v>
      </c>
      <c r="DB36" s="183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6">
        <f>IF(ISBLANK($DC$3),"",IF(ISBLANK(Tipy!CJ30),"-",SUM(CX36:DB36)))</f>
        <v>10</v>
      </c>
      <c r="DD36" s="185"/>
      <c r="DE36" s="182">
        <f>IF(ISBLANK($DJ$3),"",IF(ISBLANK(Tipy!CP30),0,IF(AND(Tipy!CP30=Výsledky!$DH$3,Tipy!CR30=Výsledky!$DJ$3),50,0)))</f>
        <v>0</v>
      </c>
      <c r="DF36" s="182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2">
        <f>IF(ISBLANK($DJ$3),"",IF(OR(Tipy!CS30=Výsledky!$DE$6,Tipy!CS30=Výsledky!$DE$7,Tipy!CS30=Výsledky!$DE$8,Tipy!CS30=Výsledky!$DE$9),30,0))</f>
        <v>30</v>
      </c>
      <c r="DH36" s="182">
        <f>IF(ISBLANK($DJ$3),"",IF(OR(Tipy!CT30=Výsledky!$DH$6,Tipy!CT30=Výsledky!$DH$7,Tipy!CT30=Výsledky!$DH$8,Tipy!CT30=Výsledky!$DH$9),10,0))</f>
        <v>0</v>
      </c>
      <c r="DI36" s="183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6">
        <f>IF(ISBLANK($DJ$3),"",IF(ISBLANK(Tipy!CP30),"-",SUM(DE36:DI36)))</f>
        <v>30</v>
      </c>
      <c r="DK36" s="185"/>
      <c r="DL36" s="182">
        <f>IF(ISBLANK($DQ$3),"",IF(ISBLANK(Tipy!CV30),0,IF(AND(Tipy!CV30=Výsledky!$DO$3,Tipy!CX30=Výsledky!$DQ$3),50,0)))</f>
        <v>0</v>
      </c>
      <c r="DM36" s="182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2">
        <f>IF(ISBLANK($DQ$3),"",IF(OR(Tipy!CY30=Výsledky!$DL$6,Tipy!CY30=Výsledky!$DL$7,Tipy!CY30=Výsledky!$DL$8,Tipy!CY30=Výsledky!$DL$9),30,0))</f>
        <v>0</v>
      </c>
      <c r="DO36" s="182">
        <f>IF(ISBLANK($DQ$3),"",IF(OR(Tipy!CZ30=Výsledky!$DO$6,Tipy!CZ30=Výsledky!$DO$7,Tipy!CZ30=Výsledky!$DO$8,Tipy!CZ30=Výsledky!$DO$9),10,0))</f>
        <v>10</v>
      </c>
      <c r="DP36" s="183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6">
        <f>IF(ISBLANK($DQ$3),"",IF(ISBLANK(Tipy!CV30),"-",SUM(DL36:DP36)))</f>
        <v>10</v>
      </c>
      <c r="DR36" s="185"/>
      <c r="DS36" s="182">
        <f>IF(ISBLANK($DX$3),"",IF(ISBLANK(Tipy!DB30),0,IF(AND(Tipy!DB30=Výsledky!$DV$3,Tipy!DD30=Výsledky!$DX$3),50,0)))</f>
        <v>0</v>
      </c>
      <c r="DT36" s="182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2">
        <f>IF(ISBLANK($DX$3),"",IF(OR(Tipy!DE30=Výsledky!$DS$6,Tipy!DE30=Výsledky!$DS$7,Tipy!DE30=Výsledky!$DS$8,Tipy!DE30=Výsledky!$DS$9),30,0))</f>
        <v>30</v>
      </c>
      <c r="DV36" s="182">
        <f>IF(ISBLANK($DX$3),"",IF(OR(Tipy!DF30=Výsledky!$DV$6,Tipy!DF30=Výsledky!$DV$7,Tipy!DF30=Výsledky!$DV$8,Tipy!DF30=Výsledky!$DV$9),10,0))</f>
        <v>0</v>
      </c>
      <c r="DW36" s="183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6">
        <f>IF(ISBLANK($DX$3),"",IF(ISBLANK(Tipy!DB30),"-",SUM(DS36:DW36)))</f>
        <v>60</v>
      </c>
      <c r="DY36" s="185"/>
      <c r="DZ36" s="182">
        <f>IF(ISBLANK($EE$3),"",IF(ISBLANK(Tipy!DH30),0,IF(AND(Tipy!DH30=Výsledky!$EC$3,Tipy!DJ30=Výsledky!$EE$3),50,0)))</f>
        <v>0</v>
      </c>
      <c r="EA36" s="182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2">
        <f>IF(ISBLANK($EE$3),"",IF(OR(Tipy!DK30=Výsledky!$DZ$6,Tipy!DK30=Výsledky!$DZ$7,Tipy!DK30=Výsledky!$DZ$8,Tipy!DK30=Výsledky!$DZ$9),30,0))</f>
        <v>0</v>
      </c>
      <c r="EC36" s="182">
        <f>IF(ISBLANK($EE$3),"",IF(OR(Tipy!DL30=Výsledky!$EC$6,Tipy!DL30=Výsledky!$EC$7,Tipy!DL30=Výsledky!$EC$8,Tipy!DL30=Výsledky!$EC$9),10,0))</f>
        <v>0</v>
      </c>
      <c r="ED36" s="183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6">
        <f>IF(ISBLANK($EE$3),"",IF(ISBLANK(Tipy!DH30),"-",SUM(DZ36:ED36)))</f>
        <v>30</v>
      </c>
      <c r="EF36" s="94"/>
      <c r="EG36" s="182">
        <f>IF(ISBLANK($EL$3),"",IF(ISBLANK(Tipy!DN30),0,IF(AND(Tipy!DN30=Výsledky!$EJ$3,Tipy!DP30=Výsledky!$EL$3),50,0)))</f>
        <v>0</v>
      </c>
      <c r="EH36" s="182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2">
        <f>IF(ISBLANK($EL$3),"",IF(OR(Tipy!DQ30=Výsledky!$EG$6,Tipy!DQ30=Výsledky!$EG$7,Tipy!DQ30=Výsledky!$EG$8,Tipy!DQ30=Výsledky!$EG$9),30,0))</f>
        <v>0</v>
      </c>
      <c r="EJ36" s="182">
        <f>IF(ISBLANK($EL$3),"",IF(OR(Tipy!DR30=Výsledky!$EJ$6,Tipy!DR30=Výsledky!$EJ$7,Tipy!DR30=Výsledky!$EJ$8,Tipy!DR30=Výsledky!$EJ$9),10,0))</f>
        <v>10</v>
      </c>
      <c r="EK36" s="183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6">
        <f>IF(ISBLANK($EL$3),"",IF(ISBLANK(Tipy!DN30),"-",SUM(EG36:EK36)))</f>
        <v>40</v>
      </c>
      <c r="EM36" s="94"/>
      <c r="EN36" s="182">
        <f>IF(ISBLANK($ES$3),"",IF(ISBLANK(Tipy!DT30),0,IF(AND(Tipy!DT30=Výsledky!$EQ$3,Tipy!DV30=Výsledky!$ES$3),50,0)))</f>
        <v>0</v>
      </c>
      <c r="EO36" s="182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2">
        <f>IF(ISBLANK($ES$3),"",IF(OR(Tipy!DW30=Výsledky!$EN$6,Tipy!DW30=Výsledky!$EN$7,Tipy!DW30=Výsledky!$EN$8,Tipy!DW30=Výsledky!$EN$9),30,0))</f>
        <v>30</v>
      </c>
      <c r="EQ36" s="182">
        <f>IF(ISBLANK($ES$3),"",IF(OR(Tipy!DX30=Výsledky!$EQ$6,Tipy!DX30=Výsledky!$EQ$7,Tipy!DX30=Výsledky!$EQ$8,Tipy!DX30=Výsledky!$EQ$9),10,0))</f>
        <v>0</v>
      </c>
      <c r="ER36" s="183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6">
        <f>IF(ISBLANK($ES$3),"",IF(ISBLANK(Tipy!DT30),"-",SUM(EN36:ER36)))</f>
        <v>50</v>
      </c>
      <c r="ET36" s="94"/>
      <c r="EU36" s="182">
        <f>IF(ISBLANK($EZ$3),"",IF(ISBLANK(Tipy!DZ30),0,IF(AND(Tipy!DZ30=Výsledky!$EX$3,Tipy!EB30=Výsledky!$EZ$3),50,0)))</f>
        <v>0</v>
      </c>
      <c r="EV36" s="182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2">
        <f>IF(ISBLANK($EZ$3),"",IF(OR(Tipy!EC30=Výsledky!$EU$6,Tipy!EC30=Výsledky!$EU$7,Tipy!EC30=Výsledky!$EU$8,Tipy!EC30=Výsledky!$EU$9),30,0))</f>
        <v>0</v>
      </c>
      <c r="EX36" s="182">
        <f>IF(ISBLANK($EZ$3),"",IF(OR(Tipy!ED30=Výsledky!$EX$6,Tipy!ED30=Výsledky!$EX$7,Tipy!ED30=Výsledky!$EX$8,Tipy!ED30=Výsledky!$EX$9),10,0))</f>
        <v>10</v>
      </c>
      <c r="EY36" s="183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6">
        <f>IF(ISBLANK($EZ$3),"",IF(ISBLANK(Tipy!DZ30),"-",SUM(EU36:EY36)))</f>
        <v>30</v>
      </c>
      <c r="FA36" s="94"/>
      <c r="FB36" s="182">
        <f>IF(ISBLANK($FG$3),"",IF(ISBLANK(Tipy!EF30),0,IF(AND(Tipy!EF30=Výsledky!$FE$3,Tipy!EH30=Výsledky!$FG$3),50,0)))</f>
        <v>0</v>
      </c>
      <c r="FC36" s="182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2">
        <f>IF(ISBLANK($FG$3),"",IF(OR(Tipy!EI30=Výsledky!$FB$6,Tipy!EI30=Výsledky!$FB$7,Tipy!EI30=Výsledky!$FB$8,Tipy!EI30=Výsledky!$FB$9),30,0))</f>
        <v>30</v>
      </c>
      <c r="FE36" s="182">
        <f>IF(ISBLANK($FG$3),"",IF(OR(Tipy!EJ30=Výsledky!$FE$6,Tipy!EJ30=Výsledky!$FE$7,Tipy!EJ30=Výsledky!$FE$8,Tipy!EJ30=Výsledky!$FE$9),10,0))</f>
        <v>0</v>
      </c>
      <c r="FF36" s="183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6">
        <f>IF(ISBLANK($FG$3),"",IF(ISBLANK(Tipy!EF30),"-",SUM(FB36:FF36)))</f>
        <v>50</v>
      </c>
      <c r="FH36" s="94"/>
      <c r="FI36" s="182">
        <f>IF(ISBLANK($FN$3),"",IF(ISBLANK(Tipy!EL30),0,IF(AND(Tipy!EL30=Výsledky!$FL$3,Tipy!EN30=Výsledky!$FN$3),50,0)))</f>
        <v>0</v>
      </c>
      <c r="FJ36" s="182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2">
        <f>IF(ISBLANK($FN$3),"",IF(OR(Tipy!EO30=Výsledky!$FI$6,Tipy!EO30=Výsledky!$FI$7,Tipy!EO30=Výsledky!$FI$8,Tipy!EO30=Výsledky!$FI$9),30,0))</f>
        <v>30</v>
      </c>
      <c r="FL36" s="182">
        <f>IF(ISBLANK($FN$3),"",IF(OR(Tipy!EP30=Výsledky!$FL$6,Tipy!EP30=Výsledky!$FL$7,Tipy!EP30=Výsledky!$FL$8,Tipy!EP30=Výsledky!$FL$9),10,0))</f>
        <v>0</v>
      </c>
      <c r="FM36" s="183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6">
        <f>IF(ISBLANK($FN$3),"",IF(ISBLANK(Tipy!EL30),"-",SUM(FI36:FM36)))</f>
        <v>50</v>
      </c>
      <c r="FO36" s="94"/>
      <c r="FP36" s="182">
        <f>IF(ISBLANK($FU$3),"",IF(ISBLANK(Tipy!ER30),0,IF(AND(Tipy!ER30=Výsledky!$FS$3,Tipy!ET30=Výsledky!$FU$3),50,0)))</f>
        <v>0</v>
      </c>
      <c r="FQ36" s="182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2">
        <f>IF(ISBLANK($FU$3),"",IF(OR(Tipy!EU30=Výsledky!$FP$6,Tipy!EU30=Výsledky!$FP$7,Tipy!EU30=Výsledky!$FP$8,Tipy!EU30=Výsledky!$FP$9),30,0))</f>
        <v>30</v>
      </c>
      <c r="FS36" s="182">
        <f>IF(ISBLANK($FU$3),"",IF(OR(Tipy!EV30=Výsledky!$FS$6,Tipy!EV30=Výsledky!$FS$7,Tipy!EV30=Výsledky!$FS$8,Tipy!EV30=Výsledky!$FS$9),10,0))</f>
        <v>0</v>
      </c>
      <c r="FT36" s="183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6">
        <f>IF(ISBLANK($FU$3),"",IF(ISBLANK(Tipy!ER30),"-",SUM(FP36:FT36)))</f>
        <v>60</v>
      </c>
      <c r="FV36" s="94"/>
      <c r="FW36" s="182">
        <f>IF(ISBLANK($GB$3),"",IF(ISBLANK(Tipy!EX30),0,IF(AND(Tipy!EX30=Výsledky!$FZ$3,Tipy!EZ30=Výsledky!$GB$3),50,0)))</f>
        <v>0</v>
      </c>
      <c r="FX36" s="182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2">
        <f>IF(ISBLANK($GB$3),"",IF(OR(Tipy!FA30=Výsledky!$FW$6,Tipy!FA30=Výsledky!$FW$7,Tipy!FA30=Výsledky!$FW$8,Tipy!FA30=Výsledky!$FW$9),30,0))</f>
        <v>0</v>
      </c>
      <c r="FZ36" s="182">
        <f>IF(ISBLANK($GB$3),"",IF(OR(Tipy!FB30=Výsledky!$FZ$6,Tipy!FB30=Výsledky!$FZ$7,Tipy!FB30=Výsledky!$FZ$8,Tipy!FB30=Výsledky!$FZ$9),10,0))</f>
        <v>0</v>
      </c>
      <c r="GA36" s="183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6">
        <f>IF(ISBLANK($GB$3),"",IF(ISBLANK(Tipy!EX30),"-",SUM(FW36:GA36)))</f>
        <v>0</v>
      </c>
      <c r="GC36" s="94"/>
      <c r="GD36" s="182">
        <f>IF(ISBLANK($GI$3),"",IF(ISBLANK(Tipy!FD30),0,IF(AND(Tipy!FD30=Výsledky!$GG$3,Tipy!FF30=Výsledky!$GI$3),50,0)))</f>
        <v>0</v>
      </c>
      <c r="GE36" s="182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2">
        <f>IF(ISBLANK($GI$3),"",IF(OR(Tipy!FG30=Výsledky!$GD$6,Tipy!FG30=Výsledky!$GD$7,Tipy!FG30=Výsledky!$GD$8,Tipy!FG30=Výsledky!$GD$9),30,0))</f>
        <v>0</v>
      </c>
      <c r="GG36" s="182">
        <f>IF(ISBLANK($GI$3),"",IF(OR(Tipy!FH30=Výsledky!$GG$6,Tipy!FH30=Výsledky!$GG$7,Tipy!FH30=Výsledky!$GG$8,Tipy!FH30=Výsledky!$GG$9),10,0))</f>
        <v>0</v>
      </c>
      <c r="GH36" s="183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6">
        <f>IF(ISBLANK($GI$3),"",IF(ISBLANK(Tipy!FD30),"-",SUM(GD36:GH36)))</f>
        <v>0</v>
      </c>
      <c r="GJ36" s="94"/>
      <c r="GK36" s="182">
        <f>IF(ISBLANK($GP$3),"",IF(ISBLANK(Tipy!FJ30),0,IF(AND(Tipy!FJ30=Výsledky!$GN$3,Tipy!FL30=Výsledky!$GP$3),50,0)))</f>
        <v>0</v>
      </c>
      <c r="GL36" s="182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20</v>
      </c>
      <c r="GM36" s="182">
        <f>IF(ISBLANK($GP$3),"",IF(OR(Tipy!FM30=Výsledky!$GK$6,Tipy!FM30=Výsledky!$GK$7,Tipy!FM30=Výsledky!$GK$8,Tipy!FM30=Výsledky!$GK$9),30,0))</f>
        <v>30</v>
      </c>
      <c r="GN36" s="182">
        <f>IF(ISBLANK($GP$3),"",IF(OR(Tipy!FN30=Výsledky!$GN$6,Tipy!FN30=Výsledky!$GN$7,Tipy!FN30=Výsledky!$GN$8,Tipy!FN30=Výsledky!$GN$9),10,0))</f>
        <v>0</v>
      </c>
      <c r="GO36" s="183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86">
        <f>IF(ISBLANK($GP$3),"",IF(ISBLANK(Tipy!FJ30),"-",SUM(GK36:GO36)))</f>
        <v>50</v>
      </c>
      <c r="GQ36" s="94"/>
      <c r="GR36" s="182">
        <f>IF(ISBLANK($GW$3),"",IF(ISBLANK(Tipy!FP30),0,IF(AND(Tipy!FP30=Výsledky!$GU$3,Tipy!FR30=Výsledky!$GW$3),50,0)))</f>
        <v>0</v>
      </c>
      <c r="GS36" s="182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2">
        <f>IF(ISBLANK($GW$3),"",IF(OR(Tipy!FS30=Výsledky!$GR$6,Tipy!FS30=Výsledky!$GR$7,Tipy!FS30=Výsledky!$GR$8,Tipy!FS30=Výsledky!$GR$9),30,0))</f>
        <v>0</v>
      </c>
      <c r="GU36" s="182">
        <f>IF(ISBLANK($GW$3),"",IF(OR(Tipy!FT30=Výsledky!$GU$6,Tipy!FT30=Výsledky!$GU$7,Tipy!FT30=Výsledky!$GU$8,Tipy!FT30=Výsledky!$GU$9),10,0))</f>
        <v>0</v>
      </c>
      <c r="GV36" s="183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6">
        <f>IF(ISBLANK($GW$3),"",IF(ISBLANK(Tipy!FP30),"-",SUM(GR36:GV36)))</f>
        <v>0</v>
      </c>
      <c r="GX36" s="94"/>
      <c r="GY36" s="182">
        <f>IF(ISBLANK($HD$3),"",IF(ISBLANK(Tipy!FV30),0,IF(AND(Tipy!FV30=Výsledky!$HB$3,Tipy!FX30=Výsledky!$HD$3),50,0)))</f>
        <v>0</v>
      </c>
      <c r="GZ36" s="182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2">
        <f>IF(ISBLANK($HD$3),"",IF(OR(Tipy!FY30=Výsledky!$GY$6,Tipy!FY30=Výsledky!$GY$7,Tipy!FY30=Výsledky!$GY$8,Tipy!FY30=Výsledky!$GY$9),30,0))</f>
        <v>0</v>
      </c>
      <c r="HB36" s="182">
        <f>IF(ISBLANK($HD$3),"",IF(OR(Tipy!FZ30=Výsledky!$HB$6,Tipy!FZ30=Výsledky!$HB$7,Tipy!FZ30=Výsledky!$HB$8,Tipy!FZ30=Výsledky!$HB$9),10,0))</f>
        <v>0</v>
      </c>
      <c r="HC36" s="183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6">
        <f>IF(ISBLANK($HD$3),"",IF(ISBLANK(Tipy!FV30),"-",SUM(GY36:HC36)))</f>
        <v>0</v>
      </c>
      <c r="HE36" s="185"/>
      <c r="HF36" s="182">
        <f>IF(ISBLANK($HK$3),"",IF(ISBLANK(Tipy!GB30),0,IF(AND(Tipy!GB30=Výsledky!$HI$3,Tipy!GD30=Výsledky!$HK$3),50,0)))</f>
        <v>0</v>
      </c>
      <c r="HG36" s="182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2">
        <f>IF(ISBLANK($HK$3),"",IF(OR(Tipy!GE30=Výsledky!$HF$6,Tipy!GE30=Výsledky!$HF$7,Tipy!GE30=Výsledky!$HF$8,Tipy!GE30=Výsledky!$HF$9),30,0))</f>
        <v>0</v>
      </c>
      <c r="HI36" s="182">
        <f>IF(ISBLANK($HK$3),"",IF(OR(Tipy!GF30=Výsledky!$HI$6,Tipy!GF30=Výsledky!$HI$7,Tipy!GF30=Výsledky!$HI$8,Tipy!GF30=Výsledky!$HI$9),10,0))</f>
        <v>0</v>
      </c>
      <c r="HJ36" s="183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6">
        <f>IF(ISBLANK($HK$3),"",IF(ISBLANK(Tipy!GB30),"-",SUM(HF36:HJ36)))</f>
        <v>20</v>
      </c>
      <c r="HL36" s="185"/>
      <c r="HM36" s="182">
        <f>IF(ISBLANK($HR$3),"",IF(ISBLANK(Tipy!GH30),0,IF(AND(Tipy!GH30=Výsledky!$HP$3,Tipy!GJ30=Výsledky!$HR$3),50,0)))</f>
        <v>0</v>
      </c>
      <c r="HN36" s="182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2">
        <f>IF(ISBLANK($HR$3),"",IF(OR(Tipy!GK30=Výsledky!$HM$6,Tipy!GK30=Výsledky!$HM$7,Tipy!GK30=Výsledky!$HM$8,Tipy!GK30=Výsledky!$HM$9),30,0))</f>
        <v>0</v>
      </c>
      <c r="HP36" s="182">
        <f>IF(ISBLANK($HR$3),"",IF(OR(Tipy!GL30=Výsledky!$HP$6,Tipy!GL30=Výsledky!$HP$7,Tipy!GL30=Výsledky!$HP$8,Tipy!GL30=Výsledky!$HP$9),10,0))</f>
        <v>0</v>
      </c>
      <c r="HQ36" s="183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6">
        <f>IF(ISBLANK($HR$3),"",IF(ISBLANK(Tipy!GH30),"-",SUM(HM36:HQ36)))</f>
        <v>0</v>
      </c>
      <c r="HS36" s="185"/>
      <c r="HT36" s="182">
        <f>IF(ISBLANK($HY$3),"",IF(ISBLANK(Tipy!GN30),0,IF(AND(Tipy!GN30=Výsledky!$HW$3,Tipy!GP30=Výsledky!$HY$3),50,0)))</f>
        <v>0</v>
      </c>
      <c r="HU36" s="182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2">
        <f>IF(ISBLANK($HY$3),"",IF(OR(Tipy!GQ30=Výsledky!$HT$6,Tipy!GQ30=Výsledky!$HT$7,Tipy!GQ30=Výsledky!$HT$8,Tipy!GQ30=Výsledky!$HT$9),30,0))</f>
        <v>0</v>
      </c>
      <c r="HW36" s="182">
        <f>IF(ISBLANK($HY$3),"",IF(OR(Tipy!GR30=Výsledky!$HW$6,Tipy!GR30=Výsledky!$HW$7,Tipy!GR30=Výsledky!$HW$8,Tipy!GR30=Výsledky!$HW$9),10,0))</f>
        <v>10</v>
      </c>
      <c r="HX36" s="183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6">
        <f>IF(ISBLANK($HY$3),"",IF(ISBLANK(Tipy!GN30),"-",SUM(HT36:HX36)))</f>
        <v>40</v>
      </c>
      <c r="HZ36" s="185"/>
      <c r="IA36" s="182">
        <f>IF(ISBLANK($IF$3),"",IF(ISBLANK(Tipy!GT30),0,IF(AND(Tipy!GT30=Výsledky!$ID$3,Tipy!GV30=Výsledky!$IF$3),50,0)))</f>
        <v>0</v>
      </c>
      <c r="IB36" s="182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2">
        <f>IF(ISBLANK($IF$3),"",IF(OR(Tipy!GW30=Výsledky!$IA$6,Tipy!GW30=Výsledky!$IA$7,Tipy!GW30=Výsledky!$IA$8,Tipy!GW30=Výsledky!$IA$9),30,0))</f>
        <v>0</v>
      </c>
      <c r="ID36" s="182">
        <f>IF(ISBLANK($IF$3),"",IF(OR(Tipy!GX30=Výsledky!$ID$6,Tipy!GX30=Výsledky!$ID$7,Tipy!GX30=Výsledky!$ID$8,Tipy!GX30=Výsledky!$ID$9),10,0))</f>
        <v>0</v>
      </c>
      <c r="IE36" s="183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6">
        <f>IF(ISBLANK($IF$3),"",IF(ISBLANK(Tipy!GT30),"-",SUM(IA36:IE36)))</f>
        <v>30</v>
      </c>
      <c r="IG36" s="94"/>
      <c r="IH36" s="182">
        <f>IF(ISBLANK($IM$3),"",IF(ISBLANK(Tipy!GZ30),0,IF(AND(Tipy!GZ30=Výsledky!$IK$3,Tipy!HB30=Výsledky!$IM$3),50,0)))</f>
        <v>0</v>
      </c>
      <c r="II36" s="182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182">
        <f>IF(ISBLANK($IM$3),"",IF(OR(Tipy!HC30=Výsledky!$IH$6,Tipy!HC30=Výsledky!$IH$7,Tipy!HC30=Výsledky!$IH$8,Tipy!HC30=Výsledky!$IH$9),30,0))</f>
        <v>0</v>
      </c>
      <c r="IK36" s="182">
        <f>IF(ISBLANK($IM$3),"",IF(OR(Tipy!HD30=Výsledky!$IK$6,Tipy!HD30=Výsledky!$IK$7,Tipy!HD30=Výsledky!$IK$8,Tipy!HD30=Výsledky!$IK$9),10,0))</f>
        <v>0</v>
      </c>
      <c r="IL36" s="183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186">
        <f>IF(ISBLANK($IM$3),"",IF(ISBLANK(Tipy!GZ30),"-",SUM(IH36:IL36)))</f>
        <v>30</v>
      </c>
      <c r="IN36" s="185"/>
      <c r="IO36" s="182">
        <f>IF(ISBLANK($IT$3),"",IF(ISBLANK(Tipy!HF30),0,IF(AND(Tipy!HF30=Výsledky!$IR$3,Tipy!HH30=Výsledky!$IT$3),50,0)))</f>
        <v>0</v>
      </c>
      <c r="IP36" s="182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82">
        <f>IF(ISBLANK($IT$3),"",IF(OR(Tipy!HI30=Výsledky!$IO$6,Tipy!HI30=Výsledky!$IO$7,Tipy!HI30=Výsledky!$IO$8,Tipy!HI30=Výsledky!$IO$9),30,0))</f>
        <v>0</v>
      </c>
      <c r="IR36" s="182">
        <f>IF(ISBLANK($IT$3),"",IF(OR(Tipy!HJ30=Výsledky!$IR$6,Tipy!HJ30=Výsledky!$IR$7,Tipy!HJ30=Výsledky!$IR$8,Tipy!HJ30=Výsledky!$IR$9),10,0))</f>
        <v>0</v>
      </c>
      <c r="IS36" s="183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6">
        <f>IF(ISBLANK($IT$3),"",IF(ISBLANK(Tipy!HF30),"-",SUM(IO36:IS36)))</f>
        <v>30</v>
      </c>
      <c r="IU36" s="185"/>
      <c r="IV36" s="182">
        <f>IF(ISBLANK($JA$3),"",IF(ISBLANK(Tipy!HL30),0,IF(AND(Tipy!HL30=Výsledky!$IY$3,Tipy!HN30=Výsledky!$JA$3),50,0)))</f>
        <v>0</v>
      </c>
      <c r="IW36" s="182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182">
        <f>IF(ISBLANK($JA$3),"",IF(OR(Tipy!HO30=Výsledky!$IV$6,Tipy!HO30=Výsledky!$IV$7,Tipy!HO30=Výsledky!$IV$8,Tipy!HO30=Výsledky!$IV$9),30,0))</f>
        <v>0</v>
      </c>
      <c r="IY36" s="182">
        <f>IF(ISBLANK($JA$3),"",IF(OR(Tipy!HP30=Výsledky!$IY$6,Tipy!HP30=Výsledky!$IY$7,Tipy!HP30=Výsledky!$IY$8,Tipy!HP30=Výsledky!$IY$9),10,0))</f>
        <v>0</v>
      </c>
      <c r="IZ36" s="183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86">
        <f>IF(ISBLANK($JA$3),"",IF(ISBLANK(Tipy!HL30),"-",SUM(IV36:IZ36)))</f>
        <v>20</v>
      </c>
      <c r="JB36" s="185"/>
      <c r="JC36" s="182">
        <f>IF(ISBLANK($JH$3),"",IF(ISBLANK(Tipy!HR30),0,IF(AND(Tipy!HR30=Výsledky!$JF$3,Tipy!HT30=Výsledky!$JH$3),50,0)))</f>
        <v>0</v>
      </c>
      <c r="JD36" s="182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20</v>
      </c>
      <c r="JE36" s="182">
        <f>IF(ISBLANK($JH$3),"",IF(OR(Tipy!HU30=Výsledky!$JC$6,Tipy!HU30=Výsledky!$JC$7,Tipy!HU30=Výsledky!$JC$8,Tipy!HU30=Výsledky!$JC$9),30,0))</f>
        <v>0</v>
      </c>
      <c r="JF36" s="182">
        <f>IF(ISBLANK($JH$3),"",IF(OR(Tipy!HV30=Výsledky!$JF$6,Tipy!HV30=Výsledky!$JF$7,Tipy!HV30=Výsledky!$JF$8,Tipy!HV30=Výsledky!$JF$9),10,0))</f>
        <v>0</v>
      </c>
      <c r="JG36" s="183">
        <f>IF(ISBLANK($JH$3),"",IF(ISBLANK(Tipy!HR30),0,IF(OR(AND(Tipy!HR30=Výsledky!$JF$3,OR(Tipy!HT30=Výsledky!$JH$3+1,Tipy!HT30=Výsledky!$JH$3-1)),AND(Tipy!HT30=Výsledky!$JH$3,OR(Tipy!HR30=Výsledky!$JF$3+1,Tipy!HR30=Výsledky!$JF$3-1))),10,0)))</f>
        <v>10</v>
      </c>
      <c r="JH36" s="186">
        <f>IF(ISBLANK($JH$3),"",IF(ISBLANK(Tipy!HR30),"-",SUM(JC36:JG36)))</f>
        <v>30</v>
      </c>
      <c r="JI36" s="185"/>
      <c r="JJ36" s="182">
        <f>IF(ISBLANK($JO$3),"",IF(ISBLANK(Tipy!HX30),0,IF(AND(Tipy!HX30=Výsledky!$JM$3,Tipy!HZ30=Výsledky!$JO$3),50,0)))</f>
        <v>50</v>
      </c>
      <c r="JK36" s="182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82">
        <f>IF(ISBLANK($JO$3),"",IF(OR(Tipy!IA30=Výsledky!$JJ$6,Tipy!IA30=Výsledky!$JJ$7,Tipy!IA30=Výsledky!$JJ$8,Tipy!IA30=Výsledky!$JJ$9),30,0))</f>
        <v>0</v>
      </c>
      <c r="JM36" s="92">
        <f>IF(ISBLANK($JO$3),"",IF(OR(Tipy!IB30=Výsledky!$JM$6,Tipy!IB30=Výsledky!$JM$7,Tipy!IB30=Výsledky!$JM$8,Tipy!IB30=Výsledky!$JM$9),10,0))</f>
        <v>0</v>
      </c>
      <c r="JN36" s="93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95">
        <f>IF(ISBLANK($JO$3),"",IF(ISBLANK(Tipy!HX30),"-",SUM(JJ36:JN36)))</f>
        <v>50</v>
      </c>
      <c r="JP36" s="94"/>
      <c r="JQ36" s="92">
        <f>IF(ISBLANK($JV$3),"",IF(ISBLANK(Tipy!ID30),0,IF(AND(Tipy!ID30=Výsledky!$JT$3,Tipy!IF30=Výsledky!$JV$3),50,0)))</f>
        <v>0</v>
      </c>
      <c r="JR36" s="92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20</v>
      </c>
      <c r="JS36" s="92">
        <f>IF(ISBLANK($JV$3),"",IF(OR(Tipy!IG30=Výsledky!$JQ$6,Tipy!IG30=Výsledky!$JQ$7,Tipy!IG30=Výsledky!$JQ$8,Tipy!IG30=Výsledky!$JQ$9),30,0))</f>
        <v>30</v>
      </c>
      <c r="JT36" s="92">
        <f>IF(ISBLANK($JV$3),"",IF(OR(Tipy!IH30=Výsledky!$JT$6,Tipy!IH30=Výsledky!$JT$7,Tipy!IH30=Výsledky!$JT$8,Tipy!IH30=Výsledky!$JT$9),10,0))</f>
        <v>0</v>
      </c>
      <c r="JU36" s="93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95">
        <f>IF(ISBLANK($JV$3),"",IF(ISBLANK(Tipy!ID30),"-",SUM(JQ36:JU36)))</f>
        <v>50</v>
      </c>
      <c r="JW36" s="94"/>
      <c r="JX36" s="92" t="str">
        <f>IF(ISBLANK($KC$3),"",IF(ISBLANK(Tipy!IJ30),0,IF(AND(Tipy!IJ30=Výsledky!$KA$3,Tipy!IL30=Výsledky!$KC$3),50,0)))</f>
        <v/>
      </c>
      <c r="JY36" s="92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92" t="str">
        <f>IF(ISBLANK($KC$3),"",IF(OR(Tipy!IM30=Výsledky!$JX$6,Tipy!IM30=Výsledky!$JX$7,Tipy!IM30=Výsledky!$JX$8,Tipy!IM30=Výsledky!$JX$9),30,0))</f>
        <v/>
      </c>
      <c r="KA36" s="92" t="str">
        <f>IF(ISBLANK($KC$3),"",IF(OR(Tipy!IN30=Výsledky!$KA$6,Tipy!IN30=Výsledky!$KA$7,Tipy!IN30=Výsledky!$KA$8,Tipy!IN30=Výsledky!$KA$9),10,0))</f>
        <v/>
      </c>
      <c r="KB36" s="93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95" t="str">
        <f>IF(ISBLANK($KC$3),"",IF(ISBLANK(Tipy!IJ30),"-",SUM(JX36:KB36)))</f>
        <v/>
      </c>
      <c r="KD36" s="94"/>
      <c r="KE36" s="92">
        <f>IF(ISBLANK($KJ$3),"",IF(ISBLANK(Tipy!IP30),0,IF(AND(Tipy!IP30=Výsledky!$KH$3,Tipy!IR30=Výsledky!$KJ$3),50,0)))</f>
        <v>0</v>
      </c>
      <c r="KF36" s="92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92">
        <f>IF(ISBLANK($KJ$3),"",IF(OR(Tipy!IS30=Výsledky!$KE$6,Tipy!IS30=Výsledky!$KE$7,Tipy!IS30=Výsledky!$KE$8,Tipy!IS30=Výsledky!$KE$9),30,0))</f>
        <v>0</v>
      </c>
      <c r="KH36" s="92">
        <f>IF(ISBLANK($KJ$3),"",IF(OR(Tipy!IT30=Výsledky!$KH$6,Tipy!IT30=Výsledky!$KH$7,Tipy!IT30=Výsledky!$KH$8,Tipy!IT30=Výsledky!$KH$9),10,0))</f>
        <v>0</v>
      </c>
      <c r="KI36" s="93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95">
        <f>IF(ISBLANK($KJ$3),"",IF(ISBLANK(Tipy!IP30),"-",SUM(KE36:KI36)))</f>
        <v>0</v>
      </c>
      <c r="KK36" s="94"/>
      <c r="KL36" s="182">
        <f>IF(ISBLANK($KQ$3),"",IF(ISBLANK(Tipy!IV30),0,IF(AND(Tipy!IV30=Výsledky!$KO$3,Tipy!IX30=Výsledky!$KQ$3),50,0)))</f>
        <v>0</v>
      </c>
      <c r="KM36" s="182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20</v>
      </c>
      <c r="KN36" s="182">
        <f>IF(ISBLANK($KQ$3),"",IF(OR(Tipy!IY30=Výsledky!$KL$6,Tipy!IY30=Výsledky!$KL$7,Tipy!IY30=Výsledky!$KL$8,Tipy!IY30=Výsledky!$KL$9),30,0))</f>
        <v>0</v>
      </c>
      <c r="KO36" s="182">
        <f>IF(ISBLANK($KQ$3),"",IF(OR(Tipy!IZ30=Výsledky!$KO$6,Tipy!IZ30=Výsledky!$KO$7,Tipy!IZ30=Výsledky!$KO$8,Tipy!IZ30=Výsledky!$KO$9),10,0))</f>
        <v>0</v>
      </c>
      <c r="KP36" s="183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86">
        <f>IF(ISBLANK($KQ$3),"",IF(ISBLANK(Tipy!IV30),"-",SUM(KL36:KP36)))</f>
        <v>20</v>
      </c>
      <c r="KR36" s="94"/>
      <c r="KS36" s="92" t="str">
        <f>IF(ISBLANK($KX$3),"",IF(ISBLANK(Tipy!JB30),0,IF(AND(Tipy!JB30=Výsledky!$KV$3,Tipy!JD30=Výsledky!$KX$3),50,0)))</f>
        <v/>
      </c>
      <c r="KT36" s="92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92" t="str">
        <f>IF(ISBLANK($KX$3),"",IF(OR(Tipy!JE30=Výsledky!$KS$6,Tipy!JE30=Výsledky!$KS$7,Tipy!JE30=Výsledky!$KS$8,Tipy!JE30=Výsledky!$KS$9),30,0))</f>
        <v/>
      </c>
      <c r="KV36" s="92" t="str">
        <f>IF(ISBLANK($KX$3),"",IF(OR(Tipy!JF30=Výsledky!$KV$6,Tipy!JF30=Výsledky!$KV$7,Tipy!JF30=Výsledky!$KV$8,Tipy!JF30=Výsledky!$KV$9),10,0))</f>
        <v/>
      </c>
      <c r="KW36" s="93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95" t="str">
        <f>IF(ISBLANK($KX$3),"",IF(ISBLANK(Tipy!JB30),"-",SUM(KS36:KW36)))</f>
        <v/>
      </c>
      <c r="KY36" s="94"/>
      <c r="KZ36" s="92" t="str">
        <f>IF(ISBLANK($LE$3),"",IF(ISBLANK(Tipy!JH30),0,IF(AND(Tipy!JH30=Výsledky!$LC$3,Tipy!JJ30=Výsledky!$LE$3),50,0)))</f>
        <v/>
      </c>
      <c r="LA36" s="92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92" t="str">
        <f>IF(ISBLANK($LE$3),"",IF(OR(Tipy!JK30=Výsledky!$KZ$6,Tipy!JK30=Výsledky!$KZ$7,Tipy!JK30=Výsledky!$KZ$8,Tipy!JK30=Výsledky!$KZ$9),30,0))</f>
        <v/>
      </c>
      <c r="LC36" s="92" t="str">
        <f>IF(ISBLANK($LE$3),"",IF(OR(Tipy!JL30=Výsledky!$LC$6,Tipy!JL30=Výsledky!$LC$7,Tipy!JL30=Výsledky!$LC$8,Tipy!JL30=Výsledky!$LC$9),10,0))</f>
        <v/>
      </c>
      <c r="LD36" s="93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95" t="str">
        <f>IF(ISBLANK($LE$3),"",IF(ISBLANK(Tipy!JH30),"-",SUM(KZ36:LD36)))</f>
        <v/>
      </c>
      <c r="LF36" s="94"/>
      <c r="LG36" s="92" t="str">
        <f>IF(ISBLANK($LL$3),"",IF(ISBLANK(Tipy!JN30),0,IF(AND(Tipy!JN30=Výsledky!$LJ$3,Tipy!JP30=Výsledky!$LL$3),50,0)))</f>
        <v/>
      </c>
      <c r="LH36" s="92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92" t="str">
        <f>IF(ISBLANK($LL$3),"",IF(OR(Tipy!JQ30=Výsledky!$LG$6,Tipy!JQ30=Výsledky!$LG$7,Tipy!JQ30=Výsledky!$LG$8,Tipy!JQ30=Výsledky!$LG$9),30,0))</f>
        <v/>
      </c>
      <c r="LJ36" s="92" t="str">
        <f>IF(ISBLANK($LL$3),"",IF(OR(Tipy!JR30=Výsledky!$LJ$6,Tipy!JR30=Výsledky!$LJ$7,Tipy!JR30=Výsledky!$LJ$8,Tipy!JR30=Výsledky!$LJ$9),10,0))</f>
        <v/>
      </c>
      <c r="LK36" s="93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95" t="str">
        <f>IF(ISBLANK($LL$3),"",IF(ISBLANK(Tipy!JN30),"-",SUM(LG36:LK36)))</f>
        <v/>
      </c>
      <c r="LM36" s="94"/>
      <c r="LN36" s="92" t="str">
        <f>IF(ISBLANK($LS$3),"",IF(ISBLANK(Tipy!JT30),0,IF(AND(Tipy!JT30=Výsledky!$LQ$3,Tipy!JV30=Výsledky!$LS$3),50,0)))</f>
        <v/>
      </c>
      <c r="LO36" s="92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92" t="str">
        <f>IF(ISBLANK($LS$3),"",IF(OR(Tipy!JW30=Výsledky!$LN$6,Tipy!JW30=Výsledky!$LN$7,Tipy!JW30=Výsledky!$LN$8,Tipy!JW30=Výsledky!$LN$9),30,0))</f>
        <v/>
      </c>
      <c r="LQ36" s="92" t="str">
        <f>IF(ISBLANK($LS$3),"",IF(OR(Tipy!JX30=Výsledky!$LQ$6,Tipy!JX30=Výsledky!$LQ$7,Tipy!JX30=Výsledky!$LQ$8,Tipy!JX30=Výsledky!$LQ$9),10,0))</f>
        <v/>
      </c>
      <c r="LR36" s="93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95" t="str">
        <f>IF(ISBLANK($LS$3),"",IF(ISBLANK(Tipy!JT30),"-",SUM(LN36:LR36)))</f>
        <v/>
      </c>
      <c r="LT36" s="94"/>
      <c r="LU36" s="92" t="str">
        <f>IF(ISBLANK($LZ$3),"",IF(ISBLANK(Tipy!JZ30),0,IF(AND(Tipy!JZ30=Výsledky!$LX$3,Tipy!KB30=Výsledky!$LZ$3),50,0)))</f>
        <v/>
      </c>
      <c r="LV36" s="92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92" t="str">
        <f>IF(ISBLANK($LZ$3),"",IF(OR(Tipy!KC30=Výsledky!$LU$6,Tipy!KC30=Výsledky!$LU$7,Tipy!KC30=Výsledky!$LU$8,Tipy!KC30=Výsledky!$LU$9),30,0))</f>
        <v/>
      </c>
      <c r="LX36" s="92" t="str">
        <f>IF(ISBLANK($LZ$3),"",IF(OR(Tipy!KD30=Výsledky!$LX$6,Tipy!KD30=Výsledky!$LX$7,Tipy!KD30=Výsledky!$LX$8,Tipy!KD30=Výsledky!$LX$9),10,0))</f>
        <v/>
      </c>
      <c r="LY36" s="93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95" t="str">
        <f>IF(ISBLANK($LZ$3),"",IF(ISBLANK(Tipy!JZ30),"-",SUM(LU36:LY36)))</f>
        <v/>
      </c>
      <c r="MA36" s="94"/>
      <c r="MB36" s="96"/>
      <c r="MC36" s="97"/>
      <c r="MD36" s="97"/>
      <c r="ME36" s="97"/>
      <c r="MF36" s="93"/>
      <c r="MG36" s="95"/>
      <c r="MH36" s="94"/>
      <c r="MI36" s="96"/>
      <c r="MJ36" s="97"/>
      <c r="MK36" s="97"/>
      <c r="ML36" s="97"/>
      <c r="MM36" s="93"/>
      <c r="MN36" s="95"/>
      <c r="MO36" s="94"/>
      <c r="MP36" s="96"/>
      <c r="MQ36" s="97"/>
      <c r="MR36" s="97"/>
      <c r="MS36" s="97"/>
      <c r="MT36" s="93"/>
      <c r="MU36" s="95"/>
      <c r="MV36" s="94"/>
      <c r="MW36" s="96"/>
      <c r="MX36" s="97"/>
      <c r="MY36" s="97"/>
      <c r="MZ36" s="97"/>
      <c r="NA36" s="93"/>
      <c r="NB36" s="95"/>
      <c r="NC36" s="94"/>
      <c r="ND36" s="96"/>
      <c r="NE36" s="97"/>
      <c r="NF36" s="97"/>
      <c r="NG36" s="97"/>
      <c r="NH36" s="93"/>
      <c r="NI36" s="95"/>
      <c r="NJ36" s="94"/>
      <c r="NK36" s="96"/>
      <c r="NL36" s="97"/>
      <c r="NM36" s="97"/>
      <c r="NN36" s="97"/>
      <c r="NO36" s="93"/>
      <c r="NP36" s="95"/>
      <c r="NQ36" s="94"/>
      <c r="NR36" s="96"/>
      <c r="NS36" s="97"/>
      <c r="NT36" s="97"/>
      <c r="NU36" s="97"/>
      <c r="NV36" s="93"/>
      <c r="NW36" s="95"/>
      <c r="NX36" s="94"/>
      <c r="NY36" s="96"/>
      <c r="NZ36" s="97"/>
      <c r="OA36" s="97"/>
      <c r="OB36" s="97"/>
      <c r="OC36" s="93"/>
      <c r="OD36" s="95"/>
      <c r="OE36" s="94"/>
      <c r="OF36" s="96"/>
      <c r="OG36" s="97"/>
      <c r="OH36" s="97"/>
      <c r="OI36" s="97"/>
      <c r="OJ36" s="93"/>
      <c r="OK36" s="95"/>
      <c r="OL36" s="94"/>
      <c r="OM36" s="96"/>
      <c r="ON36" s="97"/>
      <c r="OO36" s="97"/>
      <c r="OP36" s="97"/>
      <c r="OQ36" s="93"/>
      <c r="OR36" s="95"/>
      <c r="OS36" s="94"/>
      <c r="OT36" s="96"/>
      <c r="OU36" s="97"/>
      <c r="OV36" s="97"/>
      <c r="OW36" s="97"/>
      <c r="OX36" s="93"/>
      <c r="OY36" s="95"/>
      <c r="OZ36" s="94"/>
      <c r="PA36" s="96"/>
      <c r="PB36" s="97"/>
      <c r="PC36" s="97"/>
      <c r="PD36" s="97"/>
      <c r="PE36" s="93"/>
      <c r="PF36" s="95"/>
      <c r="PG36" s="94"/>
      <c r="PH36" s="96"/>
      <c r="PI36" s="97"/>
      <c r="PJ36" s="97"/>
      <c r="PK36" s="97"/>
      <c r="PL36" s="93"/>
      <c r="PM36" s="95"/>
      <c r="PN36" s="94"/>
      <c r="PO36" s="96"/>
      <c r="PP36" s="97"/>
      <c r="PQ36" s="97"/>
      <c r="PR36" s="97"/>
      <c r="PS36" s="93"/>
      <c r="PT36" s="95"/>
      <c r="PU36" s="94"/>
      <c r="PV36" s="96"/>
      <c r="PW36" s="97"/>
      <c r="PX36" s="97"/>
      <c r="PY36" s="97"/>
      <c r="PZ36" s="93"/>
      <c r="QA36" s="95"/>
    </row>
    <row r="37" spans="1:443" ht="15" customHeight="1" x14ac:dyDescent="0.2">
      <c r="A37" s="121">
        <f>Tipy!A31</f>
        <v>48</v>
      </c>
      <c r="B37" s="144" t="str">
        <f>Tipy!B31</f>
        <v>Ivan Čmarada</v>
      </c>
      <c r="C37" s="42"/>
      <c r="D37" s="182">
        <f>IF(ISBLANK($I$3),"",IF(ISBLANK(Tipy!D31),0,IF(AND(Tipy!D31=Výsledky!$G$3,Tipy!F31=Výsledky!$I$3),50,0)))</f>
        <v>0</v>
      </c>
      <c r="E37" s="182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2">
        <f>IF(ISBLANK($I$3),"",IF(OR(Tipy!G31=Výsledky!$D$6,Tipy!G31=Výsledky!$D$7,Tipy!G31=Výsledky!$D$8,Tipy!G31=Výsledky!$D$9),30,0))</f>
        <v>0</v>
      </c>
      <c r="G37" s="182">
        <f>IF(ISBLANK($I$3),"",IF(OR(Tipy!H31=Výsledky!$G$6,Tipy!H31=Výsledky!$G$7,Tipy!H31=Výsledky!$G$8,Tipy!H31=Výsledky!$G$9),10,0))</f>
        <v>0</v>
      </c>
      <c r="H37" s="183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4">
        <f>IF(ISBLANK($I$3),"",IF(ISBLANK(Tipy!D31),"-",SUM(D37:H37)))</f>
        <v>30</v>
      </c>
      <c r="J37" s="185"/>
      <c r="K37" s="182">
        <f>IF(ISBLANK($P$3),"",IF(ISBLANK(Tipy!J31),0,IF(AND(Tipy!J31=Výsledky!$N$3,Tipy!L31=Výsledky!$P$3),50,0)))</f>
        <v>0</v>
      </c>
      <c r="L37" s="182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2">
        <f>IF(ISBLANK($P$3),"",IF(OR(Tipy!M31=Výsledky!$K$6,Tipy!M31=Výsledky!$K$7,Tipy!M31=Výsledky!$K$8,Tipy!M31=Výsledky!$K$9),30,0))</f>
        <v>0</v>
      </c>
      <c r="N37" s="182">
        <f>IF(ISBLANK($P$3),"",IF(OR(Tipy!N31=Výsledky!$N$6,Tipy!N31=Výsledky!$N$7,Tipy!N31=Výsledky!$N$8,Tipy!N31=Výsledky!$N$9),10,0))</f>
        <v>0</v>
      </c>
      <c r="O37" s="183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6" t="str">
        <f>IF(ISBLANK($P$3),"",IF(ISBLANK(Tipy!J31),"-",SUM(K37:O37)))</f>
        <v>-</v>
      </c>
      <c r="Q37" s="185"/>
      <c r="R37" s="182">
        <f>IF(ISBLANK($W$3),"",IF(ISBLANK(Tipy!P31),0,IF(AND(Tipy!P31=Výsledky!$U$3,Tipy!R31=Výsledky!$W$3),50,0)))</f>
        <v>0</v>
      </c>
      <c r="S37" s="182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2">
        <f>IF(ISBLANK($W$3),"",IF(OR(Tipy!S31=Výsledky!$R$6,Tipy!S31=Výsledky!$R$7,Tipy!S31=Výsledky!$R$8,Tipy!S31=Výsledky!$R$9),30,0))</f>
        <v>0</v>
      </c>
      <c r="U37" s="182">
        <f>IF(ISBLANK($W$3),"",IF(OR(Tipy!T31=Výsledky!$U$6,Tipy!T31=Výsledky!$U$7,Tipy!T31=Výsledky!$U$8,Tipy!T31=Výsledky!$U$9),10,0))</f>
        <v>0</v>
      </c>
      <c r="V37" s="183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6">
        <f>IF(ISBLANK($W$3),"",IF(ISBLANK(Tipy!P31),"-",SUM(R37:V37)))</f>
        <v>0</v>
      </c>
      <c r="X37" s="185"/>
      <c r="Y37" s="182">
        <f>IF(ISBLANK($AD$3),"",IF(ISBLANK(Tipy!V31),0,IF(AND(Tipy!V31=Výsledky!$AB$3,Tipy!X31=Výsledky!$AD$3),50,0)))</f>
        <v>0</v>
      </c>
      <c r="Z37" s="182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2">
        <f>IF(ISBLANK($AD$3),"",IF(OR(Tipy!Y31=Výsledky!$Y$6,Tipy!Y31=Výsledky!$Y$7,Tipy!Y31=Výsledky!$Y$8,Tipy!Y31=Výsledky!$Y$9),30,0))</f>
        <v>0</v>
      </c>
      <c r="AB37" s="182">
        <f>IF(ISBLANK($AD$3),"",IF(OR(Tipy!Z31=Výsledky!$AB$6,Tipy!Z31=Výsledky!$AB$7,Tipy!Z31=Výsledky!$AB$8,Tipy!Z31=Výsledky!$AB$9),10,0))</f>
        <v>0</v>
      </c>
      <c r="AC37" s="183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6">
        <f>IF(ISBLANK($AD$3),"",IF(ISBLANK(Tipy!V31),"-",SUM(Y37:AC37)))</f>
        <v>20</v>
      </c>
      <c r="AE37" s="185"/>
      <c r="AF37" s="182">
        <f>IF(ISBLANK($AK$3),"",IF(ISBLANK(Tipy!AB31),0,IF(AND(Tipy!AB31=Výsledky!$AI$3,Tipy!AD31=Výsledky!$AK$3),50,0)))</f>
        <v>0</v>
      </c>
      <c r="AG37" s="182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2">
        <f>IF(ISBLANK($AK$3),"",IF(OR(Tipy!AE31=Výsledky!$AF$6,Tipy!AE31=Výsledky!$AF$7,Tipy!AE31=Výsledky!$AF$8,Tipy!AE31=Výsledky!$AF$9),30,0))</f>
        <v>0</v>
      </c>
      <c r="AI37" s="182">
        <f>IF(ISBLANK($AK$3),"",IF(OR(Tipy!AF31=Výsledky!$AI$6,Tipy!AF31=Výsledky!$AI$7,Tipy!AF31=Výsledky!$AI$8,Tipy!AF31=Výsledky!$AI$9),10,0))</f>
        <v>0</v>
      </c>
      <c r="AJ37" s="183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6">
        <f>IF(ISBLANK($AK$3),"",IF(ISBLANK(Tipy!AB31),"-",SUM(AF37:AJ37)))</f>
        <v>20</v>
      </c>
      <c r="AL37" s="185"/>
      <c r="AM37" s="182">
        <f>IF(ISBLANK($AR$3),"",IF(ISBLANK(Tipy!AH31),0,IF(AND(Tipy!AH31=Výsledky!$AP$3,Tipy!AJ31=Výsledky!$AR$3),50,0)))</f>
        <v>0</v>
      </c>
      <c r="AN37" s="182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2">
        <f>IF(ISBLANK($AR$3),"",IF(OR(Tipy!AK31=Výsledky!$AM$6,Tipy!AK31=Výsledky!$AM$7,Tipy!AK31=Výsledky!$AM$8,Tipy!AK31=Výsledky!$AM$9),30,0))</f>
        <v>0</v>
      </c>
      <c r="AP37" s="182">
        <f>IF(ISBLANK($AR$3),"",IF(OR(Tipy!AL31=Výsledky!$AP$6,Tipy!AL31=Výsledky!$AP$7,Tipy!AL31=Výsledky!$AP$8,Tipy!AL31=Výsledky!$AP$9),10,0))</f>
        <v>0</v>
      </c>
      <c r="AQ37" s="183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6" t="str">
        <f>IF(ISBLANK($AR$3),"",IF(ISBLANK(Tipy!AH31),"-",SUM(AM37:AQ37)))</f>
        <v>-</v>
      </c>
      <c r="AS37" s="185"/>
      <c r="AT37" s="182">
        <f>IF(ISBLANK($AY$3),"",IF(ISBLANK(Tipy!AN31),0,IF(AND(Tipy!AN31=Výsledky!$AW$3,Tipy!AP31=Výsledky!$AY$3),50,0)))</f>
        <v>0</v>
      </c>
      <c r="AU37" s="182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2">
        <f>IF(ISBLANK($AY$3),"",IF(OR(Tipy!AQ31=Výsledky!$AT$6,Tipy!AQ31=Výsledky!$AT$7,Tipy!AQ31=Výsledky!$AT$8,Tipy!AQ31=Výsledky!$AT$9),30,0))</f>
        <v>0</v>
      </c>
      <c r="AW37" s="182">
        <f>IF(ISBLANK($AY$3),"",IF(OR(Tipy!AR31=Výsledky!$AW$6,Tipy!AR31=Výsledky!$AW$7,Tipy!AR31=Výsledky!$AW$8,Tipy!AR31=Výsledky!$AW$9),10,0))</f>
        <v>0</v>
      </c>
      <c r="AX37" s="183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6" t="str">
        <f>IF(ISBLANK($AY$3),"",IF(ISBLANK(Tipy!AN31),"-",SUM(AT37:AX37)))</f>
        <v>-</v>
      </c>
      <c r="AZ37" s="185"/>
      <c r="BA37" s="182">
        <f>IF(ISBLANK($BF$3),"",IF(ISBLANK(Tipy!AT31),0,IF(AND(Tipy!AT31=Výsledky!$BD$3,Tipy!AV31=Výsledky!$BF$3),50,0)))</f>
        <v>0</v>
      </c>
      <c r="BB37" s="182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2">
        <f>IF(ISBLANK($BF$3),"",IF(OR(Tipy!AW31=Výsledky!$BA$6,Tipy!AW31=Výsledky!$BA$7,Tipy!AW31=Výsledky!$BA$8,Tipy!AW31=Výsledky!$BA$9),30,0))</f>
        <v>30</v>
      </c>
      <c r="BD37" s="182">
        <f>IF(ISBLANK($BF$3),"",IF(OR(Tipy!AX31=Výsledky!$BD$6,Tipy!AX31=Výsledky!$BD$7,Tipy!AX31=Výsledky!$BD$8,Tipy!AX31=Výsledky!$BD$9),10,0))</f>
        <v>0</v>
      </c>
      <c r="BE37" s="183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6">
        <f>IF(ISBLANK($BF$3),"",IF(ISBLANK(Tipy!AT31),"-",SUM(BA37:BE37)))</f>
        <v>30</v>
      </c>
      <c r="BG37" s="94"/>
      <c r="BH37" s="182">
        <f>IF(ISBLANK($BM$3),"",IF(ISBLANK(Tipy!AZ31),0,IF(AND(Tipy!AZ31=Výsledky!$BK$3,Tipy!BB31=Výsledky!$BM$3),50,0)))</f>
        <v>0</v>
      </c>
      <c r="BI37" s="182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2">
        <f>IF(ISBLANK($BM$3),"",IF(OR(Tipy!BC31=Výsledky!$BH$6,Tipy!BC31=Výsledky!$BH$7,Tipy!BC31=Výsledky!$BH$8,Tipy!BC31=Výsledky!$BH$9),30,0))</f>
        <v>0</v>
      </c>
      <c r="BK37" s="182">
        <f>IF(ISBLANK($BM$3),"",IF(OR(Tipy!BD31=Výsledky!$BK$6,Tipy!BD31=Výsledky!$BK$7,Tipy!BD31=Výsledky!$BK$8,Tipy!BD31=Výsledky!$BK$9),10,0))</f>
        <v>0</v>
      </c>
      <c r="BL37" s="183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6" t="str">
        <f>IF(ISBLANK($BM$3),"",IF(ISBLANK(Tipy!AZ31),"-",SUM(BH37:BL37)))</f>
        <v>-</v>
      </c>
      <c r="BN37" s="94"/>
      <c r="BO37" s="182">
        <f>IF(ISBLANK($BT$3),"",IF(ISBLANK(Tipy!BF31),0,IF(AND(Tipy!BF31=Výsledky!$BR$3,Tipy!BH31=Výsledky!$BT$3),50,0)))</f>
        <v>0</v>
      </c>
      <c r="BP37" s="182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2">
        <f>IF(ISBLANK($BT$3),"",IF(OR(Tipy!BI31=Výsledky!$BO$6,Tipy!BI31=Výsledky!$BO$7,Tipy!BI31=Výsledky!$BO$8,Tipy!BI31=Výsledky!$BO$9),30,0))</f>
        <v>0</v>
      </c>
      <c r="BR37" s="182">
        <f>IF(ISBLANK($BT$3),"",IF(OR(Tipy!BJ31=Výsledky!$BR$6,Tipy!BJ31=Výsledky!$BR$7,Tipy!BJ31=Výsledky!$BR$8,Tipy!BJ31=Výsledky!$BR$9),10,0))</f>
        <v>0</v>
      </c>
      <c r="BS37" s="183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6" t="str">
        <f>IF(ISBLANK($BT$3),"",IF(ISBLANK(Tipy!BF31),"-",SUM(BO37:BS37)))</f>
        <v>-</v>
      </c>
      <c r="BU37" s="94"/>
      <c r="BV37" s="182">
        <f>IF(ISBLANK($CA$3),"",IF(ISBLANK(Tipy!BL31),0,IF(AND(Tipy!BL31=Výsledky!$BY$3,Tipy!BN31=Výsledky!$CA$3),50,0)))</f>
        <v>0</v>
      </c>
      <c r="BW37" s="182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2">
        <f>IF(ISBLANK($CA$3),"",IF(OR(Tipy!BO31=Výsledky!$BV$6,Tipy!BO31=Výsledky!$BV$7,Tipy!BO31=Výsledky!$BV$8,Tipy!BO31=Výsledky!$BV$9),30,0))</f>
        <v>0</v>
      </c>
      <c r="BY37" s="182">
        <f>IF(ISBLANK($CA$3),"",IF(OR(Tipy!BP31=Výsledky!$BY$6,Tipy!BP31=Výsledky!$BY$7,Tipy!BP31=Výsledky!$BY$8,Tipy!BP31=Výsledky!$BY$9),10,0))</f>
        <v>0</v>
      </c>
      <c r="BZ37" s="183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6" t="str">
        <f>IF(ISBLANK($CA$3),"",IF(ISBLANK(Tipy!BL31),"-",SUM(BV37:BZ37)))</f>
        <v>-</v>
      </c>
      <c r="CB37" s="94"/>
      <c r="CC37" s="182">
        <f>IF(ISBLANK($CH$3),"",IF(ISBLANK(Tipy!BR31),0,IF(AND(Tipy!BR31=Výsledky!$CF$3,Tipy!BT31=Výsledky!$CH$3),50,0)))</f>
        <v>0</v>
      </c>
      <c r="CD37" s="182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2">
        <f>IF(ISBLANK($CH$3),"",IF(OR(Tipy!BU31=Výsledky!$CC$6,Tipy!BU31=Výsledky!$CC$7,Tipy!BU31=Výsledky!$CC$8,Tipy!BU31=Výsledky!$CC$9),30,0))</f>
        <v>0</v>
      </c>
      <c r="CF37" s="182">
        <f>IF(ISBLANK($CH$3),"",IF(OR(Tipy!BV31=Výsledky!$CF$6,Tipy!BV31=Výsledky!$CF$7,Tipy!BV31=Výsledky!$CF$8,Tipy!BV31=Výsledky!$CF$9),10,0))</f>
        <v>0</v>
      </c>
      <c r="CG37" s="183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6" t="str">
        <f>IF(ISBLANK($CH$3),"",IF(ISBLANK(Tipy!BR31),"-",SUM(CC37:CG37)))</f>
        <v>-</v>
      </c>
      <c r="CI37" s="185"/>
      <c r="CJ37" s="182">
        <f>IF(ISBLANK($CO$3),"",IF(ISBLANK(Tipy!BX31),0,IF(AND(Tipy!BX31=Výsledky!$CM$3,Tipy!BZ31=Výsledky!$CO$3),50,0)))</f>
        <v>0</v>
      </c>
      <c r="CK37" s="182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2">
        <f>IF(ISBLANK($CO$3),"",IF(OR(Tipy!CA31=Výsledky!$CJ$6,Tipy!CA31=Výsledky!$CJ$7,Tipy!CA31=Výsledky!$CJ$8,Tipy!CA31=Výsledky!$CJ$9),30,0))</f>
        <v>0</v>
      </c>
      <c r="CM37" s="182">
        <f>IF(ISBLANK($CO$3),"",IF(OR(Tipy!CB31=Výsledky!$CM$6,Tipy!CB31=Výsledky!$CM$7,Tipy!CB31=Výsledky!$CM$8,Tipy!CB31=Výsledky!$CM$9),10,0))</f>
        <v>0</v>
      </c>
      <c r="CN37" s="183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6" t="str">
        <f>IF(ISBLANK($CO$3),"",IF(ISBLANK(Tipy!BX31),"-",SUM(CJ37:CN37)))</f>
        <v>-</v>
      </c>
      <c r="CP37" s="185"/>
      <c r="CQ37" s="182">
        <f>IF(ISBLANK($CV$3),"",IF(ISBLANK(Tipy!CD31),0,IF(AND(Tipy!CD31=Výsledky!$CT$3,Tipy!CF31=Výsledky!$CV$3),50,0)))</f>
        <v>0</v>
      </c>
      <c r="CR37" s="182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2">
        <f>IF(ISBLANK($CV$3),"",IF(OR(Tipy!CG31=Výsledky!$CQ$6,Tipy!CG31=Výsledky!$CQ$7,Tipy!CG31=Výsledky!$CQ$8,Tipy!CG31=Výsledky!$CQ$9),30,0))</f>
        <v>0</v>
      </c>
      <c r="CT37" s="182">
        <f>IF(ISBLANK($CV$3),"",IF(OR(Tipy!CH31=Výsledky!$CT$6,Tipy!CH31=Výsledky!$CT$7,Tipy!CH31=Výsledky!$CT$8,Tipy!CH31=Výsledky!$CT$9),10,0))</f>
        <v>0</v>
      </c>
      <c r="CU37" s="183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6" t="str">
        <f>IF(ISBLANK($CV$3),"",IF(ISBLANK(Tipy!CD31),"-",SUM(CQ37:CU37)))</f>
        <v>-</v>
      </c>
      <c r="CW37" s="185"/>
      <c r="CX37" s="182">
        <f>IF(ISBLANK($DC$3),"",IF(ISBLANK(Tipy!CJ31),0,IF(AND(Tipy!CJ31=Výsledky!$DA$3,Tipy!CL31=Výsledky!$DC$3),50,0)))</f>
        <v>0</v>
      </c>
      <c r="CY37" s="182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2">
        <f>IF(ISBLANK($DC$3),"",IF(OR(Tipy!CM31=Výsledky!$CX$6,Tipy!CM31=Výsledky!$CX$7,Tipy!CM31=Výsledky!$CX$8,Tipy!CM31=Výsledky!$CX$9),30,0))</f>
        <v>0</v>
      </c>
      <c r="DA37" s="182">
        <f>IF(ISBLANK($DC$3),"",IF(OR(Tipy!CN31=Výsledky!$DA$6,Tipy!CN31=Výsledky!$DA$7,Tipy!CN31=Výsledky!$DA$8,Tipy!CN31=Výsledky!$DA$9),10,0))</f>
        <v>0</v>
      </c>
      <c r="DB37" s="183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6" t="str">
        <f>IF(ISBLANK($DC$3),"",IF(ISBLANK(Tipy!CJ31),"-",SUM(CX37:DB37)))</f>
        <v>-</v>
      </c>
      <c r="DD37" s="185"/>
      <c r="DE37" s="182">
        <f>IF(ISBLANK($DJ$3),"",IF(ISBLANK(Tipy!CP31),0,IF(AND(Tipy!CP31=Výsledky!$DH$3,Tipy!CR31=Výsledky!$DJ$3),50,0)))</f>
        <v>0</v>
      </c>
      <c r="DF37" s="182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2">
        <f>IF(ISBLANK($DJ$3),"",IF(OR(Tipy!CS31=Výsledky!$DE$6,Tipy!CS31=Výsledky!$DE$7,Tipy!CS31=Výsledky!$DE$8,Tipy!CS31=Výsledky!$DE$9),30,0))</f>
        <v>0</v>
      </c>
      <c r="DH37" s="182">
        <f>IF(ISBLANK($DJ$3),"",IF(OR(Tipy!CT31=Výsledky!$DH$6,Tipy!CT31=Výsledky!$DH$7,Tipy!CT31=Výsledky!$DH$8,Tipy!CT31=Výsledky!$DH$9),10,0))</f>
        <v>0</v>
      </c>
      <c r="DI37" s="183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6" t="str">
        <f>IF(ISBLANK($DJ$3),"",IF(ISBLANK(Tipy!CP31),"-",SUM(DE37:DI37)))</f>
        <v>-</v>
      </c>
      <c r="DK37" s="185"/>
      <c r="DL37" s="182">
        <f>IF(ISBLANK($DQ$3),"",IF(ISBLANK(Tipy!CV31),0,IF(AND(Tipy!CV31=Výsledky!$DO$3,Tipy!CX31=Výsledky!$DQ$3),50,0)))</f>
        <v>0</v>
      </c>
      <c r="DM37" s="182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2">
        <f>IF(ISBLANK($DQ$3),"",IF(OR(Tipy!CY31=Výsledky!$DL$6,Tipy!CY31=Výsledky!$DL$7,Tipy!CY31=Výsledky!$DL$8,Tipy!CY31=Výsledky!$DL$9),30,0))</f>
        <v>0</v>
      </c>
      <c r="DO37" s="182">
        <f>IF(ISBLANK($DQ$3),"",IF(OR(Tipy!CZ31=Výsledky!$DO$6,Tipy!CZ31=Výsledky!$DO$7,Tipy!CZ31=Výsledky!$DO$8,Tipy!CZ31=Výsledky!$DO$9),10,0))</f>
        <v>0</v>
      </c>
      <c r="DP37" s="183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6" t="str">
        <f>IF(ISBLANK($DQ$3),"",IF(ISBLANK(Tipy!CV31),"-",SUM(DL37:DP37)))</f>
        <v>-</v>
      </c>
      <c r="DR37" s="185"/>
      <c r="DS37" s="182">
        <f>IF(ISBLANK($DX$3),"",IF(ISBLANK(Tipy!DB31),0,IF(AND(Tipy!DB31=Výsledky!$DV$3,Tipy!DD31=Výsledky!$DX$3),50,0)))</f>
        <v>0</v>
      </c>
      <c r="DT37" s="182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2">
        <f>IF(ISBLANK($DX$3),"",IF(OR(Tipy!DE31=Výsledky!$DS$6,Tipy!DE31=Výsledky!$DS$7,Tipy!DE31=Výsledky!$DS$8,Tipy!DE31=Výsledky!$DS$9),30,0))</f>
        <v>0</v>
      </c>
      <c r="DV37" s="182">
        <f>IF(ISBLANK($DX$3),"",IF(OR(Tipy!DF31=Výsledky!$DV$6,Tipy!DF31=Výsledky!$DV$7,Tipy!DF31=Výsledky!$DV$8,Tipy!DF31=Výsledky!$DV$9),10,0))</f>
        <v>0</v>
      </c>
      <c r="DW37" s="183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6" t="str">
        <f>IF(ISBLANK($DX$3),"",IF(ISBLANK(Tipy!DB31),"-",SUM(DS37:DW37)))</f>
        <v>-</v>
      </c>
      <c r="DY37" s="185"/>
      <c r="DZ37" s="182">
        <f>IF(ISBLANK($EE$3),"",IF(ISBLANK(Tipy!DH31),0,IF(AND(Tipy!DH31=Výsledky!$EC$3,Tipy!DJ31=Výsledky!$EE$3),50,0)))</f>
        <v>0</v>
      </c>
      <c r="EA37" s="182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2">
        <f>IF(ISBLANK($EE$3),"",IF(OR(Tipy!DK31=Výsledky!$DZ$6,Tipy!DK31=Výsledky!$DZ$7,Tipy!DK31=Výsledky!$DZ$8,Tipy!DK31=Výsledky!$DZ$9),30,0))</f>
        <v>0</v>
      </c>
      <c r="EC37" s="182">
        <f>IF(ISBLANK($EE$3),"",IF(OR(Tipy!DL31=Výsledky!$EC$6,Tipy!DL31=Výsledky!$EC$7,Tipy!DL31=Výsledky!$EC$8,Tipy!DL31=Výsledky!$EC$9),10,0))</f>
        <v>0</v>
      </c>
      <c r="ED37" s="183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6" t="str">
        <f>IF(ISBLANK($EE$3),"",IF(ISBLANK(Tipy!DH31),"-",SUM(DZ37:ED37)))</f>
        <v>-</v>
      </c>
      <c r="EF37" s="94"/>
      <c r="EG37" s="182">
        <f>IF(ISBLANK($EL$3),"",IF(ISBLANK(Tipy!DN31),0,IF(AND(Tipy!DN31=Výsledky!$EJ$3,Tipy!DP31=Výsledky!$EL$3),50,0)))</f>
        <v>0</v>
      </c>
      <c r="EH37" s="182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2">
        <f>IF(ISBLANK($EL$3),"",IF(OR(Tipy!DQ31=Výsledky!$EG$6,Tipy!DQ31=Výsledky!$EG$7,Tipy!DQ31=Výsledky!$EG$8,Tipy!DQ31=Výsledky!$EG$9),30,0))</f>
        <v>0</v>
      </c>
      <c r="EJ37" s="182">
        <f>IF(ISBLANK($EL$3),"",IF(OR(Tipy!DR31=Výsledky!$EJ$6,Tipy!DR31=Výsledky!$EJ$7,Tipy!DR31=Výsledky!$EJ$8,Tipy!DR31=Výsledky!$EJ$9),10,0))</f>
        <v>0</v>
      </c>
      <c r="EK37" s="183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6" t="str">
        <f>IF(ISBLANK($EL$3),"",IF(ISBLANK(Tipy!DN31),"-",SUM(EG37:EK37)))</f>
        <v>-</v>
      </c>
      <c r="EM37" s="94"/>
      <c r="EN37" s="182">
        <f>IF(ISBLANK($ES$3),"",IF(ISBLANK(Tipy!DT31),0,IF(AND(Tipy!DT31=Výsledky!$EQ$3,Tipy!DV31=Výsledky!$ES$3),50,0)))</f>
        <v>0</v>
      </c>
      <c r="EO37" s="182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2">
        <f>IF(ISBLANK($ES$3),"",IF(OR(Tipy!DW31=Výsledky!$EN$6,Tipy!DW31=Výsledky!$EN$7,Tipy!DW31=Výsledky!$EN$8,Tipy!DW31=Výsledky!$EN$9),30,0))</f>
        <v>0</v>
      </c>
      <c r="EQ37" s="182">
        <f>IF(ISBLANK($ES$3),"",IF(OR(Tipy!DX31=Výsledky!$EQ$6,Tipy!DX31=Výsledky!$EQ$7,Tipy!DX31=Výsledky!$EQ$8,Tipy!DX31=Výsledky!$EQ$9),10,0))</f>
        <v>0</v>
      </c>
      <c r="ER37" s="183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6" t="str">
        <f>IF(ISBLANK($ES$3),"",IF(ISBLANK(Tipy!DT31),"-",SUM(EN37:ER37)))</f>
        <v>-</v>
      </c>
      <c r="ET37" s="94"/>
      <c r="EU37" s="182">
        <f>IF(ISBLANK($EZ$3),"",IF(ISBLANK(Tipy!DZ31),0,IF(AND(Tipy!DZ31=Výsledky!$EX$3,Tipy!EB31=Výsledky!$EZ$3),50,0)))</f>
        <v>0</v>
      </c>
      <c r="EV37" s="182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2">
        <f>IF(ISBLANK($EZ$3),"",IF(OR(Tipy!EC31=Výsledky!$EU$6,Tipy!EC31=Výsledky!$EU$7,Tipy!EC31=Výsledky!$EU$8,Tipy!EC31=Výsledky!$EU$9),30,0))</f>
        <v>0</v>
      </c>
      <c r="EX37" s="182">
        <f>IF(ISBLANK($EZ$3),"",IF(OR(Tipy!ED31=Výsledky!$EX$6,Tipy!ED31=Výsledky!$EX$7,Tipy!ED31=Výsledky!$EX$8,Tipy!ED31=Výsledky!$EX$9),10,0))</f>
        <v>0</v>
      </c>
      <c r="EY37" s="183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6" t="str">
        <f>IF(ISBLANK($EZ$3),"",IF(ISBLANK(Tipy!DZ31),"-",SUM(EU37:EY37)))</f>
        <v>-</v>
      </c>
      <c r="FA37" s="94"/>
      <c r="FB37" s="182">
        <f>IF(ISBLANK($FG$3),"",IF(ISBLANK(Tipy!EF31),0,IF(AND(Tipy!EF31=Výsledky!$FE$3,Tipy!EH31=Výsledky!$FG$3),50,0)))</f>
        <v>0</v>
      </c>
      <c r="FC37" s="182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2">
        <f>IF(ISBLANK($FG$3),"",IF(OR(Tipy!EI31=Výsledky!$FB$6,Tipy!EI31=Výsledky!$FB$7,Tipy!EI31=Výsledky!$FB$8,Tipy!EI31=Výsledky!$FB$9),30,0))</f>
        <v>0</v>
      </c>
      <c r="FE37" s="182">
        <f>IF(ISBLANK($FG$3),"",IF(OR(Tipy!EJ31=Výsledky!$FE$6,Tipy!EJ31=Výsledky!$FE$7,Tipy!EJ31=Výsledky!$FE$8,Tipy!EJ31=Výsledky!$FE$9),10,0))</f>
        <v>0</v>
      </c>
      <c r="FF37" s="183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6" t="str">
        <f>IF(ISBLANK($FG$3),"",IF(ISBLANK(Tipy!EF31),"-",SUM(FB37:FF37)))</f>
        <v>-</v>
      </c>
      <c r="FH37" s="94"/>
      <c r="FI37" s="182">
        <f>IF(ISBLANK($FN$3),"",IF(ISBLANK(Tipy!EL31),0,IF(AND(Tipy!EL31=Výsledky!$FL$3,Tipy!EN31=Výsledky!$FN$3),50,0)))</f>
        <v>0</v>
      </c>
      <c r="FJ37" s="182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2">
        <f>IF(ISBLANK($FN$3),"",IF(OR(Tipy!EO31=Výsledky!$FI$6,Tipy!EO31=Výsledky!$FI$7,Tipy!EO31=Výsledky!$FI$8,Tipy!EO31=Výsledky!$FI$9),30,0))</f>
        <v>0</v>
      </c>
      <c r="FL37" s="182">
        <f>IF(ISBLANK($FN$3),"",IF(OR(Tipy!EP31=Výsledky!$FL$6,Tipy!EP31=Výsledky!$FL$7,Tipy!EP31=Výsledky!$FL$8,Tipy!EP31=Výsledky!$FL$9),10,0))</f>
        <v>0</v>
      </c>
      <c r="FM37" s="183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6" t="str">
        <f>IF(ISBLANK($FN$3),"",IF(ISBLANK(Tipy!EL31),"-",SUM(FI37:FM37)))</f>
        <v>-</v>
      </c>
      <c r="FO37" s="94"/>
      <c r="FP37" s="182">
        <f>IF(ISBLANK($FU$3),"",IF(ISBLANK(Tipy!ER31),0,IF(AND(Tipy!ER31=Výsledky!$FS$3,Tipy!ET31=Výsledky!$FU$3),50,0)))</f>
        <v>0</v>
      </c>
      <c r="FQ37" s="182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2">
        <f>IF(ISBLANK($FU$3),"",IF(OR(Tipy!EU31=Výsledky!$FP$6,Tipy!EU31=Výsledky!$FP$7,Tipy!EU31=Výsledky!$FP$8,Tipy!EU31=Výsledky!$FP$9),30,0))</f>
        <v>0</v>
      </c>
      <c r="FS37" s="182">
        <f>IF(ISBLANK($FU$3),"",IF(OR(Tipy!EV31=Výsledky!$FS$6,Tipy!EV31=Výsledky!$FS$7,Tipy!EV31=Výsledky!$FS$8,Tipy!EV31=Výsledky!$FS$9),10,0))</f>
        <v>0</v>
      </c>
      <c r="FT37" s="183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6" t="str">
        <f>IF(ISBLANK($FU$3),"",IF(ISBLANK(Tipy!ER31),"-",SUM(FP37:FT37)))</f>
        <v>-</v>
      </c>
      <c r="FV37" s="94"/>
      <c r="FW37" s="182">
        <f>IF(ISBLANK($GB$3),"",IF(ISBLANK(Tipy!EX31),0,IF(AND(Tipy!EX31=Výsledky!$FZ$3,Tipy!EZ31=Výsledky!$GB$3),50,0)))</f>
        <v>0</v>
      </c>
      <c r="FX37" s="182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2">
        <f>IF(ISBLANK($GB$3),"",IF(OR(Tipy!FA31=Výsledky!$FW$6,Tipy!FA31=Výsledky!$FW$7,Tipy!FA31=Výsledky!$FW$8,Tipy!FA31=Výsledky!$FW$9),30,0))</f>
        <v>0</v>
      </c>
      <c r="FZ37" s="182">
        <f>IF(ISBLANK($GB$3),"",IF(OR(Tipy!FB31=Výsledky!$FZ$6,Tipy!FB31=Výsledky!$FZ$7,Tipy!FB31=Výsledky!$FZ$8,Tipy!FB31=Výsledky!$FZ$9),10,0))</f>
        <v>0</v>
      </c>
      <c r="GA37" s="183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6" t="str">
        <f>IF(ISBLANK($GB$3),"",IF(ISBLANK(Tipy!EX31),"-",SUM(FW37:GA37)))</f>
        <v>-</v>
      </c>
      <c r="GC37" s="94"/>
      <c r="GD37" s="182">
        <f>IF(ISBLANK($GI$3),"",IF(ISBLANK(Tipy!FD31),0,IF(AND(Tipy!FD31=Výsledky!$GG$3,Tipy!FF31=Výsledky!$GI$3),50,0)))</f>
        <v>0</v>
      </c>
      <c r="GE37" s="182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2">
        <f>IF(ISBLANK($GI$3),"",IF(OR(Tipy!FG31=Výsledky!$GD$6,Tipy!FG31=Výsledky!$GD$7,Tipy!FG31=Výsledky!$GD$8,Tipy!FG31=Výsledky!$GD$9),30,0))</f>
        <v>0</v>
      </c>
      <c r="GG37" s="182">
        <f>IF(ISBLANK($GI$3),"",IF(OR(Tipy!FH31=Výsledky!$GG$6,Tipy!FH31=Výsledky!$GG$7,Tipy!FH31=Výsledky!$GG$8,Tipy!FH31=Výsledky!$GG$9),10,0))</f>
        <v>0</v>
      </c>
      <c r="GH37" s="183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6" t="str">
        <f>IF(ISBLANK($GI$3),"",IF(ISBLANK(Tipy!FD31),"-",SUM(GD37:GH37)))</f>
        <v>-</v>
      </c>
      <c r="GJ37" s="94"/>
      <c r="GK37" s="182">
        <f>IF(ISBLANK($GP$3),"",IF(ISBLANK(Tipy!FJ31),0,IF(AND(Tipy!FJ31=Výsledky!$GN$3,Tipy!FL31=Výsledky!$GP$3),50,0)))</f>
        <v>0</v>
      </c>
      <c r="GL37" s="182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82">
        <f>IF(ISBLANK($GP$3),"",IF(OR(Tipy!FM31=Výsledky!$GK$6,Tipy!FM31=Výsledky!$GK$7,Tipy!FM31=Výsledky!$GK$8,Tipy!FM31=Výsledky!$GK$9),30,0))</f>
        <v>0</v>
      </c>
      <c r="GN37" s="182">
        <f>IF(ISBLANK($GP$3),"",IF(OR(Tipy!FN31=Výsledky!$GN$6,Tipy!FN31=Výsledky!$GN$7,Tipy!FN31=Výsledky!$GN$8,Tipy!FN31=Výsledky!$GN$9),10,0))</f>
        <v>0</v>
      </c>
      <c r="GO37" s="183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86" t="str">
        <f>IF(ISBLANK($GP$3),"",IF(ISBLANK(Tipy!FJ31),"-",SUM(GK37:GO37)))</f>
        <v>-</v>
      </c>
      <c r="GQ37" s="94"/>
      <c r="GR37" s="182">
        <f>IF(ISBLANK($GW$3),"",IF(ISBLANK(Tipy!FP31),0,IF(AND(Tipy!FP31=Výsledky!$GU$3,Tipy!FR31=Výsledky!$GW$3),50,0)))</f>
        <v>0</v>
      </c>
      <c r="GS37" s="182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2">
        <f>IF(ISBLANK($GW$3),"",IF(OR(Tipy!FS31=Výsledky!$GR$6,Tipy!FS31=Výsledky!$GR$7,Tipy!FS31=Výsledky!$GR$8,Tipy!FS31=Výsledky!$GR$9),30,0))</f>
        <v>0</v>
      </c>
      <c r="GU37" s="182">
        <f>IF(ISBLANK($GW$3),"",IF(OR(Tipy!FT31=Výsledky!$GU$6,Tipy!FT31=Výsledky!$GU$7,Tipy!FT31=Výsledky!$GU$8,Tipy!FT31=Výsledky!$GU$9),10,0))</f>
        <v>0</v>
      </c>
      <c r="GV37" s="183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6" t="str">
        <f>IF(ISBLANK($GW$3),"",IF(ISBLANK(Tipy!FP31),"-",SUM(GR37:GV37)))</f>
        <v>-</v>
      </c>
      <c r="GX37" s="94"/>
      <c r="GY37" s="182">
        <f>IF(ISBLANK($HD$3),"",IF(ISBLANK(Tipy!FV31),0,IF(AND(Tipy!FV31=Výsledky!$HB$3,Tipy!FX31=Výsledky!$HD$3),50,0)))</f>
        <v>0</v>
      </c>
      <c r="GZ37" s="182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2">
        <f>IF(ISBLANK($HD$3),"",IF(OR(Tipy!FY31=Výsledky!$GY$6,Tipy!FY31=Výsledky!$GY$7,Tipy!FY31=Výsledky!$GY$8,Tipy!FY31=Výsledky!$GY$9),30,0))</f>
        <v>0</v>
      </c>
      <c r="HB37" s="182">
        <f>IF(ISBLANK($HD$3),"",IF(OR(Tipy!FZ31=Výsledky!$HB$6,Tipy!FZ31=Výsledky!$HB$7,Tipy!FZ31=Výsledky!$HB$8,Tipy!FZ31=Výsledky!$HB$9),10,0))</f>
        <v>0</v>
      </c>
      <c r="HC37" s="183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6" t="str">
        <f>IF(ISBLANK($HD$3),"",IF(ISBLANK(Tipy!FV31),"-",SUM(GY37:HC37)))</f>
        <v>-</v>
      </c>
      <c r="HE37" s="185"/>
      <c r="HF37" s="182">
        <f>IF(ISBLANK($HK$3),"",IF(ISBLANK(Tipy!GB31),0,IF(AND(Tipy!GB31=Výsledky!$HI$3,Tipy!GD31=Výsledky!$HK$3),50,0)))</f>
        <v>0</v>
      </c>
      <c r="HG37" s="182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2">
        <f>IF(ISBLANK($HK$3),"",IF(OR(Tipy!GE31=Výsledky!$HF$6,Tipy!GE31=Výsledky!$HF$7,Tipy!GE31=Výsledky!$HF$8,Tipy!GE31=Výsledky!$HF$9),30,0))</f>
        <v>0</v>
      </c>
      <c r="HI37" s="182">
        <f>IF(ISBLANK($HK$3),"",IF(OR(Tipy!GF31=Výsledky!$HI$6,Tipy!GF31=Výsledky!$HI$7,Tipy!GF31=Výsledky!$HI$8,Tipy!GF31=Výsledky!$HI$9),10,0))</f>
        <v>0</v>
      </c>
      <c r="HJ37" s="183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6" t="str">
        <f>IF(ISBLANK($HK$3),"",IF(ISBLANK(Tipy!GB31),"-",SUM(HF37:HJ37)))</f>
        <v>-</v>
      </c>
      <c r="HL37" s="185"/>
      <c r="HM37" s="182">
        <f>IF(ISBLANK($HR$3),"",IF(ISBLANK(Tipy!GH31),0,IF(AND(Tipy!GH31=Výsledky!$HP$3,Tipy!GJ31=Výsledky!$HR$3),50,0)))</f>
        <v>0</v>
      </c>
      <c r="HN37" s="182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2">
        <f>IF(ISBLANK($HR$3),"",IF(OR(Tipy!GK31=Výsledky!$HM$6,Tipy!GK31=Výsledky!$HM$7,Tipy!GK31=Výsledky!$HM$8,Tipy!GK31=Výsledky!$HM$9),30,0))</f>
        <v>0</v>
      </c>
      <c r="HP37" s="182">
        <f>IF(ISBLANK($HR$3),"",IF(OR(Tipy!GL31=Výsledky!$HP$6,Tipy!GL31=Výsledky!$HP$7,Tipy!GL31=Výsledky!$HP$8,Tipy!GL31=Výsledky!$HP$9),10,0))</f>
        <v>0</v>
      </c>
      <c r="HQ37" s="183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6" t="str">
        <f>IF(ISBLANK($HR$3),"",IF(ISBLANK(Tipy!GH31),"-",SUM(HM37:HQ37)))</f>
        <v>-</v>
      </c>
      <c r="HS37" s="185"/>
      <c r="HT37" s="182">
        <f>IF(ISBLANK($HY$3),"",IF(ISBLANK(Tipy!GN31),0,IF(AND(Tipy!GN31=Výsledky!$HW$3,Tipy!GP31=Výsledky!$HY$3),50,0)))</f>
        <v>0</v>
      </c>
      <c r="HU37" s="182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2">
        <f>IF(ISBLANK($HY$3),"",IF(OR(Tipy!GQ31=Výsledky!$HT$6,Tipy!GQ31=Výsledky!$HT$7,Tipy!GQ31=Výsledky!$HT$8,Tipy!GQ31=Výsledky!$HT$9),30,0))</f>
        <v>0</v>
      </c>
      <c r="HW37" s="182">
        <f>IF(ISBLANK($HY$3),"",IF(OR(Tipy!GR31=Výsledky!$HW$6,Tipy!GR31=Výsledky!$HW$7,Tipy!GR31=Výsledky!$HW$8,Tipy!GR31=Výsledky!$HW$9),10,0))</f>
        <v>0</v>
      </c>
      <c r="HX37" s="183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6" t="str">
        <f>IF(ISBLANK($HY$3),"",IF(ISBLANK(Tipy!GN31),"-",SUM(HT37:HX37)))</f>
        <v>-</v>
      </c>
      <c r="HZ37" s="185"/>
      <c r="IA37" s="182">
        <f>IF(ISBLANK($IF$3),"",IF(ISBLANK(Tipy!GT31),0,IF(AND(Tipy!GT31=Výsledky!$ID$3,Tipy!GV31=Výsledky!$IF$3),50,0)))</f>
        <v>0</v>
      </c>
      <c r="IB37" s="182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2">
        <f>IF(ISBLANK($IF$3),"",IF(OR(Tipy!GW31=Výsledky!$IA$6,Tipy!GW31=Výsledky!$IA$7,Tipy!GW31=Výsledky!$IA$8,Tipy!GW31=Výsledky!$IA$9),30,0))</f>
        <v>0</v>
      </c>
      <c r="ID37" s="182">
        <f>IF(ISBLANK($IF$3),"",IF(OR(Tipy!GX31=Výsledky!$ID$6,Tipy!GX31=Výsledky!$ID$7,Tipy!GX31=Výsledky!$ID$8,Tipy!GX31=Výsledky!$ID$9),10,0))</f>
        <v>0</v>
      </c>
      <c r="IE37" s="183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6" t="str">
        <f>IF(ISBLANK($IF$3),"",IF(ISBLANK(Tipy!GT31),"-",SUM(IA37:IE37)))</f>
        <v>-</v>
      </c>
      <c r="IG37" s="94"/>
      <c r="IH37" s="182">
        <f>IF(ISBLANK($IM$3),"",IF(ISBLANK(Tipy!GZ31),0,IF(AND(Tipy!GZ31=Výsledky!$IK$3,Tipy!HB31=Výsledky!$IM$3),50,0)))</f>
        <v>0</v>
      </c>
      <c r="II37" s="182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182">
        <f>IF(ISBLANK($IM$3),"",IF(OR(Tipy!HC31=Výsledky!$IH$6,Tipy!HC31=Výsledky!$IH$7,Tipy!HC31=Výsledky!$IH$8,Tipy!HC31=Výsledky!$IH$9),30,0))</f>
        <v>0</v>
      </c>
      <c r="IK37" s="182">
        <f>IF(ISBLANK($IM$3),"",IF(OR(Tipy!HD31=Výsledky!$IK$6,Tipy!HD31=Výsledky!$IK$7,Tipy!HD31=Výsledky!$IK$8,Tipy!HD31=Výsledky!$IK$9),10,0))</f>
        <v>0</v>
      </c>
      <c r="IL37" s="183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186" t="str">
        <f>IF(ISBLANK($IM$3),"",IF(ISBLANK(Tipy!GZ31),"-",SUM(IH37:IL37)))</f>
        <v>-</v>
      </c>
      <c r="IN37" s="185"/>
      <c r="IO37" s="182">
        <f>IF(ISBLANK($IT$3),"",IF(ISBLANK(Tipy!HF31),0,IF(AND(Tipy!HF31=Výsledky!$IR$3,Tipy!HH31=Výsledky!$IT$3),50,0)))</f>
        <v>0</v>
      </c>
      <c r="IP37" s="182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82">
        <f>IF(ISBLANK($IT$3),"",IF(OR(Tipy!HI31=Výsledky!$IO$6,Tipy!HI31=Výsledky!$IO$7,Tipy!HI31=Výsledky!$IO$8,Tipy!HI31=Výsledky!$IO$9),30,0))</f>
        <v>0</v>
      </c>
      <c r="IR37" s="182">
        <f>IF(ISBLANK($IT$3),"",IF(OR(Tipy!HJ31=Výsledky!$IR$6,Tipy!HJ31=Výsledky!$IR$7,Tipy!HJ31=Výsledky!$IR$8,Tipy!HJ31=Výsledky!$IR$9),10,0))</f>
        <v>0</v>
      </c>
      <c r="IS37" s="183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6" t="str">
        <f>IF(ISBLANK($IT$3),"",IF(ISBLANK(Tipy!HF31),"-",SUM(IO37:IS37)))</f>
        <v>-</v>
      </c>
      <c r="IU37" s="185"/>
      <c r="IV37" s="182">
        <f>IF(ISBLANK($JA$3),"",IF(ISBLANK(Tipy!HL31),0,IF(AND(Tipy!HL31=Výsledky!$IY$3,Tipy!HN31=Výsledky!$JA$3),50,0)))</f>
        <v>0</v>
      </c>
      <c r="IW37" s="182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82">
        <f>IF(ISBLANK($JA$3),"",IF(OR(Tipy!HO31=Výsledky!$IV$6,Tipy!HO31=Výsledky!$IV$7,Tipy!HO31=Výsledky!$IV$8,Tipy!HO31=Výsledky!$IV$9),30,0))</f>
        <v>0</v>
      </c>
      <c r="IY37" s="182">
        <f>IF(ISBLANK($JA$3),"",IF(OR(Tipy!HP31=Výsledky!$IY$6,Tipy!HP31=Výsledky!$IY$7,Tipy!HP31=Výsledky!$IY$8,Tipy!HP31=Výsledky!$IY$9),10,0))</f>
        <v>0</v>
      </c>
      <c r="IZ37" s="183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86" t="str">
        <f>IF(ISBLANK($JA$3),"",IF(ISBLANK(Tipy!HL31),"-",SUM(IV37:IZ37)))</f>
        <v>-</v>
      </c>
      <c r="JB37" s="185"/>
      <c r="JC37" s="182">
        <f>IF(ISBLANK($JH$3),"",IF(ISBLANK(Tipy!HR31),0,IF(AND(Tipy!HR31=Výsledky!$JF$3,Tipy!HT31=Výsledky!$JH$3),50,0)))</f>
        <v>0</v>
      </c>
      <c r="JD37" s="182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82">
        <f>IF(ISBLANK($JH$3),"",IF(OR(Tipy!HU31=Výsledky!$JC$6,Tipy!HU31=Výsledky!$JC$7,Tipy!HU31=Výsledky!$JC$8,Tipy!HU31=Výsledky!$JC$9),30,0))</f>
        <v>0</v>
      </c>
      <c r="JF37" s="182">
        <f>IF(ISBLANK($JH$3),"",IF(OR(Tipy!HV31=Výsledky!$JF$6,Tipy!HV31=Výsledky!$JF$7,Tipy!HV31=Výsledky!$JF$8,Tipy!HV31=Výsledky!$JF$9),10,0))</f>
        <v>0</v>
      </c>
      <c r="JG37" s="183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86" t="str">
        <f>IF(ISBLANK($JH$3),"",IF(ISBLANK(Tipy!HR31),"-",SUM(JC37:JG37)))</f>
        <v>-</v>
      </c>
      <c r="JI37" s="185"/>
      <c r="JJ37" s="182">
        <f>IF(ISBLANK($JO$3),"",IF(ISBLANK(Tipy!HX31),0,IF(AND(Tipy!HX31=Výsledky!$JM$3,Tipy!HZ31=Výsledky!$JO$3),50,0)))</f>
        <v>0</v>
      </c>
      <c r="JK37" s="182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82">
        <f>IF(ISBLANK($JO$3),"",IF(OR(Tipy!IA31=Výsledky!$JJ$6,Tipy!IA31=Výsledky!$JJ$7,Tipy!IA31=Výsledky!$JJ$8,Tipy!IA31=Výsledky!$JJ$9),30,0))</f>
        <v>0</v>
      </c>
      <c r="JM37" s="92">
        <f>IF(ISBLANK($JO$3),"",IF(OR(Tipy!IB31=Výsledky!$JM$6,Tipy!IB31=Výsledky!$JM$7,Tipy!IB31=Výsledky!$JM$8,Tipy!IB31=Výsledky!$JM$9),10,0))</f>
        <v>0</v>
      </c>
      <c r="JN37" s="93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95" t="str">
        <f>IF(ISBLANK($JO$3),"",IF(ISBLANK(Tipy!HX31),"-",SUM(JJ37:JN37)))</f>
        <v>-</v>
      </c>
      <c r="JP37" s="94"/>
      <c r="JQ37" s="92">
        <f>IF(ISBLANK($JV$3),"",IF(ISBLANK(Tipy!ID31),0,IF(AND(Tipy!ID31=Výsledky!$JT$3,Tipy!IF31=Výsledky!$JV$3),50,0)))</f>
        <v>0</v>
      </c>
      <c r="JR37" s="92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92">
        <f>IF(ISBLANK($JV$3),"",IF(OR(Tipy!IG31=Výsledky!$JQ$6,Tipy!IG31=Výsledky!$JQ$7,Tipy!IG31=Výsledky!$JQ$8,Tipy!IG31=Výsledky!$JQ$9),30,0))</f>
        <v>0</v>
      </c>
      <c r="JT37" s="92">
        <f>IF(ISBLANK($JV$3),"",IF(OR(Tipy!IH31=Výsledky!$JT$6,Tipy!IH31=Výsledky!$JT$7,Tipy!IH31=Výsledky!$JT$8,Tipy!IH31=Výsledky!$JT$9),10,0))</f>
        <v>0</v>
      </c>
      <c r="JU37" s="93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95" t="str">
        <f>IF(ISBLANK($JV$3),"",IF(ISBLANK(Tipy!ID31),"-",SUM(JQ37:JU37)))</f>
        <v>-</v>
      </c>
      <c r="JW37" s="94"/>
      <c r="JX37" s="92" t="str">
        <f>IF(ISBLANK($KC$3),"",IF(ISBLANK(Tipy!IJ31),0,IF(AND(Tipy!IJ31=Výsledky!$KA$3,Tipy!IL31=Výsledky!$KC$3),50,0)))</f>
        <v/>
      </c>
      <c r="JY37" s="92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92" t="str">
        <f>IF(ISBLANK($KC$3),"",IF(OR(Tipy!IM31=Výsledky!$JX$6,Tipy!IM31=Výsledky!$JX$7,Tipy!IM31=Výsledky!$JX$8,Tipy!IM31=Výsledky!$JX$9),30,0))</f>
        <v/>
      </c>
      <c r="KA37" s="92" t="str">
        <f>IF(ISBLANK($KC$3),"",IF(OR(Tipy!IN31=Výsledky!$KA$6,Tipy!IN31=Výsledky!$KA$7,Tipy!IN31=Výsledky!$KA$8,Tipy!IN31=Výsledky!$KA$9),10,0))</f>
        <v/>
      </c>
      <c r="KB37" s="93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95" t="str">
        <f>IF(ISBLANK($KC$3),"",IF(ISBLANK(Tipy!IJ31),"-",SUM(JX37:KB37)))</f>
        <v/>
      </c>
      <c r="KD37" s="94"/>
      <c r="KE37" s="92">
        <f>IF(ISBLANK($KJ$3),"",IF(ISBLANK(Tipy!IP31),0,IF(AND(Tipy!IP31=Výsledky!$KH$3,Tipy!IR31=Výsledky!$KJ$3),50,0)))</f>
        <v>0</v>
      </c>
      <c r="KF37" s="92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0</v>
      </c>
      <c r="KG37" s="92">
        <f>IF(ISBLANK($KJ$3),"",IF(OR(Tipy!IS31=Výsledky!$KE$6,Tipy!IS31=Výsledky!$KE$7,Tipy!IS31=Výsledky!$KE$8,Tipy!IS31=Výsledky!$KE$9),30,0))</f>
        <v>0</v>
      </c>
      <c r="KH37" s="92">
        <f>IF(ISBLANK($KJ$3),"",IF(OR(Tipy!IT31=Výsledky!$KH$6,Tipy!IT31=Výsledky!$KH$7,Tipy!IT31=Výsledky!$KH$8,Tipy!IT31=Výsledky!$KH$9),10,0))</f>
        <v>0</v>
      </c>
      <c r="KI37" s="93">
        <f>IF(ISBLANK($KJ$3),"",IF(ISBLANK(Tipy!IP31),0,IF(OR(AND(Tipy!IP31=Výsledky!$KH$3,OR(Tipy!IR31=Výsledky!$KJ$3+1,Tipy!IR31=Výsledky!$KJ$3-1)),AND(Tipy!IR31=Výsledky!$KJ$3,OR(Tipy!IP31=Výsledky!$KH$3+1,Tipy!IP31=Výsledky!$KH$3-1))),10,0)))</f>
        <v>0</v>
      </c>
      <c r="KJ37" s="95" t="str">
        <f>IF(ISBLANK($KJ$3),"",IF(ISBLANK(Tipy!IP31),"-",SUM(KE37:KI37)))</f>
        <v>-</v>
      </c>
      <c r="KK37" s="94"/>
      <c r="KL37" s="182">
        <f>IF(ISBLANK($KQ$3),"",IF(ISBLANK(Tipy!IV31),0,IF(AND(Tipy!IV31=Výsledky!$KO$3,Tipy!IX31=Výsledky!$KQ$3),50,0)))</f>
        <v>0</v>
      </c>
      <c r="KM37" s="182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82">
        <f>IF(ISBLANK($KQ$3),"",IF(OR(Tipy!IY31=Výsledky!$KL$6,Tipy!IY31=Výsledky!$KL$7,Tipy!IY31=Výsledky!$KL$8,Tipy!IY31=Výsledky!$KL$9),30,0))</f>
        <v>0</v>
      </c>
      <c r="KO37" s="182">
        <f>IF(ISBLANK($KQ$3),"",IF(OR(Tipy!IZ31=Výsledky!$KO$6,Tipy!IZ31=Výsledky!$KO$7,Tipy!IZ31=Výsledky!$KO$8,Tipy!IZ31=Výsledky!$KO$9),10,0))</f>
        <v>0</v>
      </c>
      <c r="KP37" s="183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86" t="str">
        <f>IF(ISBLANK($KQ$3),"",IF(ISBLANK(Tipy!IV31),"-",SUM(KL37:KP37)))</f>
        <v>-</v>
      </c>
      <c r="KR37" s="94"/>
      <c r="KS37" s="92" t="str">
        <f>IF(ISBLANK($KX$3),"",IF(ISBLANK(Tipy!JB31),0,IF(AND(Tipy!JB31=Výsledky!$KV$3,Tipy!JD31=Výsledky!$KX$3),50,0)))</f>
        <v/>
      </c>
      <c r="KT37" s="92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92" t="str">
        <f>IF(ISBLANK($KX$3),"",IF(OR(Tipy!JE31=Výsledky!$KS$6,Tipy!JE31=Výsledky!$KS$7,Tipy!JE31=Výsledky!$KS$8,Tipy!JE31=Výsledky!$KS$9),30,0))</f>
        <v/>
      </c>
      <c r="KV37" s="92" t="str">
        <f>IF(ISBLANK($KX$3),"",IF(OR(Tipy!JF31=Výsledky!$KV$6,Tipy!JF31=Výsledky!$KV$7,Tipy!JF31=Výsledky!$KV$8,Tipy!JF31=Výsledky!$KV$9),10,0))</f>
        <v/>
      </c>
      <c r="KW37" s="93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95" t="str">
        <f>IF(ISBLANK($KX$3),"",IF(ISBLANK(Tipy!JB31),"-",SUM(KS37:KW37)))</f>
        <v/>
      </c>
      <c r="KY37" s="94"/>
      <c r="KZ37" s="92" t="str">
        <f>IF(ISBLANK($LE$3),"",IF(ISBLANK(Tipy!JH31),0,IF(AND(Tipy!JH31=Výsledky!$LC$3,Tipy!JJ31=Výsledky!$LE$3),50,0)))</f>
        <v/>
      </c>
      <c r="LA37" s="92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92" t="str">
        <f>IF(ISBLANK($LE$3),"",IF(OR(Tipy!JK31=Výsledky!$KZ$6,Tipy!JK31=Výsledky!$KZ$7,Tipy!JK31=Výsledky!$KZ$8,Tipy!JK31=Výsledky!$KZ$9),30,0))</f>
        <v/>
      </c>
      <c r="LC37" s="92" t="str">
        <f>IF(ISBLANK($LE$3),"",IF(OR(Tipy!JL31=Výsledky!$LC$6,Tipy!JL31=Výsledky!$LC$7,Tipy!JL31=Výsledky!$LC$8,Tipy!JL31=Výsledky!$LC$9),10,0))</f>
        <v/>
      </c>
      <c r="LD37" s="93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95" t="str">
        <f>IF(ISBLANK($LE$3),"",IF(ISBLANK(Tipy!JH31),"-",SUM(KZ37:LD37)))</f>
        <v/>
      </c>
      <c r="LF37" s="94"/>
      <c r="LG37" s="92" t="str">
        <f>IF(ISBLANK($LL$3),"",IF(ISBLANK(Tipy!JN31),0,IF(AND(Tipy!JN31=Výsledky!$LJ$3,Tipy!JP31=Výsledky!$LL$3),50,0)))</f>
        <v/>
      </c>
      <c r="LH37" s="92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92" t="str">
        <f>IF(ISBLANK($LL$3),"",IF(OR(Tipy!JQ31=Výsledky!$LG$6,Tipy!JQ31=Výsledky!$LG$7,Tipy!JQ31=Výsledky!$LG$8,Tipy!JQ31=Výsledky!$LG$9),30,0))</f>
        <v/>
      </c>
      <c r="LJ37" s="92" t="str">
        <f>IF(ISBLANK($LL$3),"",IF(OR(Tipy!JR31=Výsledky!$LJ$6,Tipy!JR31=Výsledky!$LJ$7,Tipy!JR31=Výsledky!$LJ$8,Tipy!JR31=Výsledky!$LJ$9),10,0))</f>
        <v/>
      </c>
      <c r="LK37" s="93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95" t="str">
        <f>IF(ISBLANK($LL$3),"",IF(ISBLANK(Tipy!JN31),"-",SUM(LG37:LK37)))</f>
        <v/>
      </c>
      <c r="LM37" s="94"/>
      <c r="LN37" s="92" t="str">
        <f>IF(ISBLANK($LS$3),"",IF(ISBLANK(Tipy!JT31),0,IF(AND(Tipy!JT31=Výsledky!$LQ$3,Tipy!JV31=Výsledky!$LS$3),50,0)))</f>
        <v/>
      </c>
      <c r="LO37" s="92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92" t="str">
        <f>IF(ISBLANK($LS$3),"",IF(OR(Tipy!JW31=Výsledky!$LN$6,Tipy!JW31=Výsledky!$LN$7,Tipy!JW31=Výsledky!$LN$8,Tipy!JW31=Výsledky!$LN$9),30,0))</f>
        <v/>
      </c>
      <c r="LQ37" s="92" t="str">
        <f>IF(ISBLANK($LS$3),"",IF(OR(Tipy!JX31=Výsledky!$LQ$6,Tipy!JX31=Výsledky!$LQ$7,Tipy!JX31=Výsledky!$LQ$8,Tipy!JX31=Výsledky!$LQ$9),10,0))</f>
        <v/>
      </c>
      <c r="LR37" s="93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95" t="str">
        <f>IF(ISBLANK($LS$3),"",IF(ISBLANK(Tipy!JT31),"-",SUM(LN37:LR37)))</f>
        <v/>
      </c>
      <c r="LT37" s="94"/>
      <c r="LU37" s="92" t="str">
        <f>IF(ISBLANK($LZ$3),"",IF(ISBLANK(Tipy!JZ31),0,IF(AND(Tipy!JZ31=Výsledky!$LX$3,Tipy!KB31=Výsledky!$LZ$3),50,0)))</f>
        <v/>
      </c>
      <c r="LV37" s="92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92" t="str">
        <f>IF(ISBLANK($LZ$3),"",IF(OR(Tipy!KC31=Výsledky!$LU$6,Tipy!KC31=Výsledky!$LU$7,Tipy!KC31=Výsledky!$LU$8,Tipy!KC31=Výsledky!$LU$9),30,0))</f>
        <v/>
      </c>
      <c r="LX37" s="92" t="str">
        <f>IF(ISBLANK($LZ$3),"",IF(OR(Tipy!KD31=Výsledky!$LX$6,Tipy!KD31=Výsledky!$LX$7,Tipy!KD31=Výsledky!$LX$8,Tipy!KD31=Výsledky!$LX$9),10,0))</f>
        <v/>
      </c>
      <c r="LY37" s="93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95" t="str">
        <f>IF(ISBLANK($LZ$3),"",IF(ISBLANK(Tipy!JZ31),"-",SUM(LU37:LY37)))</f>
        <v/>
      </c>
      <c r="MA37" s="94"/>
      <c r="MB37" s="96"/>
      <c r="MC37" s="97"/>
      <c r="MD37" s="97"/>
      <c r="ME37" s="97"/>
      <c r="MF37" s="93"/>
      <c r="MG37" s="95"/>
      <c r="MH37" s="94"/>
      <c r="MI37" s="96"/>
      <c r="MJ37" s="97"/>
      <c r="MK37" s="97"/>
      <c r="ML37" s="97"/>
      <c r="MM37" s="93"/>
      <c r="MN37" s="95"/>
      <c r="MO37" s="94"/>
      <c r="MP37" s="96"/>
      <c r="MQ37" s="97"/>
      <c r="MR37" s="97"/>
      <c r="MS37" s="97"/>
      <c r="MT37" s="93"/>
      <c r="MU37" s="95"/>
      <c r="MV37" s="94"/>
      <c r="MW37" s="96"/>
      <c r="MX37" s="97"/>
      <c r="MY37" s="97"/>
      <c r="MZ37" s="97"/>
      <c r="NA37" s="93"/>
      <c r="NB37" s="95"/>
      <c r="NC37" s="94"/>
      <c r="ND37" s="96"/>
      <c r="NE37" s="97"/>
      <c r="NF37" s="97"/>
      <c r="NG37" s="97"/>
      <c r="NH37" s="93"/>
      <c r="NI37" s="95"/>
      <c r="NJ37" s="94"/>
      <c r="NK37" s="96"/>
      <c r="NL37" s="97"/>
      <c r="NM37" s="97"/>
      <c r="NN37" s="97"/>
      <c r="NO37" s="93"/>
      <c r="NP37" s="95"/>
      <c r="NQ37" s="94"/>
      <c r="NR37" s="96"/>
      <c r="NS37" s="97"/>
      <c r="NT37" s="97"/>
      <c r="NU37" s="97"/>
      <c r="NV37" s="93"/>
      <c r="NW37" s="95"/>
      <c r="NX37" s="94"/>
      <c r="NY37" s="96"/>
      <c r="NZ37" s="97"/>
      <c r="OA37" s="97"/>
      <c r="OB37" s="97"/>
      <c r="OC37" s="93"/>
      <c r="OD37" s="95"/>
      <c r="OE37" s="94"/>
      <c r="OF37" s="96"/>
      <c r="OG37" s="97"/>
      <c r="OH37" s="97"/>
      <c r="OI37" s="97"/>
      <c r="OJ37" s="93"/>
      <c r="OK37" s="95"/>
      <c r="OL37" s="94"/>
      <c r="OM37" s="96"/>
      <c r="ON37" s="97"/>
      <c r="OO37" s="97"/>
      <c r="OP37" s="97"/>
      <c r="OQ37" s="93"/>
      <c r="OR37" s="95"/>
      <c r="OS37" s="94"/>
      <c r="OT37" s="96"/>
      <c r="OU37" s="97"/>
      <c r="OV37" s="97"/>
      <c r="OW37" s="97"/>
      <c r="OX37" s="93"/>
      <c r="OY37" s="95"/>
      <c r="OZ37" s="94"/>
      <c r="PA37" s="96"/>
      <c r="PB37" s="97"/>
      <c r="PC37" s="97"/>
      <c r="PD37" s="97"/>
      <c r="PE37" s="93"/>
      <c r="PF37" s="95"/>
      <c r="PG37" s="94"/>
      <c r="PH37" s="96"/>
      <c r="PI37" s="97"/>
      <c r="PJ37" s="97"/>
      <c r="PK37" s="97"/>
      <c r="PL37" s="93"/>
      <c r="PM37" s="95"/>
      <c r="PN37" s="94"/>
      <c r="PO37" s="96"/>
      <c r="PP37" s="97"/>
      <c r="PQ37" s="97"/>
      <c r="PR37" s="97"/>
      <c r="PS37" s="93"/>
      <c r="PT37" s="95"/>
      <c r="PU37" s="94"/>
      <c r="PV37" s="96"/>
      <c r="PW37" s="97"/>
      <c r="PX37" s="97"/>
      <c r="PY37" s="97"/>
      <c r="PZ37" s="93"/>
      <c r="QA37" s="95"/>
    </row>
    <row r="38" spans="1:443" ht="15" customHeight="1" x14ac:dyDescent="0.2">
      <c r="A38" s="121">
        <f>Tipy!A32</f>
        <v>20</v>
      </c>
      <c r="B38" s="144" t="str">
        <f>Tipy!B32</f>
        <v>ivez</v>
      </c>
      <c r="C38" s="42"/>
      <c r="D38" s="182">
        <f>IF(ISBLANK($I$3),"",IF(ISBLANK(Tipy!D32),0,IF(AND(Tipy!D32=Výsledky!$G$3,Tipy!F32=Výsledky!$I$3),50,0)))</f>
        <v>0</v>
      </c>
      <c r="E38" s="182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2">
        <f>IF(ISBLANK($I$3),"",IF(OR(Tipy!G32=Výsledky!$D$6,Tipy!G32=Výsledky!$D$7,Tipy!G32=Výsledky!$D$8,Tipy!G32=Výsledky!$D$9),30,0))</f>
        <v>0</v>
      </c>
      <c r="G38" s="182">
        <f>IF(ISBLANK($I$3),"",IF(OR(Tipy!H32=Výsledky!$G$6,Tipy!H32=Výsledky!$G$7,Tipy!H32=Výsledky!$G$8,Tipy!H32=Výsledky!$G$9),10,0))</f>
        <v>0</v>
      </c>
      <c r="H38" s="183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4" t="str">
        <f>IF(ISBLANK($I$3),"",IF(ISBLANK(Tipy!D32),"-",SUM(D38:H38)))</f>
        <v>-</v>
      </c>
      <c r="J38" s="185"/>
      <c r="K38" s="182">
        <f>IF(ISBLANK($P$3),"",IF(ISBLANK(Tipy!J32),0,IF(AND(Tipy!J32=Výsledky!$N$3,Tipy!L32=Výsledky!$P$3),50,0)))</f>
        <v>0</v>
      </c>
      <c r="L38" s="182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2">
        <f>IF(ISBLANK($P$3),"",IF(OR(Tipy!M32=Výsledky!$K$6,Tipy!M32=Výsledky!$K$7,Tipy!M32=Výsledky!$K$8,Tipy!M32=Výsledky!$K$9),30,0))</f>
        <v>30</v>
      </c>
      <c r="N38" s="182">
        <f>IF(ISBLANK($P$3),"",IF(OR(Tipy!N32=Výsledky!$N$6,Tipy!N32=Výsledky!$N$7,Tipy!N32=Výsledky!$N$8,Tipy!N32=Výsledky!$N$9),10,0))</f>
        <v>0</v>
      </c>
      <c r="O38" s="183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6">
        <f>IF(ISBLANK($P$3),"",IF(ISBLANK(Tipy!J32),"-",SUM(K38:O38)))</f>
        <v>50</v>
      </c>
      <c r="Q38" s="185"/>
      <c r="R38" s="182">
        <f>IF(ISBLANK($W$3),"",IF(ISBLANK(Tipy!P32),0,IF(AND(Tipy!P32=Výsledky!$U$3,Tipy!R32=Výsledky!$W$3),50,0)))</f>
        <v>0</v>
      </c>
      <c r="S38" s="182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2">
        <f>IF(ISBLANK($W$3),"",IF(OR(Tipy!S32=Výsledky!$R$6,Tipy!S32=Výsledky!$R$7,Tipy!S32=Výsledky!$R$8,Tipy!S32=Výsledky!$R$9),30,0))</f>
        <v>30</v>
      </c>
      <c r="U38" s="182">
        <f>IF(ISBLANK($W$3),"",IF(OR(Tipy!T32=Výsledky!$U$6,Tipy!T32=Výsledky!$U$7,Tipy!T32=Výsledky!$U$8,Tipy!T32=Výsledky!$U$9),10,0))</f>
        <v>0</v>
      </c>
      <c r="V38" s="183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6">
        <f>IF(ISBLANK($W$3),"",IF(ISBLANK(Tipy!P32),"-",SUM(R38:V38)))</f>
        <v>30</v>
      </c>
      <c r="X38" s="185"/>
      <c r="Y38" s="182">
        <f>IF(ISBLANK($AD$3),"",IF(ISBLANK(Tipy!V32),0,IF(AND(Tipy!V32=Výsledky!$AB$3,Tipy!X32=Výsledky!$AD$3),50,0)))</f>
        <v>0</v>
      </c>
      <c r="Z38" s="182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2">
        <f>IF(ISBLANK($AD$3),"",IF(OR(Tipy!Y32=Výsledky!$Y$6,Tipy!Y32=Výsledky!$Y$7,Tipy!Y32=Výsledky!$Y$8,Tipy!Y32=Výsledky!$Y$9),30,0))</f>
        <v>0</v>
      </c>
      <c r="AB38" s="182">
        <f>IF(ISBLANK($AD$3),"",IF(OR(Tipy!Z32=Výsledky!$AB$6,Tipy!Z32=Výsledky!$AB$7,Tipy!Z32=Výsledky!$AB$8,Tipy!Z32=Výsledky!$AB$9),10,0))</f>
        <v>0</v>
      </c>
      <c r="AC38" s="183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6" t="str">
        <f>IF(ISBLANK($AD$3),"",IF(ISBLANK(Tipy!V32),"-",SUM(Y38:AC38)))</f>
        <v>-</v>
      </c>
      <c r="AE38" s="185"/>
      <c r="AF38" s="182">
        <f>IF(ISBLANK($AK$3),"",IF(ISBLANK(Tipy!AB32),0,IF(AND(Tipy!AB32=Výsledky!$AI$3,Tipy!AD32=Výsledky!$AK$3),50,0)))</f>
        <v>0</v>
      </c>
      <c r="AG38" s="182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2">
        <f>IF(ISBLANK($AK$3),"",IF(OR(Tipy!AE32=Výsledky!$AF$6,Tipy!AE32=Výsledky!$AF$7,Tipy!AE32=Výsledky!$AF$8,Tipy!AE32=Výsledky!$AF$9),30,0))</f>
        <v>30</v>
      </c>
      <c r="AI38" s="182">
        <f>IF(ISBLANK($AK$3),"",IF(OR(Tipy!AF32=Výsledky!$AI$6,Tipy!AF32=Výsledky!$AI$7,Tipy!AF32=Výsledky!$AI$8,Tipy!AF32=Výsledky!$AI$9),10,0))</f>
        <v>0</v>
      </c>
      <c r="AJ38" s="183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6">
        <f>IF(ISBLANK($AK$3),"",IF(ISBLANK(Tipy!AB32),"-",SUM(AF38:AJ38)))</f>
        <v>60</v>
      </c>
      <c r="AL38" s="185"/>
      <c r="AM38" s="182">
        <f>IF(ISBLANK($AR$3),"",IF(ISBLANK(Tipy!AH32),0,IF(AND(Tipy!AH32=Výsledky!$AP$3,Tipy!AJ32=Výsledky!$AR$3),50,0)))</f>
        <v>0</v>
      </c>
      <c r="AN38" s="182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2">
        <f>IF(ISBLANK($AR$3),"",IF(OR(Tipy!AK32=Výsledky!$AM$6,Tipy!AK32=Výsledky!$AM$7,Tipy!AK32=Výsledky!$AM$8,Tipy!AK32=Výsledky!$AM$9),30,0))</f>
        <v>0</v>
      </c>
      <c r="AP38" s="182">
        <f>IF(ISBLANK($AR$3),"",IF(OR(Tipy!AL32=Výsledky!$AP$6,Tipy!AL32=Výsledky!$AP$7,Tipy!AL32=Výsledky!$AP$8,Tipy!AL32=Výsledky!$AP$9),10,0))</f>
        <v>0</v>
      </c>
      <c r="AQ38" s="183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6" t="str">
        <f>IF(ISBLANK($AR$3),"",IF(ISBLANK(Tipy!AH32),"-",SUM(AM38:AQ38)))</f>
        <v>-</v>
      </c>
      <c r="AS38" s="185"/>
      <c r="AT38" s="182">
        <f>IF(ISBLANK($AY$3),"",IF(ISBLANK(Tipy!AN32),0,IF(AND(Tipy!AN32=Výsledky!$AW$3,Tipy!AP32=Výsledky!$AY$3),50,0)))</f>
        <v>50</v>
      </c>
      <c r="AU38" s="182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2">
        <f>IF(ISBLANK($AY$3),"",IF(OR(Tipy!AQ32=Výsledky!$AT$6,Tipy!AQ32=Výsledky!$AT$7,Tipy!AQ32=Výsledky!$AT$8,Tipy!AQ32=Výsledky!$AT$9),30,0))</f>
        <v>30</v>
      </c>
      <c r="AW38" s="182">
        <f>IF(ISBLANK($AY$3),"",IF(OR(Tipy!AR32=Výsledky!$AW$6,Tipy!AR32=Výsledky!$AW$7,Tipy!AR32=Výsledky!$AW$8,Tipy!AR32=Výsledky!$AW$9),10,0))</f>
        <v>10</v>
      </c>
      <c r="AX38" s="183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6">
        <f>IF(ISBLANK($AY$3),"",IF(ISBLANK(Tipy!AN32),"-",SUM(AT38:AX38)))</f>
        <v>90</v>
      </c>
      <c r="AZ38" s="185"/>
      <c r="BA38" s="182">
        <f>IF(ISBLANK($BF$3),"",IF(ISBLANK(Tipy!AT32),0,IF(AND(Tipy!AT32=Výsledky!$BD$3,Tipy!AV32=Výsledky!$BF$3),50,0)))</f>
        <v>0</v>
      </c>
      <c r="BB38" s="182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2">
        <f>IF(ISBLANK($BF$3),"",IF(OR(Tipy!AW32=Výsledky!$BA$6,Tipy!AW32=Výsledky!$BA$7,Tipy!AW32=Výsledky!$BA$8,Tipy!AW32=Výsledky!$BA$9),30,0))</f>
        <v>0</v>
      </c>
      <c r="BD38" s="182">
        <f>IF(ISBLANK($BF$3),"",IF(OR(Tipy!AX32=Výsledky!$BD$6,Tipy!AX32=Výsledky!$BD$7,Tipy!AX32=Výsledky!$BD$8,Tipy!AX32=Výsledky!$BD$9),10,0))</f>
        <v>0</v>
      </c>
      <c r="BE38" s="183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6">
        <f>IF(ISBLANK($BF$3),"",IF(ISBLANK(Tipy!AT32),"-",SUM(BA38:BE38)))</f>
        <v>0</v>
      </c>
      <c r="BG38" s="94"/>
      <c r="BH38" s="182">
        <f>IF(ISBLANK($BM$3),"",IF(ISBLANK(Tipy!AZ32),0,IF(AND(Tipy!AZ32=Výsledky!$BK$3,Tipy!BB32=Výsledky!$BM$3),50,0)))</f>
        <v>0</v>
      </c>
      <c r="BI38" s="182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2">
        <f>IF(ISBLANK($BM$3),"",IF(OR(Tipy!BC32=Výsledky!$BH$6,Tipy!BC32=Výsledky!$BH$7,Tipy!BC32=Výsledky!$BH$8,Tipy!BC32=Výsledky!$BH$9),30,0))</f>
        <v>30</v>
      </c>
      <c r="BK38" s="182">
        <f>IF(ISBLANK($BM$3),"",IF(OR(Tipy!BD32=Výsledky!$BK$6,Tipy!BD32=Výsledky!$BK$7,Tipy!BD32=Výsledky!$BK$8,Tipy!BD32=Výsledky!$BK$9),10,0))</f>
        <v>0</v>
      </c>
      <c r="BL38" s="183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6">
        <f>IF(ISBLANK($BM$3),"",IF(ISBLANK(Tipy!AZ32),"-",SUM(BH38:BL38)))</f>
        <v>50</v>
      </c>
      <c r="BN38" s="94"/>
      <c r="BO38" s="182">
        <f>IF(ISBLANK($BT$3),"",IF(ISBLANK(Tipy!BF32),0,IF(AND(Tipy!BF32=Výsledky!$BR$3,Tipy!BH32=Výsledky!$BT$3),50,0)))</f>
        <v>0</v>
      </c>
      <c r="BP38" s="182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2">
        <f>IF(ISBLANK($BT$3),"",IF(OR(Tipy!BI32=Výsledky!$BO$6,Tipy!BI32=Výsledky!$BO$7,Tipy!BI32=Výsledky!$BO$8,Tipy!BI32=Výsledky!$BO$9),30,0))</f>
        <v>30</v>
      </c>
      <c r="BR38" s="182">
        <f>IF(ISBLANK($BT$3),"",IF(OR(Tipy!BJ32=Výsledky!$BR$6,Tipy!BJ32=Výsledky!$BR$7,Tipy!BJ32=Výsledky!$BR$8,Tipy!BJ32=Výsledky!$BR$9),10,0))</f>
        <v>0</v>
      </c>
      <c r="BS38" s="183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6">
        <f>IF(ISBLANK($BT$3),"",IF(ISBLANK(Tipy!BF32),"-",SUM(BO38:BS38)))</f>
        <v>30</v>
      </c>
      <c r="BU38" s="94"/>
      <c r="BV38" s="182">
        <f>IF(ISBLANK($CA$3),"",IF(ISBLANK(Tipy!BL32),0,IF(AND(Tipy!BL32=Výsledky!$BY$3,Tipy!BN32=Výsledky!$CA$3),50,0)))</f>
        <v>0</v>
      </c>
      <c r="BW38" s="182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2">
        <f>IF(ISBLANK($CA$3),"",IF(OR(Tipy!BO32=Výsledky!$BV$6,Tipy!BO32=Výsledky!$BV$7,Tipy!BO32=Výsledky!$BV$8,Tipy!BO32=Výsledky!$BV$9),30,0))</f>
        <v>0</v>
      </c>
      <c r="BY38" s="182">
        <f>IF(ISBLANK($CA$3),"",IF(OR(Tipy!BP32=Výsledky!$BY$6,Tipy!BP32=Výsledky!$BY$7,Tipy!BP32=Výsledky!$BY$8,Tipy!BP32=Výsledky!$BY$9),10,0))</f>
        <v>0</v>
      </c>
      <c r="BZ38" s="183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6" t="str">
        <f>IF(ISBLANK($CA$3),"",IF(ISBLANK(Tipy!BL32),"-",SUM(BV38:BZ38)))</f>
        <v>-</v>
      </c>
      <c r="CB38" s="94"/>
      <c r="CC38" s="182">
        <f>IF(ISBLANK($CH$3),"",IF(ISBLANK(Tipy!BR32),0,IF(AND(Tipy!BR32=Výsledky!$CF$3,Tipy!BT32=Výsledky!$CH$3),50,0)))</f>
        <v>0</v>
      </c>
      <c r="CD38" s="182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2">
        <f>IF(ISBLANK($CH$3),"",IF(OR(Tipy!BU32=Výsledky!$CC$6,Tipy!BU32=Výsledky!$CC$7,Tipy!BU32=Výsledky!$CC$8,Tipy!BU32=Výsledky!$CC$9),30,0))</f>
        <v>30</v>
      </c>
      <c r="CF38" s="182">
        <f>IF(ISBLANK($CH$3),"",IF(OR(Tipy!BV32=Výsledky!$CF$6,Tipy!BV32=Výsledky!$CF$7,Tipy!BV32=Výsledky!$CF$8,Tipy!BV32=Výsledky!$CF$9),10,0))</f>
        <v>0</v>
      </c>
      <c r="CG38" s="183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6">
        <f>IF(ISBLANK($CH$3),"",IF(ISBLANK(Tipy!BR32),"-",SUM(CC38:CG38)))</f>
        <v>60</v>
      </c>
      <c r="CI38" s="185"/>
      <c r="CJ38" s="182">
        <f>IF(ISBLANK($CO$3),"",IF(ISBLANK(Tipy!BX32),0,IF(AND(Tipy!BX32=Výsledky!$CM$3,Tipy!BZ32=Výsledky!$CO$3),50,0)))</f>
        <v>0</v>
      </c>
      <c r="CK38" s="182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2">
        <f>IF(ISBLANK($CO$3),"",IF(OR(Tipy!CA32=Výsledky!$CJ$6,Tipy!CA32=Výsledky!$CJ$7,Tipy!CA32=Výsledky!$CJ$8,Tipy!CA32=Výsledky!$CJ$9),30,0))</f>
        <v>0</v>
      </c>
      <c r="CM38" s="182">
        <f>IF(ISBLANK($CO$3),"",IF(OR(Tipy!CB32=Výsledky!$CM$6,Tipy!CB32=Výsledky!$CM$7,Tipy!CB32=Výsledky!$CM$8,Tipy!CB32=Výsledky!$CM$9),10,0))</f>
        <v>0</v>
      </c>
      <c r="CN38" s="183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6">
        <f>IF(ISBLANK($CO$3),"",IF(ISBLANK(Tipy!BX32),"-",SUM(CJ38:CN38)))</f>
        <v>20</v>
      </c>
      <c r="CP38" s="185"/>
      <c r="CQ38" s="182">
        <f>IF(ISBLANK($CV$3),"",IF(ISBLANK(Tipy!CD32),0,IF(AND(Tipy!CD32=Výsledky!$CT$3,Tipy!CF32=Výsledky!$CV$3),50,0)))</f>
        <v>0</v>
      </c>
      <c r="CR38" s="182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2">
        <f>IF(ISBLANK($CV$3),"",IF(OR(Tipy!CG32=Výsledky!$CQ$6,Tipy!CG32=Výsledky!$CQ$7,Tipy!CG32=Výsledky!$CQ$8,Tipy!CG32=Výsledky!$CQ$9),30,0))</f>
        <v>30</v>
      </c>
      <c r="CT38" s="182">
        <f>IF(ISBLANK($CV$3),"",IF(OR(Tipy!CH32=Výsledky!$CT$6,Tipy!CH32=Výsledky!$CT$7,Tipy!CH32=Výsledky!$CT$8,Tipy!CH32=Výsledky!$CT$9),10,0))</f>
        <v>0</v>
      </c>
      <c r="CU38" s="183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6">
        <f>IF(ISBLANK($CV$3),"",IF(ISBLANK(Tipy!CD32),"-",SUM(CQ38:CU38)))</f>
        <v>60</v>
      </c>
      <c r="CW38" s="185"/>
      <c r="CX38" s="182">
        <f>IF(ISBLANK($DC$3),"",IF(ISBLANK(Tipy!CJ32),0,IF(AND(Tipy!CJ32=Výsledky!$DA$3,Tipy!CL32=Výsledky!$DC$3),50,0)))</f>
        <v>0</v>
      </c>
      <c r="CY38" s="182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2">
        <f>IF(ISBLANK($DC$3),"",IF(OR(Tipy!CM32=Výsledky!$CX$6,Tipy!CM32=Výsledky!$CX$7,Tipy!CM32=Výsledky!$CX$8,Tipy!CM32=Výsledky!$CX$9),30,0))</f>
        <v>0</v>
      </c>
      <c r="DA38" s="182">
        <f>IF(ISBLANK($DC$3),"",IF(OR(Tipy!CN32=Výsledky!$DA$6,Tipy!CN32=Výsledky!$DA$7,Tipy!CN32=Výsledky!$DA$8,Tipy!CN32=Výsledky!$DA$9),10,0))</f>
        <v>0</v>
      </c>
      <c r="DB38" s="183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6">
        <f>IF(ISBLANK($DC$3),"",IF(ISBLANK(Tipy!CJ32),"-",SUM(CX38:DB38)))</f>
        <v>0</v>
      </c>
      <c r="DD38" s="185"/>
      <c r="DE38" s="182">
        <f>IF(ISBLANK($DJ$3),"",IF(ISBLANK(Tipy!CP32),0,IF(AND(Tipy!CP32=Výsledky!$DH$3,Tipy!CR32=Výsledky!$DJ$3),50,0)))</f>
        <v>0</v>
      </c>
      <c r="DF38" s="182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2">
        <f>IF(ISBLANK($DJ$3),"",IF(OR(Tipy!CS32=Výsledky!$DE$6,Tipy!CS32=Výsledky!$DE$7,Tipy!CS32=Výsledky!$DE$8,Tipy!CS32=Výsledky!$DE$9),30,0))</f>
        <v>0</v>
      </c>
      <c r="DH38" s="182">
        <f>IF(ISBLANK($DJ$3),"",IF(OR(Tipy!CT32=Výsledky!$DH$6,Tipy!CT32=Výsledky!$DH$7,Tipy!CT32=Výsledky!$DH$8,Tipy!CT32=Výsledky!$DH$9),10,0))</f>
        <v>0</v>
      </c>
      <c r="DI38" s="183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6">
        <f>IF(ISBLANK($DJ$3),"",IF(ISBLANK(Tipy!CP32),"-",SUM(DE38:DI38)))</f>
        <v>20</v>
      </c>
      <c r="DK38" s="185"/>
      <c r="DL38" s="182">
        <f>IF(ISBLANK($DQ$3),"",IF(ISBLANK(Tipy!CV32),0,IF(AND(Tipy!CV32=Výsledky!$DO$3,Tipy!CX32=Výsledky!$DQ$3),50,0)))</f>
        <v>0</v>
      </c>
      <c r="DM38" s="182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2">
        <f>IF(ISBLANK($DQ$3),"",IF(OR(Tipy!CY32=Výsledky!$DL$6,Tipy!CY32=Výsledky!$DL$7,Tipy!CY32=Výsledky!$DL$8,Tipy!CY32=Výsledky!$DL$9),30,0))</f>
        <v>0</v>
      </c>
      <c r="DO38" s="182">
        <f>IF(ISBLANK($DQ$3),"",IF(OR(Tipy!CZ32=Výsledky!$DO$6,Tipy!CZ32=Výsledky!$DO$7,Tipy!CZ32=Výsledky!$DO$8,Tipy!CZ32=Výsledky!$DO$9),10,0))</f>
        <v>0</v>
      </c>
      <c r="DP38" s="183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6">
        <f>IF(ISBLANK($DQ$3),"",IF(ISBLANK(Tipy!CV32),"-",SUM(DL38:DP38)))</f>
        <v>0</v>
      </c>
      <c r="DR38" s="185"/>
      <c r="DS38" s="182">
        <f>IF(ISBLANK($DX$3),"",IF(ISBLANK(Tipy!DB32),0,IF(AND(Tipy!DB32=Výsledky!$DV$3,Tipy!DD32=Výsledky!$DX$3),50,0)))</f>
        <v>0</v>
      </c>
      <c r="DT38" s="182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2">
        <f>IF(ISBLANK($DX$3),"",IF(OR(Tipy!DE32=Výsledky!$DS$6,Tipy!DE32=Výsledky!$DS$7,Tipy!DE32=Výsledky!$DS$8,Tipy!DE32=Výsledky!$DS$9),30,0))</f>
        <v>30</v>
      </c>
      <c r="DV38" s="182">
        <f>IF(ISBLANK($DX$3),"",IF(OR(Tipy!DF32=Výsledky!$DV$6,Tipy!DF32=Výsledky!$DV$7,Tipy!DF32=Výsledky!$DV$8,Tipy!DF32=Výsledky!$DV$9),10,0))</f>
        <v>10</v>
      </c>
      <c r="DW38" s="183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6">
        <f>IF(ISBLANK($DX$3),"",IF(ISBLANK(Tipy!DB32),"-",SUM(DS38:DW38)))</f>
        <v>60</v>
      </c>
      <c r="DY38" s="185"/>
      <c r="DZ38" s="182">
        <f>IF(ISBLANK($EE$3),"",IF(ISBLANK(Tipy!DH32),0,IF(AND(Tipy!DH32=Výsledky!$EC$3,Tipy!DJ32=Výsledky!$EE$3),50,0)))</f>
        <v>0</v>
      </c>
      <c r="EA38" s="182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2">
        <f>IF(ISBLANK($EE$3),"",IF(OR(Tipy!DK32=Výsledky!$DZ$6,Tipy!DK32=Výsledky!$DZ$7,Tipy!DK32=Výsledky!$DZ$8,Tipy!DK32=Výsledky!$DZ$9),30,0))</f>
        <v>30</v>
      </c>
      <c r="EC38" s="182">
        <f>IF(ISBLANK($EE$3),"",IF(OR(Tipy!DL32=Výsledky!$EC$6,Tipy!DL32=Výsledky!$EC$7,Tipy!DL32=Výsledky!$EC$8,Tipy!DL32=Výsledky!$EC$9),10,0))</f>
        <v>0</v>
      </c>
      <c r="ED38" s="183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6">
        <f>IF(ISBLANK($EE$3),"",IF(ISBLANK(Tipy!DH32),"-",SUM(DZ38:ED38)))</f>
        <v>50</v>
      </c>
      <c r="EF38" s="94"/>
      <c r="EG38" s="182">
        <f>IF(ISBLANK($EL$3),"",IF(ISBLANK(Tipy!DN32),0,IF(AND(Tipy!DN32=Výsledky!$EJ$3,Tipy!DP32=Výsledky!$EL$3),50,0)))</f>
        <v>0</v>
      </c>
      <c r="EH38" s="182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2">
        <f>IF(ISBLANK($EL$3),"",IF(OR(Tipy!DQ32=Výsledky!$EG$6,Tipy!DQ32=Výsledky!$EG$7,Tipy!DQ32=Výsledky!$EG$8,Tipy!DQ32=Výsledky!$EG$9),30,0))</f>
        <v>0</v>
      </c>
      <c r="EJ38" s="182">
        <f>IF(ISBLANK($EL$3),"",IF(OR(Tipy!DR32=Výsledky!$EJ$6,Tipy!DR32=Výsledky!$EJ$7,Tipy!DR32=Výsledky!$EJ$8,Tipy!DR32=Výsledky!$EJ$9),10,0))</f>
        <v>0</v>
      </c>
      <c r="EK38" s="183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6">
        <f>IF(ISBLANK($EL$3),"",IF(ISBLANK(Tipy!DN32),"-",SUM(EG38:EK38)))</f>
        <v>20</v>
      </c>
      <c r="EM38" s="94"/>
      <c r="EN38" s="182">
        <f>IF(ISBLANK($ES$3),"",IF(ISBLANK(Tipy!DT32),0,IF(AND(Tipy!DT32=Výsledky!$EQ$3,Tipy!DV32=Výsledky!$ES$3),50,0)))</f>
        <v>0</v>
      </c>
      <c r="EO38" s="182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2">
        <f>IF(ISBLANK($ES$3),"",IF(OR(Tipy!DW32=Výsledky!$EN$6,Tipy!DW32=Výsledky!$EN$7,Tipy!DW32=Výsledky!$EN$8,Tipy!DW32=Výsledky!$EN$9),30,0))</f>
        <v>0</v>
      </c>
      <c r="EQ38" s="182">
        <f>IF(ISBLANK($ES$3),"",IF(OR(Tipy!DX32=Výsledky!$EQ$6,Tipy!DX32=Výsledky!$EQ$7,Tipy!DX32=Výsledky!$EQ$8,Tipy!DX32=Výsledky!$EQ$9),10,0))</f>
        <v>0</v>
      </c>
      <c r="ER38" s="183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6">
        <f>IF(ISBLANK($ES$3),"",IF(ISBLANK(Tipy!DT32),"-",SUM(EN38:ER38)))</f>
        <v>30</v>
      </c>
      <c r="ET38" s="94"/>
      <c r="EU38" s="182">
        <f>IF(ISBLANK($EZ$3),"",IF(ISBLANK(Tipy!DZ32),0,IF(AND(Tipy!DZ32=Výsledky!$EX$3,Tipy!EB32=Výsledky!$EZ$3),50,0)))</f>
        <v>0</v>
      </c>
      <c r="EV38" s="182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2">
        <f>IF(ISBLANK($EZ$3),"",IF(OR(Tipy!EC32=Výsledky!$EU$6,Tipy!EC32=Výsledky!$EU$7,Tipy!EC32=Výsledky!$EU$8,Tipy!EC32=Výsledky!$EU$9),30,0))</f>
        <v>0</v>
      </c>
      <c r="EX38" s="182">
        <f>IF(ISBLANK($EZ$3),"",IF(OR(Tipy!ED32=Výsledky!$EX$6,Tipy!ED32=Výsledky!$EX$7,Tipy!ED32=Výsledky!$EX$8,Tipy!ED32=Výsledky!$EX$9),10,0))</f>
        <v>0</v>
      </c>
      <c r="EY38" s="183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6">
        <f>IF(ISBLANK($EZ$3),"",IF(ISBLANK(Tipy!DZ32),"-",SUM(EU38:EY38)))</f>
        <v>20</v>
      </c>
      <c r="FA38" s="94"/>
      <c r="FB38" s="182">
        <f>IF(ISBLANK($FG$3),"",IF(ISBLANK(Tipy!EF32),0,IF(AND(Tipy!EF32=Výsledky!$FE$3,Tipy!EH32=Výsledky!$FG$3),50,0)))</f>
        <v>0</v>
      </c>
      <c r="FC38" s="182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2">
        <f>IF(ISBLANK($FG$3),"",IF(OR(Tipy!EI32=Výsledky!$FB$6,Tipy!EI32=Výsledky!$FB$7,Tipy!EI32=Výsledky!$FB$8,Tipy!EI32=Výsledky!$FB$9),30,0))</f>
        <v>30</v>
      </c>
      <c r="FE38" s="182">
        <f>IF(ISBLANK($FG$3),"",IF(OR(Tipy!EJ32=Výsledky!$FE$6,Tipy!EJ32=Výsledky!$FE$7,Tipy!EJ32=Výsledky!$FE$8,Tipy!EJ32=Výsledky!$FE$9),10,0))</f>
        <v>10</v>
      </c>
      <c r="FF38" s="183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6">
        <f>IF(ISBLANK($FG$3),"",IF(ISBLANK(Tipy!EF32),"-",SUM(FB38:FF38)))</f>
        <v>60</v>
      </c>
      <c r="FH38" s="94"/>
      <c r="FI38" s="182">
        <f>IF(ISBLANK($FN$3),"",IF(ISBLANK(Tipy!EL32),0,IF(AND(Tipy!EL32=Výsledky!$FL$3,Tipy!EN32=Výsledky!$FN$3),50,0)))</f>
        <v>0</v>
      </c>
      <c r="FJ38" s="182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2">
        <f>IF(ISBLANK($FN$3),"",IF(OR(Tipy!EO32=Výsledky!$FI$6,Tipy!EO32=Výsledky!$FI$7,Tipy!EO32=Výsledky!$FI$8,Tipy!EO32=Výsledky!$FI$9),30,0))</f>
        <v>30</v>
      </c>
      <c r="FL38" s="182">
        <f>IF(ISBLANK($FN$3),"",IF(OR(Tipy!EP32=Výsledky!$FL$6,Tipy!EP32=Výsledky!$FL$7,Tipy!EP32=Výsledky!$FL$8,Tipy!EP32=Výsledky!$FL$9),10,0))</f>
        <v>0</v>
      </c>
      <c r="FM38" s="183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6">
        <f>IF(ISBLANK($FN$3),"",IF(ISBLANK(Tipy!EL32),"-",SUM(FI38:FM38)))</f>
        <v>50</v>
      </c>
      <c r="FO38" s="94"/>
      <c r="FP38" s="182">
        <f>IF(ISBLANK($FU$3),"",IF(ISBLANK(Tipy!ER32),0,IF(AND(Tipy!ER32=Výsledky!$FS$3,Tipy!ET32=Výsledky!$FU$3),50,0)))</f>
        <v>0</v>
      </c>
      <c r="FQ38" s="182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2">
        <f>IF(ISBLANK($FU$3),"",IF(OR(Tipy!EU32=Výsledky!$FP$6,Tipy!EU32=Výsledky!$FP$7,Tipy!EU32=Výsledky!$FP$8,Tipy!EU32=Výsledky!$FP$9),30,0))</f>
        <v>30</v>
      </c>
      <c r="FS38" s="182">
        <f>IF(ISBLANK($FU$3),"",IF(OR(Tipy!EV32=Výsledky!$FS$6,Tipy!EV32=Výsledky!$FS$7,Tipy!EV32=Výsledky!$FS$8,Tipy!EV32=Výsledky!$FS$9),10,0))</f>
        <v>10</v>
      </c>
      <c r="FT38" s="183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6">
        <f>IF(ISBLANK($FU$3),"",IF(ISBLANK(Tipy!ER32),"-",SUM(FP38:FT38)))</f>
        <v>70</v>
      </c>
      <c r="FV38" s="94"/>
      <c r="FW38" s="182">
        <f>IF(ISBLANK($GB$3),"",IF(ISBLANK(Tipy!EX32),0,IF(AND(Tipy!EX32=Výsledky!$FZ$3,Tipy!EZ32=Výsledky!$GB$3),50,0)))</f>
        <v>0</v>
      </c>
      <c r="FX38" s="182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2">
        <f>IF(ISBLANK($GB$3),"",IF(OR(Tipy!FA32=Výsledky!$FW$6,Tipy!FA32=Výsledky!$FW$7,Tipy!FA32=Výsledky!$FW$8,Tipy!FA32=Výsledky!$FW$9),30,0))</f>
        <v>0</v>
      </c>
      <c r="FZ38" s="182">
        <f>IF(ISBLANK($GB$3),"",IF(OR(Tipy!FB32=Výsledky!$FZ$6,Tipy!FB32=Výsledky!$FZ$7,Tipy!FB32=Výsledky!$FZ$8,Tipy!FB32=Výsledky!$FZ$9),10,0))</f>
        <v>0</v>
      </c>
      <c r="GA38" s="183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6">
        <f>IF(ISBLANK($GB$3),"",IF(ISBLANK(Tipy!EX32),"-",SUM(FW38:GA38)))</f>
        <v>0</v>
      </c>
      <c r="GC38" s="94"/>
      <c r="GD38" s="182">
        <f>IF(ISBLANK($GI$3),"",IF(ISBLANK(Tipy!FD32),0,IF(AND(Tipy!FD32=Výsledky!$GG$3,Tipy!FF32=Výsledky!$GI$3),50,0)))</f>
        <v>0</v>
      </c>
      <c r="GE38" s="182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2">
        <f>IF(ISBLANK($GI$3),"",IF(OR(Tipy!FG32=Výsledky!$GD$6,Tipy!FG32=Výsledky!$GD$7,Tipy!FG32=Výsledky!$GD$8,Tipy!FG32=Výsledky!$GD$9),30,0))</f>
        <v>0</v>
      </c>
      <c r="GG38" s="182">
        <f>IF(ISBLANK($GI$3),"",IF(OR(Tipy!FH32=Výsledky!$GG$6,Tipy!FH32=Výsledky!$GG$7,Tipy!FH32=Výsledky!$GG$8,Tipy!FH32=Výsledky!$GG$9),10,0))</f>
        <v>0</v>
      </c>
      <c r="GH38" s="183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6">
        <f>IF(ISBLANK($GI$3),"",IF(ISBLANK(Tipy!FD32),"-",SUM(GD38:GH38)))</f>
        <v>0</v>
      </c>
      <c r="GJ38" s="94"/>
      <c r="GK38" s="182">
        <f>IF(ISBLANK($GP$3),"",IF(ISBLANK(Tipy!FJ32),0,IF(AND(Tipy!FJ32=Výsledky!$GN$3,Tipy!FL32=Výsledky!$GP$3),50,0)))</f>
        <v>0</v>
      </c>
      <c r="GL38" s="182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20</v>
      </c>
      <c r="GM38" s="182">
        <f>IF(ISBLANK($GP$3),"",IF(OR(Tipy!FM32=Výsledky!$GK$6,Tipy!FM32=Výsledky!$GK$7,Tipy!FM32=Výsledky!$GK$8,Tipy!FM32=Výsledky!$GK$9),30,0))</f>
        <v>30</v>
      </c>
      <c r="GN38" s="182">
        <f>IF(ISBLANK($GP$3),"",IF(OR(Tipy!FN32=Výsledky!$GN$6,Tipy!FN32=Výsledky!$GN$7,Tipy!FN32=Výsledky!$GN$8,Tipy!FN32=Výsledky!$GN$9),10,0))</f>
        <v>0</v>
      </c>
      <c r="GO38" s="183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86">
        <f>IF(ISBLANK($GP$3),"",IF(ISBLANK(Tipy!FJ32),"-",SUM(GK38:GO38)))</f>
        <v>50</v>
      </c>
      <c r="GQ38" s="94"/>
      <c r="GR38" s="182">
        <f>IF(ISBLANK($GW$3),"",IF(ISBLANK(Tipy!FP32),0,IF(AND(Tipy!FP32=Výsledky!$GU$3,Tipy!FR32=Výsledky!$GW$3),50,0)))</f>
        <v>0</v>
      </c>
      <c r="GS38" s="182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2">
        <f>IF(ISBLANK($GW$3),"",IF(OR(Tipy!FS32=Výsledky!$GR$6,Tipy!FS32=Výsledky!$GR$7,Tipy!FS32=Výsledky!$GR$8,Tipy!FS32=Výsledky!$GR$9),30,0))</f>
        <v>0</v>
      </c>
      <c r="GU38" s="182">
        <f>IF(ISBLANK($GW$3),"",IF(OR(Tipy!FT32=Výsledky!$GU$6,Tipy!FT32=Výsledky!$GU$7,Tipy!FT32=Výsledky!$GU$8,Tipy!FT32=Výsledky!$GU$9),10,0))</f>
        <v>0</v>
      </c>
      <c r="GV38" s="183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6">
        <f>IF(ISBLANK($GW$3),"",IF(ISBLANK(Tipy!FP32),"-",SUM(GR38:GV38)))</f>
        <v>0</v>
      </c>
      <c r="GX38" s="94"/>
      <c r="GY38" s="182">
        <f>IF(ISBLANK($HD$3),"",IF(ISBLANK(Tipy!FV32),0,IF(AND(Tipy!FV32=Výsledky!$HB$3,Tipy!FX32=Výsledky!$HD$3),50,0)))</f>
        <v>0</v>
      </c>
      <c r="GZ38" s="182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2">
        <f>IF(ISBLANK($HD$3),"",IF(OR(Tipy!FY32=Výsledky!$GY$6,Tipy!FY32=Výsledky!$GY$7,Tipy!FY32=Výsledky!$GY$8,Tipy!FY32=Výsledky!$GY$9),30,0))</f>
        <v>30</v>
      </c>
      <c r="HB38" s="182">
        <f>IF(ISBLANK($HD$3),"",IF(OR(Tipy!FZ32=Výsledky!$HB$6,Tipy!FZ32=Výsledky!$HB$7,Tipy!FZ32=Výsledky!$HB$8,Tipy!FZ32=Výsledky!$HB$9),10,0))</f>
        <v>0</v>
      </c>
      <c r="HC38" s="183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6">
        <f>IF(ISBLANK($HD$3),"",IF(ISBLANK(Tipy!FV32),"-",SUM(GY38:HC38)))</f>
        <v>30</v>
      </c>
      <c r="HE38" s="185"/>
      <c r="HF38" s="182">
        <f>IF(ISBLANK($HK$3),"",IF(ISBLANK(Tipy!GB32),0,IF(AND(Tipy!GB32=Výsledky!$HI$3,Tipy!GD32=Výsledky!$HK$3),50,0)))</f>
        <v>0</v>
      </c>
      <c r="HG38" s="182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2">
        <f>IF(ISBLANK($HK$3),"",IF(OR(Tipy!GE32=Výsledky!$HF$6,Tipy!GE32=Výsledky!$HF$7,Tipy!GE32=Výsledky!$HF$8,Tipy!GE32=Výsledky!$HF$9),30,0))</f>
        <v>0</v>
      </c>
      <c r="HI38" s="182">
        <f>IF(ISBLANK($HK$3),"",IF(OR(Tipy!GF32=Výsledky!$HI$6,Tipy!GF32=Výsledky!$HI$7,Tipy!GF32=Výsledky!$HI$8,Tipy!GF32=Výsledky!$HI$9),10,0))</f>
        <v>0</v>
      </c>
      <c r="HJ38" s="183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6" t="str">
        <f>IF(ISBLANK($HK$3),"",IF(ISBLANK(Tipy!GB32),"-",SUM(HF38:HJ38)))</f>
        <v>-</v>
      </c>
      <c r="HL38" s="185"/>
      <c r="HM38" s="182">
        <f>IF(ISBLANK($HR$3),"",IF(ISBLANK(Tipy!GH32),0,IF(AND(Tipy!GH32=Výsledky!$HP$3,Tipy!GJ32=Výsledky!$HR$3),50,0)))</f>
        <v>0</v>
      </c>
      <c r="HN38" s="182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2">
        <f>IF(ISBLANK($HR$3),"",IF(OR(Tipy!GK32=Výsledky!$HM$6,Tipy!GK32=Výsledky!$HM$7,Tipy!GK32=Výsledky!$HM$8,Tipy!GK32=Výsledky!$HM$9),30,0))</f>
        <v>0</v>
      </c>
      <c r="HP38" s="182">
        <f>IF(ISBLANK($HR$3),"",IF(OR(Tipy!GL32=Výsledky!$HP$6,Tipy!GL32=Výsledky!$HP$7,Tipy!GL32=Výsledky!$HP$8,Tipy!GL32=Výsledky!$HP$9),10,0))</f>
        <v>0</v>
      </c>
      <c r="HQ38" s="183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6">
        <f>IF(ISBLANK($HR$3),"",IF(ISBLANK(Tipy!GH32),"-",SUM(HM38:HQ38)))</f>
        <v>0</v>
      </c>
      <c r="HS38" s="185"/>
      <c r="HT38" s="182">
        <f>IF(ISBLANK($HY$3),"",IF(ISBLANK(Tipy!GN32),0,IF(AND(Tipy!GN32=Výsledky!$HW$3,Tipy!GP32=Výsledky!$HY$3),50,0)))</f>
        <v>50</v>
      </c>
      <c r="HU38" s="182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2">
        <f>IF(ISBLANK($HY$3),"",IF(OR(Tipy!GQ32=Výsledky!$HT$6,Tipy!GQ32=Výsledky!$HT$7,Tipy!GQ32=Výsledky!$HT$8,Tipy!GQ32=Výsledky!$HT$9),30,0))</f>
        <v>0</v>
      </c>
      <c r="HW38" s="182">
        <f>IF(ISBLANK($HY$3),"",IF(OR(Tipy!GR32=Výsledky!$HW$6,Tipy!GR32=Výsledky!$HW$7,Tipy!GR32=Výsledky!$HW$8,Tipy!GR32=Výsledky!$HW$9),10,0))</f>
        <v>0</v>
      </c>
      <c r="HX38" s="183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6">
        <f>IF(ISBLANK($HY$3),"",IF(ISBLANK(Tipy!GN32),"-",SUM(HT38:HX38)))</f>
        <v>50</v>
      </c>
      <c r="HZ38" s="185"/>
      <c r="IA38" s="182">
        <f>IF(ISBLANK($IF$3),"",IF(ISBLANK(Tipy!GT32),0,IF(AND(Tipy!GT32=Výsledky!$ID$3,Tipy!GV32=Výsledky!$IF$3),50,0)))</f>
        <v>0</v>
      </c>
      <c r="IB38" s="182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2">
        <f>IF(ISBLANK($IF$3),"",IF(OR(Tipy!GW32=Výsledky!$IA$6,Tipy!GW32=Výsledky!$IA$7,Tipy!GW32=Výsledky!$IA$8,Tipy!GW32=Výsledky!$IA$9),30,0))</f>
        <v>0</v>
      </c>
      <c r="ID38" s="182">
        <f>IF(ISBLANK($IF$3),"",IF(OR(Tipy!GX32=Výsledky!$ID$6,Tipy!GX32=Výsledky!$ID$7,Tipy!GX32=Výsledky!$ID$8,Tipy!GX32=Výsledky!$ID$9),10,0))</f>
        <v>0</v>
      </c>
      <c r="IE38" s="183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6">
        <f>IF(ISBLANK($IF$3),"",IF(ISBLANK(Tipy!GT32),"-",SUM(IA38:IE38)))</f>
        <v>20</v>
      </c>
      <c r="IG38" s="94"/>
      <c r="IH38" s="182">
        <f>IF(ISBLANK($IM$3),"",IF(ISBLANK(Tipy!GZ32),0,IF(AND(Tipy!GZ32=Výsledky!$IK$3,Tipy!HB32=Výsledky!$IM$3),50,0)))</f>
        <v>0</v>
      </c>
      <c r="II38" s="182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182">
        <f>IF(ISBLANK($IM$3),"",IF(OR(Tipy!HC32=Výsledky!$IH$6,Tipy!HC32=Výsledky!$IH$7,Tipy!HC32=Výsledky!$IH$8,Tipy!HC32=Výsledky!$IH$9),30,0))</f>
        <v>0</v>
      </c>
      <c r="IK38" s="182">
        <f>IF(ISBLANK($IM$3),"",IF(OR(Tipy!HD32=Výsledky!$IK$6,Tipy!HD32=Výsledky!$IK$7,Tipy!HD32=Výsledky!$IK$8,Tipy!HD32=Výsledky!$IK$9),10,0))</f>
        <v>0</v>
      </c>
      <c r="IL38" s="183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186" t="str">
        <f>IF(ISBLANK($IM$3),"",IF(ISBLANK(Tipy!GZ32),"-",SUM(IH38:IL38)))</f>
        <v>-</v>
      </c>
      <c r="IN38" s="185"/>
      <c r="IO38" s="182">
        <f>IF(ISBLANK($IT$3),"",IF(ISBLANK(Tipy!HF32),0,IF(AND(Tipy!HF32=Výsledky!$IR$3,Tipy!HH32=Výsledky!$IT$3),50,0)))</f>
        <v>0</v>
      </c>
      <c r="IP38" s="182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82">
        <f>IF(ISBLANK($IT$3),"",IF(OR(Tipy!HI32=Výsledky!$IO$6,Tipy!HI32=Výsledky!$IO$7,Tipy!HI32=Výsledky!$IO$8,Tipy!HI32=Výsledky!$IO$9),30,0))</f>
        <v>30</v>
      </c>
      <c r="IR38" s="182">
        <f>IF(ISBLANK($IT$3),"",IF(OR(Tipy!HJ32=Výsledky!$IR$6,Tipy!HJ32=Výsledky!$IR$7,Tipy!HJ32=Výsledky!$IR$8,Tipy!HJ32=Výsledky!$IR$9),10,0))</f>
        <v>0</v>
      </c>
      <c r="IS38" s="183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6">
        <f>IF(ISBLANK($IT$3),"",IF(ISBLANK(Tipy!HF32),"-",SUM(IO38:IS38)))</f>
        <v>60</v>
      </c>
      <c r="IU38" s="185"/>
      <c r="IV38" s="182">
        <f>IF(ISBLANK($JA$3),"",IF(ISBLANK(Tipy!HL32),0,IF(AND(Tipy!HL32=Výsledky!$IY$3,Tipy!HN32=Výsledky!$JA$3),50,0)))</f>
        <v>0</v>
      </c>
      <c r="IW38" s="182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182">
        <f>IF(ISBLANK($JA$3),"",IF(OR(Tipy!HO32=Výsledky!$IV$6,Tipy!HO32=Výsledky!$IV$7,Tipy!HO32=Výsledky!$IV$8,Tipy!HO32=Výsledky!$IV$9),30,0))</f>
        <v>30</v>
      </c>
      <c r="IY38" s="182">
        <f>IF(ISBLANK($JA$3),"",IF(OR(Tipy!HP32=Výsledky!$IY$6,Tipy!HP32=Výsledky!$IY$7,Tipy!HP32=Výsledky!$IY$8,Tipy!HP32=Výsledky!$IY$9),10,0))</f>
        <v>0</v>
      </c>
      <c r="IZ38" s="183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186">
        <f>IF(ISBLANK($JA$3),"",IF(ISBLANK(Tipy!HL32),"-",SUM(IV38:IZ38)))</f>
        <v>60</v>
      </c>
      <c r="JB38" s="185"/>
      <c r="JC38" s="182">
        <f>IF(ISBLANK($JH$3),"",IF(ISBLANK(Tipy!HR32),0,IF(AND(Tipy!HR32=Výsledky!$JF$3,Tipy!HT32=Výsledky!$JH$3),50,0)))</f>
        <v>0</v>
      </c>
      <c r="JD38" s="182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82">
        <f>IF(ISBLANK($JH$3),"",IF(OR(Tipy!HU32=Výsledky!$JC$6,Tipy!HU32=Výsledky!$JC$7,Tipy!HU32=Výsledky!$JC$8,Tipy!HU32=Výsledky!$JC$9),30,0))</f>
        <v>0</v>
      </c>
      <c r="JF38" s="182">
        <f>IF(ISBLANK($JH$3),"",IF(OR(Tipy!HV32=Výsledky!$JF$6,Tipy!HV32=Výsledky!$JF$7,Tipy!HV32=Výsledky!$JF$8,Tipy!HV32=Výsledky!$JF$9),10,0))</f>
        <v>0</v>
      </c>
      <c r="JG38" s="183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86">
        <f>IF(ISBLANK($JH$3),"",IF(ISBLANK(Tipy!HR32),"-",SUM(JC38:JG38)))</f>
        <v>20</v>
      </c>
      <c r="JI38" s="185"/>
      <c r="JJ38" s="182">
        <f>IF(ISBLANK($JO$3),"",IF(ISBLANK(Tipy!HX32),0,IF(AND(Tipy!HX32=Výsledky!$JM$3,Tipy!HZ32=Výsledky!$JO$3),50,0)))</f>
        <v>0</v>
      </c>
      <c r="JK38" s="182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82">
        <f>IF(ISBLANK($JO$3),"",IF(OR(Tipy!IA32=Výsledky!$JJ$6,Tipy!IA32=Výsledky!$JJ$7,Tipy!IA32=Výsledky!$JJ$8,Tipy!IA32=Výsledky!$JJ$9),30,0))</f>
        <v>0</v>
      </c>
      <c r="JM38" s="92">
        <f>IF(ISBLANK($JO$3),"",IF(OR(Tipy!IB32=Výsledky!$JM$6,Tipy!IB32=Výsledky!$JM$7,Tipy!IB32=Výsledky!$JM$8,Tipy!IB32=Výsledky!$JM$9),10,0))</f>
        <v>0</v>
      </c>
      <c r="JN38" s="93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95">
        <f>IF(ISBLANK($JO$3),"",IF(ISBLANK(Tipy!HX32),"-",SUM(JJ38:JN38)))</f>
        <v>20</v>
      </c>
      <c r="JP38" s="94"/>
      <c r="JQ38" s="92">
        <f>IF(ISBLANK($JV$3),"",IF(ISBLANK(Tipy!ID32),0,IF(AND(Tipy!ID32=Výsledky!$JT$3,Tipy!IF32=Výsledky!$JV$3),50,0)))</f>
        <v>0</v>
      </c>
      <c r="JR38" s="92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92">
        <f>IF(ISBLANK($JV$3),"",IF(OR(Tipy!IG32=Výsledky!$JQ$6,Tipy!IG32=Výsledky!$JQ$7,Tipy!IG32=Výsledky!$JQ$8,Tipy!IG32=Výsledky!$JQ$9),30,0))</f>
        <v>30</v>
      </c>
      <c r="JT38" s="92">
        <f>IF(ISBLANK($JV$3),"",IF(OR(Tipy!IH32=Výsledky!$JT$6,Tipy!IH32=Výsledky!$JT$7,Tipy!IH32=Výsledky!$JT$8,Tipy!IH32=Výsledky!$JT$9),10,0))</f>
        <v>0</v>
      </c>
      <c r="JU38" s="93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95">
        <f>IF(ISBLANK($JV$3),"",IF(ISBLANK(Tipy!ID32),"-",SUM(JQ38:JU38)))</f>
        <v>60</v>
      </c>
      <c r="JW38" s="94"/>
      <c r="JX38" s="92" t="str">
        <f>IF(ISBLANK($KC$3),"",IF(ISBLANK(Tipy!IJ32),0,IF(AND(Tipy!IJ32=Výsledky!$KA$3,Tipy!IL32=Výsledky!$KC$3),50,0)))</f>
        <v/>
      </c>
      <c r="JY38" s="92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92" t="str">
        <f>IF(ISBLANK($KC$3),"",IF(OR(Tipy!IM32=Výsledky!$JX$6,Tipy!IM32=Výsledky!$JX$7,Tipy!IM32=Výsledky!$JX$8,Tipy!IM32=Výsledky!$JX$9),30,0))</f>
        <v/>
      </c>
      <c r="KA38" s="92" t="str">
        <f>IF(ISBLANK($KC$3),"",IF(OR(Tipy!IN32=Výsledky!$KA$6,Tipy!IN32=Výsledky!$KA$7,Tipy!IN32=Výsledky!$KA$8,Tipy!IN32=Výsledky!$KA$9),10,0))</f>
        <v/>
      </c>
      <c r="KB38" s="93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95" t="str">
        <f>IF(ISBLANK($KC$3),"",IF(ISBLANK(Tipy!IJ32),"-",SUM(JX38:KB38)))</f>
        <v/>
      </c>
      <c r="KD38" s="94"/>
      <c r="KE38" s="92">
        <f>IF(ISBLANK($KJ$3),"",IF(ISBLANK(Tipy!IP32),0,IF(AND(Tipy!IP32=Výsledky!$KH$3,Tipy!IR32=Výsledky!$KJ$3),50,0)))</f>
        <v>0</v>
      </c>
      <c r="KF38" s="92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0</v>
      </c>
      <c r="KG38" s="92">
        <f>IF(ISBLANK($KJ$3),"",IF(OR(Tipy!IS32=Výsledky!$KE$6,Tipy!IS32=Výsledky!$KE$7,Tipy!IS32=Výsledky!$KE$8,Tipy!IS32=Výsledky!$KE$9),30,0))</f>
        <v>0</v>
      </c>
      <c r="KH38" s="92">
        <f>IF(ISBLANK($KJ$3),"",IF(OR(Tipy!IT32=Výsledky!$KH$6,Tipy!IT32=Výsledky!$KH$7,Tipy!IT32=Výsledky!$KH$8,Tipy!IT32=Výsledky!$KH$9),10,0))</f>
        <v>0</v>
      </c>
      <c r="KI38" s="93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95">
        <f>IF(ISBLANK($KJ$3),"",IF(ISBLANK(Tipy!IP32),"-",SUM(KE38:KI38)))</f>
        <v>0</v>
      </c>
      <c r="KK38" s="94"/>
      <c r="KL38" s="182">
        <f>IF(ISBLANK($KQ$3),"",IF(ISBLANK(Tipy!IV32),0,IF(AND(Tipy!IV32=Výsledky!$KO$3,Tipy!IX32=Výsledky!$KQ$3),50,0)))</f>
        <v>0</v>
      </c>
      <c r="KM38" s="182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82">
        <f>IF(ISBLANK($KQ$3),"",IF(OR(Tipy!IY32=Výsledky!$KL$6,Tipy!IY32=Výsledky!$KL$7,Tipy!IY32=Výsledky!$KL$8,Tipy!IY32=Výsledky!$KL$9),30,0))</f>
        <v>0</v>
      </c>
      <c r="KO38" s="182">
        <f>IF(ISBLANK($KQ$3),"",IF(OR(Tipy!IZ32=Výsledky!$KO$6,Tipy!IZ32=Výsledky!$KO$7,Tipy!IZ32=Výsledky!$KO$8,Tipy!IZ32=Výsledky!$KO$9),10,0))</f>
        <v>0</v>
      </c>
      <c r="KP38" s="183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86">
        <f>IF(ISBLANK($KQ$3),"",IF(ISBLANK(Tipy!IV32),"-",SUM(KL38:KP38)))</f>
        <v>20</v>
      </c>
      <c r="KR38" s="94"/>
      <c r="KS38" s="92" t="str">
        <f>IF(ISBLANK($KX$3),"",IF(ISBLANK(Tipy!JB32),0,IF(AND(Tipy!JB32=Výsledky!$KV$3,Tipy!JD32=Výsledky!$KX$3),50,0)))</f>
        <v/>
      </c>
      <c r="KT38" s="92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92" t="str">
        <f>IF(ISBLANK($KX$3),"",IF(OR(Tipy!JE32=Výsledky!$KS$6,Tipy!JE32=Výsledky!$KS$7,Tipy!JE32=Výsledky!$KS$8,Tipy!JE32=Výsledky!$KS$9),30,0))</f>
        <v/>
      </c>
      <c r="KV38" s="92" t="str">
        <f>IF(ISBLANK($KX$3),"",IF(OR(Tipy!JF32=Výsledky!$KV$6,Tipy!JF32=Výsledky!$KV$7,Tipy!JF32=Výsledky!$KV$8,Tipy!JF32=Výsledky!$KV$9),10,0))</f>
        <v/>
      </c>
      <c r="KW38" s="93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95" t="str">
        <f>IF(ISBLANK($KX$3),"",IF(ISBLANK(Tipy!JB32),"-",SUM(KS38:KW38)))</f>
        <v/>
      </c>
      <c r="KY38" s="94"/>
      <c r="KZ38" s="92" t="str">
        <f>IF(ISBLANK($LE$3),"",IF(ISBLANK(Tipy!JH32),0,IF(AND(Tipy!JH32=Výsledky!$LC$3,Tipy!JJ32=Výsledky!$LE$3),50,0)))</f>
        <v/>
      </c>
      <c r="LA38" s="92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92" t="str">
        <f>IF(ISBLANK($LE$3),"",IF(OR(Tipy!JK32=Výsledky!$KZ$6,Tipy!JK32=Výsledky!$KZ$7,Tipy!JK32=Výsledky!$KZ$8,Tipy!JK32=Výsledky!$KZ$9),30,0))</f>
        <v/>
      </c>
      <c r="LC38" s="92" t="str">
        <f>IF(ISBLANK($LE$3),"",IF(OR(Tipy!JL32=Výsledky!$LC$6,Tipy!JL32=Výsledky!$LC$7,Tipy!JL32=Výsledky!$LC$8,Tipy!JL32=Výsledky!$LC$9),10,0))</f>
        <v/>
      </c>
      <c r="LD38" s="93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95" t="str">
        <f>IF(ISBLANK($LE$3),"",IF(ISBLANK(Tipy!JH32),"-",SUM(KZ38:LD38)))</f>
        <v/>
      </c>
      <c r="LF38" s="94"/>
      <c r="LG38" s="92" t="str">
        <f>IF(ISBLANK($LL$3),"",IF(ISBLANK(Tipy!JN32),0,IF(AND(Tipy!JN32=Výsledky!$LJ$3,Tipy!JP32=Výsledky!$LL$3),50,0)))</f>
        <v/>
      </c>
      <c r="LH38" s="92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92" t="str">
        <f>IF(ISBLANK($LL$3),"",IF(OR(Tipy!JQ32=Výsledky!$LG$6,Tipy!JQ32=Výsledky!$LG$7,Tipy!JQ32=Výsledky!$LG$8,Tipy!JQ32=Výsledky!$LG$9),30,0))</f>
        <v/>
      </c>
      <c r="LJ38" s="92" t="str">
        <f>IF(ISBLANK($LL$3),"",IF(OR(Tipy!JR32=Výsledky!$LJ$6,Tipy!JR32=Výsledky!$LJ$7,Tipy!JR32=Výsledky!$LJ$8,Tipy!JR32=Výsledky!$LJ$9),10,0))</f>
        <v/>
      </c>
      <c r="LK38" s="93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95" t="str">
        <f>IF(ISBLANK($LL$3),"",IF(ISBLANK(Tipy!JN32),"-",SUM(LG38:LK38)))</f>
        <v/>
      </c>
      <c r="LM38" s="94"/>
      <c r="LN38" s="92" t="str">
        <f>IF(ISBLANK($LS$3),"",IF(ISBLANK(Tipy!JT32),0,IF(AND(Tipy!JT32=Výsledky!$LQ$3,Tipy!JV32=Výsledky!$LS$3),50,0)))</f>
        <v/>
      </c>
      <c r="LO38" s="92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92" t="str">
        <f>IF(ISBLANK($LS$3),"",IF(OR(Tipy!JW32=Výsledky!$LN$6,Tipy!JW32=Výsledky!$LN$7,Tipy!JW32=Výsledky!$LN$8,Tipy!JW32=Výsledky!$LN$9),30,0))</f>
        <v/>
      </c>
      <c r="LQ38" s="92" t="str">
        <f>IF(ISBLANK($LS$3),"",IF(OR(Tipy!JX32=Výsledky!$LQ$6,Tipy!JX32=Výsledky!$LQ$7,Tipy!JX32=Výsledky!$LQ$8,Tipy!JX32=Výsledky!$LQ$9),10,0))</f>
        <v/>
      </c>
      <c r="LR38" s="93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95" t="str">
        <f>IF(ISBLANK($LS$3),"",IF(ISBLANK(Tipy!JT32),"-",SUM(LN38:LR38)))</f>
        <v/>
      </c>
      <c r="LT38" s="94"/>
      <c r="LU38" s="92" t="str">
        <f>IF(ISBLANK($LZ$3),"",IF(ISBLANK(Tipy!JZ32),0,IF(AND(Tipy!JZ32=Výsledky!$LX$3,Tipy!KB32=Výsledky!$LZ$3),50,0)))</f>
        <v/>
      </c>
      <c r="LV38" s="92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92" t="str">
        <f>IF(ISBLANK($LZ$3),"",IF(OR(Tipy!KC32=Výsledky!$LU$6,Tipy!KC32=Výsledky!$LU$7,Tipy!KC32=Výsledky!$LU$8,Tipy!KC32=Výsledky!$LU$9),30,0))</f>
        <v/>
      </c>
      <c r="LX38" s="92" t="str">
        <f>IF(ISBLANK($LZ$3),"",IF(OR(Tipy!KD32=Výsledky!$LX$6,Tipy!KD32=Výsledky!$LX$7,Tipy!KD32=Výsledky!$LX$8,Tipy!KD32=Výsledky!$LX$9),10,0))</f>
        <v/>
      </c>
      <c r="LY38" s="93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95" t="str">
        <f>IF(ISBLANK($LZ$3),"",IF(ISBLANK(Tipy!JZ32),"-",SUM(LU38:LY38)))</f>
        <v/>
      </c>
      <c r="MA38" s="94"/>
      <c r="MB38" s="96"/>
      <c r="MC38" s="97"/>
      <c r="MD38" s="97"/>
      <c r="ME38" s="97"/>
      <c r="MF38" s="93"/>
      <c r="MG38" s="95"/>
      <c r="MH38" s="94"/>
      <c r="MI38" s="96"/>
      <c r="MJ38" s="97"/>
      <c r="MK38" s="97"/>
      <c r="ML38" s="97"/>
      <c r="MM38" s="93"/>
      <c r="MN38" s="95"/>
      <c r="MO38" s="94"/>
      <c r="MP38" s="96"/>
      <c r="MQ38" s="97"/>
      <c r="MR38" s="97"/>
      <c r="MS38" s="97"/>
      <c r="MT38" s="93"/>
      <c r="MU38" s="95"/>
      <c r="MV38" s="94"/>
      <c r="MW38" s="96"/>
      <c r="MX38" s="97"/>
      <c r="MY38" s="97"/>
      <c r="MZ38" s="97"/>
      <c r="NA38" s="93"/>
      <c r="NB38" s="95"/>
      <c r="NC38" s="94"/>
      <c r="ND38" s="96"/>
      <c r="NE38" s="97"/>
      <c r="NF38" s="97"/>
      <c r="NG38" s="97"/>
      <c r="NH38" s="93"/>
      <c r="NI38" s="95"/>
      <c r="NJ38" s="94"/>
      <c r="NK38" s="96"/>
      <c r="NL38" s="97"/>
      <c r="NM38" s="97"/>
      <c r="NN38" s="97"/>
      <c r="NO38" s="93"/>
      <c r="NP38" s="95"/>
      <c r="NQ38" s="94"/>
      <c r="NR38" s="96"/>
      <c r="NS38" s="97"/>
      <c r="NT38" s="97"/>
      <c r="NU38" s="97"/>
      <c r="NV38" s="93"/>
      <c r="NW38" s="95"/>
      <c r="NX38" s="94"/>
      <c r="NY38" s="96"/>
      <c r="NZ38" s="97"/>
      <c r="OA38" s="97"/>
      <c r="OB38" s="97"/>
      <c r="OC38" s="93"/>
      <c r="OD38" s="95"/>
      <c r="OE38" s="94"/>
      <c r="OF38" s="96"/>
      <c r="OG38" s="97"/>
      <c r="OH38" s="97"/>
      <c r="OI38" s="97"/>
      <c r="OJ38" s="93"/>
      <c r="OK38" s="95"/>
      <c r="OL38" s="94"/>
      <c r="OM38" s="96"/>
      <c r="ON38" s="97"/>
      <c r="OO38" s="97"/>
      <c r="OP38" s="97"/>
      <c r="OQ38" s="93"/>
      <c r="OR38" s="95"/>
      <c r="OS38" s="94"/>
      <c r="OT38" s="96"/>
      <c r="OU38" s="97"/>
      <c r="OV38" s="97"/>
      <c r="OW38" s="97"/>
      <c r="OX38" s="93"/>
      <c r="OY38" s="95"/>
      <c r="OZ38" s="94"/>
      <c r="PA38" s="96"/>
      <c r="PB38" s="97"/>
      <c r="PC38" s="97"/>
      <c r="PD38" s="97"/>
      <c r="PE38" s="93"/>
      <c r="PF38" s="95"/>
      <c r="PG38" s="94"/>
      <c r="PH38" s="96"/>
      <c r="PI38" s="97"/>
      <c r="PJ38" s="97"/>
      <c r="PK38" s="97"/>
      <c r="PL38" s="93"/>
      <c r="PM38" s="95"/>
      <c r="PN38" s="94"/>
      <c r="PO38" s="96"/>
      <c r="PP38" s="97"/>
      <c r="PQ38" s="97"/>
      <c r="PR38" s="97"/>
      <c r="PS38" s="93"/>
      <c r="PT38" s="95"/>
      <c r="PU38" s="94"/>
      <c r="PV38" s="96"/>
      <c r="PW38" s="97"/>
      <c r="PX38" s="97"/>
      <c r="PY38" s="97"/>
      <c r="PZ38" s="93"/>
      <c r="QA38" s="95"/>
    </row>
    <row r="39" spans="1:443" ht="15" customHeight="1" x14ac:dyDescent="0.2">
      <c r="A39" s="121">
        <f>Tipy!A33</f>
        <v>92</v>
      </c>
      <c r="B39" s="144" t="str">
        <f>Tipy!B33</f>
        <v>Jacob93</v>
      </c>
      <c r="C39" s="42"/>
      <c r="D39" s="182">
        <f>IF(ISBLANK($I$3),"",IF(ISBLANK(Tipy!D33),0,IF(AND(Tipy!D33=Výsledky!$G$3,Tipy!F33=Výsledky!$I$3),50,0)))</f>
        <v>0</v>
      </c>
      <c r="E39" s="182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2">
        <f>IF(ISBLANK($I$3),"",IF(OR(Tipy!G33=Výsledky!$D$6,Tipy!G33=Výsledky!$D$7,Tipy!G33=Výsledky!$D$8,Tipy!G33=Výsledky!$D$9),30,0))</f>
        <v>30</v>
      </c>
      <c r="G39" s="182">
        <f>IF(ISBLANK($I$3),"",IF(OR(Tipy!H33=Výsledky!$G$6,Tipy!H33=Výsledky!$G$7,Tipy!H33=Výsledky!$G$8,Tipy!H33=Výsledky!$G$9),10,0))</f>
        <v>0</v>
      </c>
      <c r="H39" s="183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4">
        <f>IF(ISBLANK($I$3),"",IF(ISBLANK(Tipy!D33),"-",SUM(D39:H39)))</f>
        <v>60</v>
      </c>
      <c r="J39" s="185"/>
      <c r="K39" s="182">
        <f>IF(ISBLANK($P$3),"",IF(ISBLANK(Tipy!J33),0,IF(AND(Tipy!J33=Výsledky!$N$3,Tipy!L33=Výsledky!$P$3),50,0)))</f>
        <v>0</v>
      </c>
      <c r="L39" s="182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2">
        <f>IF(ISBLANK($P$3),"",IF(OR(Tipy!M33=Výsledky!$K$6,Tipy!M33=Výsledky!$K$7,Tipy!M33=Výsledky!$K$8,Tipy!M33=Výsledky!$K$9),30,0))</f>
        <v>0</v>
      </c>
      <c r="N39" s="182">
        <f>IF(ISBLANK($P$3),"",IF(OR(Tipy!N33=Výsledky!$N$6,Tipy!N33=Výsledky!$N$7,Tipy!N33=Výsledky!$N$8,Tipy!N33=Výsledky!$N$9),10,0))</f>
        <v>0</v>
      </c>
      <c r="O39" s="183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6">
        <f>IF(ISBLANK($P$3),"",IF(ISBLANK(Tipy!J33),"-",SUM(K39:O39)))</f>
        <v>30</v>
      </c>
      <c r="Q39" s="185"/>
      <c r="R39" s="182">
        <f>IF(ISBLANK($W$3),"",IF(ISBLANK(Tipy!P33),0,IF(AND(Tipy!P33=Výsledky!$U$3,Tipy!R33=Výsledky!$W$3),50,0)))</f>
        <v>50</v>
      </c>
      <c r="S39" s="182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2">
        <f>IF(ISBLANK($W$3),"",IF(OR(Tipy!S33=Výsledky!$R$6,Tipy!S33=Výsledky!$R$7,Tipy!S33=Výsledky!$R$8,Tipy!S33=Výsledky!$R$9),30,0))</f>
        <v>0</v>
      </c>
      <c r="U39" s="182">
        <f>IF(ISBLANK($W$3),"",IF(OR(Tipy!T33=Výsledky!$U$6,Tipy!T33=Výsledky!$U$7,Tipy!T33=Výsledky!$U$8,Tipy!T33=Výsledky!$U$9),10,0))</f>
        <v>0</v>
      </c>
      <c r="V39" s="183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6">
        <f>IF(ISBLANK($W$3),"",IF(ISBLANK(Tipy!P33),"-",SUM(R39:V39)))</f>
        <v>50</v>
      </c>
      <c r="X39" s="185"/>
      <c r="Y39" s="182">
        <f>IF(ISBLANK($AD$3),"",IF(ISBLANK(Tipy!V33),0,IF(AND(Tipy!V33=Výsledky!$AB$3,Tipy!X33=Výsledky!$AD$3),50,0)))</f>
        <v>0</v>
      </c>
      <c r="Z39" s="182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2">
        <f>IF(ISBLANK($AD$3),"",IF(OR(Tipy!Y33=Výsledky!$Y$6,Tipy!Y33=Výsledky!$Y$7,Tipy!Y33=Výsledky!$Y$8,Tipy!Y33=Výsledky!$Y$9),30,0))</f>
        <v>0</v>
      </c>
      <c r="AB39" s="182">
        <f>IF(ISBLANK($AD$3),"",IF(OR(Tipy!Z33=Výsledky!$AB$6,Tipy!Z33=Výsledky!$AB$7,Tipy!Z33=Výsledky!$AB$8,Tipy!Z33=Výsledky!$AB$9),10,0))</f>
        <v>0</v>
      </c>
      <c r="AC39" s="183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6">
        <f>IF(ISBLANK($AD$3),"",IF(ISBLANK(Tipy!V33),"-",SUM(Y39:AC39)))</f>
        <v>20</v>
      </c>
      <c r="AE39" s="185"/>
      <c r="AF39" s="182">
        <f>IF(ISBLANK($AK$3),"",IF(ISBLANK(Tipy!AB33),0,IF(AND(Tipy!AB33=Výsledky!$AI$3,Tipy!AD33=Výsledky!$AK$3),50,0)))</f>
        <v>0</v>
      </c>
      <c r="AG39" s="182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2">
        <f>IF(ISBLANK($AK$3),"",IF(OR(Tipy!AE33=Výsledky!$AF$6,Tipy!AE33=Výsledky!$AF$7,Tipy!AE33=Výsledky!$AF$8,Tipy!AE33=Výsledky!$AF$9),30,0))</f>
        <v>30</v>
      </c>
      <c r="AI39" s="182">
        <f>IF(ISBLANK($AK$3),"",IF(OR(Tipy!AF33=Výsledky!$AI$6,Tipy!AF33=Výsledky!$AI$7,Tipy!AF33=Výsledky!$AI$8,Tipy!AF33=Výsledky!$AI$9),10,0))</f>
        <v>10</v>
      </c>
      <c r="AJ39" s="183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6">
        <f>IF(ISBLANK($AK$3),"",IF(ISBLANK(Tipy!AB33),"-",SUM(AF39:AJ39)))</f>
        <v>60</v>
      </c>
      <c r="AL39" s="185"/>
      <c r="AM39" s="182">
        <f>IF(ISBLANK($AR$3),"",IF(ISBLANK(Tipy!AH33),0,IF(AND(Tipy!AH33=Výsledky!$AP$3,Tipy!AJ33=Výsledky!$AR$3),50,0)))</f>
        <v>0</v>
      </c>
      <c r="AN39" s="182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2">
        <f>IF(ISBLANK($AR$3),"",IF(OR(Tipy!AK33=Výsledky!$AM$6,Tipy!AK33=Výsledky!$AM$7,Tipy!AK33=Výsledky!$AM$8,Tipy!AK33=Výsledky!$AM$9),30,0))</f>
        <v>0</v>
      </c>
      <c r="AP39" s="182">
        <f>IF(ISBLANK($AR$3),"",IF(OR(Tipy!AL33=Výsledky!$AP$6,Tipy!AL33=Výsledky!$AP$7,Tipy!AL33=Výsledky!$AP$8,Tipy!AL33=Výsledky!$AP$9),10,0))</f>
        <v>0</v>
      </c>
      <c r="AQ39" s="183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6">
        <f>IF(ISBLANK($AR$3),"",IF(ISBLANK(Tipy!AH33),"-",SUM(AM39:AQ39)))</f>
        <v>20</v>
      </c>
      <c r="AS39" s="185"/>
      <c r="AT39" s="182">
        <f>IF(ISBLANK($AY$3),"",IF(ISBLANK(Tipy!AN33),0,IF(AND(Tipy!AN33=Výsledky!$AW$3,Tipy!AP33=Výsledky!$AY$3),50,0)))</f>
        <v>0</v>
      </c>
      <c r="AU39" s="182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2">
        <f>IF(ISBLANK($AY$3),"",IF(OR(Tipy!AQ33=Výsledky!$AT$6,Tipy!AQ33=Výsledky!$AT$7,Tipy!AQ33=Výsledky!$AT$8,Tipy!AQ33=Výsledky!$AT$9),30,0))</f>
        <v>30</v>
      </c>
      <c r="AW39" s="182">
        <f>IF(ISBLANK($AY$3),"",IF(OR(Tipy!AR33=Výsledky!$AW$6,Tipy!AR33=Výsledky!$AW$7,Tipy!AR33=Výsledky!$AW$8,Tipy!AR33=Výsledky!$AW$9),10,0))</f>
        <v>10</v>
      </c>
      <c r="AX39" s="183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6">
        <f>IF(ISBLANK($AY$3),"",IF(ISBLANK(Tipy!AN33),"-",SUM(AT39:AX39)))</f>
        <v>70</v>
      </c>
      <c r="AZ39" s="185"/>
      <c r="BA39" s="182">
        <f>IF(ISBLANK($BF$3),"",IF(ISBLANK(Tipy!AT33),0,IF(AND(Tipy!AT33=Výsledky!$BD$3,Tipy!AV33=Výsledky!$BF$3),50,0)))</f>
        <v>0</v>
      </c>
      <c r="BB39" s="182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2">
        <f>IF(ISBLANK($BF$3),"",IF(OR(Tipy!AW33=Výsledky!$BA$6,Tipy!AW33=Výsledky!$BA$7,Tipy!AW33=Výsledky!$BA$8,Tipy!AW33=Výsledky!$BA$9),30,0))</f>
        <v>30</v>
      </c>
      <c r="BD39" s="182">
        <f>IF(ISBLANK($BF$3),"",IF(OR(Tipy!AX33=Výsledky!$BD$6,Tipy!AX33=Výsledky!$BD$7,Tipy!AX33=Výsledky!$BD$8,Tipy!AX33=Výsledky!$BD$9),10,0))</f>
        <v>10</v>
      </c>
      <c r="BE39" s="183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6">
        <f>IF(ISBLANK($BF$3),"",IF(ISBLANK(Tipy!AT33),"-",SUM(BA39:BE39)))</f>
        <v>40</v>
      </c>
      <c r="BG39" s="94"/>
      <c r="BH39" s="182">
        <f>IF(ISBLANK($BM$3),"",IF(ISBLANK(Tipy!AZ33),0,IF(AND(Tipy!AZ33=Výsledky!$BK$3,Tipy!BB33=Výsledky!$BM$3),50,0)))</f>
        <v>0</v>
      </c>
      <c r="BI39" s="182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2">
        <f>IF(ISBLANK($BM$3),"",IF(OR(Tipy!BC33=Výsledky!$BH$6,Tipy!BC33=Výsledky!$BH$7,Tipy!BC33=Výsledky!$BH$8,Tipy!BC33=Výsledky!$BH$9),30,0))</f>
        <v>30</v>
      </c>
      <c r="BK39" s="182">
        <f>IF(ISBLANK($BM$3),"",IF(OR(Tipy!BD33=Výsledky!$BK$6,Tipy!BD33=Výsledky!$BK$7,Tipy!BD33=Výsledky!$BK$8,Tipy!BD33=Výsledky!$BK$9),10,0))</f>
        <v>0</v>
      </c>
      <c r="BL39" s="183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6">
        <f>IF(ISBLANK($BM$3),"",IF(ISBLANK(Tipy!AZ33),"-",SUM(BH39:BL39)))</f>
        <v>50</v>
      </c>
      <c r="BN39" s="94"/>
      <c r="BO39" s="182">
        <f>IF(ISBLANK($BT$3),"",IF(ISBLANK(Tipy!BF33),0,IF(AND(Tipy!BF33=Výsledky!$BR$3,Tipy!BH33=Výsledky!$BT$3),50,0)))</f>
        <v>50</v>
      </c>
      <c r="BP39" s="182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2">
        <f>IF(ISBLANK($BT$3),"",IF(OR(Tipy!BI33=Výsledky!$BO$6,Tipy!BI33=Výsledky!$BO$7,Tipy!BI33=Výsledky!$BO$8,Tipy!BI33=Výsledky!$BO$9),30,0))</f>
        <v>0</v>
      </c>
      <c r="BR39" s="182">
        <f>IF(ISBLANK($BT$3),"",IF(OR(Tipy!BJ33=Výsledky!$BR$6,Tipy!BJ33=Výsledky!$BR$7,Tipy!BJ33=Výsledky!$BR$8,Tipy!BJ33=Výsledky!$BR$9),10,0))</f>
        <v>0</v>
      </c>
      <c r="BS39" s="183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6">
        <f>IF(ISBLANK($BT$3),"",IF(ISBLANK(Tipy!BF33),"-",SUM(BO39:BS39)))</f>
        <v>50</v>
      </c>
      <c r="BU39" s="94"/>
      <c r="BV39" s="182">
        <f>IF(ISBLANK($CA$3),"",IF(ISBLANK(Tipy!BL33),0,IF(AND(Tipy!BL33=Výsledky!$BY$3,Tipy!BN33=Výsledky!$CA$3),50,0)))</f>
        <v>0</v>
      </c>
      <c r="BW39" s="182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2">
        <f>IF(ISBLANK($CA$3),"",IF(OR(Tipy!BO33=Výsledky!$BV$6,Tipy!BO33=Výsledky!$BV$7,Tipy!BO33=Výsledky!$BV$8,Tipy!BO33=Výsledky!$BV$9),30,0))</f>
        <v>0</v>
      </c>
      <c r="BY39" s="182">
        <f>IF(ISBLANK($CA$3),"",IF(OR(Tipy!BP33=Výsledky!$BY$6,Tipy!BP33=Výsledky!$BY$7,Tipy!BP33=Výsledky!$BY$8,Tipy!BP33=Výsledky!$BY$9),10,0))</f>
        <v>0</v>
      </c>
      <c r="BZ39" s="183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6" t="str">
        <f>IF(ISBLANK($CA$3),"",IF(ISBLANK(Tipy!BL33),"-",SUM(BV39:BZ39)))</f>
        <v>-</v>
      </c>
      <c r="CB39" s="94"/>
      <c r="CC39" s="182">
        <f>IF(ISBLANK($CH$3),"",IF(ISBLANK(Tipy!BR33),0,IF(AND(Tipy!BR33=Výsledky!$CF$3,Tipy!BT33=Výsledky!$CH$3),50,0)))</f>
        <v>0</v>
      </c>
      <c r="CD39" s="182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2">
        <f>IF(ISBLANK($CH$3),"",IF(OR(Tipy!BU33=Výsledky!$CC$6,Tipy!BU33=Výsledky!$CC$7,Tipy!BU33=Výsledky!$CC$8,Tipy!BU33=Výsledky!$CC$9),30,0))</f>
        <v>0</v>
      </c>
      <c r="CF39" s="182">
        <f>IF(ISBLANK($CH$3),"",IF(OR(Tipy!BV33=Výsledky!$CF$6,Tipy!BV33=Výsledky!$CF$7,Tipy!BV33=Výsledky!$CF$8,Tipy!BV33=Výsledky!$CF$9),10,0))</f>
        <v>0</v>
      </c>
      <c r="CG39" s="183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6" t="str">
        <f>IF(ISBLANK($CH$3),"",IF(ISBLANK(Tipy!BR33),"-",SUM(CC39:CG39)))</f>
        <v>-</v>
      </c>
      <c r="CI39" s="185"/>
      <c r="CJ39" s="182">
        <f>IF(ISBLANK($CO$3),"",IF(ISBLANK(Tipy!BX33),0,IF(AND(Tipy!BX33=Výsledky!$CM$3,Tipy!BZ33=Výsledky!$CO$3),50,0)))</f>
        <v>0</v>
      </c>
      <c r="CK39" s="182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2">
        <f>IF(ISBLANK($CO$3),"",IF(OR(Tipy!CA33=Výsledky!$CJ$6,Tipy!CA33=Výsledky!$CJ$7,Tipy!CA33=Výsledky!$CJ$8,Tipy!CA33=Výsledky!$CJ$9),30,0))</f>
        <v>0</v>
      </c>
      <c r="CM39" s="182">
        <f>IF(ISBLANK($CO$3),"",IF(OR(Tipy!CB33=Výsledky!$CM$6,Tipy!CB33=Výsledky!$CM$7,Tipy!CB33=Výsledky!$CM$8,Tipy!CB33=Výsledky!$CM$9),10,0))</f>
        <v>0</v>
      </c>
      <c r="CN39" s="183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6" t="str">
        <f>IF(ISBLANK($CO$3),"",IF(ISBLANK(Tipy!BX33),"-",SUM(CJ39:CN39)))</f>
        <v>-</v>
      </c>
      <c r="CP39" s="185"/>
      <c r="CQ39" s="182">
        <f>IF(ISBLANK($CV$3),"",IF(ISBLANK(Tipy!CD33),0,IF(AND(Tipy!CD33=Výsledky!$CT$3,Tipy!CF33=Výsledky!$CV$3),50,0)))</f>
        <v>0</v>
      </c>
      <c r="CR39" s="182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2">
        <f>IF(ISBLANK($CV$3),"",IF(OR(Tipy!CG33=Výsledky!$CQ$6,Tipy!CG33=Výsledky!$CQ$7,Tipy!CG33=Výsledky!$CQ$8,Tipy!CG33=Výsledky!$CQ$9),30,0))</f>
        <v>0</v>
      </c>
      <c r="CT39" s="182">
        <f>IF(ISBLANK($CV$3),"",IF(OR(Tipy!CH33=Výsledky!$CT$6,Tipy!CH33=Výsledky!$CT$7,Tipy!CH33=Výsledky!$CT$8,Tipy!CH33=Výsledky!$CT$9),10,0))</f>
        <v>0</v>
      </c>
      <c r="CU39" s="183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6" t="str">
        <f>IF(ISBLANK($CV$3),"",IF(ISBLANK(Tipy!CD33),"-",SUM(CQ39:CU39)))</f>
        <v>-</v>
      </c>
      <c r="CW39" s="185"/>
      <c r="CX39" s="182">
        <f>IF(ISBLANK($DC$3),"",IF(ISBLANK(Tipy!CJ33),0,IF(AND(Tipy!CJ33=Výsledky!$DA$3,Tipy!CL33=Výsledky!$DC$3),50,0)))</f>
        <v>0</v>
      </c>
      <c r="CY39" s="182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2">
        <f>IF(ISBLANK($DC$3),"",IF(OR(Tipy!CM33=Výsledky!$CX$6,Tipy!CM33=Výsledky!$CX$7,Tipy!CM33=Výsledky!$CX$8,Tipy!CM33=Výsledky!$CX$9),30,0))</f>
        <v>0</v>
      </c>
      <c r="DA39" s="182">
        <f>IF(ISBLANK($DC$3),"",IF(OR(Tipy!CN33=Výsledky!$DA$6,Tipy!CN33=Výsledky!$DA$7,Tipy!CN33=Výsledky!$DA$8,Tipy!CN33=Výsledky!$DA$9),10,0))</f>
        <v>0</v>
      </c>
      <c r="DB39" s="183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6" t="str">
        <f>IF(ISBLANK($DC$3),"",IF(ISBLANK(Tipy!CJ33),"-",SUM(CX39:DB39)))</f>
        <v>-</v>
      </c>
      <c r="DD39" s="185"/>
      <c r="DE39" s="182">
        <f>IF(ISBLANK($DJ$3),"",IF(ISBLANK(Tipy!CP33),0,IF(AND(Tipy!CP33=Výsledky!$DH$3,Tipy!CR33=Výsledky!$DJ$3),50,0)))</f>
        <v>0</v>
      </c>
      <c r="DF39" s="182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2">
        <f>IF(ISBLANK($DJ$3),"",IF(OR(Tipy!CS33=Výsledky!$DE$6,Tipy!CS33=Výsledky!$DE$7,Tipy!CS33=Výsledky!$DE$8,Tipy!CS33=Výsledky!$DE$9),30,0))</f>
        <v>0</v>
      </c>
      <c r="DH39" s="182">
        <f>IF(ISBLANK($DJ$3),"",IF(OR(Tipy!CT33=Výsledky!$DH$6,Tipy!CT33=Výsledky!$DH$7,Tipy!CT33=Výsledky!$DH$8,Tipy!CT33=Výsledky!$DH$9),10,0))</f>
        <v>0</v>
      </c>
      <c r="DI39" s="183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6" t="str">
        <f>IF(ISBLANK($DJ$3),"",IF(ISBLANK(Tipy!CP33),"-",SUM(DE39:DI39)))</f>
        <v>-</v>
      </c>
      <c r="DK39" s="185"/>
      <c r="DL39" s="182">
        <f>IF(ISBLANK($DQ$3),"",IF(ISBLANK(Tipy!CV33),0,IF(AND(Tipy!CV33=Výsledky!$DO$3,Tipy!CX33=Výsledky!$DQ$3),50,0)))</f>
        <v>0</v>
      </c>
      <c r="DM39" s="182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2">
        <f>IF(ISBLANK($DQ$3),"",IF(OR(Tipy!CY33=Výsledky!$DL$6,Tipy!CY33=Výsledky!$DL$7,Tipy!CY33=Výsledky!$DL$8,Tipy!CY33=Výsledky!$DL$9),30,0))</f>
        <v>0</v>
      </c>
      <c r="DO39" s="182">
        <f>IF(ISBLANK($DQ$3),"",IF(OR(Tipy!CZ33=Výsledky!$DO$6,Tipy!CZ33=Výsledky!$DO$7,Tipy!CZ33=Výsledky!$DO$8,Tipy!CZ33=Výsledky!$DO$9),10,0))</f>
        <v>0</v>
      </c>
      <c r="DP39" s="183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6" t="str">
        <f>IF(ISBLANK($DQ$3),"",IF(ISBLANK(Tipy!CV33),"-",SUM(DL39:DP39)))</f>
        <v>-</v>
      </c>
      <c r="DR39" s="185"/>
      <c r="DS39" s="182">
        <f>IF(ISBLANK($DX$3),"",IF(ISBLANK(Tipy!DB33),0,IF(AND(Tipy!DB33=Výsledky!$DV$3,Tipy!DD33=Výsledky!$DX$3),50,0)))</f>
        <v>0</v>
      </c>
      <c r="DT39" s="182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2">
        <f>IF(ISBLANK($DX$3),"",IF(OR(Tipy!DE33=Výsledky!$DS$6,Tipy!DE33=Výsledky!$DS$7,Tipy!DE33=Výsledky!$DS$8,Tipy!DE33=Výsledky!$DS$9),30,0))</f>
        <v>0</v>
      </c>
      <c r="DV39" s="182">
        <f>IF(ISBLANK($DX$3),"",IF(OR(Tipy!DF33=Výsledky!$DV$6,Tipy!DF33=Výsledky!$DV$7,Tipy!DF33=Výsledky!$DV$8,Tipy!DF33=Výsledky!$DV$9),10,0))</f>
        <v>0</v>
      </c>
      <c r="DW39" s="183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6" t="str">
        <f>IF(ISBLANK($DX$3),"",IF(ISBLANK(Tipy!DB33),"-",SUM(DS39:DW39)))</f>
        <v>-</v>
      </c>
      <c r="DY39" s="185"/>
      <c r="DZ39" s="182">
        <f>IF(ISBLANK($EE$3),"",IF(ISBLANK(Tipy!DH33),0,IF(AND(Tipy!DH33=Výsledky!$EC$3,Tipy!DJ33=Výsledky!$EE$3),50,0)))</f>
        <v>0</v>
      </c>
      <c r="EA39" s="182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2">
        <f>IF(ISBLANK($EE$3),"",IF(OR(Tipy!DK33=Výsledky!$DZ$6,Tipy!DK33=Výsledky!$DZ$7,Tipy!DK33=Výsledky!$DZ$8,Tipy!DK33=Výsledky!$DZ$9),30,0))</f>
        <v>0</v>
      </c>
      <c r="EC39" s="182">
        <f>IF(ISBLANK($EE$3),"",IF(OR(Tipy!DL33=Výsledky!$EC$6,Tipy!DL33=Výsledky!$EC$7,Tipy!DL33=Výsledky!$EC$8,Tipy!DL33=Výsledky!$EC$9),10,0))</f>
        <v>0</v>
      </c>
      <c r="ED39" s="183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6" t="str">
        <f>IF(ISBLANK($EE$3),"",IF(ISBLANK(Tipy!DH33),"-",SUM(DZ39:ED39)))</f>
        <v>-</v>
      </c>
      <c r="EF39" s="94"/>
      <c r="EG39" s="182">
        <f>IF(ISBLANK($EL$3),"",IF(ISBLANK(Tipy!DN33),0,IF(AND(Tipy!DN33=Výsledky!$EJ$3,Tipy!DP33=Výsledky!$EL$3),50,0)))</f>
        <v>0</v>
      </c>
      <c r="EH39" s="182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2">
        <f>IF(ISBLANK($EL$3),"",IF(OR(Tipy!DQ33=Výsledky!$EG$6,Tipy!DQ33=Výsledky!$EG$7,Tipy!DQ33=Výsledky!$EG$8,Tipy!DQ33=Výsledky!$EG$9),30,0))</f>
        <v>0</v>
      </c>
      <c r="EJ39" s="182">
        <f>IF(ISBLANK($EL$3),"",IF(OR(Tipy!DR33=Výsledky!$EJ$6,Tipy!DR33=Výsledky!$EJ$7,Tipy!DR33=Výsledky!$EJ$8,Tipy!DR33=Výsledky!$EJ$9),10,0))</f>
        <v>0</v>
      </c>
      <c r="EK39" s="183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6" t="str">
        <f>IF(ISBLANK($EL$3),"",IF(ISBLANK(Tipy!DN33),"-",SUM(EG39:EK39)))</f>
        <v>-</v>
      </c>
      <c r="EM39" s="94"/>
      <c r="EN39" s="182">
        <f>IF(ISBLANK($ES$3),"",IF(ISBLANK(Tipy!DT33),0,IF(AND(Tipy!DT33=Výsledky!$EQ$3,Tipy!DV33=Výsledky!$ES$3),50,0)))</f>
        <v>0</v>
      </c>
      <c r="EO39" s="182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2">
        <f>IF(ISBLANK($ES$3),"",IF(OR(Tipy!DW33=Výsledky!$EN$6,Tipy!DW33=Výsledky!$EN$7,Tipy!DW33=Výsledky!$EN$8,Tipy!DW33=Výsledky!$EN$9),30,0))</f>
        <v>0</v>
      </c>
      <c r="EQ39" s="182">
        <f>IF(ISBLANK($ES$3),"",IF(OR(Tipy!DX33=Výsledky!$EQ$6,Tipy!DX33=Výsledky!$EQ$7,Tipy!DX33=Výsledky!$EQ$8,Tipy!DX33=Výsledky!$EQ$9),10,0))</f>
        <v>0</v>
      </c>
      <c r="ER39" s="183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6" t="str">
        <f>IF(ISBLANK($ES$3),"",IF(ISBLANK(Tipy!DT33),"-",SUM(EN39:ER39)))</f>
        <v>-</v>
      </c>
      <c r="ET39" s="94"/>
      <c r="EU39" s="182">
        <f>IF(ISBLANK($EZ$3),"",IF(ISBLANK(Tipy!DZ33),0,IF(AND(Tipy!DZ33=Výsledky!$EX$3,Tipy!EB33=Výsledky!$EZ$3),50,0)))</f>
        <v>0</v>
      </c>
      <c r="EV39" s="182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2">
        <f>IF(ISBLANK($EZ$3),"",IF(OR(Tipy!EC33=Výsledky!$EU$6,Tipy!EC33=Výsledky!$EU$7,Tipy!EC33=Výsledky!$EU$8,Tipy!EC33=Výsledky!$EU$9),30,0))</f>
        <v>0</v>
      </c>
      <c r="EX39" s="182">
        <f>IF(ISBLANK($EZ$3),"",IF(OR(Tipy!ED33=Výsledky!$EX$6,Tipy!ED33=Výsledky!$EX$7,Tipy!ED33=Výsledky!$EX$8,Tipy!ED33=Výsledky!$EX$9),10,0))</f>
        <v>0</v>
      </c>
      <c r="EY39" s="183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6" t="str">
        <f>IF(ISBLANK($EZ$3),"",IF(ISBLANK(Tipy!DZ33),"-",SUM(EU39:EY39)))</f>
        <v>-</v>
      </c>
      <c r="FA39" s="94"/>
      <c r="FB39" s="182">
        <f>IF(ISBLANK($FG$3),"",IF(ISBLANK(Tipy!EF33),0,IF(AND(Tipy!EF33=Výsledky!$FE$3,Tipy!EH33=Výsledky!$FG$3),50,0)))</f>
        <v>0</v>
      </c>
      <c r="FC39" s="182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2">
        <f>IF(ISBLANK($FG$3),"",IF(OR(Tipy!EI33=Výsledky!$FB$6,Tipy!EI33=Výsledky!$FB$7,Tipy!EI33=Výsledky!$FB$8,Tipy!EI33=Výsledky!$FB$9),30,0))</f>
        <v>0</v>
      </c>
      <c r="FE39" s="182">
        <f>IF(ISBLANK($FG$3),"",IF(OR(Tipy!EJ33=Výsledky!$FE$6,Tipy!EJ33=Výsledky!$FE$7,Tipy!EJ33=Výsledky!$FE$8,Tipy!EJ33=Výsledky!$FE$9),10,0))</f>
        <v>0</v>
      </c>
      <c r="FF39" s="183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6" t="str">
        <f>IF(ISBLANK($FG$3),"",IF(ISBLANK(Tipy!EF33),"-",SUM(FB39:FF39)))</f>
        <v>-</v>
      </c>
      <c r="FH39" s="94"/>
      <c r="FI39" s="182">
        <f>IF(ISBLANK($FN$3),"",IF(ISBLANK(Tipy!EL33),0,IF(AND(Tipy!EL33=Výsledky!$FL$3,Tipy!EN33=Výsledky!$FN$3),50,0)))</f>
        <v>0</v>
      </c>
      <c r="FJ39" s="182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2">
        <f>IF(ISBLANK($FN$3),"",IF(OR(Tipy!EO33=Výsledky!$FI$6,Tipy!EO33=Výsledky!$FI$7,Tipy!EO33=Výsledky!$FI$8,Tipy!EO33=Výsledky!$FI$9),30,0))</f>
        <v>0</v>
      </c>
      <c r="FL39" s="182">
        <f>IF(ISBLANK($FN$3),"",IF(OR(Tipy!EP33=Výsledky!$FL$6,Tipy!EP33=Výsledky!$FL$7,Tipy!EP33=Výsledky!$FL$8,Tipy!EP33=Výsledky!$FL$9),10,0))</f>
        <v>0</v>
      </c>
      <c r="FM39" s="183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6" t="str">
        <f>IF(ISBLANK($FN$3),"",IF(ISBLANK(Tipy!EL33),"-",SUM(FI39:FM39)))</f>
        <v>-</v>
      </c>
      <c r="FO39" s="94"/>
      <c r="FP39" s="182">
        <f>IF(ISBLANK($FU$3),"",IF(ISBLANK(Tipy!ER33),0,IF(AND(Tipy!ER33=Výsledky!$FS$3,Tipy!ET33=Výsledky!$FU$3),50,0)))</f>
        <v>0</v>
      </c>
      <c r="FQ39" s="182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2">
        <f>IF(ISBLANK($FU$3),"",IF(OR(Tipy!EU33=Výsledky!$FP$6,Tipy!EU33=Výsledky!$FP$7,Tipy!EU33=Výsledky!$FP$8,Tipy!EU33=Výsledky!$FP$9),30,0))</f>
        <v>0</v>
      </c>
      <c r="FS39" s="182">
        <f>IF(ISBLANK($FU$3),"",IF(OR(Tipy!EV33=Výsledky!$FS$6,Tipy!EV33=Výsledky!$FS$7,Tipy!EV33=Výsledky!$FS$8,Tipy!EV33=Výsledky!$FS$9),10,0))</f>
        <v>0</v>
      </c>
      <c r="FT39" s="183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6" t="str">
        <f>IF(ISBLANK($FU$3),"",IF(ISBLANK(Tipy!ER33),"-",SUM(FP39:FT39)))</f>
        <v>-</v>
      </c>
      <c r="FV39" s="94"/>
      <c r="FW39" s="182">
        <f>IF(ISBLANK($GB$3),"",IF(ISBLANK(Tipy!EX33),0,IF(AND(Tipy!EX33=Výsledky!$FZ$3,Tipy!EZ33=Výsledky!$GB$3),50,0)))</f>
        <v>0</v>
      </c>
      <c r="FX39" s="182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2">
        <f>IF(ISBLANK($GB$3),"",IF(OR(Tipy!FA33=Výsledky!$FW$6,Tipy!FA33=Výsledky!$FW$7,Tipy!FA33=Výsledky!$FW$8,Tipy!FA33=Výsledky!$FW$9),30,0))</f>
        <v>0</v>
      </c>
      <c r="FZ39" s="182">
        <f>IF(ISBLANK($GB$3),"",IF(OR(Tipy!FB33=Výsledky!$FZ$6,Tipy!FB33=Výsledky!$FZ$7,Tipy!FB33=Výsledky!$FZ$8,Tipy!FB33=Výsledky!$FZ$9),10,0))</f>
        <v>0</v>
      </c>
      <c r="GA39" s="183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6" t="str">
        <f>IF(ISBLANK($GB$3),"",IF(ISBLANK(Tipy!EX33),"-",SUM(FW39:GA39)))</f>
        <v>-</v>
      </c>
      <c r="GC39" s="94"/>
      <c r="GD39" s="182">
        <f>IF(ISBLANK($GI$3),"",IF(ISBLANK(Tipy!FD33),0,IF(AND(Tipy!FD33=Výsledky!$GG$3,Tipy!FF33=Výsledky!$GI$3),50,0)))</f>
        <v>0</v>
      </c>
      <c r="GE39" s="182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2">
        <f>IF(ISBLANK($GI$3),"",IF(OR(Tipy!FG33=Výsledky!$GD$6,Tipy!FG33=Výsledky!$GD$7,Tipy!FG33=Výsledky!$GD$8,Tipy!FG33=Výsledky!$GD$9),30,0))</f>
        <v>0</v>
      </c>
      <c r="GG39" s="182">
        <f>IF(ISBLANK($GI$3),"",IF(OR(Tipy!FH33=Výsledky!$GG$6,Tipy!FH33=Výsledky!$GG$7,Tipy!FH33=Výsledky!$GG$8,Tipy!FH33=Výsledky!$GG$9),10,0))</f>
        <v>0</v>
      </c>
      <c r="GH39" s="183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6" t="str">
        <f>IF(ISBLANK($GI$3),"",IF(ISBLANK(Tipy!FD33),"-",SUM(GD39:GH39)))</f>
        <v>-</v>
      </c>
      <c r="GJ39" s="94"/>
      <c r="GK39" s="182">
        <f>IF(ISBLANK($GP$3),"",IF(ISBLANK(Tipy!FJ33),0,IF(AND(Tipy!FJ33=Výsledky!$GN$3,Tipy!FL33=Výsledky!$GP$3),50,0)))</f>
        <v>0</v>
      </c>
      <c r="GL39" s="182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82">
        <f>IF(ISBLANK($GP$3),"",IF(OR(Tipy!FM33=Výsledky!$GK$6,Tipy!FM33=Výsledky!$GK$7,Tipy!FM33=Výsledky!$GK$8,Tipy!FM33=Výsledky!$GK$9),30,0))</f>
        <v>0</v>
      </c>
      <c r="GN39" s="182">
        <f>IF(ISBLANK($GP$3),"",IF(OR(Tipy!FN33=Výsledky!$GN$6,Tipy!FN33=Výsledky!$GN$7,Tipy!FN33=Výsledky!$GN$8,Tipy!FN33=Výsledky!$GN$9),10,0))</f>
        <v>0</v>
      </c>
      <c r="GO39" s="183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86" t="str">
        <f>IF(ISBLANK($GP$3),"",IF(ISBLANK(Tipy!FJ33),"-",SUM(GK39:GO39)))</f>
        <v>-</v>
      </c>
      <c r="GQ39" s="94"/>
      <c r="GR39" s="182">
        <f>IF(ISBLANK($GW$3),"",IF(ISBLANK(Tipy!FP33),0,IF(AND(Tipy!FP33=Výsledky!$GU$3,Tipy!FR33=Výsledky!$GW$3),50,0)))</f>
        <v>0</v>
      </c>
      <c r="GS39" s="182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2">
        <f>IF(ISBLANK($GW$3),"",IF(OR(Tipy!FS33=Výsledky!$GR$6,Tipy!FS33=Výsledky!$GR$7,Tipy!FS33=Výsledky!$GR$8,Tipy!FS33=Výsledky!$GR$9),30,0))</f>
        <v>0</v>
      </c>
      <c r="GU39" s="182">
        <f>IF(ISBLANK($GW$3),"",IF(OR(Tipy!FT33=Výsledky!$GU$6,Tipy!FT33=Výsledky!$GU$7,Tipy!FT33=Výsledky!$GU$8,Tipy!FT33=Výsledky!$GU$9),10,0))</f>
        <v>0</v>
      </c>
      <c r="GV39" s="183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6" t="str">
        <f>IF(ISBLANK($GW$3),"",IF(ISBLANK(Tipy!FP33),"-",SUM(GR39:GV39)))</f>
        <v>-</v>
      </c>
      <c r="GX39" s="94"/>
      <c r="GY39" s="182">
        <f>IF(ISBLANK($HD$3),"",IF(ISBLANK(Tipy!FV33),0,IF(AND(Tipy!FV33=Výsledky!$HB$3,Tipy!FX33=Výsledky!$HD$3),50,0)))</f>
        <v>0</v>
      </c>
      <c r="GZ39" s="182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2">
        <f>IF(ISBLANK($HD$3),"",IF(OR(Tipy!FY33=Výsledky!$GY$6,Tipy!FY33=Výsledky!$GY$7,Tipy!FY33=Výsledky!$GY$8,Tipy!FY33=Výsledky!$GY$9),30,0))</f>
        <v>0</v>
      </c>
      <c r="HB39" s="182">
        <f>IF(ISBLANK($HD$3),"",IF(OR(Tipy!FZ33=Výsledky!$HB$6,Tipy!FZ33=Výsledky!$HB$7,Tipy!FZ33=Výsledky!$HB$8,Tipy!FZ33=Výsledky!$HB$9),10,0))</f>
        <v>0</v>
      </c>
      <c r="HC39" s="183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6" t="str">
        <f>IF(ISBLANK($HD$3),"",IF(ISBLANK(Tipy!FV33),"-",SUM(GY39:HC39)))</f>
        <v>-</v>
      </c>
      <c r="HE39" s="185"/>
      <c r="HF39" s="182">
        <f>IF(ISBLANK($HK$3),"",IF(ISBLANK(Tipy!GB33),0,IF(AND(Tipy!GB33=Výsledky!$HI$3,Tipy!GD33=Výsledky!$HK$3),50,0)))</f>
        <v>0</v>
      </c>
      <c r="HG39" s="182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2">
        <f>IF(ISBLANK($HK$3),"",IF(OR(Tipy!GE33=Výsledky!$HF$6,Tipy!GE33=Výsledky!$HF$7,Tipy!GE33=Výsledky!$HF$8,Tipy!GE33=Výsledky!$HF$9),30,0))</f>
        <v>0</v>
      </c>
      <c r="HI39" s="182">
        <f>IF(ISBLANK($HK$3),"",IF(OR(Tipy!GF33=Výsledky!$HI$6,Tipy!GF33=Výsledky!$HI$7,Tipy!GF33=Výsledky!$HI$8,Tipy!GF33=Výsledky!$HI$9),10,0))</f>
        <v>0</v>
      </c>
      <c r="HJ39" s="183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6" t="str">
        <f>IF(ISBLANK($HK$3),"",IF(ISBLANK(Tipy!GB33),"-",SUM(HF39:HJ39)))</f>
        <v>-</v>
      </c>
      <c r="HL39" s="185"/>
      <c r="HM39" s="182">
        <f>IF(ISBLANK($HR$3),"",IF(ISBLANK(Tipy!GH33),0,IF(AND(Tipy!GH33=Výsledky!$HP$3,Tipy!GJ33=Výsledky!$HR$3),50,0)))</f>
        <v>0</v>
      </c>
      <c r="HN39" s="182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2">
        <f>IF(ISBLANK($HR$3),"",IF(OR(Tipy!GK33=Výsledky!$HM$6,Tipy!GK33=Výsledky!$HM$7,Tipy!GK33=Výsledky!$HM$8,Tipy!GK33=Výsledky!$HM$9),30,0))</f>
        <v>0</v>
      </c>
      <c r="HP39" s="182">
        <f>IF(ISBLANK($HR$3),"",IF(OR(Tipy!GL33=Výsledky!$HP$6,Tipy!GL33=Výsledky!$HP$7,Tipy!GL33=Výsledky!$HP$8,Tipy!GL33=Výsledky!$HP$9),10,0))</f>
        <v>0</v>
      </c>
      <c r="HQ39" s="183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6" t="str">
        <f>IF(ISBLANK($HR$3),"",IF(ISBLANK(Tipy!GH33),"-",SUM(HM39:HQ39)))</f>
        <v>-</v>
      </c>
      <c r="HS39" s="185"/>
      <c r="HT39" s="182">
        <f>IF(ISBLANK($HY$3),"",IF(ISBLANK(Tipy!GN33),0,IF(AND(Tipy!GN33=Výsledky!$HW$3,Tipy!GP33=Výsledky!$HY$3),50,0)))</f>
        <v>0</v>
      </c>
      <c r="HU39" s="182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2">
        <f>IF(ISBLANK($HY$3),"",IF(OR(Tipy!GQ33=Výsledky!$HT$6,Tipy!GQ33=Výsledky!$HT$7,Tipy!GQ33=Výsledky!$HT$8,Tipy!GQ33=Výsledky!$HT$9),30,0))</f>
        <v>0</v>
      </c>
      <c r="HW39" s="182">
        <f>IF(ISBLANK($HY$3),"",IF(OR(Tipy!GR33=Výsledky!$HW$6,Tipy!GR33=Výsledky!$HW$7,Tipy!GR33=Výsledky!$HW$8,Tipy!GR33=Výsledky!$HW$9),10,0))</f>
        <v>0</v>
      </c>
      <c r="HX39" s="183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6" t="str">
        <f>IF(ISBLANK($HY$3),"",IF(ISBLANK(Tipy!GN33),"-",SUM(HT39:HX39)))</f>
        <v>-</v>
      </c>
      <c r="HZ39" s="185"/>
      <c r="IA39" s="182">
        <f>IF(ISBLANK($IF$3),"",IF(ISBLANK(Tipy!GT33),0,IF(AND(Tipy!GT33=Výsledky!$ID$3,Tipy!GV33=Výsledky!$IF$3),50,0)))</f>
        <v>0</v>
      </c>
      <c r="IB39" s="182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2">
        <f>IF(ISBLANK($IF$3),"",IF(OR(Tipy!GW33=Výsledky!$IA$6,Tipy!GW33=Výsledky!$IA$7,Tipy!GW33=Výsledky!$IA$8,Tipy!GW33=Výsledky!$IA$9),30,0))</f>
        <v>0</v>
      </c>
      <c r="ID39" s="182">
        <f>IF(ISBLANK($IF$3),"",IF(OR(Tipy!GX33=Výsledky!$ID$6,Tipy!GX33=Výsledky!$ID$7,Tipy!GX33=Výsledky!$ID$8,Tipy!GX33=Výsledky!$ID$9),10,0))</f>
        <v>0</v>
      </c>
      <c r="IE39" s="183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6" t="str">
        <f>IF(ISBLANK($IF$3),"",IF(ISBLANK(Tipy!GT33),"-",SUM(IA39:IE39)))</f>
        <v>-</v>
      </c>
      <c r="IG39" s="94"/>
      <c r="IH39" s="182">
        <f>IF(ISBLANK($IM$3),"",IF(ISBLANK(Tipy!GZ33),0,IF(AND(Tipy!GZ33=Výsledky!$IK$3,Tipy!HB33=Výsledky!$IM$3),50,0)))</f>
        <v>0</v>
      </c>
      <c r="II39" s="182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182">
        <f>IF(ISBLANK($IM$3),"",IF(OR(Tipy!HC33=Výsledky!$IH$6,Tipy!HC33=Výsledky!$IH$7,Tipy!HC33=Výsledky!$IH$8,Tipy!HC33=Výsledky!$IH$9),30,0))</f>
        <v>0</v>
      </c>
      <c r="IK39" s="182">
        <f>IF(ISBLANK($IM$3),"",IF(OR(Tipy!HD33=Výsledky!$IK$6,Tipy!HD33=Výsledky!$IK$7,Tipy!HD33=Výsledky!$IK$8,Tipy!HD33=Výsledky!$IK$9),10,0))</f>
        <v>0</v>
      </c>
      <c r="IL39" s="183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186" t="str">
        <f>IF(ISBLANK($IM$3),"",IF(ISBLANK(Tipy!GZ33),"-",SUM(IH39:IL39)))</f>
        <v>-</v>
      </c>
      <c r="IN39" s="185"/>
      <c r="IO39" s="182">
        <f>IF(ISBLANK($IT$3),"",IF(ISBLANK(Tipy!HF33),0,IF(AND(Tipy!HF33=Výsledky!$IR$3,Tipy!HH33=Výsledky!$IT$3),50,0)))</f>
        <v>0</v>
      </c>
      <c r="IP39" s="182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82">
        <f>IF(ISBLANK($IT$3),"",IF(OR(Tipy!HI33=Výsledky!$IO$6,Tipy!HI33=Výsledky!$IO$7,Tipy!HI33=Výsledky!$IO$8,Tipy!HI33=Výsledky!$IO$9),30,0))</f>
        <v>0</v>
      </c>
      <c r="IR39" s="182">
        <f>IF(ISBLANK($IT$3),"",IF(OR(Tipy!HJ33=Výsledky!$IR$6,Tipy!HJ33=Výsledky!$IR$7,Tipy!HJ33=Výsledky!$IR$8,Tipy!HJ33=Výsledky!$IR$9),10,0))</f>
        <v>0</v>
      </c>
      <c r="IS39" s="183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6" t="str">
        <f>IF(ISBLANK($IT$3),"",IF(ISBLANK(Tipy!HF33),"-",SUM(IO39:IS39)))</f>
        <v>-</v>
      </c>
      <c r="IU39" s="185"/>
      <c r="IV39" s="182">
        <f>IF(ISBLANK($JA$3),"",IF(ISBLANK(Tipy!HL33),0,IF(AND(Tipy!HL33=Výsledky!$IY$3,Tipy!HN33=Výsledky!$JA$3),50,0)))</f>
        <v>0</v>
      </c>
      <c r="IW39" s="182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182">
        <f>IF(ISBLANK($JA$3),"",IF(OR(Tipy!HO33=Výsledky!$IV$6,Tipy!HO33=Výsledky!$IV$7,Tipy!HO33=Výsledky!$IV$8,Tipy!HO33=Výsledky!$IV$9),30,0))</f>
        <v>0</v>
      </c>
      <c r="IY39" s="182">
        <f>IF(ISBLANK($JA$3),"",IF(OR(Tipy!HP33=Výsledky!$IY$6,Tipy!HP33=Výsledky!$IY$7,Tipy!HP33=Výsledky!$IY$8,Tipy!HP33=Výsledky!$IY$9),10,0))</f>
        <v>0</v>
      </c>
      <c r="IZ39" s="183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186" t="str">
        <f>IF(ISBLANK($JA$3),"",IF(ISBLANK(Tipy!HL33),"-",SUM(IV39:IZ39)))</f>
        <v>-</v>
      </c>
      <c r="JB39" s="185"/>
      <c r="JC39" s="182">
        <f>IF(ISBLANK($JH$3),"",IF(ISBLANK(Tipy!HR33),0,IF(AND(Tipy!HR33=Výsledky!$JF$3,Tipy!HT33=Výsledky!$JH$3),50,0)))</f>
        <v>0</v>
      </c>
      <c r="JD39" s="182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82">
        <f>IF(ISBLANK($JH$3),"",IF(OR(Tipy!HU33=Výsledky!$JC$6,Tipy!HU33=Výsledky!$JC$7,Tipy!HU33=Výsledky!$JC$8,Tipy!HU33=Výsledky!$JC$9),30,0))</f>
        <v>0</v>
      </c>
      <c r="JF39" s="182">
        <f>IF(ISBLANK($JH$3),"",IF(OR(Tipy!HV33=Výsledky!$JF$6,Tipy!HV33=Výsledky!$JF$7,Tipy!HV33=Výsledky!$JF$8,Tipy!HV33=Výsledky!$JF$9),10,0))</f>
        <v>0</v>
      </c>
      <c r="JG39" s="183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86" t="str">
        <f>IF(ISBLANK($JH$3),"",IF(ISBLANK(Tipy!HR33),"-",SUM(JC39:JG39)))</f>
        <v>-</v>
      </c>
      <c r="JI39" s="185"/>
      <c r="JJ39" s="182">
        <f>IF(ISBLANK($JO$3),"",IF(ISBLANK(Tipy!HX33),0,IF(AND(Tipy!HX33=Výsledky!$JM$3,Tipy!HZ33=Výsledky!$JO$3),50,0)))</f>
        <v>0</v>
      </c>
      <c r="JK39" s="182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82">
        <f>IF(ISBLANK($JO$3),"",IF(OR(Tipy!IA33=Výsledky!$JJ$6,Tipy!IA33=Výsledky!$JJ$7,Tipy!IA33=Výsledky!$JJ$8,Tipy!IA33=Výsledky!$JJ$9),30,0))</f>
        <v>0</v>
      </c>
      <c r="JM39" s="92">
        <f>IF(ISBLANK($JO$3),"",IF(OR(Tipy!IB33=Výsledky!$JM$6,Tipy!IB33=Výsledky!$JM$7,Tipy!IB33=Výsledky!$JM$8,Tipy!IB33=Výsledky!$JM$9),10,0))</f>
        <v>0</v>
      </c>
      <c r="JN39" s="93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95" t="str">
        <f>IF(ISBLANK($JO$3),"",IF(ISBLANK(Tipy!HX33),"-",SUM(JJ39:JN39)))</f>
        <v>-</v>
      </c>
      <c r="JP39" s="94"/>
      <c r="JQ39" s="92">
        <f>IF(ISBLANK($JV$3),"",IF(ISBLANK(Tipy!ID33),0,IF(AND(Tipy!ID33=Výsledky!$JT$3,Tipy!IF33=Výsledky!$JV$3),50,0)))</f>
        <v>0</v>
      </c>
      <c r="JR39" s="92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92">
        <f>IF(ISBLANK($JV$3),"",IF(OR(Tipy!IG33=Výsledky!$JQ$6,Tipy!IG33=Výsledky!$JQ$7,Tipy!IG33=Výsledky!$JQ$8,Tipy!IG33=Výsledky!$JQ$9),30,0))</f>
        <v>0</v>
      </c>
      <c r="JT39" s="92">
        <f>IF(ISBLANK($JV$3),"",IF(OR(Tipy!IH33=Výsledky!$JT$6,Tipy!IH33=Výsledky!$JT$7,Tipy!IH33=Výsledky!$JT$8,Tipy!IH33=Výsledky!$JT$9),10,0))</f>
        <v>0</v>
      </c>
      <c r="JU39" s="93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95" t="str">
        <f>IF(ISBLANK($JV$3),"",IF(ISBLANK(Tipy!ID33),"-",SUM(JQ39:JU39)))</f>
        <v>-</v>
      </c>
      <c r="JW39" s="94"/>
      <c r="JX39" s="92" t="str">
        <f>IF(ISBLANK($KC$3),"",IF(ISBLANK(Tipy!IJ33),0,IF(AND(Tipy!IJ33=Výsledky!$KA$3,Tipy!IL33=Výsledky!$KC$3),50,0)))</f>
        <v/>
      </c>
      <c r="JY39" s="92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92" t="str">
        <f>IF(ISBLANK($KC$3),"",IF(OR(Tipy!IM33=Výsledky!$JX$6,Tipy!IM33=Výsledky!$JX$7,Tipy!IM33=Výsledky!$JX$8,Tipy!IM33=Výsledky!$JX$9),30,0))</f>
        <v/>
      </c>
      <c r="KA39" s="92" t="str">
        <f>IF(ISBLANK($KC$3),"",IF(OR(Tipy!IN33=Výsledky!$KA$6,Tipy!IN33=Výsledky!$KA$7,Tipy!IN33=Výsledky!$KA$8,Tipy!IN33=Výsledky!$KA$9),10,0))</f>
        <v/>
      </c>
      <c r="KB39" s="93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95" t="str">
        <f>IF(ISBLANK($KC$3),"",IF(ISBLANK(Tipy!IJ33),"-",SUM(JX39:KB39)))</f>
        <v/>
      </c>
      <c r="KD39" s="94"/>
      <c r="KE39" s="92">
        <f>IF(ISBLANK($KJ$3),"",IF(ISBLANK(Tipy!IP33),0,IF(AND(Tipy!IP33=Výsledky!$KH$3,Tipy!IR33=Výsledky!$KJ$3),50,0)))</f>
        <v>0</v>
      </c>
      <c r="KF39" s="92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92">
        <f>IF(ISBLANK($KJ$3),"",IF(OR(Tipy!IS33=Výsledky!$KE$6,Tipy!IS33=Výsledky!$KE$7,Tipy!IS33=Výsledky!$KE$8,Tipy!IS33=Výsledky!$KE$9),30,0))</f>
        <v>0</v>
      </c>
      <c r="KH39" s="92">
        <f>IF(ISBLANK($KJ$3),"",IF(OR(Tipy!IT33=Výsledky!$KH$6,Tipy!IT33=Výsledky!$KH$7,Tipy!IT33=Výsledky!$KH$8,Tipy!IT33=Výsledky!$KH$9),10,0))</f>
        <v>0</v>
      </c>
      <c r="KI39" s="93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95" t="str">
        <f>IF(ISBLANK($KJ$3),"",IF(ISBLANK(Tipy!IP33),"-",SUM(KE39:KI39)))</f>
        <v>-</v>
      </c>
      <c r="KK39" s="94"/>
      <c r="KL39" s="182">
        <f>IF(ISBLANK($KQ$3),"",IF(ISBLANK(Tipy!IV33),0,IF(AND(Tipy!IV33=Výsledky!$KO$3,Tipy!IX33=Výsledky!$KQ$3),50,0)))</f>
        <v>0</v>
      </c>
      <c r="KM39" s="182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182">
        <f>IF(ISBLANK($KQ$3),"",IF(OR(Tipy!IY33=Výsledky!$KL$6,Tipy!IY33=Výsledky!$KL$7,Tipy!IY33=Výsledky!$KL$8,Tipy!IY33=Výsledky!$KL$9),30,0))</f>
        <v>0</v>
      </c>
      <c r="KO39" s="182">
        <f>IF(ISBLANK($KQ$3),"",IF(OR(Tipy!IZ33=Výsledky!$KO$6,Tipy!IZ33=Výsledky!$KO$7,Tipy!IZ33=Výsledky!$KO$8,Tipy!IZ33=Výsledky!$KO$9),10,0))</f>
        <v>0</v>
      </c>
      <c r="KP39" s="183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86" t="str">
        <f>IF(ISBLANK($KQ$3),"",IF(ISBLANK(Tipy!IV33),"-",SUM(KL39:KP39)))</f>
        <v>-</v>
      </c>
      <c r="KR39" s="94"/>
      <c r="KS39" s="92" t="str">
        <f>IF(ISBLANK($KX$3),"",IF(ISBLANK(Tipy!JB33),0,IF(AND(Tipy!JB33=Výsledky!$KV$3,Tipy!JD33=Výsledky!$KX$3),50,0)))</f>
        <v/>
      </c>
      <c r="KT39" s="92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92" t="str">
        <f>IF(ISBLANK($KX$3),"",IF(OR(Tipy!JE33=Výsledky!$KS$6,Tipy!JE33=Výsledky!$KS$7,Tipy!JE33=Výsledky!$KS$8,Tipy!JE33=Výsledky!$KS$9),30,0))</f>
        <v/>
      </c>
      <c r="KV39" s="92" t="str">
        <f>IF(ISBLANK($KX$3),"",IF(OR(Tipy!JF33=Výsledky!$KV$6,Tipy!JF33=Výsledky!$KV$7,Tipy!JF33=Výsledky!$KV$8,Tipy!JF33=Výsledky!$KV$9),10,0))</f>
        <v/>
      </c>
      <c r="KW39" s="93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95" t="str">
        <f>IF(ISBLANK($KX$3),"",IF(ISBLANK(Tipy!JB33),"-",SUM(KS39:KW39)))</f>
        <v/>
      </c>
      <c r="KY39" s="94"/>
      <c r="KZ39" s="92" t="str">
        <f>IF(ISBLANK($LE$3),"",IF(ISBLANK(Tipy!JH33),0,IF(AND(Tipy!JH33=Výsledky!$LC$3,Tipy!JJ33=Výsledky!$LE$3),50,0)))</f>
        <v/>
      </c>
      <c r="LA39" s="92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92" t="str">
        <f>IF(ISBLANK($LE$3),"",IF(OR(Tipy!JK33=Výsledky!$KZ$6,Tipy!JK33=Výsledky!$KZ$7,Tipy!JK33=Výsledky!$KZ$8,Tipy!JK33=Výsledky!$KZ$9),30,0))</f>
        <v/>
      </c>
      <c r="LC39" s="92" t="str">
        <f>IF(ISBLANK($LE$3),"",IF(OR(Tipy!JL33=Výsledky!$LC$6,Tipy!JL33=Výsledky!$LC$7,Tipy!JL33=Výsledky!$LC$8,Tipy!JL33=Výsledky!$LC$9),10,0))</f>
        <v/>
      </c>
      <c r="LD39" s="93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95" t="str">
        <f>IF(ISBLANK($LE$3),"",IF(ISBLANK(Tipy!JH33),"-",SUM(KZ39:LD39)))</f>
        <v/>
      </c>
      <c r="LF39" s="94"/>
      <c r="LG39" s="92" t="str">
        <f>IF(ISBLANK($LL$3),"",IF(ISBLANK(Tipy!JN33),0,IF(AND(Tipy!JN33=Výsledky!$LJ$3,Tipy!JP33=Výsledky!$LL$3),50,0)))</f>
        <v/>
      </c>
      <c r="LH39" s="92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92" t="str">
        <f>IF(ISBLANK($LL$3),"",IF(OR(Tipy!JQ33=Výsledky!$LG$6,Tipy!JQ33=Výsledky!$LG$7,Tipy!JQ33=Výsledky!$LG$8,Tipy!JQ33=Výsledky!$LG$9),30,0))</f>
        <v/>
      </c>
      <c r="LJ39" s="92" t="str">
        <f>IF(ISBLANK($LL$3),"",IF(OR(Tipy!JR33=Výsledky!$LJ$6,Tipy!JR33=Výsledky!$LJ$7,Tipy!JR33=Výsledky!$LJ$8,Tipy!JR33=Výsledky!$LJ$9),10,0))</f>
        <v/>
      </c>
      <c r="LK39" s="93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95" t="str">
        <f>IF(ISBLANK($LL$3),"",IF(ISBLANK(Tipy!JN33),"-",SUM(LG39:LK39)))</f>
        <v/>
      </c>
      <c r="LM39" s="94"/>
      <c r="LN39" s="92" t="str">
        <f>IF(ISBLANK($LS$3),"",IF(ISBLANK(Tipy!JT33),0,IF(AND(Tipy!JT33=Výsledky!$LQ$3,Tipy!JV33=Výsledky!$LS$3),50,0)))</f>
        <v/>
      </c>
      <c r="LO39" s="92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92" t="str">
        <f>IF(ISBLANK($LS$3),"",IF(OR(Tipy!JW33=Výsledky!$LN$6,Tipy!JW33=Výsledky!$LN$7,Tipy!JW33=Výsledky!$LN$8,Tipy!JW33=Výsledky!$LN$9),30,0))</f>
        <v/>
      </c>
      <c r="LQ39" s="92" t="str">
        <f>IF(ISBLANK($LS$3),"",IF(OR(Tipy!JX33=Výsledky!$LQ$6,Tipy!JX33=Výsledky!$LQ$7,Tipy!JX33=Výsledky!$LQ$8,Tipy!JX33=Výsledky!$LQ$9),10,0))</f>
        <v/>
      </c>
      <c r="LR39" s="93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95" t="str">
        <f>IF(ISBLANK($LS$3),"",IF(ISBLANK(Tipy!JT33),"-",SUM(LN39:LR39)))</f>
        <v/>
      </c>
      <c r="LT39" s="94"/>
      <c r="LU39" s="92" t="str">
        <f>IF(ISBLANK($LZ$3),"",IF(ISBLANK(Tipy!JZ33),0,IF(AND(Tipy!JZ33=Výsledky!$LX$3,Tipy!KB33=Výsledky!$LZ$3),50,0)))</f>
        <v/>
      </c>
      <c r="LV39" s="92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92" t="str">
        <f>IF(ISBLANK($LZ$3),"",IF(OR(Tipy!KC33=Výsledky!$LU$6,Tipy!KC33=Výsledky!$LU$7,Tipy!KC33=Výsledky!$LU$8,Tipy!KC33=Výsledky!$LU$9),30,0))</f>
        <v/>
      </c>
      <c r="LX39" s="92" t="str">
        <f>IF(ISBLANK($LZ$3),"",IF(OR(Tipy!KD33=Výsledky!$LX$6,Tipy!KD33=Výsledky!$LX$7,Tipy!KD33=Výsledky!$LX$8,Tipy!KD33=Výsledky!$LX$9),10,0))</f>
        <v/>
      </c>
      <c r="LY39" s="93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95" t="str">
        <f>IF(ISBLANK($LZ$3),"",IF(ISBLANK(Tipy!JZ33),"-",SUM(LU39:LY39)))</f>
        <v/>
      </c>
      <c r="MA39" s="94"/>
      <c r="MB39" s="96"/>
      <c r="MC39" s="97"/>
      <c r="MD39" s="97"/>
      <c r="ME39" s="97"/>
      <c r="MF39" s="93"/>
      <c r="MG39" s="95"/>
      <c r="MH39" s="94"/>
      <c r="MI39" s="96"/>
      <c r="MJ39" s="97"/>
      <c r="MK39" s="97"/>
      <c r="ML39" s="97"/>
      <c r="MM39" s="93"/>
      <c r="MN39" s="95"/>
      <c r="MO39" s="94"/>
      <c r="MP39" s="96"/>
      <c r="MQ39" s="97"/>
      <c r="MR39" s="97"/>
      <c r="MS39" s="97"/>
      <c r="MT39" s="93"/>
      <c r="MU39" s="95"/>
      <c r="MV39" s="94"/>
      <c r="MW39" s="96"/>
      <c r="MX39" s="97"/>
      <c r="MY39" s="97"/>
      <c r="MZ39" s="97"/>
      <c r="NA39" s="93"/>
      <c r="NB39" s="95"/>
      <c r="NC39" s="94"/>
      <c r="ND39" s="96"/>
      <c r="NE39" s="97"/>
      <c r="NF39" s="97"/>
      <c r="NG39" s="97"/>
      <c r="NH39" s="93"/>
      <c r="NI39" s="95"/>
      <c r="NJ39" s="94"/>
      <c r="NK39" s="96"/>
      <c r="NL39" s="97"/>
      <c r="NM39" s="97"/>
      <c r="NN39" s="97"/>
      <c r="NO39" s="93"/>
      <c r="NP39" s="95"/>
      <c r="NQ39" s="94"/>
      <c r="NR39" s="96"/>
      <c r="NS39" s="97"/>
      <c r="NT39" s="97"/>
      <c r="NU39" s="97"/>
      <c r="NV39" s="93"/>
      <c r="NW39" s="95"/>
      <c r="NX39" s="94"/>
      <c r="NY39" s="96"/>
      <c r="NZ39" s="97"/>
      <c r="OA39" s="97"/>
      <c r="OB39" s="97"/>
      <c r="OC39" s="93"/>
      <c r="OD39" s="95"/>
      <c r="OE39" s="94"/>
      <c r="OF39" s="96"/>
      <c r="OG39" s="97"/>
      <c r="OH39" s="97"/>
      <c r="OI39" s="97"/>
      <c r="OJ39" s="93"/>
      <c r="OK39" s="95"/>
      <c r="OL39" s="94"/>
      <c r="OM39" s="96"/>
      <c r="ON39" s="97"/>
      <c r="OO39" s="97"/>
      <c r="OP39" s="97"/>
      <c r="OQ39" s="93"/>
      <c r="OR39" s="95"/>
      <c r="OS39" s="94"/>
      <c r="OT39" s="96"/>
      <c r="OU39" s="97"/>
      <c r="OV39" s="97"/>
      <c r="OW39" s="97"/>
      <c r="OX39" s="93"/>
      <c r="OY39" s="95"/>
      <c r="OZ39" s="94"/>
      <c r="PA39" s="96"/>
      <c r="PB39" s="97"/>
      <c r="PC39" s="97"/>
      <c r="PD39" s="97"/>
      <c r="PE39" s="93"/>
      <c r="PF39" s="95"/>
      <c r="PG39" s="94"/>
      <c r="PH39" s="96"/>
      <c r="PI39" s="97"/>
      <c r="PJ39" s="97"/>
      <c r="PK39" s="97"/>
      <c r="PL39" s="93"/>
      <c r="PM39" s="95"/>
      <c r="PN39" s="94"/>
      <c r="PO39" s="96"/>
      <c r="PP39" s="97"/>
      <c r="PQ39" s="97"/>
      <c r="PR39" s="97"/>
      <c r="PS39" s="93"/>
      <c r="PT39" s="95"/>
      <c r="PU39" s="94"/>
      <c r="PV39" s="96"/>
      <c r="PW39" s="97"/>
      <c r="PX39" s="97"/>
      <c r="PY39" s="97"/>
      <c r="PZ39" s="93"/>
      <c r="QA39" s="95"/>
    </row>
    <row r="40" spans="1:443" ht="15" customHeight="1" x14ac:dyDescent="0.2">
      <c r="A40" s="121">
        <f>Tipy!A34</f>
        <v>73</v>
      </c>
      <c r="B40" s="144" t="str">
        <f>Tipy!B34</f>
        <v>jano</v>
      </c>
      <c r="C40" s="42"/>
      <c r="D40" s="182">
        <f>IF(ISBLANK($I$3),"",IF(ISBLANK(Tipy!D34),0,IF(AND(Tipy!D34=Výsledky!$G$3,Tipy!F34=Výsledky!$I$3),50,0)))</f>
        <v>0</v>
      </c>
      <c r="E40" s="182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2">
        <f>IF(ISBLANK($I$3),"",IF(OR(Tipy!G34=Výsledky!$D$6,Tipy!G34=Výsledky!$D$7,Tipy!G34=Výsledky!$D$8,Tipy!G34=Výsledky!$D$9),30,0))</f>
        <v>30</v>
      </c>
      <c r="G40" s="182">
        <f>IF(ISBLANK($I$3),"",IF(OR(Tipy!H34=Výsledky!$G$6,Tipy!H34=Výsledky!$G$7,Tipy!H34=Výsledky!$G$8,Tipy!H34=Výsledky!$G$9),10,0))</f>
        <v>0</v>
      </c>
      <c r="H40" s="183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4">
        <f>IF(ISBLANK($I$3),"",IF(ISBLANK(Tipy!D34),"-",SUM(D40:H40)))</f>
        <v>50</v>
      </c>
      <c r="J40" s="185"/>
      <c r="K40" s="182">
        <f>IF(ISBLANK($P$3),"",IF(ISBLANK(Tipy!J34),0,IF(AND(Tipy!J34=Výsledky!$N$3,Tipy!L34=Výsledky!$P$3),50,0)))</f>
        <v>0</v>
      </c>
      <c r="L40" s="182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2">
        <f>IF(ISBLANK($P$3),"",IF(OR(Tipy!M34=Výsledky!$K$6,Tipy!M34=Výsledky!$K$7,Tipy!M34=Výsledky!$K$8,Tipy!M34=Výsledky!$K$9),30,0))</f>
        <v>0</v>
      </c>
      <c r="N40" s="182">
        <f>IF(ISBLANK($P$3),"",IF(OR(Tipy!N34=Výsledky!$N$6,Tipy!N34=Výsledky!$N$7,Tipy!N34=Výsledky!$N$8,Tipy!N34=Výsledky!$N$9),10,0))</f>
        <v>10</v>
      </c>
      <c r="O40" s="183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6">
        <f>IF(ISBLANK($P$3),"",IF(ISBLANK(Tipy!J34),"-",SUM(K40:O40)))</f>
        <v>40</v>
      </c>
      <c r="Q40" s="185"/>
      <c r="R40" s="182">
        <f>IF(ISBLANK($W$3),"",IF(ISBLANK(Tipy!P34),0,IF(AND(Tipy!P34=Výsledky!$U$3,Tipy!R34=Výsledky!$W$3),50,0)))</f>
        <v>0</v>
      </c>
      <c r="S40" s="182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2">
        <f>IF(ISBLANK($W$3),"",IF(OR(Tipy!S34=Výsledky!$R$6,Tipy!S34=Výsledky!$R$7,Tipy!S34=Výsledky!$R$8,Tipy!S34=Výsledky!$R$9),30,0))</f>
        <v>30</v>
      </c>
      <c r="U40" s="182">
        <f>IF(ISBLANK($W$3),"",IF(OR(Tipy!T34=Výsledky!$U$6,Tipy!T34=Výsledky!$U$7,Tipy!T34=Výsledky!$U$8,Tipy!T34=Výsledky!$U$9),10,0))</f>
        <v>0</v>
      </c>
      <c r="V40" s="183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6">
        <f>IF(ISBLANK($W$3),"",IF(ISBLANK(Tipy!P34),"-",SUM(R40:V40)))</f>
        <v>40</v>
      </c>
      <c r="X40" s="185"/>
      <c r="Y40" s="182">
        <f>IF(ISBLANK($AD$3),"",IF(ISBLANK(Tipy!V34),0,IF(AND(Tipy!V34=Výsledky!$AB$3,Tipy!X34=Výsledky!$AD$3),50,0)))</f>
        <v>0</v>
      </c>
      <c r="Z40" s="182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2">
        <f>IF(ISBLANK($AD$3),"",IF(OR(Tipy!Y34=Výsledky!$Y$6,Tipy!Y34=Výsledky!$Y$7,Tipy!Y34=Výsledky!$Y$8,Tipy!Y34=Výsledky!$Y$9),30,0))</f>
        <v>30</v>
      </c>
      <c r="AB40" s="182">
        <f>IF(ISBLANK($AD$3),"",IF(OR(Tipy!Z34=Výsledky!$AB$6,Tipy!Z34=Výsledky!$AB$7,Tipy!Z34=Výsledky!$AB$8,Tipy!Z34=Výsledky!$AB$9),10,0))</f>
        <v>10</v>
      </c>
      <c r="AC40" s="183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6">
        <f>IF(ISBLANK($AD$3),"",IF(ISBLANK(Tipy!V34),"-",SUM(Y40:AC40)))</f>
        <v>60</v>
      </c>
      <c r="AE40" s="185"/>
      <c r="AF40" s="182">
        <f>IF(ISBLANK($AK$3),"",IF(ISBLANK(Tipy!AB34),0,IF(AND(Tipy!AB34=Výsledky!$AI$3,Tipy!AD34=Výsledky!$AK$3),50,0)))</f>
        <v>0</v>
      </c>
      <c r="AG40" s="182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2">
        <f>IF(ISBLANK($AK$3),"",IF(OR(Tipy!AE34=Výsledky!$AF$6,Tipy!AE34=Výsledky!$AF$7,Tipy!AE34=Výsledky!$AF$8,Tipy!AE34=Výsledky!$AF$9),30,0))</f>
        <v>0</v>
      </c>
      <c r="AI40" s="182">
        <f>IF(ISBLANK($AK$3),"",IF(OR(Tipy!AF34=Výsledky!$AI$6,Tipy!AF34=Výsledky!$AI$7,Tipy!AF34=Výsledky!$AI$8,Tipy!AF34=Výsledky!$AI$9),10,0))</f>
        <v>0</v>
      </c>
      <c r="AJ40" s="183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6" t="str">
        <f>IF(ISBLANK($AK$3),"",IF(ISBLANK(Tipy!AB34),"-",SUM(AF40:AJ40)))</f>
        <v>-</v>
      </c>
      <c r="AL40" s="185"/>
      <c r="AM40" s="182">
        <f>IF(ISBLANK($AR$3),"",IF(ISBLANK(Tipy!AH34),0,IF(AND(Tipy!AH34=Výsledky!$AP$3,Tipy!AJ34=Výsledky!$AR$3),50,0)))</f>
        <v>0</v>
      </c>
      <c r="AN40" s="182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2">
        <f>IF(ISBLANK($AR$3),"",IF(OR(Tipy!AK34=Výsledky!$AM$6,Tipy!AK34=Výsledky!$AM$7,Tipy!AK34=Výsledky!$AM$8,Tipy!AK34=Výsledky!$AM$9),30,0))</f>
        <v>0</v>
      </c>
      <c r="AP40" s="182">
        <f>IF(ISBLANK($AR$3),"",IF(OR(Tipy!AL34=Výsledky!$AP$6,Tipy!AL34=Výsledky!$AP$7,Tipy!AL34=Výsledky!$AP$8,Tipy!AL34=Výsledky!$AP$9),10,0))</f>
        <v>0</v>
      </c>
      <c r="AQ40" s="183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6" t="str">
        <f>IF(ISBLANK($AR$3),"",IF(ISBLANK(Tipy!AH34),"-",SUM(AM40:AQ40)))</f>
        <v>-</v>
      </c>
      <c r="AS40" s="185"/>
      <c r="AT40" s="182">
        <f>IF(ISBLANK($AY$3),"",IF(ISBLANK(Tipy!AN34),0,IF(AND(Tipy!AN34=Výsledky!$AW$3,Tipy!AP34=Výsledky!$AY$3),50,0)))</f>
        <v>0</v>
      </c>
      <c r="AU40" s="182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2">
        <f>IF(ISBLANK($AY$3),"",IF(OR(Tipy!AQ34=Výsledky!$AT$6,Tipy!AQ34=Výsledky!$AT$7,Tipy!AQ34=Výsledky!$AT$8,Tipy!AQ34=Výsledky!$AT$9),30,0))</f>
        <v>0</v>
      </c>
      <c r="AW40" s="182">
        <f>IF(ISBLANK($AY$3),"",IF(OR(Tipy!AR34=Výsledky!$AW$6,Tipy!AR34=Výsledky!$AW$7,Tipy!AR34=Výsledky!$AW$8,Tipy!AR34=Výsledky!$AW$9),10,0))</f>
        <v>10</v>
      </c>
      <c r="AX40" s="183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6">
        <f>IF(ISBLANK($AY$3),"",IF(ISBLANK(Tipy!AN34),"-",SUM(AT40:AX40)))</f>
        <v>30</v>
      </c>
      <c r="AZ40" s="185"/>
      <c r="BA40" s="182">
        <f>IF(ISBLANK($BF$3),"",IF(ISBLANK(Tipy!AT34),0,IF(AND(Tipy!AT34=Výsledky!$BD$3,Tipy!AV34=Výsledky!$BF$3),50,0)))</f>
        <v>0</v>
      </c>
      <c r="BB40" s="182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2">
        <f>IF(ISBLANK($BF$3),"",IF(OR(Tipy!AW34=Výsledky!$BA$6,Tipy!AW34=Výsledky!$BA$7,Tipy!AW34=Výsledky!$BA$8,Tipy!AW34=Výsledky!$BA$9),30,0))</f>
        <v>30</v>
      </c>
      <c r="BD40" s="182">
        <f>IF(ISBLANK($BF$3),"",IF(OR(Tipy!AX34=Výsledky!$BD$6,Tipy!AX34=Výsledky!$BD$7,Tipy!AX34=Výsledky!$BD$8,Tipy!AX34=Výsledky!$BD$9),10,0))</f>
        <v>0</v>
      </c>
      <c r="BE40" s="183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6">
        <f>IF(ISBLANK($BF$3),"",IF(ISBLANK(Tipy!AT34),"-",SUM(BA40:BE40)))</f>
        <v>30</v>
      </c>
      <c r="BG40" s="94"/>
      <c r="BH40" s="182">
        <f>IF(ISBLANK($BM$3),"",IF(ISBLANK(Tipy!AZ34),0,IF(AND(Tipy!AZ34=Výsledky!$BK$3,Tipy!BB34=Výsledky!$BM$3),50,0)))</f>
        <v>0</v>
      </c>
      <c r="BI40" s="182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2">
        <f>IF(ISBLANK($BM$3),"",IF(OR(Tipy!BC34=Výsledky!$BH$6,Tipy!BC34=Výsledky!$BH$7,Tipy!BC34=Výsledky!$BH$8,Tipy!BC34=Výsledky!$BH$9),30,0))</f>
        <v>0</v>
      </c>
      <c r="BK40" s="182">
        <f>IF(ISBLANK($BM$3),"",IF(OR(Tipy!BD34=Výsledky!$BK$6,Tipy!BD34=Výsledky!$BK$7,Tipy!BD34=Výsledky!$BK$8,Tipy!BD34=Výsledky!$BK$9),10,0))</f>
        <v>0</v>
      </c>
      <c r="BL40" s="183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6" t="str">
        <f>IF(ISBLANK($BM$3),"",IF(ISBLANK(Tipy!AZ34),"-",SUM(BH40:BL40)))</f>
        <v>-</v>
      </c>
      <c r="BN40" s="94"/>
      <c r="BO40" s="182">
        <f>IF(ISBLANK($BT$3),"",IF(ISBLANK(Tipy!BF34),0,IF(AND(Tipy!BF34=Výsledky!$BR$3,Tipy!BH34=Výsledky!$BT$3),50,0)))</f>
        <v>0</v>
      </c>
      <c r="BP40" s="182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2">
        <f>IF(ISBLANK($BT$3),"",IF(OR(Tipy!BI34=Výsledky!$BO$6,Tipy!BI34=Výsledky!$BO$7,Tipy!BI34=Výsledky!$BO$8,Tipy!BI34=Výsledky!$BO$9),30,0))</f>
        <v>0</v>
      </c>
      <c r="BR40" s="182">
        <f>IF(ISBLANK($BT$3),"",IF(OR(Tipy!BJ34=Výsledky!$BR$6,Tipy!BJ34=Výsledky!$BR$7,Tipy!BJ34=Výsledky!$BR$8,Tipy!BJ34=Výsledky!$BR$9),10,0))</f>
        <v>0</v>
      </c>
      <c r="BS40" s="183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6" t="str">
        <f>IF(ISBLANK($BT$3),"",IF(ISBLANK(Tipy!BF34),"-",SUM(BO40:BS40)))</f>
        <v>-</v>
      </c>
      <c r="BU40" s="94"/>
      <c r="BV40" s="182">
        <f>IF(ISBLANK($CA$3),"",IF(ISBLANK(Tipy!BL34),0,IF(AND(Tipy!BL34=Výsledky!$BY$3,Tipy!BN34=Výsledky!$CA$3),50,0)))</f>
        <v>0</v>
      </c>
      <c r="BW40" s="182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2">
        <f>IF(ISBLANK($CA$3),"",IF(OR(Tipy!BO34=Výsledky!$BV$6,Tipy!BO34=Výsledky!$BV$7,Tipy!BO34=Výsledky!$BV$8,Tipy!BO34=Výsledky!$BV$9),30,0))</f>
        <v>0</v>
      </c>
      <c r="BY40" s="182">
        <f>IF(ISBLANK($CA$3),"",IF(OR(Tipy!BP34=Výsledky!$BY$6,Tipy!BP34=Výsledky!$BY$7,Tipy!BP34=Výsledky!$BY$8,Tipy!BP34=Výsledky!$BY$9),10,0))</f>
        <v>0</v>
      </c>
      <c r="BZ40" s="183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6" t="str">
        <f>IF(ISBLANK($CA$3),"",IF(ISBLANK(Tipy!BL34),"-",SUM(BV40:BZ40)))</f>
        <v>-</v>
      </c>
      <c r="CB40" s="94"/>
      <c r="CC40" s="182">
        <f>IF(ISBLANK($CH$3),"",IF(ISBLANK(Tipy!BR34),0,IF(AND(Tipy!BR34=Výsledky!$CF$3,Tipy!BT34=Výsledky!$CH$3),50,0)))</f>
        <v>0</v>
      </c>
      <c r="CD40" s="182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2">
        <f>IF(ISBLANK($CH$3),"",IF(OR(Tipy!BU34=Výsledky!$CC$6,Tipy!BU34=Výsledky!$CC$7,Tipy!BU34=Výsledky!$CC$8,Tipy!BU34=Výsledky!$CC$9),30,0))</f>
        <v>0</v>
      </c>
      <c r="CF40" s="182">
        <f>IF(ISBLANK($CH$3),"",IF(OR(Tipy!BV34=Výsledky!$CF$6,Tipy!BV34=Výsledky!$CF$7,Tipy!BV34=Výsledky!$CF$8,Tipy!BV34=Výsledky!$CF$9),10,0))</f>
        <v>0</v>
      </c>
      <c r="CG40" s="183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6" t="str">
        <f>IF(ISBLANK($CH$3),"",IF(ISBLANK(Tipy!BR34),"-",SUM(CC40:CG40)))</f>
        <v>-</v>
      </c>
      <c r="CI40" s="185"/>
      <c r="CJ40" s="182">
        <f>IF(ISBLANK($CO$3),"",IF(ISBLANK(Tipy!BX34),0,IF(AND(Tipy!BX34=Výsledky!$CM$3,Tipy!BZ34=Výsledky!$CO$3),50,0)))</f>
        <v>0</v>
      </c>
      <c r="CK40" s="182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2">
        <f>IF(ISBLANK($CO$3),"",IF(OR(Tipy!CA34=Výsledky!$CJ$6,Tipy!CA34=Výsledky!$CJ$7,Tipy!CA34=Výsledky!$CJ$8,Tipy!CA34=Výsledky!$CJ$9),30,0))</f>
        <v>0</v>
      </c>
      <c r="CM40" s="182">
        <f>IF(ISBLANK($CO$3),"",IF(OR(Tipy!CB34=Výsledky!$CM$6,Tipy!CB34=Výsledky!$CM$7,Tipy!CB34=Výsledky!$CM$8,Tipy!CB34=Výsledky!$CM$9),10,0))</f>
        <v>0</v>
      </c>
      <c r="CN40" s="183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6" t="str">
        <f>IF(ISBLANK($CO$3),"",IF(ISBLANK(Tipy!BX34),"-",SUM(CJ40:CN40)))</f>
        <v>-</v>
      </c>
      <c r="CP40" s="185"/>
      <c r="CQ40" s="182">
        <f>IF(ISBLANK($CV$3),"",IF(ISBLANK(Tipy!CD34),0,IF(AND(Tipy!CD34=Výsledky!$CT$3,Tipy!CF34=Výsledky!$CV$3),50,0)))</f>
        <v>0</v>
      </c>
      <c r="CR40" s="182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2">
        <f>IF(ISBLANK($CV$3),"",IF(OR(Tipy!CG34=Výsledky!$CQ$6,Tipy!CG34=Výsledky!$CQ$7,Tipy!CG34=Výsledky!$CQ$8,Tipy!CG34=Výsledky!$CQ$9),30,0))</f>
        <v>0</v>
      </c>
      <c r="CT40" s="182">
        <f>IF(ISBLANK($CV$3),"",IF(OR(Tipy!CH34=Výsledky!$CT$6,Tipy!CH34=Výsledky!$CT$7,Tipy!CH34=Výsledky!$CT$8,Tipy!CH34=Výsledky!$CT$9),10,0))</f>
        <v>0</v>
      </c>
      <c r="CU40" s="183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6" t="str">
        <f>IF(ISBLANK($CV$3),"",IF(ISBLANK(Tipy!CD34),"-",SUM(CQ40:CU40)))</f>
        <v>-</v>
      </c>
      <c r="CW40" s="185"/>
      <c r="CX40" s="182">
        <f>IF(ISBLANK($DC$3),"",IF(ISBLANK(Tipy!CJ34),0,IF(AND(Tipy!CJ34=Výsledky!$DA$3,Tipy!CL34=Výsledky!$DC$3),50,0)))</f>
        <v>0</v>
      </c>
      <c r="CY40" s="182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2">
        <f>IF(ISBLANK($DC$3),"",IF(OR(Tipy!CM34=Výsledky!$CX$6,Tipy!CM34=Výsledky!$CX$7,Tipy!CM34=Výsledky!$CX$8,Tipy!CM34=Výsledky!$CX$9),30,0))</f>
        <v>0</v>
      </c>
      <c r="DA40" s="182">
        <f>IF(ISBLANK($DC$3),"",IF(OR(Tipy!CN34=Výsledky!$DA$6,Tipy!CN34=Výsledky!$DA$7,Tipy!CN34=Výsledky!$DA$8,Tipy!CN34=Výsledky!$DA$9),10,0))</f>
        <v>0</v>
      </c>
      <c r="DB40" s="183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6" t="str">
        <f>IF(ISBLANK($DC$3),"",IF(ISBLANK(Tipy!CJ34),"-",SUM(CX40:DB40)))</f>
        <v>-</v>
      </c>
      <c r="DD40" s="185"/>
      <c r="DE40" s="182">
        <f>IF(ISBLANK($DJ$3),"",IF(ISBLANK(Tipy!CP34),0,IF(AND(Tipy!CP34=Výsledky!$DH$3,Tipy!CR34=Výsledky!$DJ$3),50,0)))</f>
        <v>0</v>
      </c>
      <c r="DF40" s="182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2">
        <f>IF(ISBLANK($DJ$3),"",IF(OR(Tipy!CS34=Výsledky!$DE$6,Tipy!CS34=Výsledky!$DE$7,Tipy!CS34=Výsledky!$DE$8,Tipy!CS34=Výsledky!$DE$9),30,0))</f>
        <v>0</v>
      </c>
      <c r="DH40" s="182">
        <f>IF(ISBLANK($DJ$3),"",IF(OR(Tipy!CT34=Výsledky!$DH$6,Tipy!CT34=Výsledky!$DH$7,Tipy!CT34=Výsledky!$DH$8,Tipy!CT34=Výsledky!$DH$9),10,0))</f>
        <v>0</v>
      </c>
      <c r="DI40" s="183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6" t="str">
        <f>IF(ISBLANK($DJ$3),"",IF(ISBLANK(Tipy!CP34),"-",SUM(DE40:DI40)))</f>
        <v>-</v>
      </c>
      <c r="DK40" s="185"/>
      <c r="DL40" s="182">
        <f>IF(ISBLANK($DQ$3),"",IF(ISBLANK(Tipy!CV34),0,IF(AND(Tipy!CV34=Výsledky!$DO$3,Tipy!CX34=Výsledky!$DQ$3),50,0)))</f>
        <v>0</v>
      </c>
      <c r="DM40" s="182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2">
        <f>IF(ISBLANK($DQ$3),"",IF(OR(Tipy!CY34=Výsledky!$DL$6,Tipy!CY34=Výsledky!$DL$7,Tipy!CY34=Výsledky!$DL$8,Tipy!CY34=Výsledky!$DL$9),30,0))</f>
        <v>0</v>
      </c>
      <c r="DO40" s="182">
        <f>IF(ISBLANK($DQ$3),"",IF(OR(Tipy!CZ34=Výsledky!$DO$6,Tipy!CZ34=Výsledky!$DO$7,Tipy!CZ34=Výsledky!$DO$8,Tipy!CZ34=Výsledky!$DO$9),10,0))</f>
        <v>0</v>
      </c>
      <c r="DP40" s="183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6" t="str">
        <f>IF(ISBLANK($DQ$3),"",IF(ISBLANK(Tipy!CV34),"-",SUM(DL40:DP40)))</f>
        <v>-</v>
      </c>
      <c r="DR40" s="185"/>
      <c r="DS40" s="182">
        <f>IF(ISBLANK($DX$3),"",IF(ISBLANK(Tipy!DB34),0,IF(AND(Tipy!DB34=Výsledky!$DV$3,Tipy!DD34=Výsledky!$DX$3),50,0)))</f>
        <v>0</v>
      </c>
      <c r="DT40" s="182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2">
        <f>IF(ISBLANK($DX$3),"",IF(OR(Tipy!DE34=Výsledky!$DS$6,Tipy!DE34=Výsledky!$DS$7,Tipy!DE34=Výsledky!$DS$8,Tipy!DE34=Výsledky!$DS$9),30,0))</f>
        <v>0</v>
      </c>
      <c r="DV40" s="182">
        <f>IF(ISBLANK($DX$3),"",IF(OR(Tipy!DF34=Výsledky!$DV$6,Tipy!DF34=Výsledky!$DV$7,Tipy!DF34=Výsledky!$DV$8,Tipy!DF34=Výsledky!$DV$9),10,0))</f>
        <v>0</v>
      </c>
      <c r="DW40" s="183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6" t="str">
        <f>IF(ISBLANK($DX$3),"",IF(ISBLANK(Tipy!DB34),"-",SUM(DS40:DW40)))</f>
        <v>-</v>
      </c>
      <c r="DY40" s="185"/>
      <c r="DZ40" s="182">
        <f>IF(ISBLANK($EE$3),"",IF(ISBLANK(Tipy!DH34),0,IF(AND(Tipy!DH34=Výsledky!$EC$3,Tipy!DJ34=Výsledky!$EE$3),50,0)))</f>
        <v>0</v>
      </c>
      <c r="EA40" s="182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2">
        <f>IF(ISBLANK($EE$3),"",IF(OR(Tipy!DK34=Výsledky!$DZ$6,Tipy!DK34=Výsledky!$DZ$7,Tipy!DK34=Výsledky!$DZ$8,Tipy!DK34=Výsledky!$DZ$9),30,0))</f>
        <v>0</v>
      </c>
      <c r="EC40" s="182">
        <f>IF(ISBLANK($EE$3),"",IF(OR(Tipy!DL34=Výsledky!$EC$6,Tipy!DL34=Výsledky!$EC$7,Tipy!DL34=Výsledky!$EC$8,Tipy!DL34=Výsledky!$EC$9),10,0))</f>
        <v>0</v>
      </c>
      <c r="ED40" s="183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6" t="str">
        <f>IF(ISBLANK($EE$3),"",IF(ISBLANK(Tipy!DH34),"-",SUM(DZ40:ED40)))</f>
        <v>-</v>
      </c>
      <c r="EF40" s="94"/>
      <c r="EG40" s="182">
        <f>IF(ISBLANK($EL$3),"",IF(ISBLANK(Tipy!DN34),0,IF(AND(Tipy!DN34=Výsledky!$EJ$3,Tipy!DP34=Výsledky!$EL$3),50,0)))</f>
        <v>0</v>
      </c>
      <c r="EH40" s="182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2">
        <f>IF(ISBLANK($EL$3),"",IF(OR(Tipy!DQ34=Výsledky!$EG$6,Tipy!DQ34=Výsledky!$EG$7,Tipy!DQ34=Výsledky!$EG$8,Tipy!DQ34=Výsledky!$EG$9),30,0))</f>
        <v>0</v>
      </c>
      <c r="EJ40" s="182">
        <f>IF(ISBLANK($EL$3),"",IF(OR(Tipy!DR34=Výsledky!$EJ$6,Tipy!DR34=Výsledky!$EJ$7,Tipy!DR34=Výsledky!$EJ$8,Tipy!DR34=Výsledky!$EJ$9),10,0))</f>
        <v>0</v>
      </c>
      <c r="EK40" s="183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6" t="str">
        <f>IF(ISBLANK($EL$3),"",IF(ISBLANK(Tipy!DN34),"-",SUM(EG40:EK40)))</f>
        <v>-</v>
      </c>
      <c r="EM40" s="94"/>
      <c r="EN40" s="182">
        <f>IF(ISBLANK($ES$3),"",IF(ISBLANK(Tipy!DT34),0,IF(AND(Tipy!DT34=Výsledky!$EQ$3,Tipy!DV34=Výsledky!$ES$3),50,0)))</f>
        <v>0</v>
      </c>
      <c r="EO40" s="182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2">
        <f>IF(ISBLANK($ES$3),"",IF(OR(Tipy!DW34=Výsledky!$EN$6,Tipy!DW34=Výsledky!$EN$7,Tipy!DW34=Výsledky!$EN$8,Tipy!DW34=Výsledky!$EN$9),30,0))</f>
        <v>0</v>
      </c>
      <c r="EQ40" s="182">
        <f>IF(ISBLANK($ES$3),"",IF(OR(Tipy!DX34=Výsledky!$EQ$6,Tipy!DX34=Výsledky!$EQ$7,Tipy!DX34=Výsledky!$EQ$8,Tipy!DX34=Výsledky!$EQ$9),10,0))</f>
        <v>0</v>
      </c>
      <c r="ER40" s="183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6" t="str">
        <f>IF(ISBLANK($ES$3),"",IF(ISBLANK(Tipy!DT34),"-",SUM(EN40:ER40)))</f>
        <v>-</v>
      </c>
      <c r="ET40" s="94"/>
      <c r="EU40" s="182">
        <f>IF(ISBLANK($EZ$3),"",IF(ISBLANK(Tipy!DZ34),0,IF(AND(Tipy!DZ34=Výsledky!$EX$3,Tipy!EB34=Výsledky!$EZ$3),50,0)))</f>
        <v>0</v>
      </c>
      <c r="EV40" s="182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2">
        <f>IF(ISBLANK($EZ$3),"",IF(OR(Tipy!EC34=Výsledky!$EU$6,Tipy!EC34=Výsledky!$EU$7,Tipy!EC34=Výsledky!$EU$8,Tipy!EC34=Výsledky!$EU$9),30,0))</f>
        <v>0</v>
      </c>
      <c r="EX40" s="182">
        <f>IF(ISBLANK($EZ$3),"",IF(OR(Tipy!ED34=Výsledky!$EX$6,Tipy!ED34=Výsledky!$EX$7,Tipy!ED34=Výsledky!$EX$8,Tipy!ED34=Výsledky!$EX$9),10,0))</f>
        <v>0</v>
      </c>
      <c r="EY40" s="183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6" t="str">
        <f>IF(ISBLANK($EZ$3),"",IF(ISBLANK(Tipy!DZ34),"-",SUM(EU40:EY40)))</f>
        <v>-</v>
      </c>
      <c r="FA40" s="94"/>
      <c r="FB40" s="182">
        <f>IF(ISBLANK($FG$3),"",IF(ISBLANK(Tipy!EF34),0,IF(AND(Tipy!EF34=Výsledky!$FE$3,Tipy!EH34=Výsledky!$FG$3),50,0)))</f>
        <v>0</v>
      </c>
      <c r="FC40" s="182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2">
        <f>IF(ISBLANK($FG$3),"",IF(OR(Tipy!EI34=Výsledky!$FB$6,Tipy!EI34=Výsledky!$FB$7,Tipy!EI34=Výsledky!$FB$8,Tipy!EI34=Výsledky!$FB$9),30,0))</f>
        <v>0</v>
      </c>
      <c r="FE40" s="182">
        <f>IF(ISBLANK($FG$3),"",IF(OR(Tipy!EJ34=Výsledky!$FE$6,Tipy!EJ34=Výsledky!$FE$7,Tipy!EJ34=Výsledky!$FE$8,Tipy!EJ34=Výsledky!$FE$9),10,0))</f>
        <v>0</v>
      </c>
      <c r="FF40" s="183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6" t="str">
        <f>IF(ISBLANK($FG$3),"",IF(ISBLANK(Tipy!EF34),"-",SUM(FB40:FF40)))</f>
        <v>-</v>
      </c>
      <c r="FH40" s="94"/>
      <c r="FI40" s="182">
        <f>IF(ISBLANK($FN$3),"",IF(ISBLANK(Tipy!EL34),0,IF(AND(Tipy!EL34=Výsledky!$FL$3,Tipy!EN34=Výsledky!$FN$3),50,0)))</f>
        <v>0</v>
      </c>
      <c r="FJ40" s="182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2">
        <f>IF(ISBLANK($FN$3),"",IF(OR(Tipy!EO34=Výsledky!$FI$6,Tipy!EO34=Výsledky!$FI$7,Tipy!EO34=Výsledky!$FI$8,Tipy!EO34=Výsledky!$FI$9),30,0))</f>
        <v>0</v>
      </c>
      <c r="FL40" s="182">
        <f>IF(ISBLANK($FN$3),"",IF(OR(Tipy!EP34=Výsledky!$FL$6,Tipy!EP34=Výsledky!$FL$7,Tipy!EP34=Výsledky!$FL$8,Tipy!EP34=Výsledky!$FL$9),10,0))</f>
        <v>0</v>
      </c>
      <c r="FM40" s="183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6" t="str">
        <f>IF(ISBLANK($FN$3),"",IF(ISBLANK(Tipy!EL34),"-",SUM(FI40:FM40)))</f>
        <v>-</v>
      </c>
      <c r="FO40" s="94"/>
      <c r="FP40" s="182">
        <f>IF(ISBLANK($FU$3),"",IF(ISBLANK(Tipy!ER34),0,IF(AND(Tipy!ER34=Výsledky!$FS$3,Tipy!ET34=Výsledky!$FU$3),50,0)))</f>
        <v>0</v>
      </c>
      <c r="FQ40" s="182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2">
        <f>IF(ISBLANK($FU$3),"",IF(OR(Tipy!EU34=Výsledky!$FP$6,Tipy!EU34=Výsledky!$FP$7,Tipy!EU34=Výsledky!$FP$8,Tipy!EU34=Výsledky!$FP$9),30,0))</f>
        <v>0</v>
      </c>
      <c r="FS40" s="182">
        <f>IF(ISBLANK($FU$3),"",IF(OR(Tipy!EV34=Výsledky!$FS$6,Tipy!EV34=Výsledky!$FS$7,Tipy!EV34=Výsledky!$FS$8,Tipy!EV34=Výsledky!$FS$9),10,0))</f>
        <v>0</v>
      </c>
      <c r="FT40" s="183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6" t="str">
        <f>IF(ISBLANK($FU$3),"",IF(ISBLANK(Tipy!ER34),"-",SUM(FP40:FT40)))</f>
        <v>-</v>
      </c>
      <c r="FV40" s="94"/>
      <c r="FW40" s="182">
        <f>IF(ISBLANK($GB$3),"",IF(ISBLANK(Tipy!EX34),0,IF(AND(Tipy!EX34=Výsledky!$FZ$3,Tipy!EZ34=Výsledky!$GB$3),50,0)))</f>
        <v>0</v>
      </c>
      <c r="FX40" s="182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2">
        <f>IF(ISBLANK($GB$3),"",IF(OR(Tipy!FA34=Výsledky!$FW$6,Tipy!FA34=Výsledky!$FW$7,Tipy!FA34=Výsledky!$FW$8,Tipy!FA34=Výsledky!$FW$9),30,0))</f>
        <v>0</v>
      </c>
      <c r="FZ40" s="182">
        <f>IF(ISBLANK($GB$3),"",IF(OR(Tipy!FB34=Výsledky!$FZ$6,Tipy!FB34=Výsledky!$FZ$7,Tipy!FB34=Výsledky!$FZ$8,Tipy!FB34=Výsledky!$FZ$9),10,0))</f>
        <v>0</v>
      </c>
      <c r="GA40" s="183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6" t="str">
        <f>IF(ISBLANK($GB$3),"",IF(ISBLANK(Tipy!EX34),"-",SUM(FW40:GA40)))</f>
        <v>-</v>
      </c>
      <c r="GC40" s="94"/>
      <c r="GD40" s="182">
        <f>IF(ISBLANK($GI$3),"",IF(ISBLANK(Tipy!FD34),0,IF(AND(Tipy!FD34=Výsledky!$GG$3,Tipy!FF34=Výsledky!$GI$3),50,0)))</f>
        <v>0</v>
      </c>
      <c r="GE40" s="182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2">
        <f>IF(ISBLANK($GI$3),"",IF(OR(Tipy!FG34=Výsledky!$GD$6,Tipy!FG34=Výsledky!$GD$7,Tipy!FG34=Výsledky!$GD$8,Tipy!FG34=Výsledky!$GD$9),30,0))</f>
        <v>0</v>
      </c>
      <c r="GG40" s="182">
        <f>IF(ISBLANK($GI$3),"",IF(OR(Tipy!FH34=Výsledky!$GG$6,Tipy!FH34=Výsledky!$GG$7,Tipy!FH34=Výsledky!$GG$8,Tipy!FH34=Výsledky!$GG$9),10,0))</f>
        <v>0</v>
      </c>
      <c r="GH40" s="183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6" t="str">
        <f>IF(ISBLANK($GI$3),"",IF(ISBLANK(Tipy!FD34),"-",SUM(GD40:GH40)))</f>
        <v>-</v>
      </c>
      <c r="GJ40" s="94"/>
      <c r="GK40" s="182">
        <f>IF(ISBLANK($GP$3),"",IF(ISBLANK(Tipy!FJ34),0,IF(AND(Tipy!FJ34=Výsledky!$GN$3,Tipy!FL34=Výsledky!$GP$3),50,0)))</f>
        <v>0</v>
      </c>
      <c r="GL40" s="182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82">
        <f>IF(ISBLANK($GP$3),"",IF(OR(Tipy!FM34=Výsledky!$GK$6,Tipy!FM34=Výsledky!$GK$7,Tipy!FM34=Výsledky!$GK$8,Tipy!FM34=Výsledky!$GK$9),30,0))</f>
        <v>0</v>
      </c>
      <c r="GN40" s="182">
        <f>IF(ISBLANK($GP$3),"",IF(OR(Tipy!FN34=Výsledky!$GN$6,Tipy!FN34=Výsledky!$GN$7,Tipy!FN34=Výsledky!$GN$8,Tipy!FN34=Výsledky!$GN$9),10,0))</f>
        <v>0</v>
      </c>
      <c r="GO40" s="183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86" t="str">
        <f>IF(ISBLANK($GP$3),"",IF(ISBLANK(Tipy!FJ34),"-",SUM(GK40:GO40)))</f>
        <v>-</v>
      </c>
      <c r="GQ40" s="94"/>
      <c r="GR40" s="182">
        <f>IF(ISBLANK($GW$3),"",IF(ISBLANK(Tipy!FP34),0,IF(AND(Tipy!FP34=Výsledky!$GU$3,Tipy!FR34=Výsledky!$GW$3),50,0)))</f>
        <v>0</v>
      </c>
      <c r="GS40" s="182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2">
        <f>IF(ISBLANK($GW$3),"",IF(OR(Tipy!FS34=Výsledky!$GR$6,Tipy!FS34=Výsledky!$GR$7,Tipy!FS34=Výsledky!$GR$8,Tipy!FS34=Výsledky!$GR$9),30,0))</f>
        <v>0</v>
      </c>
      <c r="GU40" s="182">
        <f>IF(ISBLANK($GW$3),"",IF(OR(Tipy!FT34=Výsledky!$GU$6,Tipy!FT34=Výsledky!$GU$7,Tipy!FT34=Výsledky!$GU$8,Tipy!FT34=Výsledky!$GU$9),10,0))</f>
        <v>0</v>
      </c>
      <c r="GV40" s="183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6" t="str">
        <f>IF(ISBLANK($GW$3),"",IF(ISBLANK(Tipy!FP34),"-",SUM(GR40:GV40)))</f>
        <v>-</v>
      </c>
      <c r="GX40" s="94"/>
      <c r="GY40" s="182">
        <f>IF(ISBLANK($HD$3),"",IF(ISBLANK(Tipy!FV34),0,IF(AND(Tipy!FV34=Výsledky!$HB$3,Tipy!FX34=Výsledky!$HD$3),50,0)))</f>
        <v>0</v>
      </c>
      <c r="GZ40" s="182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2">
        <f>IF(ISBLANK($HD$3),"",IF(OR(Tipy!FY34=Výsledky!$GY$6,Tipy!FY34=Výsledky!$GY$7,Tipy!FY34=Výsledky!$GY$8,Tipy!FY34=Výsledky!$GY$9),30,0))</f>
        <v>0</v>
      </c>
      <c r="HB40" s="182">
        <f>IF(ISBLANK($HD$3),"",IF(OR(Tipy!FZ34=Výsledky!$HB$6,Tipy!FZ34=Výsledky!$HB$7,Tipy!FZ34=Výsledky!$HB$8,Tipy!FZ34=Výsledky!$HB$9),10,0))</f>
        <v>0</v>
      </c>
      <c r="HC40" s="183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6" t="str">
        <f>IF(ISBLANK($HD$3),"",IF(ISBLANK(Tipy!FV34),"-",SUM(GY40:HC40)))</f>
        <v>-</v>
      </c>
      <c r="HE40" s="185"/>
      <c r="HF40" s="182">
        <f>IF(ISBLANK($HK$3),"",IF(ISBLANK(Tipy!GB34),0,IF(AND(Tipy!GB34=Výsledky!$HI$3,Tipy!GD34=Výsledky!$HK$3),50,0)))</f>
        <v>0</v>
      </c>
      <c r="HG40" s="182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2">
        <f>IF(ISBLANK($HK$3),"",IF(OR(Tipy!GE34=Výsledky!$HF$6,Tipy!GE34=Výsledky!$HF$7,Tipy!GE34=Výsledky!$HF$8,Tipy!GE34=Výsledky!$HF$9),30,0))</f>
        <v>0</v>
      </c>
      <c r="HI40" s="182">
        <f>IF(ISBLANK($HK$3),"",IF(OR(Tipy!GF34=Výsledky!$HI$6,Tipy!GF34=Výsledky!$HI$7,Tipy!GF34=Výsledky!$HI$8,Tipy!GF34=Výsledky!$HI$9),10,0))</f>
        <v>0</v>
      </c>
      <c r="HJ40" s="183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6" t="str">
        <f>IF(ISBLANK($HK$3),"",IF(ISBLANK(Tipy!GB34),"-",SUM(HF40:HJ40)))</f>
        <v>-</v>
      </c>
      <c r="HL40" s="185"/>
      <c r="HM40" s="182">
        <f>IF(ISBLANK($HR$3),"",IF(ISBLANK(Tipy!GH34),0,IF(AND(Tipy!GH34=Výsledky!$HP$3,Tipy!GJ34=Výsledky!$HR$3),50,0)))</f>
        <v>0</v>
      </c>
      <c r="HN40" s="182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2">
        <f>IF(ISBLANK($HR$3),"",IF(OR(Tipy!GK34=Výsledky!$HM$6,Tipy!GK34=Výsledky!$HM$7,Tipy!GK34=Výsledky!$HM$8,Tipy!GK34=Výsledky!$HM$9),30,0))</f>
        <v>0</v>
      </c>
      <c r="HP40" s="182">
        <f>IF(ISBLANK($HR$3),"",IF(OR(Tipy!GL34=Výsledky!$HP$6,Tipy!GL34=Výsledky!$HP$7,Tipy!GL34=Výsledky!$HP$8,Tipy!GL34=Výsledky!$HP$9),10,0))</f>
        <v>0</v>
      </c>
      <c r="HQ40" s="183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6" t="str">
        <f>IF(ISBLANK($HR$3),"",IF(ISBLANK(Tipy!GH34),"-",SUM(HM40:HQ40)))</f>
        <v>-</v>
      </c>
      <c r="HS40" s="185"/>
      <c r="HT40" s="182">
        <f>IF(ISBLANK($HY$3),"",IF(ISBLANK(Tipy!GN34),0,IF(AND(Tipy!GN34=Výsledky!$HW$3,Tipy!GP34=Výsledky!$HY$3),50,0)))</f>
        <v>0</v>
      </c>
      <c r="HU40" s="182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2">
        <f>IF(ISBLANK($HY$3),"",IF(OR(Tipy!GQ34=Výsledky!$HT$6,Tipy!GQ34=Výsledky!$HT$7,Tipy!GQ34=Výsledky!$HT$8,Tipy!GQ34=Výsledky!$HT$9),30,0))</f>
        <v>0</v>
      </c>
      <c r="HW40" s="182">
        <f>IF(ISBLANK($HY$3),"",IF(OR(Tipy!GR34=Výsledky!$HW$6,Tipy!GR34=Výsledky!$HW$7,Tipy!GR34=Výsledky!$HW$8,Tipy!GR34=Výsledky!$HW$9),10,0))</f>
        <v>0</v>
      </c>
      <c r="HX40" s="183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6" t="str">
        <f>IF(ISBLANK($HY$3),"",IF(ISBLANK(Tipy!GN34),"-",SUM(HT40:HX40)))</f>
        <v>-</v>
      </c>
      <c r="HZ40" s="185"/>
      <c r="IA40" s="182">
        <f>IF(ISBLANK($IF$3),"",IF(ISBLANK(Tipy!GT34),0,IF(AND(Tipy!GT34=Výsledky!$ID$3,Tipy!GV34=Výsledky!$IF$3),50,0)))</f>
        <v>0</v>
      </c>
      <c r="IB40" s="182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2">
        <f>IF(ISBLANK($IF$3),"",IF(OR(Tipy!GW34=Výsledky!$IA$6,Tipy!GW34=Výsledky!$IA$7,Tipy!GW34=Výsledky!$IA$8,Tipy!GW34=Výsledky!$IA$9),30,0))</f>
        <v>0</v>
      </c>
      <c r="ID40" s="182">
        <f>IF(ISBLANK($IF$3),"",IF(OR(Tipy!GX34=Výsledky!$ID$6,Tipy!GX34=Výsledky!$ID$7,Tipy!GX34=Výsledky!$ID$8,Tipy!GX34=Výsledky!$ID$9),10,0))</f>
        <v>0</v>
      </c>
      <c r="IE40" s="183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6" t="str">
        <f>IF(ISBLANK($IF$3),"",IF(ISBLANK(Tipy!GT34),"-",SUM(IA40:IE40)))</f>
        <v>-</v>
      </c>
      <c r="IG40" s="94"/>
      <c r="IH40" s="182">
        <f>IF(ISBLANK($IM$3),"",IF(ISBLANK(Tipy!GZ34),0,IF(AND(Tipy!GZ34=Výsledky!$IK$3,Tipy!HB34=Výsledky!$IM$3),50,0)))</f>
        <v>0</v>
      </c>
      <c r="II40" s="182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182">
        <f>IF(ISBLANK($IM$3),"",IF(OR(Tipy!HC34=Výsledky!$IH$6,Tipy!HC34=Výsledky!$IH$7,Tipy!HC34=Výsledky!$IH$8,Tipy!HC34=Výsledky!$IH$9),30,0))</f>
        <v>0</v>
      </c>
      <c r="IK40" s="182">
        <f>IF(ISBLANK($IM$3),"",IF(OR(Tipy!HD34=Výsledky!$IK$6,Tipy!HD34=Výsledky!$IK$7,Tipy!HD34=Výsledky!$IK$8,Tipy!HD34=Výsledky!$IK$9),10,0))</f>
        <v>0</v>
      </c>
      <c r="IL40" s="183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186" t="str">
        <f>IF(ISBLANK($IM$3),"",IF(ISBLANK(Tipy!GZ34),"-",SUM(IH40:IL40)))</f>
        <v>-</v>
      </c>
      <c r="IN40" s="185"/>
      <c r="IO40" s="182">
        <f>IF(ISBLANK($IT$3),"",IF(ISBLANK(Tipy!HF34),0,IF(AND(Tipy!HF34=Výsledky!$IR$3,Tipy!HH34=Výsledky!$IT$3),50,0)))</f>
        <v>0</v>
      </c>
      <c r="IP40" s="182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82">
        <f>IF(ISBLANK($IT$3),"",IF(OR(Tipy!HI34=Výsledky!$IO$6,Tipy!HI34=Výsledky!$IO$7,Tipy!HI34=Výsledky!$IO$8,Tipy!HI34=Výsledky!$IO$9),30,0))</f>
        <v>0</v>
      </c>
      <c r="IR40" s="182">
        <f>IF(ISBLANK($IT$3),"",IF(OR(Tipy!HJ34=Výsledky!$IR$6,Tipy!HJ34=Výsledky!$IR$7,Tipy!HJ34=Výsledky!$IR$8,Tipy!HJ34=Výsledky!$IR$9),10,0))</f>
        <v>0</v>
      </c>
      <c r="IS40" s="183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6" t="str">
        <f>IF(ISBLANK($IT$3),"",IF(ISBLANK(Tipy!HF34),"-",SUM(IO40:IS40)))</f>
        <v>-</v>
      </c>
      <c r="IU40" s="185"/>
      <c r="IV40" s="182">
        <f>IF(ISBLANK($JA$3),"",IF(ISBLANK(Tipy!HL34),0,IF(AND(Tipy!HL34=Výsledky!$IY$3,Tipy!HN34=Výsledky!$JA$3),50,0)))</f>
        <v>0</v>
      </c>
      <c r="IW40" s="182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82">
        <f>IF(ISBLANK($JA$3),"",IF(OR(Tipy!HO34=Výsledky!$IV$6,Tipy!HO34=Výsledky!$IV$7,Tipy!HO34=Výsledky!$IV$8,Tipy!HO34=Výsledky!$IV$9),30,0))</f>
        <v>0</v>
      </c>
      <c r="IY40" s="182">
        <f>IF(ISBLANK($JA$3),"",IF(OR(Tipy!HP34=Výsledky!$IY$6,Tipy!HP34=Výsledky!$IY$7,Tipy!HP34=Výsledky!$IY$8,Tipy!HP34=Výsledky!$IY$9),10,0))</f>
        <v>0</v>
      </c>
      <c r="IZ40" s="183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86" t="str">
        <f>IF(ISBLANK($JA$3),"",IF(ISBLANK(Tipy!HL34),"-",SUM(IV40:IZ40)))</f>
        <v>-</v>
      </c>
      <c r="JB40" s="185"/>
      <c r="JC40" s="182">
        <f>IF(ISBLANK($JH$3),"",IF(ISBLANK(Tipy!HR34),0,IF(AND(Tipy!HR34=Výsledky!$JF$3,Tipy!HT34=Výsledky!$JH$3),50,0)))</f>
        <v>0</v>
      </c>
      <c r="JD40" s="182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82">
        <f>IF(ISBLANK($JH$3),"",IF(OR(Tipy!HU34=Výsledky!$JC$6,Tipy!HU34=Výsledky!$JC$7,Tipy!HU34=Výsledky!$JC$8,Tipy!HU34=Výsledky!$JC$9),30,0))</f>
        <v>0</v>
      </c>
      <c r="JF40" s="182">
        <f>IF(ISBLANK($JH$3),"",IF(OR(Tipy!HV34=Výsledky!$JF$6,Tipy!HV34=Výsledky!$JF$7,Tipy!HV34=Výsledky!$JF$8,Tipy!HV34=Výsledky!$JF$9),10,0))</f>
        <v>0</v>
      </c>
      <c r="JG40" s="183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86" t="str">
        <f>IF(ISBLANK($JH$3),"",IF(ISBLANK(Tipy!HR34),"-",SUM(JC40:JG40)))</f>
        <v>-</v>
      </c>
      <c r="JI40" s="185"/>
      <c r="JJ40" s="182">
        <f>IF(ISBLANK($JO$3),"",IF(ISBLANK(Tipy!HX34),0,IF(AND(Tipy!HX34=Výsledky!$JM$3,Tipy!HZ34=Výsledky!$JO$3),50,0)))</f>
        <v>0</v>
      </c>
      <c r="JK40" s="182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82">
        <f>IF(ISBLANK($JO$3),"",IF(OR(Tipy!IA34=Výsledky!$JJ$6,Tipy!IA34=Výsledky!$JJ$7,Tipy!IA34=Výsledky!$JJ$8,Tipy!IA34=Výsledky!$JJ$9),30,0))</f>
        <v>0</v>
      </c>
      <c r="JM40" s="92">
        <f>IF(ISBLANK($JO$3),"",IF(OR(Tipy!IB34=Výsledky!$JM$6,Tipy!IB34=Výsledky!$JM$7,Tipy!IB34=Výsledky!$JM$8,Tipy!IB34=Výsledky!$JM$9),10,0))</f>
        <v>0</v>
      </c>
      <c r="JN40" s="93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95" t="str">
        <f>IF(ISBLANK($JO$3),"",IF(ISBLANK(Tipy!HX34),"-",SUM(JJ40:JN40)))</f>
        <v>-</v>
      </c>
      <c r="JP40" s="94"/>
      <c r="JQ40" s="92">
        <f>IF(ISBLANK($JV$3),"",IF(ISBLANK(Tipy!ID34),0,IF(AND(Tipy!ID34=Výsledky!$JT$3,Tipy!IF34=Výsledky!$JV$3),50,0)))</f>
        <v>0</v>
      </c>
      <c r="JR40" s="92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92">
        <f>IF(ISBLANK($JV$3),"",IF(OR(Tipy!IG34=Výsledky!$JQ$6,Tipy!IG34=Výsledky!$JQ$7,Tipy!IG34=Výsledky!$JQ$8,Tipy!IG34=Výsledky!$JQ$9),30,0))</f>
        <v>0</v>
      </c>
      <c r="JT40" s="92">
        <f>IF(ISBLANK($JV$3),"",IF(OR(Tipy!IH34=Výsledky!$JT$6,Tipy!IH34=Výsledky!$JT$7,Tipy!IH34=Výsledky!$JT$8,Tipy!IH34=Výsledky!$JT$9),10,0))</f>
        <v>0</v>
      </c>
      <c r="JU40" s="93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95" t="str">
        <f>IF(ISBLANK($JV$3),"",IF(ISBLANK(Tipy!ID34),"-",SUM(JQ40:JU40)))</f>
        <v>-</v>
      </c>
      <c r="JW40" s="94"/>
      <c r="JX40" s="92" t="str">
        <f>IF(ISBLANK($KC$3),"",IF(ISBLANK(Tipy!IJ34),0,IF(AND(Tipy!IJ34=Výsledky!$KA$3,Tipy!IL34=Výsledky!$KC$3),50,0)))</f>
        <v/>
      </c>
      <c r="JY40" s="92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92" t="str">
        <f>IF(ISBLANK($KC$3),"",IF(OR(Tipy!IM34=Výsledky!$JX$6,Tipy!IM34=Výsledky!$JX$7,Tipy!IM34=Výsledky!$JX$8,Tipy!IM34=Výsledky!$JX$9),30,0))</f>
        <v/>
      </c>
      <c r="KA40" s="92" t="str">
        <f>IF(ISBLANK($KC$3),"",IF(OR(Tipy!IN34=Výsledky!$KA$6,Tipy!IN34=Výsledky!$KA$7,Tipy!IN34=Výsledky!$KA$8,Tipy!IN34=Výsledky!$KA$9),10,0))</f>
        <v/>
      </c>
      <c r="KB40" s="93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95" t="str">
        <f>IF(ISBLANK($KC$3),"",IF(ISBLANK(Tipy!IJ34),"-",SUM(JX40:KB40)))</f>
        <v/>
      </c>
      <c r="KD40" s="94"/>
      <c r="KE40" s="92">
        <f>IF(ISBLANK($KJ$3),"",IF(ISBLANK(Tipy!IP34),0,IF(AND(Tipy!IP34=Výsledky!$KH$3,Tipy!IR34=Výsledky!$KJ$3),50,0)))</f>
        <v>0</v>
      </c>
      <c r="KF40" s="92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0</v>
      </c>
      <c r="KG40" s="92">
        <f>IF(ISBLANK($KJ$3),"",IF(OR(Tipy!IS34=Výsledky!$KE$6,Tipy!IS34=Výsledky!$KE$7,Tipy!IS34=Výsledky!$KE$8,Tipy!IS34=Výsledky!$KE$9),30,0))</f>
        <v>0</v>
      </c>
      <c r="KH40" s="92">
        <f>IF(ISBLANK($KJ$3),"",IF(OR(Tipy!IT34=Výsledky!$KH$6,Tipy!IT34=Výsledky!$KH$7,Tipy!IT34=Výsledky!$KH$8,Tipy!IT34=Výsledky!$KH$9),10,0))</f>
        <v>0</v>
      </c>
      <c r="KI40" s="93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95" t="str">
        <f>IF(ISBLANK($KJ$3),"",IF(ISBLANK(Tipy!IP34),"-",SUM(KE40:KI40)))</f>
        <v>-</v>
      </c>
      <c r="KK40" s="94"/>
      <c r="KL40" s="182">
        <f>IF(ISBLANK($KQ$3),"",IF(ISBLANK(Tipy!IV34),0,IF(AND(Tipy!IV34=Výsledky!$KO$3,Tipy!IX34=Výsledky!$KQ$3),50,0)))</f>
        <v>0</v>
      </c>
      <c r="KM40" s="182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182">
        <f>IF(ISBLANK($KQ$3),"",IF(OR(Tipy!IY34=Výsledky!$KL$6,Tipy!IY34=Výsledky!$KL$7,Tipy!IY34=Výsledky!$KL$8,Tipy!IY34=Výsledky!$KL$9),30,0))</f>
        <v>0</v>
      </c>
      <c r="KO40" s="182">
        <f>IF(ISBLANK($KQ$3),"",IF(OR(Tipy!IZ34=Výsledky!$KO$6,Tipy!IZ34=Výsledky!$KO$7,Tipy!IZ34=Výsledky!$KO$8,Tipy!IZ34=Výsledky!$KO$9),10,0))</f>
        <v>0</v>
      </c>
      <c r="KP40" s="183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86" t="str">
        <f>IF(ISBLANK($KQ$3),"",IF(ISBLANK(Tipy!IV34),"-",SUM(KL40:KP40)))</f>
        <v>-</v>
      </c>
      <c r="KR40" s="94"/>
      <c r="KS40" s="92" t="str">
        <f>IF(ISBLANK($KX$3),"",IF(ISBLANK(Tipy!JB34),0,IF(AND(Tipy!JB34=Výsledky!$KV$3,Tipy!JD34=Výsledky!$KX$3),50,0)))</f>
        <v/>
      </c>
      <c r="KT40" s="92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92" t="str">
        <f>IF(ISBLANK($KX$3),"",IF(OR(Tipy!JE34=Výsledky!$KS$6,Tipy!JE34=Výsledky!$KS$7,Tipy!JE34=Výsledky!$KS$8,Tipy!JE34=Výsledky!$KS$9),30,0))</f>
        <v/>
      </c>
      <c r="KV40" s="92" t="str">
        <f>IF(ISBLANK($KX$3),"",IF(OR(Tipy!JF34=Výsledky!$KV$6,Tipy!JF34=Výsledky!$KV$7,Tipy!JF34=Výsledky!$KV$8,Tipy!JF34=Výsledky!$KV$9),10,0))</f>
        <v/>
      </c>
      <c r="KW40" s="93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95" t="str">
        <f>IF(ISBLANK($KX$3),"",IF(ISBLANK(Tipy!JB34),"-",SUM(KS40:KW40)))</f>
        <v/>
      </c>
      <c r="KY40" s="94"/>
      <c r="KZ40" s="92" t="str">
        <f>IF(ISBLANK($LE$3),"",IF(ISBLANK(Tipy!JH34),0,IF(AND(Tipy!JH34=Výsledky!$LC$3,Tipy!JJ34=Výsledky!$LE$3),50,0)))</f>
        <v/>
      </c>
      <c r="LA40" s="92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92" t="str">
        <f>IF(ISBLANK($LE$3),"",IF(OR(Tipy!JK34=Výsledky!$KZ$6,Tipy!JK34=Výsledky!$KZ$7,Tipy!JK34=Výsledky!$KZ$8,Tipy!JK34=Výsledky!$KZ$9),30,0))</f>
        <v/>
      </c>
      <c r="LC40" s="92" t="str">
        <f>IF(ISBLANK($LE$3),"",IF(OR(Tipy!JL34=Výsledky!$LC$6,Tipy!JL34=Výsledky!$LC$7,Tipy!JL34=Výsledky!$LC$8,Tipy!JL34=Výsledky!$LC$9),10,0))</f>
        <v/>
      </c>
      <c r="LD40" s="93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95" t="str">
        <f>IF(ISBLANK($LE$3),"",IF(ISBLANK(Tipy!JH34),"-",SUM(KZ40:LD40)))</f>
        <v/>
      </c>
      <c r="LF40" s="94"/>
      <c r="LG40" s="92" t="str">
        <f>IF(ISBLANK($LL$3),"",IF(ISBLANK(Tipy!JN34),0,IF(AND(Tipy!JN34=Výsledky!$LJ$3,Tipy!JP34=Výsledky!$LL$3),50,0)))</f>
        <v/>
      </c>
      <c r="LH40" s="92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92" t="str">
        <f>IF(ISBLANK($LL$3),"",IF(OR(Tipy!JQ34=Výsledky!$LG$6,Tipy!JQ34=Výsledky!$LG$7,Tipy!JQ34=Výsledky!$LG$8,Tipy!JQ34=Výsledky!$LG$9),30,0))</f>
        <v/>
      </c>
      <c r="LJ40" s="92" t="str">
        <f>IF(ISBLANK($LL$3),"",IF(OR(Tipy!JR34=Výsledky!$LJ$6,Tipy!JR34=Výsledky!$LJ$7,Tipy!JR34=Výsledky!$LJ$8,Tipy!JR34=Výsledky!$LJ$9),10,0))</f>
        <v/>
      </c>
      <c r="LK40" s="93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95" t="str">
        <f>IF(ISBLANK($LL$3),"",IF(ISBLANK(Tipy!JN34),"-",SUM(LG40:LK40)))</f>
        <v/>
      </c>
      <c r="LM40" s="94"/>
      <c r="LN40" s="92" t="str">
        <f>IF(ISBLANK($LS$3),"",IF(ISBLANK(Tipy!JT34),0,IF(AND(Tipy!JT34=Výsledky!$LQ$3,Tipy!JV34=Výsledky!$LS$3),50,0)))</f>
        <v/>
      </c>
      <c r="LO40" s="92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92" t="str">
        <f>IF(ISBLANK($LS$3),"",IF(OR(Tipy!JW34=Výsledky!$LN$6,Tipy!JW34=Výsledky!$LN$7,Tipy!JW34=Výsledky!$LN$8,Tipy!JW34=Výsledky!$LN$9),30,0))</f>
        <v/>
      </c>
      <c r="LQ40" s="92" t="str">
        <f>IF(ISBLANK($LS$3),"",IF(OR(Tipy!JX34=Výsledky!$LQ$6,Tipy!JX34=Výsledky!$LQ$7,Tipy!JX34=Výsledky!$LQ$8,Tipy!JX34=Výsledky!$LQ$9),10,0))</f>
        <v/>
      </c>
      <c r="LR40" s="93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95" t="str">
        <f>IF(ISBLANK($LS$3),"",IF(ISBLANK(Tipy!JT34),"-",SUM(LN40:LR40)))</f>
        <v/>
      </c>
      <c r="LT40" s="94"/>
      <c r="LU40" s="92" t="str">
        <f>IF(ISBLANK($LZ$3),"",IF(ISBLANK(Tipy!JZ34),0,IF(AND(Tipy!JZ34=Výsledky!$LX$3,Tipy!KB34=Výsledky!$LZ$3),50,0)))</f>
        <v/>
      </c>
      <c r="LV40" s="92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92" t="str">
        <f>IF(ISBLANK($LZ$3),"",IF(OR(Tipy!KC34=Výsledky!$LU$6,Tipy!KC34=Výsledky!$LU$7,Tipy!KC34=Výsledky!$LU$8,Tipy!KC34=Výsledky!$LU$9),30,0))</f>
        <v/>
      </c>
      <c r="LX40" s="92" t="str">
        <f>IF(ISBLANK($LZ$3),"",IF(OR(Tipy!KD34=Výsledky!$LX$6,Tipy!KD34=Výsledky!$LX$7,Tipy!KD34=Výsledky!$LX$8,Tipy!KD34=Výsledky!$LX$9),10,0))</f>
        <v/>
      </c>
      <c r="LY40" s="93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95" t="str">
        <f>IF(ISBLANK($LZ$3),"",IF(ISBLANK(Tipy!JZ34),"-",SUM(LU40:LY40)))</f>
        <v/>
      </c>
      <c r="MA40" s="94"/>
      <c r="MB40" s="96"/>
      <c r="MC40" s="97"/>
      <c r="MD40" s="97"/>
      <c r="ME40" s="97"/>
      <c r="MF40" s="93"/>
      <c r="MG40" s="95"/>
      <c r="MH40" s="94"/>
      <c r="MI40" s="96"/>
      <c r="MJ40" s="97"/>
      <c r="MK40" s="97"/>
      <c r="ML40" s="97"/>
      <c r="MM40" s="93"/>
      <c r="MN40" s="95"/>
      <c r="MO40" s="94"/>
      <c r="MP40" s="96"/>
      <c r="MQ40" s="97"/>
      <c r="MR40" s="97"/>
      <c r="MS40" s="97"/>
      <c r="MT40" s="93"/>
      <c r="MU40" s="95"/>
      <c r="MV40" s="94"/>
      <c r="MW40" s="96"/>
      <c r="MX40" s="97"/>
      <c r="MY40" s="97"/>
      <c r="MZ40" s="97"/>
      <c r="NA40" s="93"/>
      <c r="NB40" s="95"/>
      <c r="NC40" s="94"/>
      <c r="ND40" s="96"/>
      <c r="NE40" s="97"/>
      <c r="NF40" s="97"/>
      <c r="NG40" s="97"/>
      <c r="NH40" s="93"/>
      <c r="NI40" s="95"/>
      <c r="NJ40" s="94"/>
      <c r="NK40" s="96"/>
      <c r="NL40" s="97"/>
      <c r="NM40" s="97"/>
      <c r="NN40" s="97"/>
      <c r="NO40" s="93"/>
      <c r="NP40" s="95"/>
      <c r="NQ40" s="94"/>
      <c r="NR40" s="96"/>
      <c r="NS40" s="97"/>
      <c r="NT40" s="97"/>
      <c r="NU40" s="97"/>
      <c r="NV40" s="93"/>
      <c r="NW40" s="95"/>
      <c r="NX40" s="94"/>
      <c r="NY40" s="96"/>
      <c r="NZ40" s="97"/>
      <c r="OA40" s="97"/>
      <c r="OB40" s="97"/>
      <c r="OC40" s="93"/>
      <c r="OD40" s="95"/>
      <c r="OE40" s="94"/>
      <c r="OF40" s="96"/>
      <c r="OG40" s="97"/>
      <c r="OH40" s="97"/>
      <c r="OI40" s="97"/>
      <c r="OJ40" s="93"/>
      <c r="OK40" s="95"/>
      <c r="OL40" s="94"/>
      <c r="OM40" s="96"/>
      <c r="ON40" s="97"/>
      <c r="OO40" s="97"/>
      <c r="OP40" s="97"/>
      <c r="OQ40" s="93"/>
      <c r="OR40" s="95"/>
      <c r="OS40" s="94"/>
      <c r="OT40" s="96"/>
      <c r="OU40" s="97"/>
      <c r="OV40" s="97"/>
      <c r="OW40" s="97"/>
      <c r="OX40" s="93"/>
      <c r="OY40" s="95"/>
      <c r="OZ40" s="94"/>
      <c r="PA40" s="96"/>
      <c r="PB40" s="97"/>
      <c r="PC40" s="97"/>
      <c r="PD40" s="97"/>
      <c r="PE40" s="93"/>
      <c r="PF40" s="95"/>
      <c r="PG40" s="94"/>
      <c r="PH40" s="96"/>
      <c r="PI40" s="97"/>
      <c r="PJ40" s="97"/>
      <c r="PK40" s="97"/>
      <c r="PL40" s="93"/>
      <c r="PM40" s="95"/>
      <c r="PN40" s="94"/>
      <c r="PO40" s="96"/>
      <c r="PP40" s="97"/>
      <c r="PQ40" s="97"/>
      <c r="PR40" s="97"/>
      <c r="PS40" s="93"/>
      <c r="PT40" s="95"/>
      <c r="PU40" s="94"/>
      <c r="PV40" s="96"/>
      <c r="PW40" s="97"/>
      <c r="PX40" s="97"/>
      <c r="PY40" s="97"/>
      <c r="PZ40" s="93"/>
      <c r="QA40" s="95"/>
    </row>
    <row r="41" spans="1:443" ht="15" customHeight="1" x14ac:dyDescent="0.2">
      <c r="A41" s="121">
        <f>Tipy!A35</f>
        <v>51</v>
      </c>
      <c r="B41" s="144" t="str">
        <f>Tipy!B35</f>
        <v>Jason Giambi</v>
      </c>
      <c r="C41" s="42"/>
      <c r="D41" s="182">
        <f>IF(ISBLANK($I$3),"",IF(ISBLANK(Tipy!D35),0,IF(AND(Tipy!D35=Výsledky!$G$3,Tipy!F35=Výsledky!$I$3),50,0)))</f>
        <v>0</v>
      </c>
      <c r="E41" s="182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2">
        <f>IF(ISBLANK($I$3),"",IF(OR(Tipy!G35=Výsledky!$D$6,Tipy!G35=Výsledky!$D$7,Tipy!G35=Výsledky!$D$8,Tipy!G35=Výsledky!$D$9),30,0))</f>
        <v>30</v>
      </c>
      <c r="G41" s="182">
        <f>IF(ISBLANK($I$3),"",IF(OR(Tipy!H35=Výsledky!$G$6,Tipy!H35=Výsledky!$G$7,Tipy!H35=Výsledky!$G$8,Tipy!H35=Výsledky!$G$9),10,0))</f>
        <v>0</v>
      </c>
      <c r="H41" s="183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4">
        <f>IF(ISBLANK($I$3),"",IF(ISBLANK(Tipy!D35),"-",SUM(D41:H41)))</f>
        <v>60</v>
      </c>
      <c r="J41" s="185"/>
      <c r="K41" s="182">
        <f>IF(ISBLANK($P$3),"",IF(ISBLANK(Tipy!J35),0,IF(AND(Tipy!J35=Výsledky!$N$3,Tipy!L35=Výsledky!$P$3),50,0)))</f>
        <v>0</v>
      </c>
      <c r="L41" s="182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2">
        <f>IF(ISBLANK($P$3),"",IF(OR(Tipy!M35=Výsledky!$K$6,Tipy!M35=Výsledky!$K$7,Tipy!M35=Výsledky!$K$8,Tipy!M35=Výsledky!$K$9),30,0))</f>
        <v>30</v>
      </c>
      <c r="N41" s="182">
        <f>IF(ISBLANK($P$3),"",IF(OR(Tipy!N35=Výsledky!$N$6,Tipy!N35=Výsledky!$N$7,Tipy!N35=Výsledky!$N$8,Tipy!N35=Výsledky!$N$9),10,0))</f>
        <v>0</v>
      </c>
      <c r="O41" s="183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6">
        <f>IF(ISBLANK($P$3),"",IF(ISBLANK(Tipy!J35),"-",SUM(K41:O41)))</f>
        <v>50</v>
      </c>
      <c r="Q41" s="185"/>
      <c r="R41" s="182">
        <f>IF(ISBLANK($W$3),"",IF(ISBLANK(Tipy!P35),0,IF(AND(Tipy!P35=Výsledky!$U$3,Tipy!R35=Výsledky!$W$3),50,0)))</f>
        <v>0</v>
      </c>
      <c r="S41" s="182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2">
        <f>IF(ISBLANK($W$3),"",IF(OR(Tipy!S35=Výsledky!$R$6,Tipy!S35=Výsledky!$R$7,Tipy!S35=Výsledky!$R$8,Tipy!S35=Výsledky!$R$9),30,0))</f>
        <v>30</v>
      </c>
      <c r="U41" s="182">
        <f>IF(ISBLANK($W$3),"",IF(OR(Tipy!T35=Výsledky!$U$6,Tipy!T35=Výsledky!$U$7,Tipy!T35=Výsledky!$U$8,Tipy!T35=Výsledky!$U$9),10,0))</f>
        <v>0</v>
      </c>
      <c r="V41" s="183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6">
        <f>IF(ISBLANK($W$3),"",IF(ISBLANK(Tipy!P35),"-",SUM(R41:V41)))</f>
        <v>30</v>
      </c>
      <c r="X41" s="185"/>
      <c r="Y41" s="182">
        <f>IF(ISBLANK($AD$3),"",IF(ISBLANK(Tipy!V35),0,IF(AND(Tipy!V35=Výsledky!$AB$3,Tipy!X35=Výsledky!$AD$3),50,0)))</f>
        <v>0</v>
      </c>
      <c r="Z41" s="182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2">
        <f>IF(ISBLANK($AD$3),"",IF(OR(Tipy!Y35=Výsledky!$Y$6,Tipy!Y35=Výsledky!$Y$7,Tipy!Y35=Výsledky!$Y$8,Tipy!Y35=Výsledky!$Y$9),30,0))</f>
        <v>0</v>
      </c>
      <c r="AB41" s="182">
        <f>IF(ISBLANK($AD$3),"",IF(OR(Tipy!Z35=Výsledky!$AB$6,Tipy!Z35=Výsledky!$AB$7,Tipy!Z35=Výsledky!$AB$8,Tipy!Z35=Výsledky!$AB$9),10,0))</f>
        <v>0</v>
      </c>
      <c r="AC41" s="183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6" t="str">
        <f>IF(ISBLANK($AD$3),"",IF(ISBLANK(Tipy!V35),"-",SUM(Y41:AC41)))</f>
        <v>-</v>
      </c>
      <c r="AE41" s="185"/>
      <c r="AF41" s="182">
        <f>IF(ISBLANK($AK$3),"",IF(ISBLANK(Tipy!AB35),0,IF(AND(Tipy!AB35=Výsledky!$AI$3,Tipy!AD35=Výsledky!$AK$3),50,0)))</f>
        <v>0</v>
      </c>
      <c r="AG41" s="182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2">
        <f>IF(ISBLANK($AK$3),"",IF(OR(Tipy!AE35=Výsledky!$AF$6,Tipy!AE35=Výsledky!$AF$7,Tipy!AE35=Výsledky!$AF$8,Tipy!AE35=Výsledky!$AF$9),30,0))</f>
        <v>0</v>
      </c>
      <c r="AI41" s="182">
        <f>IF(ISBLANK($AK$3),"",IF(OR(Tipy!AF35=Výsledky!$AI$6,Tipy!AF35=Výsledky!$AI$7,Tipy!AF35=Výsledky!$AI$8,Tipy!AF35=Výsledky!$AI$9),10,0))</f>
        <v>0</v>
      </c>
      <c r="AJ41" s="183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6" t="str">
        <f>IF(ISBLANK($AK$3),"",IF(ISBLANK(Tipy!AB35),"-",SUM(AF41:AJ41)))</f>
        <v>-</v>
      </c>
      <c r="AL41" s="185"/>
      <c r="AM41" s="182">
        <f>IF(ISBLANK($AR$3),"",IF(ISBLANK(Tipy!AH35),0,IF(AND(Tipy!AH35=Výsledky!$AP$3,Tipy!AJ35=Výsledky!$AR$3),50,0)))</f>
        <v>0</v>
      </c>
      <c r="AN41" s="182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2">
        <f>IF(ISBLANK($AR$3),"",IF(OR(Tipy!AK35=Výsledky!$AM$6,Tipy!AK35=Výsledky!$AM$7,Tipy!AK35=Výsledky!$AM$8,Tipy!AK35=Výsledky!$AM$9),30,0))</f>
        <v>0</v>
      </c>
      <c r="AP41" s="182">
        <f>IF(ISBLANK($AR$3),"",IF(OR(Tipy!AL35=Výsledky!$AP$6,Tipy!AL35=Výsledky!$AP$7,Tipy!AL35=Výsledky!$AP$8,Tipy!AL35=Výsledky!$AP$9),10,0))</f>
        <v>0</v>
      </c>
      <c r="AQ41" s="183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6" t="str">
        <f>IF(ISBLANK($AR$3),"",IF(ISBLANK(Tipy!AH35),"-",SUM(AM41:AQ41)))</f>
        <v>-</v>
      </c>
      <c r="AS41" s="185"/>
      <c r="AT41" s="182">
        <f>IF(ISBLANK($AY$3),"",IF(ISBLANK(Tipy!AN35),0,IF(AND(Tipy!AN35=Výsledky!$AW$3,Tipy!AP35=Výsledky!$AY$3),50,0)))</f>
        <v>0</v>
      </c>
      <c r="AU41" s="182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2">
        <f>IF(ISBLANK($AY$3),"",IF(OR(Tipy!AQ35=Výsledky!$AT$6,Tipy!AQ35=Výsledky!$AT$7,Tipy!AQ35=Výsledky!$AT$8,Tipy!AQ35=Výsledky!$AT$9),30,0))</f>
        <v>0</v>
      </c>
      <c r="AW41" s="182">
        <f>IF(ISBLANK($AY$3),"",IF(OR(Tipy!AR35=Výsledky!$AW$6,Tipy!AR35=Výsledky!$AW$7,Tipy!AR35=Výsledky!$AW$8,Tipy!AR35=Výsledky!$AW$9),10,0))</f>
        <v>0</v>
      </c>
      <c r="AX41" s="183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6" t="str">
        <f>IF(ISBLANK($AY$3),"",IF(ISBLANK(Tipy!AN35),"-",SUM(AT41:AX41)))</f>
        <v>-</v>
      </c>
      <c r="AZ41" s="185"/>
      <c r="BA41" s="182">
        <f>IF(ISBLANK($BF$3),"",IF(ISBLANK(Tipy!AT35),0,IF(AND(Tipy!AT35=Výsledky!$BD$3,Tipy!AV35=Výsledky!$BF$3),50,0)))</f>
        <v>0</v>
      </c>
      <c r="BB41" s="182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2">
        <f>IF(ISBLANK($BF$3),"",IF(OR(Tipy!AW35=Výsledky!$BA$6,Tipy!AW35=Výsledky!$BA$7,Tipy!AW35=Výsledky!$BA$8,Tipy!AW35=Výsledky!$BA$9),30,0))</f>
        <v>0</v>
      </c>
      <c r="BD41" s="182">
        <f>IF(ISBLANK($BF$3),"",IF(OR(Tipy!AX35=Výsledky!$BD$6,Tipy!AX35=Výsledky!$BD$7,Tipy!AX35=Výsledky!$BD$8,Tipy!AX35=Výsledky!$BD$9),10,0))</f>
        <v>0</v>
      </c>
      <c r="BE41" s="183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6" t="str">
        <f>IF(ISBLANK($BF$3),"",IF(ISBLANK(Tipy!AT35),"-",SUM(BA41:BE41)))</f>
        <v>-</v>
      </c>
      <c r="BG41" s="94"/>
      <c r="BH41" s="182">
        <f>IF(ISBLANK($BM$3),"",IF(ISBLANK(Tipy!AZ35),0,IF(AND(Tipy!AZ35=Výsledky!$BK$3,Tipy!BB35=Výsledky!$BM$3),50,0)))</f>
        <v>0</v>
      </c>
      <c r="BI41" s="182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2">
        <f>IF(ISBLANK($BM$3),"",IF(OR(Tipy!BC35=Výsledky!$BH$6,Tipy!BC35=Výsledky!$BH$7,Tipy!BC35=Výsledky!$BH$8,Tipy!BC35=Výsledky!$BH$9),30,0))</f>
        <v>0</v>
      </c>
      <c r="BK41" s="182">
        <f>IF(ISBLANK($BM$3),"",IF(OR(Tipy!BD35=Výsledky!$BK$6,Tipy!BD35=Výsledky!$BK$7,Tipy!BD35=Výsledky!$BK$8,Tipy!BD35=Výsledky!$BK$9),10,0))</f>
        <v>0</v>
      </c>
      <c r="BL41" s="183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6" t="str">
        <f>IF(ISBLANK($BM$3),"",IF(ISBLANK(Tipy!AZ35),"-",SUM(BH41:BL41)))</f>
        <v>-</v>
      </c>
      <c r="BN41" s="94"/>
      <c r="BO41" s="182">
        <f>IF(ISBLANK($BT$3),"",IF(ISBLANK(Tipy!BF35),0,IF(AND(Tipy!BF35=Výsledky!$BR$3,Tipy!BH35=Výsledky!$BT$3),50,0)))</f>
        <v>0</v>
      </c>
      <c r="BP41" s="182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2">
        <f>IF(ISBLANK($BT$3),"",IF(OR(Tipy!BI35=Výsledky!$BO$6,Tipy!BI35=Výsledky!$BO$7,Tipy!BI35=Výsledky!$BO$8,Tipy!BI35=Výsledky!$BO$9),30,0))</f>
        <v>0</v>
      </c>
      <c r="BR41" s="182">
        <f>IF(ISBLANK($BT$3),"",IF(OR(Tipy!BJ35=Výsledky!$BR$6,Tipy!BJ35=Výsledky!$BR$7,Tipy!BJ35=Výsledky!$BR$8,Tipy!BJ35=Výsledky!$BR$9),10,0))</f>
        <v>0</v>
      </c>
      <c r="BS41" s="183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6" t="str">
        <f>IF(ISBLANK($BT$3),"",IF(ISBLANK(Tipy!BF35),"-",SUM(BO41:BS41)))</f>
        <v>-</v>
      </c>
      <c r="BU41" s="94"/>
      <c r="BV41" s="182">
        <f>IF(ISBLANK($CA$3),"",IF(ISBLANK(Tipy!BL35),0,IF(AND(Tipy!BL35=Výsledky!$BY$3,Tipy!BN35=Výsledky!$CA$3),50,0)))</f>
        <v>0</v>
      </c>
      <c r="BW41" s="182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2">
        <f>IF(ISBLANK($CA$3),"",IF(OR(Tipy!BO35=Výsledky!$BV$6,Tipy!BO35=Výsledky!$BV$7,Tipy!BO35=Výsledky!$BV$8,Tipy!BO35=Výsledky!$BV$9),30,0))</f>
        <v>0</v>
      </c>
      <c r="BY41" s="182">
        <f>IF(ISBLANK($CA$3),"",IF(OR(Tipy!BP35=Výsledky!$BY$6,Tipy!BP35=Výsledky!$BY$7,Tipy!BP35=Výsledky!$BY$8,Tipy!BP35=Výsledky!$BY$9),10,0))</f>
        <v>0</v>
      </c>
      <c r="BZ41" s="183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6" t="str">
        <f>IF(ISBLANK($CA$3),"",IF(ISBLANK(Tipy!BL35),"-",SUM(BV41:BZ41)))</f>
        <v>-</v>
      </c>
      <c r="CB41" s="94"/>
      <c r="CC41" s="182">
        <f>IF(ISBLANK($CH$3),"",IF(ISBLANK(Tipy!BR35),0,IF(AND(Tipy!BR35=Výsledky!$CF$3,Tipy!BT35=Výsledky!$CH$3),50,0)))</f>
        <v>0</v>
      </c>
      <c r="CD41" s="182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2">
        <f>IF(ISBLANK($CH$3),"",IF(OR(Tipy!BU35=Výsledky!$CC$6,Tipy!BU35=Výsledky!$CC$7,Tipy!BU35=Výsledky!$CC$8,Tipy!BU35=Výsledky!$CC$9),30,0))</f>
        <v>0</v>
      </c>
      <c r="CF41" s="182">
        <f>IF(ISBLANK($CH$3),"",IF(OR(Tipy!BV35=Výsledky!$CF$6,Tipy!BV35=Výsledky!$CF$7,Tipy!BV35=Výsledky!$CF$8,Tipy!BV35=Výsledky!$CF$9),10,0))</f>
        <v>0</v>
      </c>
      <c r="CG41" s="183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6" t="str">
        <f>IF(ISBLANK($CH$3),"",IF(ISBLANK(Tipy!BR35),"-",SUM(CC41:CG41)))</f>
        <v>-</v>
      </c>
      <c r="CI41" s="185"/>
      <c r="CJ41" s="182">
        <f>IF(ISBLANK($CO$3),"",IF(ISBLANK(Tipy!BX35),0,IF(AND(Tipy!BX35=Výsledky!$CM$3,Tipy!BZ35=Výsledky!$CO$3),50,0)))</f>
        <v>0</v>
      </c>
      <c r="CK41" s="182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2">
        <f>IF(ISBLANK($CO$3),"",IF(OR(Tipy!CA35=Výsledky!$CJ$6,Tipy!CA35=Výsledky!$CJ$7,Tipy!CA35=Výsledky!$CJ$8,Tipy!CA35=Výsledky!$CJ$9),30,0))</f>
        <v>0</v>
      </c>
      <c r="CM41" s="182">
        <f>IF(ISBLANK($CO$3),"",IF(OR(Tipy!CB35=Výsledky!$CM$6,Tipy!CB35=Výsledky!$CM$7,Tipy!CB35=Výsledky!$CM$8,Tipy!CB35=Výsledky!$CM$9),10,0))</f>
        <v>0</v>
      </c>
      <c r="CN41" s="183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6" t="str">
        <f>IF(ISBLANK($CO$3),"",IF(ISBLANK(Tipy!BX35),"-",SUM(CJ41:CN41)))</f>
        <v>-</v>
      </c>
      <c r="CP41" s="185"/>
      <c r="CQ41" s="182">
        <f>IF(ISBLANK($CV$3),"",IF(ISBLANK(Tipy!CD35),0,IF(AND(Tipy!CD35=Výsledky!$CT$3,Tipy!CF35=Výsledky!$CV$3),50,0)))</f>
        <v>0</v>
      </c>
      <c r="CR41" s="182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2">
        <f>IF(ISBLANK($CV$3),"",IF(OR(Tipy!CG35=Výsledky!$CQ$6,Tipy!CG35=Výsledky!$CQ$7,Tipy!CG35=Výsledky!$CQ$8,Tipy!CG35=Výsledky!$CQ$9),30,0))</f>
        <v>0</v>
      </c>
      <c r="CT41" s="182">
        <f>IF(ISBLANK($CV$3),"",IF(OR(Tipy!CH35=Výsledky!$CT$6,Tipy!CH35=Výsledky!$CT$7,Tipy!CH35=Výsledky!$CT$8,Tipy!CH35=Výsledky!$CT$9),10,0))</f>
        <v>0</v>
      </c>
      <c r="CU41" s="183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6" t="str">
        <f>IF(ISBLANK($CV$3),"",IF(ISBLANK(Tipy!CD35),"-",SUM(CQ41:CU41)))</f>
        <v>-</v>
      </c>
      <c r="CW41" s="185"/>
      <c r="CX41" s="182">
        <f>IF(ISBLANK($DC$3),"",IF(ISBLANK(Tipy!CJ35),0,IF(AND(Tipy!CJ35=Výsledky!$DA$3,Tipy!CL35=Výsledky!$DC$3),50,0)))</f>
        <v>0</v>
      </c>
      <c r="CY41" s="182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2">
        <f>IF(ISBLANK($DC$3),"",IF(OR(Tipy!CM35=Výsledky!$CX$6,Tipy!CM35=Výsledky!$CX$7,Tipy!CM35=Výsledky!$CX$8,Tipy!CM35=Výsledky!$CX$9),30,0))</f>
        <v>0</v>
      </c>
      <c r="DA41" s="182">
        <f>IF(ISBLANK($DC$3),"",IF(OR(Tipy!CN35=Výsledky!$DA$6,Tipy!CN35=Výsledky!$DA$7,Tipy!CN35=Výsledky!$DA$8,Tipy!CN35=Výsledky!$DA$9),10,0))</f>
        <v>0</v>
      </c>
      <c r="DB41" s="183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6" t="str">
        <f>IF(ISBLANK($DC$3),"",IF(ISBLANK(Tipy!CJ35),"-",SUM(CX41:DB41)))</f>
        <v>-</v>
      </c>
      <c r="DD41" s="185"/>
      <c r="DE41" s="182">
        <f>IF(ISBLANK($DJ$3),"",IF(ISBLANK(Tipy!CP35),0,IF(AND(Tipy!CP35=Výsledky!$DH$3,Tipy!CR35=Výsledky!$DJ$3),50,0)))</f>
        <v>0</v>
      </c>
      <c r="DF41" s="182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2">
        <f>IF(ISBLANK($DJ$3),"",IF(OR(Tipy!CS35=Výsledky!$DE$6,Tipy!CS35=Výsledky!$DE$7,Tipy!CS35=Výsledky!$DE$8,Tipy!CS35=Výsledky!$DE$9),30,0))</f>
        <v>0</v>
      </c>
      <c r="DH41" s="182">
        <f>IF(ISBLANK($DJ$3),"",IF(OR(Tipy!CT35=Výsledky!$DH$6,Tipy!CT35=Výsledky!$DH$7,Tipy!CT35=Výsledky!$DH$8,Tipy!CT35=Výsledky!$DH$9),10,0))</f>
        <v>0</v>
      </c>
      <c r="DI41" s="183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6" t="str">
        <f>IF(ISBLANK($DJ$3),"",IF(ISBLANK(Tipy!CP35),"-",SUM(DE41:DI41)))</f>
        <v>-</v>
      </c>
      <c r="DK41" s="185"/>
      <c r="DL41" s="182">
        <f>IF(ISBLANK($DQ$3),"",IF(ISBLANK(Tipy!CV35),0,IF(AND(Tipy!CV35=Výsledky!$DO$3,Tipy!CX35=Výsledky!$DQ$3),50,0)))</f>
        <v>0</v>
      </c>
      <c r="DM41" s="182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2">
        <f>IF(ISBLANK($DQ$3),"",IF(OR(Tipy!CY35=Výsledky!$DL$6,Tipy!CY35=Výsledky!$DL$7,Tipy!CY35=Výsledky!$DL$8,Tipy!CY35=Výsledky!$DL$9),30,0))</f>
        <v>0</v>
      </c>
      <c r="DO41" s="182">
        <f>IF(ISBLANK($DQ$3),"",IF(OR(Tipy!CZ35=Výsledky!$DO$6,Tipy!CZ35=Výsledky!$DO$7,Tipy!CZ35=Výsledky!$DO$8,Tipy!CZ35=Výsledky!$DO$9),10,0))</f>
        <v>0</v>
      </c>
      <c r="DP41" s="183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6" t="str">
        <f>IF(ISBLANK($DQ$3),"",IF(ISBLANK(Tipy!CV35),"-",SUM(DL41:DP41)))</f>
        <v>-</v>
      </c>
      <c r="DR41" s="185"/>
      <c r="DS41" s="182">
        <f>IF(ISBLANK($DX$3),"",IF(ISBLANK(Tipy!DB35),0,IF(AND(Tipy!DB35=Výsledky!$DV$3,Tipy!DD35=Výsledky!$DX$3),50,0)))</f>
        <v>0</v>
      </c>
      <c r="DT41" s="182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2">
        <f>IF(ISBLANK($DX$3),"",IF(OR(Tipy!DE35=Výsledky!$DS$6,Tipy!DE35=Výsledky!$DS$7,Tipy!DE35=Výsledky!$DS$8,Tipy!DE35=Výsledky!$DS$9),30,0))</f>
        <v>0</v>
      </c>
      <c r="DV41" s="182">
        <f>IF(ISBLANK($DX$3),"",IF(OR(Tipy!DF35=Výsledky!$DV$6,Tipy!DF35=Výsledky!$DV$7,Tipy!DF35=Výsledky!$DV$8,Tipy!DF35=Výsledky!$DV$9),10,0))</f>
        <v>0</v>
      </c>
      <c r="DW41" s="183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6" t="str">
        <f>IF(ISBLANK($DX$3),"",IF(ISBLANK(Tipy!DB35),"-",SUM(DS41:DW41)))</f>
        <v>-</v>
      </c>
      <c r="DY41" s="185"/>
      <c r="DZ41" s="182">
        <f>IF(ISBLANK($EE$3),"",IF(ISBLANK(Tipy!DH35),0,IF(AND(Tipy!DH35=Výsledky!$EC$3,Tipy!DJ35=Výsledky!$EE$3),50,0)))</f>
        <v>0</v>
      </c>
      <c r="EA41" s="182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2">
        <f>IF(ISBLANK($EE$3),"",IF(OR(Tipy!DK35=Výsledky!$DZ$6,Tipy!DK35=Výsledky!$DZ$7,Tipy!DK35=Výsledky!$DZ$8,Tipy!DK35=Výsledky!$DZ$9),30,0))</f>
        <v>0</v>
      </c>
      <c r="EC41" s="182">
        <f>IF(ISBLANK($EE$3),"",IF(OR(Tipy!DL35=Výsledky!$EC$6,Tipy!DL35=Výsledky!$EC$7,Tipy!DL35=Výsledky!$EC$8,Tipy!DL35=Výsledky!$EC$9),10,0))</f>
        <v>0</v>
      </c>
      <c r="ED41" s="183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6" t="str">
        <f>IF(ISBLANK($EE$3),"",IF(ISBLANK(Tipy!DH35),"-",SUM(DZ41:ED41)))</f>
        <v>-</v>
      </c>
      <c r="EF41" s="94"/>
      <c r="EG41" s="182">
        <f>IF(ISBLANK($EL$3),"",IF(ISBLANK(Tipy!DN35),0,IF(AND(Tipy!DN35=Výsledky!$EJ$3,Tipy!DP35=Výsledky!$EL$3),50,0)))</f>
        <v>0</v>
      </c>
      <c r="EH41" s="182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2">
        <f>IF(ISBLANK($EL$3),"",IF(OR(Tipy!DQ35=Výsledky!$EG$6,Tipy!DQ35=Výsledky!$EG$7,Tipy!DQ35=Výsledky!$EG$8,Tipy!DQ35=Výsledky!$EG$9),30,0))</f>
        <v>0</v>
      </c>
      <c r="EJ41" s="182">
        <f>IF(ISBLANK($EL$3),"",IF(OR(Tipy!DR35=Výsledky!$EJ$6,Tipy!DR35=Výsledky!$EJ$7,Tipy!DR35=Výsledky!$EJ$8,Tipy!DR35=Výsledky!$EJ$9),10,0))</f>
        <v>0</v>
      </c>
      <c r="EK41" s="183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6" t="str">
        <f>IF(ISBLANK($EL$3),"",IF(ISBLANK(Tipy!DN35),"-",SUM(EG41:EK41)))</f>
        <v>-</v>
      </c>
      <c r="EM41" s="94"/>
      <c r="EN41" s="182">
        <f>IF(ISBLANK($ES$3),"",IF(ISBLANK(Tipy!DT35),0,IF(AND(Tipy!DT35=Výsledky!$EQ$3,Tipy!DV35=Výsledky!$ES$3),50,0)))</f>
        <v>0</v>
      </c>
      <c r="EO41" s="182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2">
        <f>IF(ISBLANK($ES$3),"",IF(OR(Tipy!DW35=Výsledky!$EN$6,Tipy!DW35=Výsledky!$EN$7,Tipy!DW35=Výsledky!$EN$8,Tipy!DW35=Výsledky!$EN$9),30,0))</f>
        <v>0</v>
      </c>
      <c r="EQ41" s="182">
        <f>IF(ISBLANK($ES$3),"",IF(OR(Tipy!DX35=Výsledky!$EQ$6,Tipy!DX35=Výsledky!$EQ$7,Tipy!DX35=Výsledky!$EQ$8,Tipy!DX35=Výsledky!$EQ$9),10,0))</f>
        <v>0</v>
      </c>
      <c r="ER41" s="183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6" t="str">
        <f>IF(ISBLANK($ES$3),"",IF(ISBLANK(Tipy!DT35),"-",SUM(EN41:ER41)))</f>
        <v>-</v>
      </c>
      <c r="ET41" s="94"/>
      <c r="EU41" s="182">
        <f>IF(ISBLANK($EZ$3),"",IF(ISBLANK(Tipy!DZ35),0,IF(AND(Tipy!DZ35=Výsledky!$EX$3,Tipy!EB35=Výsledky!$EZ$3),50,0)))</f>
        <v>0</v>
      </c>
      <c r="EV41" s="182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2">
        <f>IF(ISBLANK($EZ$3),"",IF(OR(Tipy!EC35=Výsledky!$EU$6,Tipy!EC35=Výsledky!$EU$7,Tipy!EC35=Výsledky!$EU$8,Tipy!EC35=Výsledky!$EU$9),30,0))</f>
        <v>0</v>
      </c>
      <c r="EX41" s="182">
        <f>IF(ISBLANK($EZ$3),"",IF(OR(Tipy!ED35=Výsledky!$EX$6,Tipy!ED35=Výsledky!$EX$7,Tipy!ED35=Výsledky!$EX$8,Tipy!ED35=Výsledky!$EX$9),10,0))</f>
        <v>0</v>
      </c>
      <c r="EY41" s="183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6" t="str">
        <f>IF(ISBLANK($EZ$3),"",IF(ISBLANK(Tipy!DZ35),"-",SUM(EU41:EY41)))</f>
        <v>-</v>
      </c>
      <c r="FA41" s="94"/>
      <c r="FB41" s="182">
        <f>IF(ISBLANK($FG$3),"",IF(ISBLANK(Tipy!EF35),0,IF(AND(Tipy!EF35=Výsledky!$FE$3,Tipy!EH35=Výsledky!$FG$3),50,0)))</f>
        <v>0</v>
      </c>
      <c r="FC41" s="182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2">
        <f>IF(ISBLANK($FG$3),"",IF(OR(Tipy!EI35=Výsledky!$FB$6,Tipy!EI35=Výsledky!$FB$7,Tipy!EI35=Výsledky!$FB$8,Tipy!EI35=Výsledky!$FB$9),30,0))</f>
        <v>0</v>
      </c>
      <c r="FE41" s="182">
        <f>IF(ISBLANK($FG$3),"",IF(OR(Tipy!EJ35=Výsledky!$FE$6,Tipy!EJ35=Výsledky!$FE$7,Tipy!EJ35=Výsledky!$FE$8,Tipy!EJ35=Výsledky!$FE$9),10,0))</f>
        <v>0</v>
      </c>
      <c r="FF41" s="183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6" t="str">
        <f>IF(ISBLANK($FG$3),"",IF(ISBLANK(Tipy!EF35),"-",SUM(FB41:FF41)))</f>
        <v>-</v>
      </c>
      <c r="FH41" s="94"/>
      <c r="FI41" s="182">
        <f>IF(ISBLANK($FN$3),"",IF(ISBLANK(Tipy!EL35),0,IF(AND(Tipy!EL35=Výsledky!$FL$3,Tipy!EN35=Výsledky!$FN$3),50,0)))</f>
        <v>0</v>
      </c>
      <c r="FJ41" s="182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2">
        <f>IF(ISBLANK($FN$3),"",IF(OR(Tipy!EO35=Výsledky!$FI$6,Tipy!EO35=Výsledky!$FI$7,Tipy!EO35=Výsledky!$FI$8,Tipy!EO35=Výsledky!$FI$9),30,0))</f>
        <v>0</v>
      </c>
      <c r="FL41" s="182">
        <f>IF(ISBLANK($FN$3),"",IF(OR(Tipy!EP35=Výsledky!$FL$6,Tipy!EP35=Výsledky!$FL$7,Tipy!EP35=Výsledky!$FL$8,Tipy!EP35=Výsledky!$FL$9),10,0))</f>
        <v>0</v>
      </c>
      <c r="FM41" s="183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6" t="str">
        <f>IF(ISBLANK($FN$3),"",IF(ISBLANK(Tipy!EL35),"-",SUM(FI41:FM41)))</f>
        <v>-</v>
      </c>
      <c r="FO41" s="94"/>
      <c r="FP41" s="182">
        <f>IF(ISBLANK($FU$3),"",IF(ISBLANK(Tipy!ER35),0,IF(AND(Tipy!ER35=Výsledky!$FS$3,Tipy!ET35=Výsledky!$FU$3),50,0)))</f>
        <v>0</v>
      </c>
      <c r="FQ41" s="182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2">
        <f>IF(ISBLANK($FU$3),"",IF(OR(Tipy!EU35=Výsledky!$FP$6,Tipy!EU35=Výsledky!$FP$7,Tipy!EU35=Výsledky!$FP$8,Tipy!EU35=Výsledky!$FP$9),30,0))</f>
        <v>0</v>
      </c>
      <c r="FS41" s="182">
        <f>IF(ISBLANK($FU$3),"",IF(OR(Tipy!EV35=Výsledky!$FS$6,Tipy!EV35=Výsledky!$FS$7,Tipy!EV35=Výsledky!$FS$8,Tipy!EV35=Výsledky!$FS$9),10,0))</f>
        <v>0</v>
      </c>
      <c r="FT41" s="183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6" t="str">
        <f>IF(ISBLANK($FU$3),"",IF(ISBLANK(Tipy!ER35),"-",SUM(FP41:FT41)))</f>
        <v>-</v>
      </c>
      <c r="FV41" s="94"/>
      <c r="FW41" s="182">
        <f>IF(ISBLANK($GB$3),"",IF(ISBLANK(Tipy!EX35),0,IF(AND(Tipy!EX35=Výsledky!$FZ$3,Tipy!EZ35=Výsledky!$GB$3),50,0)))</f>
        <v>0</v>
      </c>
      <c r="FX41" s="182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2">
        <f>IF(ISBLANK($GB$3),"",IF(OR(Tipy!FA35=Výsledky!$FW$6,Tipy!FA35=Výsledky!$FW$7,Tipy!FA35=Výsledky!$FW$8,Tipy!FA35=Výsledky!$FW$9),30,0))</f>
        <v>0</v>
      </c>
      <c r="FZ41" s="182">
        <f>IF(ISBLANK($GB$3),"",IF(OR(Tipy!FB35=Výsledky!$FZ$6,Tipy!FB35=Výsledky!$FZ$7,Tipy!FB35=Výsledky!$FZ$8,Tipy!FB35=Výsledky!$FZ$9),10,0))</f>
        <v>0</v>
      </c>
      <c r="GA41" s="183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6" t="str">
        <f>IF(ISBLANK($GB$3),"",IF(ISBLANK(Tipy!EX35),"-",SUM(FW41:GA41)))</f>
        <v>-</v>
      </c>
      <c r="GC41" s="94"/>
      <c r="GD41" s="182">
        <f>IF(ISBLANK($GI$3),"",IF(ISBLANK(Tipy!FD35),0,IF(AND(Tipy!FD35=Výsledky!$GG$3,Tipy!FF35=Výsledky!$GI$3),50,0)))</f>
        <v>0</v>
      </c>
      <c r="GE41" s="182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2">
        <f>IF(ISBLANK($GI$3),"",IF(OR(Tipy!FG35=Výsledky!$GD$6,Tipy!FG35=Výsledky!$GD$7,Tipy!FG35=Výsledky!$GD$8,Tipy!FG35=Výsledky!$GD$9),30,0))</f>
        <v>0</v>
      </c>
      <c r="GG41" s="182">
        <f>IF(ISBLANK($GI$3),"",IF(OR(Tipy!FH35=Výsledky!$GG$6,Tipy!FH35=Výsledky!$GG$7,Tipy!FH35=Výsledky!$GG$8,Tipy!FH35=Výsledky!$GG$9),10,0))</f>
        <v>0</v>
      </c>
      <c r="GH41" s="183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6" t="str">
        <f>IF(ISBLANK($GI$3),"",IF(ISBLANK(Tipy!FD35),"-",SUM(GD41:GH41)))</f>
        <v>-</v>
      </c>
      <c r="GJ41" s="94"/>
      <c r="GK41" s="182">
        <f>IF(ISBLANK($GP$3),"",IF(ISBLANK(Tipy!FJ35),0,IF(AND(Tipy!FJ35=Výsledky!$GN$3,Tipy!FL35=Výsledky!$GP$3),50,0)))</f>
        <v>0</v>
      </c>
      <c r="GL41" s="182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82">
        <f>IF(ISBLANK($GP$3),"",IF(OR(Tipy!FM35=Výsledky!$GK$6,Tipy!FM35=Výsledky!$GK$7,Tipy!FM35=Výsledky!$GK$8,Tipy!FM35=Výsledky!$GK$9),30,0))</f>
        <v>0</v>
      </c>
      <c r="GN41" s="182">
        <f>IF(ISBLANK($GP$3),"",IF(OR(Tipy!FN35=Výsledky!$GN$6,Tipy!FN35=Výsledky!$GN$7,Tipy!FN35=Výsledky!$GN$8,Tipy!FN35=Výsledky!$GN$9),10,0))</f>
        <v>0</v>
      </c>
      <c r="GO41" s="183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86" t="str">
        <f>IF(ISBLANK($GP$3),"",IF(ISBLANK(Tipy!FJ35),"-",SUM(GK41:GO41)))</f>
        <v>-</v>
      </c>
      <c r="GQ41" s="94"/>
      <c r="GR41" s="182">
        <f>IF(ISBLANK($GW$3),"",IF(ISBLANK(Tipy!FP35),0,IF(AND(Tipy!FP35=Výsledky!$GU$3,Tipy!FR35=Výsledky!$GW$3),50,0)))</f>
        <v>0</v>
      </c>
      <c r="GS41" s="182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2">
        <f>IF(ISBLANK($GW$3),"",IF(OR(Tipy!FS35=Výsledky!$GR$6,Tipy!FS35=Výsledky!$GR$7,Tipy!FS35=Výsledky!$GR$8,Tipy!FS35=Výsledky!$GR$9),30,0))</f>
        <v>0</v>
      </c>
      <c r="GU41" s="182">
        <f>IF(ISBLANK($GW$3),"",IF(OR(Tipy!FT35=Výsledky!$GU$6,Tipy!FT35=Výsledky!$GU$7,Tipy!FT35=Výsledky!$GU$8,Tipy!FT35=Výsledky!$GU$9),10,0))</f>
        <v>0</v>
      </c>
      <c r="GV41" s="183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6" t="str">
        <f>IF(ISBLANK($GW$3),"",IF(ISBLANK(Tipy!FP35),"-",SUM(GR41:GV41)))</f>
        <v>-</v>
      </c>
      <c r="GX41" s="94"/>
      <c r="GY41" s="182">
        <f>IF(ISBLANK($HD$3),"",IF(ISBLANK(Tipy!FV35),0,IF(AND(Tipy!FV35=Výsledky!$HB$3,Tipy!FX35=Výsledky!$HD$3),50,0)))</f>
        <v>0</v>
      </c>
      <c r="GZ41" s="182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2">
        <f>IF(ISBLANK($HD$3),"",IF(OR(Tipy!FY35=Výsledky!$GY$6,Tipy!FY35=Výsledky!$GY$7,Tipy!FY35=Výsledky!$GY$8,Tipy!FY35=Výsledky!$GY$9),30,0))</f>
        <v>0</v>
      </c>
      <c r="HB41" s="182">
        <f>IF(ISBLANK($HD$3),"",IF(OR(Tipy!FZ35=Výsledky!$HB$6,Tipy!FZ35=Výsledky!$HB$7,Tipy!FZ35=Výsledky!$HB$8,Tipy!FZ35=Výsledky!$HB$9),10,0))</f>
        <v>0</v>
      </c>
      <c r="HC41" s="183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6" t="str">
        <f>IF(ISBLANK($HD$3),"",IF(ISBLANK(Tipy!FV35),"-",SUM(GY41:HC41)))</f>
        <v>-</v>
      </c>
      <c r="HE41" s="185"/>
      <c r="HF41" s="182">
        <f>IF(ISBLANK($HK$3),"",IF(ISBLANK(Tipy!GB35),0,IF(AND(Tipy!GB35=Výsledky!$HI$3,Tipy!GD35=Výsledky!$HK$3),50,0)))</f>
        <v>0</v>
      </c>
      <c r="HG41" s="182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2">
        <f>IF(ISBLANK($HK$3),"",IF(OR(Tipy!GE35=Výsledky!$HF$6,Tipy!GE35=Výsledky!$HF$7,Tipy!GE35=Výsledky!$HF$8,Tipy!GE35=Výsledky!$HF$9),30,0))</f>
        <v>0</v>
      </c>
      <c r="HI41" s="182">
        <f>IF(ISBLANK($HK$3),"",IF(OR(Tipy!GF35=Výsledky!$HI$6,Tipy!GF35=Výsledky!$HI$7,Tipy!GF35=Výsledky!$HI$8,Tipy!GF35=Výsledky!$HI$9),10,0))</f>
        <v>0</v>
      </c>
      <c r="HJ41" s="183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6" t="str">
        <f>IF(ISBLANK($HK$3),"",IF(ISBLANK(Tipy!GB35),"-",SUM(HF41:HJ41)))</f>
        <v>-</v>
      </c>
      <c r="HL41" s="185"/>
      <c r="HM41" s="182">
        <f>IF(ISBLANK($HR$3),"",IF(ISBLANK(Tipy!GH35),0,IF(AND(Tipy!GH35=Výsledky!$HP$3,Tipy!GJ35=Výsledky!$HR$3),50,0)))</f>
        <v>0</v>
      </c>
      <c r="HN41" s="182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2">
        <f>IF(ISBLANK($HR$3),"",IF(OR(Tipy!GK35=Výsledky!$HM$6,Tipy!GK35=Výsledky!$HM$7,Tipy!GK35=Výsledky!$HM$8,Tipy!GK35=Výsledky!$HM$9),30,0))</f>
        <v>0</v>
      </c>
      <c r="HP41" s="182">
        <f>IF(ISBLANK($HR$3),"",IF(OR(Tipy!GL35=Výsledky!$HP$6,Tipy!GL35=Výsledky!$HP$7,Tipy!GL35=Výsledky!$HP$8,Tipy!GL35=Výsledky!$HP$9),10,0))</f>
        <v>0</v>
      </c>
      <c r="HQ41" s="183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6" t="str">
        <f>IF(ISBLANK($HR$3),"",IF(ISBLANK(Tipy!GH35),"-",SUM(HM41:HQ41)))</f>
        <v>-</v>
      </c>
      <c r="HS41" s="185"/>
      <c r="HT41" s="182">
        <f>IF(ISBLANK($HY$3),"",IF(ISBLANK(Tipy!GN35),0,IF(AND(Tipy!GN35=Výsledky!$HW$3,Tipy!GP35=Výsledky!$HY$3),50,0)))</f>
        <v>0</v>
      </c>
      <c r="HU41" s="182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2">
        <f>IF(ISBLANK($HY$3),"",IF(OR(Tipy!GQ35=Výsledky!$HT$6,Tipy!GQ35=Výsledky!$HT$7,Tipy!GQ35=Výsledky!$HT$8,Tipy!GQ35=Výsledky!$HT$9),30,0))</f>
        <v>0</v>
      </c>
      <c r="HW41" s="182">
        <f>IF(ISBLANK($HY$3),"",IF(OR(Tipy!GR35=Výsledky!$HW$6,Tipy!GR35=Výsledky!$HW$7,Tipy!GR35=Výsledky!$HW$8,Tipy!GR35=Výsledky!$HW$9),10,0))</f>
        <v>0</v>
      </c>
      <c r="HX41" s="183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6" t="str">
        <f>IF(ISBLANK($HY$3),"",IF(ISBLANK(Tipy!GN35),"-",SUM(HT41:HX41)))</f>
        <v>-</v>
      </c>
      <c r="HZ41" s="185"/>
      <c r="IA41" s="182">
        <f>IF(ISBLANK($IF$3),"",IF(ISBLANK(Tipy!GT35),0,IF(AND(Tipy!GT35=Výsledky!$ID$3,Tipy!GV35=Výsledky!$IF$3),50,0)))</f>
        <v>0</v>
      </c>
      <c r="IB41" s="182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2">
        <f>IF(ISBLANK($IF$3),"",IF(OR(Tipy!GW35=Výsledky!$IA$6,Tipy!GW35=Výsledky!$IA$7,Tipy!GW35=Výsledky!$IA$8,Tipy!GW35=Výsledky!$IA$9),30,0))</f>
        <v>0</v>
      </c>
      <c r="ID41" s="182">
        <f>IF(ISBLANK($IF$3),"",IF(OR(Tipy!GX35=Výsledky!$ID$6,Tipy!GX35=Výsledky!$ID$7,Tipy!GX35=Výsledky!$ID$8,Tipy!GX35=Výsledky!$ID$9),10,0))</f>
        <v>0</v>
      </c>
      <c r="IE41" s="183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6" t="str">
        <f>IF(ISBLANK($IF$3),"",IF(ISBLANK(Tipy!GT35),"-",SUM(IA41:IE41)))</f>
        <v>-</v>
      </c>
      <c r="IG41" s="94"/>
      <c r="IH41" s="182">
        <f>IF(ISBLANK($IM$3),"",IF(ISBLANK(Tipy!GZ35),0,IF(AND(Tipy!GZ35=Výsledky!$IK$3,Tipy!HB35=Výsledky!$IM$3),50,0)))</f>
        <v>0</v>
      </c>
      <c r="II41" s="182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182">
        <f>IF(ISBLANK($IM$3),"",IF(OR(Tipy!HC35=Výsledky!$IH$6,Tipy!HC35=Výsledky!$IH$7,Tipy!HC35=Výsledky!$IH$8,Tipy!HC35=Výsledky!$IH$9),30,0))</f>
        <v>0</v>
      </c>
      <c r="IK41" s="182">
        <f>IF(ISBLANK($IM$3),"",IF(OR(Tipy!HD35=Výsledky!$IK$6,Tipy!HD35=Výsledky!$IK$7,Tipy!HD35=Výsledky!$IK$8,Tipy!HD35=Výsledky!$IK$9),10,0))</f>
        <v>0</v>
      </c>
      <c r="IL41" s="183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186" t="str">
        <f>IF(ISBLANK($IM$3),"",IF(ISBLANK(Tipy!GZ35),"-",SUM(IH41:IL41)))</f>
        <v>-</v>
      </c>
      <c r="IN41" s="185"/>
      <c r="IO41" s="182">
        <f>IF(ISBLANK($IT$3),"",IF(ISBLANK(Tipy!HF35),0,IF(AND(Tipy!HF35=Výsledky!$IR$3,Tipy!HH35=Výsledky!$IT$3),50,0)))</f>
        <v>0</v>
      </c>
      <c r="IP41" s="182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82">
        <f>IF(ISBLANK($IT$3),"",IF(OR(Tipy!HI35=Výsledky!$IO$6,Tipy!HI35=Výsledky!$IO$7,Tipy!HI35=Výsledky!$IO$8,Tipy!HI35=Výsledky!$IO$9),30,0))</f>
        <v>0</v>
      </c>
      <c r="IR41" s="182">
        <f>IF(ISBLANK($IT$3),"",IF(OR(Tipy!HJ35=Výsledky!$IR$6,Tipy!HJ35=Výsledky!$IR$7,Tipy!HJ35=Výsledky!$IR$8,Tipy!HJ35=Výsledky!$IR$9),10,0))</f>
        <v>0</v>
      </c>
      <c r="IS41" s="183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6" t="str">
        <f>IF(ISBLANK($IT$3),"",IF(ISBLANK(Tipy!HF35),"-",SUM(IO41:IS41)))</f>
        <v>-</v>
      </c>
      <c r="IU41" s="185"/>
      <c r="IV41" s="182">
        <f>IF(ISBLANK($JA$3),"",IF(ISBLANK(Tipy!HL35),0,IF(AND(Tipy!HL35=Výsledky!$IY$3,Tipy!HN35=Výsledky!$JA$3),50,0)))</f>
        <v>0</v>
      </c>
      <c r="IW41" s="182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82">
        <f>IF(ISBLANK($JA$3),"",IF(OR(Tipy!HO35=Výsledky!$IV$6,Tipy!HO35=Výsledky!$IV$7,Tipy!HO35=Výsledky!$IV$8,Tipy!HO35=Výsledky!$IV$9),30,0))</f>
        <v>0</v>
      </c>
      <c r="IY41" s="182">
        <f>IF(ISBLANK($JA$3),"",IF(OR(Tipy!HP35=Výsledky!$IY$6,Tipy!HP35=Výsledky!$IY$7,Tipy!HP35=Výsledky!$IY$8,Tipy!HP35=Výsledky!$IY$9),10,0))</f>
        <v>0</v>
      </c>
      <c r="IZ41" s="183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86" t="str">
        <f>IF(ISBLANK($JA$3),"",IF(ISBLANK(Tipy!HL35),"-",SUM(IV41:IZ41)))</f>
        <v>-</v>
      </c>
      <c r="JB41" s="185"/>
      <c r="JC41" s="182">
        <f>IF(ISBLANK($JH$3),"",IF(ISBLANK(Tipy!HR35),0,IF(AND(Tipy!HR35=Výsledky!$JF$3,Tipy!HT35=Výsledky!$JH$3),50,0)))</f>
        <v>0</v>
      </c>
      <c r="JD41" s="182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82">
        <f>IF(ISBLANK($JH$3),"",IF(OR(Tipy!HU35=Výsledky!$JC$6,Tipy!HU35=Výsledky!$JC$7,Tipy!HU35=Výsledky!$JC$8,Tipy!HU35=Výsledky!$JC$9),30,0))</f>
        <v>0</v>
      </c>
      <c r="JF41" s="182">
        <f>IF(ISBLANK($JH$3),"",IF(OR(Tipy!HV35=Výsledky!$JF$6,Tipy!HV35=Výsledky!$JF$7,Tipy!HV35=Výsledky!$JF$8,Tipy!HV35=Výsledky!$JF$9),10,0))</f>
        <v>0</v>
      </c>
      <c r="JG41" s="183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86" t="str">
        <f>IF(ISBLANK($JH$3),"",IF(ISBLANK(Tipy!HR35),"-",SUM(JC41:JG41)))</f>
        <v>-</v>
      </c>
      <c r="JI41" s="185"/>
      <c r="JJ41" s="182">
        <f>IF(ISBLANK($JO$3),"",IF(ISBLANK(Tipy!HX35),0,IF(AND(Tipy!HX35=Výsledky!$JM$3,Tipy!HZ35=Výsledky!$JO$3),50,0)))</f>
        <v>0</v>
      </c>
      <c r="JK41" s="182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82">
        <f>IF(ISBLANK($JO$3),"",IF(OR(Tipy!IA35=Výsledky!$JJ$6,Tipy!IA35=Výsledky!$JJ$7,Tipy!IA35=Výsledky!$JJ$8,Tipy!IA35=Výsledky!$JJ$9),30,0))</f>
        <v>0</v>
      </c>
      <c r="JM41" s="92">
        <f>IF(ISBLANK($JO$3),"",IF(OR(Tipy!IB35=Výsledky!$JM$6,Tipy!IB35=Výsledky!$JM$7,Tipy!IB35=Výsledky!$JM$8,Tipy!IB35=Výsledky!$JM$9),10,0))</f>
        <v>0</v>
      </c>
      <c r="JN41" s="93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95" t="str">
        <f>IF(ISBLANK($JO$3),"",IF(ISBLANK(Tipy!HX35),"-",SUM(JJ41:JN41)))</f>
        <v>-</v>
      </c>
      <c r="JP41" s="94"/>
      <c r="JQ41" s="92">
        <f>IF(ISBLANK($JV$3),"",IF(ISBLANK(Tipy!ID35),0,IF(AND(Tipy!ID35=Výsledky!$JT$3,Tipy!IF35=Výsledky!$JV$3),50,0)))</f>
        <v>0</v>
      </c>
      <c r="JR41" s="92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92">
        <f>IF(ISBLANK($JV$3),"",IF(OR(Tipy!IG35=Výsledky!$JQ$6,Tipy!IG35=Výsledky!$JQ$7,Tipy!IG35=Výsledky!$JQ$8,Tipy!IG35=Výsledky!$JQ$9),30,0))</f>
        <v>0</v>
      </c>
      <c r="JT41" s="92">
        <f>IF(ISBLANK($JV$3),"",IF(OR(Tipy!IH35=Výsledky!$JT$6,Tipy!IH35=Výsledky!$JT$7,Tipy!IH35=Výsledky!$JT$8,Tipy!IH35=Výsledky!$JT$9),10,0))</f>
        <v>0</v>
      </c>
      <c r="JU41" s="93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95" t="str">
        <f>IF(ISBLANK($JV$3),"",IF(ISBLANK(Tipy!ID35),"-",SUM(JQ41:JU41)))</f>
        <v>-</v>
      </c>
      <c r="JW41" s="94"/>
      <c r="JX41" s="92" t="str">
        <f>IF(ISBLANK($KC$3),"",IF(ISBLANK(Tipy!IJ35),0,IF(AND(Tipy!IJ35=Výsledky!$KA$3,Tipy!IL35=Výsledky!$KC$3),50,0)))</f>
        <v/>
      </c>
      <c r="JY41" s="92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92" t="str">
        <f>IF(ISBLANK($KC$3),"",IF(OR(Tipy!IM35=Výsledky!$JX$6,Tipy!IM35=Výsledky!$JX$7,Tipy!IM35=Výsledky!$JX$8,Tipy!IM35=Výsledky!$JX$9),30,0))</f>
        <v/>
      </c>
      <c r="KA41" s="92" t="str">
        <f>IF(ISBLANK($KC$3),"",IF(OR(Tipy!IN35=Výsledky!$KA$6,Tipy!IN35=Výsledky!$KA$7,Tipy!IN35=Výsledky!$KA$8,Tipy!IN35=Výsledky!$KA$9),10,0))</f>
        <v/>
      </c>
      <c r="KB41" s="93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95" t="str">
        <f>IF(ISBLANK($KC$3),"",IF(ISBLANK(Tipy!IJ35),"-",SUM(JX41:KB41)))</f>
        <v/>
      </c>
      <c r="KD41" s="94"/>
      <c r="KE41" s="92">
        <f>IF(ISBLANK($KJ$3),"",IF(ISBLANK(Tipy!IP35),0,IF(AND(Tipy!IP35=Výsledky!$KH$3,Tipy!IR35=Výsledky!$KJ$3),50,0)))</f>
        <v>0</v>
      </c>
      <c r="KF41" s="92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92">
        <f>IF(ISBLANK($KJ$3),"",IF(OR(Tipy!IS35=Výsledky!$KE$6,Tipy!IS35=Výsledky!$KE$7,Tipy!IS35=Výsledky!$KE$8,Tipy!IS35=Výsledky!$KE$9),30,0))</f>
        <v>0</v>
      </c>
      <c r="KH41" s="92">
        <f>IF(ISBLANK($KJ$3),"",IF(OR(Tipy!IT35=Výsledky!$KH$6,Tipy!IT35=Výsledky!$KH$7,Tipy!IT35=Výsledky!$KH$8,Tipy!IT35=Výsledky!$KH$9),10,0))</f>
        <v>0</v>
      </c>
      <c r="KI41" s="93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95" t="str">
        <f>IF(ISBLANK($KJ$3),"",IF(ISBLANK(Tipy!IP35),"-",SUM(KE41:KI41)))</f>
        <v>-</v>
      </c>
      <c r="KK41" s="94"/>
      <c r="KL41" s="182">
        <f>IF(ISBLANK($KQ$3),"",IF(ISBLANK(Tipy!IV35),0,IF(AND(Tipy!IV35=Výsledky!$KO$3,Tipy!IX35=Výsledky!$KQ$3),50,0)))</f>
        <v>0</v>
      </c>
      <c r="KM41" s="182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82">
        <f>IF(ISBLANK($KQ$3),"",IF(OR(Tipy!IY35=Výsledky!$KL$6,Tipy!IY35=Výsledky!$KL$7,Tipy!IY35=Výsledky!$KL$8,Tipy!IY35=Výsledky!$KL$9),30,0))</f>
        <v>0</v>
      </c>
      <c r="KO41" s="182">
        <f>IF(ISBLANK($KQ$3),"",IF(OR(Tipy!IZ35=Výsledky!$KO$6,Tipy!IZ35=Výsledky!$KO$7,Tipy!IZ35=Výsledky!$KO$8,Tipy!IZ35=Výsledky!$KO$9),10,0))</f>
        <v>0</v>
      </c>
      <c r="KP41" s="183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86" t="str">
        <f>IF(ISBLANK($KQ$3),"",IF(ISBLANK(Tipy!IV35),"-",SUM(KL41:KP41)))</f>
        <v>-</v>
      </c>
      <c r="KR41" s="94"/>
      <c r="KS41" s="92" t="str">
        <f>IF(ISBLANK($KX$3),"",IF(ISBLANK(Tipy!JB35),0,IF(AND(Tipy!JB35=Výsledky!$KV$3,Tipy!JD35=Výsledky!$KX$3),50,0)))</f>
        <v/>
      </c>
      <c r="KT41" s="92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92" t="str">
        <f>IF(ISBLANK($KX$3),"",IF(OR(Tipy!JE35=Výsledky!$KS$6,Tipy!JE35=Výsledky!$KS$7,Tipy!JE35=Výsledky!$KS$8,Tipy!JE35=Výsledky!$KS$9),30,0))</f>
        <v/>
      </c>
      <c r="KV41" s="92" t="str">
        <f>IF(ISBLANK($KX$3),"",IF(OR(Tipy!JF35=Výsledky!$KV$6,Tipy!JF35=Výsledky!$KV$7,Tipy!JF35=Výsledky!$KV$8,Tipy!JF35=Výsledky!$KV$9),10,0))</f>
        <v/>
      </c>
      <c r="KW41" s="93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95" t="str">
        <f>IF(ISBLANK($KX$3),"",IF(ISBLANK(Tipy!JB35),"-",SUM(KS41:KW41)))</f>
        <v/>
      </c>
      <c r="KY41" s="94"/>
      <c r="KZ41" s="92" t="str">
        <f>IF(ISBLANK($LE$3),"",IF(ISBLANK(Tipy!JH35),0,IF(AND(Tipy!JH35=Výsledky!$LC$3,Tipy!JJ35=Výsledky!$LE$3),50,0)))</f>
        <v/>
      </c>
      <c r="LA41" s="92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92" t="str">
        <f>IF(ISBLANK($LE$3),"",IF(OR(Tipy!JK35=Výsledky!$KZ$6,Tipy!JK35=Výsledky!$KZ$7,Tipy!JK35=Výsledky!$KZ$8,Tipy!JK35=Výsledky!$KZ$9),30,0))</f>
        <v/>
      </c>
      <c r="LC41" s="92" t="str">
        <f>IF(ISBLANK($LE$3),"",IF(OR(Tipy!JL35=Výsledky!$LC$6,Tipy!JL35=Výsledky!$LC$7,Tipy!JL35=Výsledky!$LC$8,Tipy!JL35=Výsledky!$LC$9),10,0))</f>
        <v/>
      </c>
      <c r="LD41" s="93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95" t="str">
        <f>IF(ISBLANK($LE$3),"",IF(ISBLANK(Tipy!JH35),"-",SUM(KZ41:LD41)))</f>
        <v/>
      </c>
      <c r="LF41" s="94"/>
      <c r="LG41" s="92" t="str">
        <f>IF(ISBLANK($LL$3),"",IF(ISBLANK(Tipy!JN35),0,IF(AND(Tipy!JN35=Výsledky!$LJ$3,Tipy!JP35=Výsledky!$LL$3),50,0)))</f>
        <v/>
      </c>
      <c r="LH41" s="92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92" t="str">
        <f>IF(ISBLANK($LL$3),"",IF(OR(Tipy!JQ35=Výsledky!$LG$6,Tipy!JQ35=Výsledky!$LG$7,Tipy!JQ35=Výsledky!$LG$8,Tipy!JQ35=Výsledky!$LG$9),30,0))</f>
        <v/>
      </c>
      <c r="LJ41" s="92" t="str">
        <f>IF(ISBLANK($LL$3),"",IF(OR(Tipy!JR35=Výsledky!$LJ$6,Tipy!JR35=Výsledky!$LJ$7,Tipy!JR35=Výsledky!$LJ$8,Tipy!JR35=Výsledky!$LJ$9),10,0))</f>
        <v/>
      </c>
      <c r="LK41" s="93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95" t="str">
        <f>IF(ISBLANK($LL$3),"",IF(ISBLANK(Tipy!JN35),"-",SUM(LG41:LK41)))</f>
        <v/>
      </c>
      <c r="LM41" s="94"/>
      <c r="LN41" s="92" t="str">
        <f>IF(ISBLANK($LS$3),"",IF(ISBLANK(Tipy!JT35),0,IF(AND(Tipy!JT35=Výsledky!$LQ$3,Tipy!JV35=Výsledky!$LS$3),50,0)))</f>
        <v/>
      </c>
      <c r="LO41" s="92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92" t="str">
        <f>IF(ISBLANK($LS$3),"",IF(OR(Tipy!JW35=Výsledky!$LN$6,Tipy!JW35=Výsledky!$LN$7,Tipy!JW35=Výsledky!$LN$8,Tipy!JW35=Výsledky!$LN$9),30,0))</f>
        <v/>
      </c>
      <c r="LQ41" s="92" t="str">
        <f>IF(ISBLANK($LS$3),"",IF(OR(Tipy!JX35=Výsledky!$LQ$6,Tipy!JX35=Výsledky!$LQ$7,Tipy!JX35=Výsledky!$LQ$8,Tipy!JX35=Výsledky!$LQ$9),10,0))</f>
        <v/>
      </c>
      <c r="LR41" s="93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95" t="str">
        <f>IF(ISBLANK($LS$3),"",IF(ISBLANK(Tipy!JT35),"-",SUM(LN41:LR41)))</f>
        <v/>
      </c>
      <c r="LT41" s="94"/>
      <c r="LU41" s="92" t="str">
        <f>IF(ISBLANK($LZ$3),"",IF(ISBLANK(Tipy!JZ35),0,IF(AND(Tipy!JZ35=Výsledky!$LX$3,Tipy!KB35=Výsledky!$LZ$3),50,0)))</f>
        <v/>
      </c>
      <c r="LV41" s="92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92" t="str">
        <f>IF(ISBLANK($LZ$3),"",IF(OR(Tipy!KC35=Výsledky!$LU$6,Tipy!KC35=Výsledky!$LU$7,Tipy!KC35=Výsledky!$LU$8,Tipy!KC35=Výsledky!$LU$9),30,0))</f>
        <v/>
      </c>
      <c r="LX41" s="92" t="str">
        <f>IF(ISBLANK($LZ$3),"",IF(OR(Tipy!KD35=Výsledky!$LX$6,Tipy!KD35=Výsledky!$LX$7,Tipy!KD35=Výsledky!$LX$8,Tipy!KD35=Výsledky!$LX$9),10,0))</f>
        <v/>
      </c>
      <c r="LY41" s="93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95" t="str">
        <f>IF(ISBLANK($LZ$3),"",IF(ISBLANK(Tipy!JZ35),"-",SUM(LU41:LY41)))</f>
        <v/>
      </c>
      <c r="MA41" s="94"/>
      <c r="MB41" s="96"/>
      <c r="MC41" s="97"/>
      <c r="MD41" s="97"/>
      <c r="ME41" s="97"/>
      <c r="MF41" s="93"/>
      <c r="MG41" s="95"/>
      <c r="MH41" s="94"/>
      <c r="MI41" s="96"/>
      <c r="MJ41" s="97"/>
      <c r="MK41" s="97"/>
      <c r="ML41" s="97"/>
      <c r="MM41" s="93"/>
      <c r="MN41" s="95"/>
      <c r="MO41" s="94"/>
      <c r="MP41" s="96"/>
      <c r="MQ41" s="97"/>
      <c r="MR41" s="97"/>
      <c r="MS41" s="97"/>
      <c r="MT41" s="93"/>
      <c r="MU41" s="95"/>
      <c r="MV41" s="94"/>
      <c r="MW41" s="96"/>
      <c r="MX41" s="97"/>
      <c r="MY41" s="97"/>
      <c r="MZ41" s="97"/>
      <c r="NA41" s="93"/>
      <c r="NB41" s="95"/>
      <c r="NC41" s="94"/>
      <c r="ND41" s="96"/>
      <c r="NE41" s="97"/>
      <c r="NF41" s="97"/>
      <c r="NG41" s="97"/>
      <c r="NH41" s="93"/>
      <c r="NI41" s="95"/>
      <c r="NJ41" s="94"/>
      <c r="NK41" s="96"/>
      <c r="NL41" s="97"/>
      <c r="NM41" s="97"/>
      <c r="NN41" s="97"/>
      <c r="NO41" s="93"/>
      <c r="NP41" s="95"/>
      <c r="NQ41" s="94"/>
      <c r="NR41" s="96"/>
      <c r="NS41" s="97"/>
      <c r="NT41" s="97"/>
      <c r="NU41" s="97"/>
      <c r="NV41" s="93"/>
      <c r="NW41" s="95"/>
      <c r="NX41" s="94"/>
      <c r="NY41" s="96"/>
      <c r="NZ41" s="97"/>
      <c r="OA41" s="97"/>
      <c r="OB41" s="97"/>
      <c r="OC41" s="93"/>
      <c r="OD41" s="95"/>
      <c r="OE41" s="94"/>
      <c r="OF41" s="96"/>
      <c r="OG41" s="97"/>
      <c r="OH41" s="97"/>
      <c r="OI41" s="97"/>
      <c r="OJ41" s="93"/>
      <c r="OK41" s="95"/>
      <c r="OL41" s="94"/>
      <c r="OM41" s="96"/>
      <c r="ON41" s="97"/>
      <c r="OO41" s="97"/>
      <c r="OP41" s="97"/>
      <c r="OQ41" s="93"/>
      <c r="OR41" s="95"/>
      <c r="OS41" s="94"/>
      <c r="OT41" s="96"/>
      <c r="OU41" s="97"/>
      <c r="OV41" s="97"/>
      <c r="OW41" s="97"/>
      <c r="OX41" s="93"/>
      <c r="OY41" s="95"/>
      <c r="OZ41" s="94"/>
      <c r="PA41" s="96"/>
      <c r="PB41" s="97"/>
      <c r="PC41" s="97"/>
      <c r="PD41" s="97"/>
      <c r="PE41" s="93"/>
      <c r="PF41" s="95"/>
      <c r="PG41" s="94"/>
      <c r="PH41" s="96"/>
      <c r="PI41" s="97"/>
      <c r="PJ41" s="97"/>
      <c r="PK41" s="97"/>
      <c r="PL41" s="93"/>
      <c r="PM41" s="95"/>
      <c r="PN41" s="94"/>
      <c r="PO41" s="96"/>
      <c r="PP41" s="97"/>
      <c r="PQ41" s="97"/>
      <c r="PR41" s="97"/>
      <c r="PS41" s="93"/>
      <c r="PT41" s="95"/>
      <c r="PU41" s="94"/>
      <c r="PV41" s="96"/>
      <c r="PW41" s="97"/>
      <c r="PX41" s="97"/>
      <c r="PY41" s="97"/>
      <c r="PZ41" s="93"/>
      <c r="QA41" s="95"/>
    </row>
    <row r="42" spans="1:443" ht="15" customHeight="1" x14ac:dyDescent="0.2">
      <c r="A42" s="121">
        <f>Tipy!A36</f>
        <v>95</v>
      </c>
      <c r="B42" s="144" t="str">
        <f>Tipy!B36</f>
        <v>Jenda</v>
      </c>
      <c r="C42" s="42"/>
      <c r="D42" s="182">
        <f>IF(ISBLANK($I$3),"",IF(ISBLANK(Tipy!D36),0,IF(AND(Tipy!D36=Výsledky!$G$3,Tipy!F36=Výsledky!$I$3),50,0)))</f>
        <v>50</v>
      </c>
      <c r="E42" s="182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2">
        <f>IF(ISBLANK($I$3),"",IF(OR(Tipy!G36=Výsledky!$D$6,Tipy!G36=Výsledky!$D$7,Tipy!G36=Výsledky!$D$8,Tipy!G36=Výsledky!$D$9),30,0))</f>
        <v>30</v>
      </c>
      <c r="G42" s="182">
        <f>IF(ISBLANK($I$3),"",IF(OR(Tipy!H36=Výsledky!$G$6,Tipy!H36=Výsledky!$G$7,Tipy!H36=Výsledky!$G$8,Tipy!H36=Výsledky!$G$9),10,0))</f>
        <v>0</v>
      </c>
      <c r="H42" s="183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4">
        <f>IF(ISBLANK($I$3),"",IF(ISBLANK(Tipy!D36),"-",SUM(D42:H42)))</f>
        <v>80</v>
      </c>
      <c r="J42" s="185"/>
      <c r="K42" s="182">
        <f>IF(ISBLANK($P$3),"",IF(ISBLANK(Tipy!J36),0,IF(AND(Tipy!J36=Výsledky!$N$3,Tipy!L36=Výsledky!$P$3),50,0)))</f>
        <v>0</v>
      </c>
      <c r="L42" s="182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2">
        <f>IF(ISBLANK($P$3),"",IF(OR(Tipy!M36=Výsledky!$K$6,Tipy!M36=Výsledky!$K$7,Tipy!M36=Výsledky!$K$8,Tipy!M36=Výsledky!$K$9),30,0))</f>
        <v>0</v>
      </c>
      <c r="N42" s="182">
        <f>IF(ISBLANK($P$3),"",IF(OR(Tipy!N36=Výsledky!$N$6,Tipy!N36=Výsledky!$N$7,Tipy!N36=Výsledky!$N$8,Tipy!N36=Výsledky!$N$9),10,0))</f>
        <v>0</v>
      </c>
      <c r="O42" s="183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6">
        <f>IF(ISBLANK($P$3),"",IF(ISBLANK(Tipy!J36),"-",SUM(K42:O42)))</f>
        <v>30</v>
      </c>
      <c r="Q42" s="185"/>
      <c r="R42" s="182">
        <f>IF(ISBLANK($W$3),"",IF(ISBLANK(Tipy!P36),0,IF(AND(Tipy!P36=Výsledky!$U$3,Tipy!R36=Výsledky!$W$3),50,0)))</f>
        <v>0</v>
      </c>
      <c r="S42" s="182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2">
        <f>IF(ISBLANK($W$3),"",IF(OR(Tipy!S36=Výsledky!$R$6,Tipy!S36=Výsledky!$R$7,Tipy!S36=Výsledky!$R$8,Tipy!S36=Výsledky!$R$9),30,0))</f>
        <v>0</v>
      </c>
      <c r="U42" s="182">
        <f>IF(ISBLANK($W$3),"",IF(OR(Tipy!T36=Výsledky!$U$6,Tipy!T36=Výsledky!$U$7,Tipy!T36=Výsledky!$U$8,Tipy!T36=Výsledky!$U$9),10,0))</f>
        <v>0</v>
      </c>
      <c r="V42" s="183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6" t="str">
        <f>IF(ISBLANK($W$3),"",IF(ISBLANK(Tipy!P36),"-",SUM(R42:V42)))</f>
        <v>-</v>
      </c>
      <c r="X42" s="185"/>
      <c r="Y42" s="182">
        <f>IF(ISBLANK($AD$3),"",IF(ISBLANK(Tipy!V36),0,IF(AND(Tipy!V36=Výsledky!$AB$3,Tipy!X36=Výsledky!$AD$3),50,0)))</f>
        <v>0</v>
      </c>
      <c r="Z42" s="182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2">
        <f>IF(ISBLANK($AD$3),"",IF(OR(Tipy!Y36=Výsledky!$Y$6,Tipy!Y36=Výsledky!$Y$7,Tipy!Y36=Výsledky!$Y$8,Tipy!Y36=Výsledky!$Y$9),30,0))</f>
        <v>0</v>
      </c>
      <c r="AB42" s="182">
        <f>IF(ISBLANK($AD$3),"",IF(OR(Tipy!Z36=Výsledky!$AB$6,Tipy!Z36=Výsledky!$AB$7,Tipy!Z36=Výsledky!$AB$8,Tipy!Z36=Výsledky!$AB$9),10,0))</f>
        <v>0</v>
      </c>
      <c r="AC42" s="183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6" t="str">
        <f>IF(ISBLANK($AD$3),"",IF(ISBLANK(Tipy!V36),"-",SUM(Y42:AC42)))</f>
        <v>-</v>
      </c>
      <c r="AE42" s="185"/>
      <c r="AF42" s="182">
        <f>IF(ISBLANK($AK$3),"",IF(ISBLANK(Tipy!AB36),0,IF(AND(Tipy!AB36=Výsledky!$AI$3,Tipy!AD36=Výsledky!$AK$3),50,0)))</f>
        <v>0</v>
      </c>
      <c r="AG42" s="182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2">
        <f>IF(ISBLANK($AK$3),"",IF(OR(Tipy!AE36=Výsledky!$AF$6,Tipy!AE36=Výsledky!$AF$7,Tipy!AE36=Výsledky!$AF$8,Tipy!AE36=Výsledky!$AF$9),30,0))</f>
        <v>0</v>
      </c>
      <c r="AI42" s="182">
        <f>IF(ISBLANK($AK$3),"",IF(OR(Tipy!AF36=Výsledky!$AI$6,Tipy!AF36=Výsledky!$AI$7,Tipy!AF36=Výsledky!$AI$8,Tipy!AF36=Výsledky!$AI$9),10,0))</f>
        <v>0</v>
      </c>
      <c r="AJ42" s="183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6" t="str">
        <f>IF(ISBLANK($AK$3),"",IF(ISBLANK(Tipy!AB36),"-",SUM(AF42:AJ42)))</f>
        <v>-</v>
      </c>
      <c r="AL42" s="185"/>
      <c r="AM42" s="182">
        <f>IF(ISBLANK($AR$3),"",IF(ISBLANK(Tipy!AH36),0,IF(AND(Tipy!AH36=Výsledky!$AP$3,Tipy!AJ36=Výsledky!$AR$3),50,0)))</f>
        <v>0</v>
      </c>
      <c r="AN42" s="182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2">
        <f>IF(ISBLANK($AR$3),"",IF(OR(Tipy!AK36=Výsledky!$AM$6,Tipy!AK36=Výsledky!$AM$7,Tipy!AK36=Výsledky!$AM$8,Tipy!AK36=Výsledky!$AM$9),30,0))</f>
        <v>0</v>
      </c>
      <c r="AP42" s="182">
        <f>IF(ISBLANK($AR$3),"",IF(OR(Tipy!AL36=Výsledky!$AP$6,Tipy!AL36=Výsledky!$AP$7,Tipy!AL36=Výsledky!$AP$8,Tipy!AL36=Výsledky!$AP$9),10,0))</f>
        <v>0</v>
      </c>
      <c r="AQ42" s="183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6" t="str">
        <f>IF(ISBLANK($AR$3),"",IF(ISBLANK(Tipy!AH36),"-",SUM(AM42:AQ42)))</f>
        <v>-</v>
      </c>
      <c r="AS42" s="185"/>
      <c r="AT42" s="182">
        <f>IF(ISBLANK($AY$3),"",IF(ISBLANK(Tipy!AN36),0,IF(AND(Tipy!AN36=Výsledky!$AW$3,Tipy!AP36=Výsledky!$AY$3),50,0)))</f>
        <v>0</v>
      </c>
      <c r="AU42" s="182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2">
        <f>IF(ISBLANK($AY$3),"",IF(OR(Tipy!AQ36=Výsledky!$AT$6,Tipy!AQ36=Výsledky!$AT$7,Tipy!AQ36=Výsledky!$AT$8,Tipy!AQ36=Výsledky!$AT$9),30,0))</f>
        <v>0</v>
      </c>
      <c r="AW42" s="182">
        <f>IF(ISBLANK($AY$3),"",IF(OR(Tipy!AR36=Výsledky!$AW$6,Tipy!AR36=Výsledky!$AW$7,Tipy!AR36=Výsledky!$AW$8,Tipy!AR36=Výsledky!$AW$9),10,0))</f>
        <v>0</v>
      </c>
      <c r="AX42" s="183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6" t="str">
        <f>IF(ISBLANK($AY$3),"",IF(ISBLANK(Tipy!AN36),"-",SUM(AT42:AX42)))</f>
        <v>-</v>
      </c>
      <c r="AZ42" s="185"/>
      <c r="BA42" s="182">
        <f>IF(ISBLANK($BF$3),"",IF(ISBLANK(Tipy!AT36),0,IF(AND(Tipy!AT36=Výsledky!$BD$3,Tipy!AV36=Výsledky!$BF$3),50,0)))</f>
        <v>0</v>
      </c>
      <c r="BB42" s="182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2">
        <f>IF(ISBLANK($BF$3),"",IF(OR(Tipy!AW36=Výsledky!$BA$6,Tipy!AW36=Výsledky!$BA$7,Tipy!AW36=Výsledky!$BA$8,Tipy!AW36=Výsledky!$BA$9),30,0))</f>
        <v>0</v>
      </c>
      <c r="BD42" s="182">
        <f>IF(ISBLANK($BF$3),"",IF(OR(Tipy!AX36=Výsledky!$BD$6,Tipy!AX36=Výsledky!$BD$7,Tipy!AX36=Výsledky!$BD$8,Tipy!AX36=Výsledky!$BD$9),10,0))</f>
        <v>0</v>
      </c>
      <c r="BE42" s="183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6" t="str">
        <f>IF(ISBLANK($BF$3),"",IF(ISBLANK(Tipy!AT36),"-",SUM(BA42:BE42)))</f>
        <v>-</v>
      </c>
      <c r="BG42" s="94"/>
      <c r="BH42" s="182">
        <f>IF(ISBLANK($BM$3),"",IF(ISBLANK(Tipy!AZ36),0,IF(AND(Tipy!AZ36=Výsledky!$BK$3,Tipy!BB36=Výsledky!$BM$3),50,0)))</f>
        <v>0</v>
      </c>
      <c r="BI42" s="182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2">
        <f>IF(ISBLANK($BM$3),"",IF(OR(Tipy!BC36=Výsledky!$BH$6,Tipy!BC36=Výsledky!$BH$7,Tipy!BC36=Výsledky!$BH$8,Tipy!BC36=Výsledky!$BH$9),30,0))</f>
        <v>0</v>
      </c>
      <c r="BK42" s="182">
        <f>IF(ISBLANK($BM$3),"",IF(OR(Tipy!BD36=Výsledky!$BK$6,Tipy!BD36=Výsledky!$BK$7,Tipy!BD36=Výsledky!$BK$8,Tipy!BD36=Výsledky!$BK$9),10,0))</f>
        <v>0</v>
      </c>
      <c r="BL42" s="183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6" t="str">
        <f>IF(ISBLANK($BM$3),"",IF(ISBLANK(Tipy!AZ36),"-",SUM(BH42:BL42)))</f>
        <v>-</v>
      </c>
      <c r="BN42" s="94"/>
      <c r="BO42" s="182">
        <f>IF(ISBLANK($BT$3),"",IF(ISBLANK(Tipy!BF36),0,IF(AND(Tipy!BF36=Výsledky!$BR$3,Tipy!BH36=Výsledky!$BT$3),50,0)))</f>
        <v>0</v>
      </c>
      <c r="BP42" s="182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2">
        <f>IF(ISBLANK($BT$3),"",IF(OR(Tipy!BI36=Výsledky!$BO$6,Tipy!BI36=Výsledky!$BO$7,Tipy!BI36=Výsledky!$BO$8,Tipy!BI36=Výsledky!$BO$9),30,0))</f>
        <v>0</v>
      </c>
      <c r="BR42" s="182">
        <f>IF(ISBLANK($BT$3),"",IF(OR(Tipy!BJ36=Výsledky!$BR$6,Tipy!BJ36=Výsledky!$BR$7,Tipy!BJ36=Výsledky!$BR$8,Tipy!BJ36=Výsledky!$BR$9),10,0))</f>
        <v>0</v>
      </c>
      <c r="BS42" s="183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6" t="str">
        <f>IF(ISBLANK($BT$3),"",IF(ISBLANK(Tipy!BF36),"-",SUM(BO42:BS42)))</f>
        <v>-</v>
      </c>
      <c r="BU42" s="94"/>
      <c r="BV42" s="182">
        <f>IF(ISBLANK($CA$3),"",IF(ISBLANK(Tipy!BL36),0,IF(AND(Tipy!BL36=Výsledky!$BY$3,Tipy!BN36=Výsledky!$CA$3),50,0)))</f>
        <v>0</v>
      </c>
      <c r="BW42" s="182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2">
        <f>IF(ISBLANK($CA$3),"",IF(OR(Tipy!BO36=Výsledky!$BV$6,Tipy!BO36=Výsledky!$BV$7,Tipy!BO36=Výsledky!$BV$8,Tipy!BO36=Výsledky!$BV$9),30,0))</f>
        <v>0</v>
      </c>
      <c r="BY42" s="182">
        <f>IF(ISBLANK($CA$3),"",IF(OR(Tipy!BP36=Výsledky!$BY$6,Tipy!BP36=Výsledky!$BY$7,Tipy!BP36=Výsledky!$BY$8,Tipy!BP36=Výsledky!$BY$9),10,0))</f>
        <v>0</v>
      </c>
      <c r="BZ42" s="183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6" t="str">
        <f>IF(ISBLANK($CA$3),"",IF(ISBLANK(Tipy!BL36),"-",SUM(BV42:BZ42)))</f>
        <v>-</v>
      </c>
      <c r="CB42" s="94"/>
      <c r="CC42" s="182">
        <f>IF(ISBLANK($CH$3),"",IF(ISBLANK(Tipy!BR36),0,IF(AND(Tipy!BR36=Výsledky!$CF$3,Tipy!BT36=Výsledky!$CH$3),50,0)))</f>
        <v>0</v>
      </c>
      <c r="CD42" s="182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2">
        <f>IF(ISBLANK($CH$3),"",IF(OR(Tipy!BU36=Výsledky!$CC$6,Tipy!BU36=Výsledky!$CC$7,Tipy!BU36=Výsledky!$CC$8,Tipy!BU36=Výsledky!$CC$9),30,0))</f>
        <v>0</v>
      </c>
      <c r="CF42" s="182">
        <f>IF(ISBLANK($CH$3),"",IF(OR(Tipy!BV36=Výsledky!$CF$6,Tipy!BV36=Výsledky!$CF$7,Tipy!BV36=Výsledky!$CF$8,Tipy!BV36=Výsledky!$CF$9),10,0))</f>
        <v>0</v>
      </c>
      <c r="CG42" s="183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6" t="str">
        <f>IF(ISBLANK($CH$3),"",IF(ISBLANK(Tipy!BR36),"-",SUM(CC42:CG42)))</f>
        <v>-</v>
      </c>
      <c r="CI42" s="185"/>
      <c r="CJ42" s="182">
        <f>IF(ISBLANK($CO$3),"",IF(ISBLANK(Tipy!BX36),0,IF(AND(Tipy!BX36=Výsledky!$CM$3,Tipy!BZ36=Výsledky!$CO$3),50,0)))</f>
        <v>0</v>
      </c>
      <c r="CK42" s="182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2">
        <f>IF(ISBLANK($CO$3),"",IF(OR(Tipy!CA36=Výsledky!$CJ$6,Tipy!CA36=Výsledky!$CJ$7,Tipy!CA36=Výsledky!$CJ$8,Tipy!CA36=Výsledky!$CJ$9),30,0))</f>
        <v>0</v>
      </c>
      <c r="CM42" s="182">
        <f>IF(ISBLANK($CO$3),"",IF(OR(Tipy!CB36=Výsledky!$CM$6,Tipy!CB36=Výsledky!$CM$7,Tipy!CB36=Výsledky!$CM$8,Tipy!CB36=Výsledky!$CM$9),10,0))</f>
        <v>0</v>
      </c>
      <c r="CN42" s="183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6" t="str">
        <f>IF(ISBLANK($CO$3),"",IF(ISBLANK(Tipy!BX36),"-",SUM(CJ42:CN42)))</f>
        <v>-</v>
      </c>
      <c r="CP42" s="185"/>
      <c r="CQ42" s="182">
        <f>IF(ISBLANK($CV$3),"",IF(ISBLANK(Tipy!CD36),0,IF(AND(Tipy!CD36=Výsledky!$CT$3,Tipy!CF36=Výsledky!$CV$3),50,0)))</f>
        <v>0</v>
      </c>
      <c r="CR42" s="182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2">
        <f>IF(ISBLANK($CV$3),"",IF(OR(Tipy!CG36=Výsledky!$CQ$6,Tipy!CG36=Výsledky!$CQ$7,Tipy!CG36=Výsledky!$CQ$8,Tipy!CG36=Výsledky!$CQ$9),30,0))</f>
        <v>0</v>
      </c>
      <c r="CT42" s="182">
        <f>IF(ISBLANK($CV$3),"",IF(OR(Tipy!CH36=Výsledky!$CT$6,Tipy!CH36=Výsledky!$CT$7,Tipy!CH36=Výsledky!$CT$8,Tipy!CH36=Výsledky!$CT$9),10,0))</f>
        <v>0</v>
      </c>
      <c r="CU42" s="183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6" t="str">
        <f>IF(ISBLANK($CV$3),"",IF(ISBLANK(Tipy!CD36),"-",SUM(CQ42:CU42)))</f>
        <v>-</v>
      </c>
      <c r="CW42" s="185"/>
      <c r="CX42" s="182">
        <f>IF(ISBLANK($DC$3),"",IF(ISBLANK(Tipy!CJ36),0,IF(AND(Tipy!CJ36=Výsledky!$DA$3,Tipy!CL36=Výsledky!$DC$3),50,0)))</f>
        <v>0</v>
      </c>
      <c r="CY42" s="182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2">
        <f>IF(ISBLANK($DC$3),"",IF(OR(Tipy!CM36=Výsledky!$CX$6,Tipy!CM36=Výsledky!$CX$7,Tipy!CM36=Výsledky!$CX$8,Tipy!CM36=Výsledky!$CX$9),30,0))</f>
        <v>0</v>
      </c>
      <c r="DA42" s="182">
        <f>IF(ISBLANK($DC$3),"",IF(OR(Tipy!CN36=Výsledky!$DA$6,Tipy!CN36=Výsledky!$DA$7,Tipy!CN36=Výsledky!$DA$8,Tipy!CN36=Výsledky!$DA$9),10,0))</f>
        <v>0</v>
      </c>
      <c r="DB42" s="183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6" t="str">
        <f>IF(ISBLANK($DC$3),"",IF(ISBLANK(Tipy!CJ36),"-",SUM(CX42:DB42)))</f>
        <v>-</v>
      </c>
      <c r="DD42" s="185"/>
      <c r="DE42" s="182">
        <f>IF(ISBLANK($DJ$3),"",IF(ISBLANK(Tipy!CP36),0,IF(AND(Tipy!CP36=Výsledky!$DH$3,Tipy!CR36=Výsledky!$DJ$3),50,0)))</f>
        <v>0</v>
      </c>
      <c r="DF42" s="182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2">
        <f>IF(ISBLANK($DJ$3),"",IF(OR(Tipy!CS36=Výsledky!$DE$6,Tipy!CS36=Výsledky!$DE$7,Tipy!CS36=Výsledky!$DE$8,Tipy!CS36=Výsledky!$DE$9),30,0))</f>
        <v>0</v>
      </c>
      <c r="DH42" s="182">
        <f>IF(ISBLANK($DJ$3),"",IF(OR(Tipy!CT36=Výsledky!$DH$6,Tipy!CT36=Výsledky!$DH$7,Tipy!CT36=Výsledky!$DH$8,Tipy!CT36=Výsledky!$DH$9),10,0))</f>
        <v>0</v>
      </c>
      <c r="DI42" s="183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6" t="str">
        <f>IF(ISBLANK($DJ$3),"",IF(ISBLANK(Tipy!CP36),"-",SUM(DE42:DI42)))</f>
        <v>-</v>
      </c>
      <c r="DK42" s="185"/>
      <c r="DL42" s="182">
        <f>IF(ISBLANK($DQ$3),"",IF(ISBLANK(Tipy!CV36),0,IF(AND(Tipy!CV36=Výsledky!$DO$3,Tipy!CX36=Výsledky!$DQ$3),50,0)))</f>
        <v>0</v>
      </c>
      <c r="DM42" s="182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2">
        <f>IF(ISBLANK($DQ$3),"",IF(OR(Tipy!CY36=Výsledky!$DL$6,Tipy!CY36=Výsledky!$DL$7,Tipy!CY36=Výsledky!$DL$8,Tipy!CY36=Výsledky!$DL$9),30,0))</f>
        <v>0</v>
      </c>
      <c r="DO42" s="182">
        <f>IF(ISBLANK($DQ$3),"",IF(OR(Tipy!CZ36=Výsledky!$DO$6,Tipy!CZ36=Výsledky!$DO$7,Tipy!CZ36=Výsledky!$DO$8,Tipy!CZ36=Výsledky!$DO$9),10,0))</f>
        <v>0</v>
      </c>
      <c r="DP42" s="183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6" t="str">
        <f>IF(ISBLANK($DQ$3),"",IF(ISBLANK(Tipy!CV36),"-",SUM(DL42:DP42)))</f>
        <v>-</v>
      </c>
      <c r="DR42" s="185"/>
      <c r="DS42" s="182">
        <f>IF(ISBLANK($DX$3),"",IF(ISBLANK(Tipy!DB36),0,IF(AND(Tipy!DB36=Výsledky!$DV$3,Tipy!DD36=Výsledky!$DX$3),50,0)))</f>
        <v>0</v>
      </c>
      <c r="DT42" s="182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2">
        <f>IF(ISBLANK($DX$3),"",IF(OR(Tipy!DE36=Výsledky!$DS$6,Tipy!DE36=Výsledky!$DS$7,Tipy!DE36=Výsledky!$DS$8,Tipy!DE36=Výsledky!$DS$9),30,0))</f>
        <v>0</v>
      </c>
      <c r="DV42" s="182">
        <f>IF(ISBLANK($DX$3),"",IF(OR(Tipy!DF36=Výsledky!$DV$6,Tipy!DF36=Výsledky!$DV$7,Tipy!DF36=Výsledky!$DV$8,Tipy!DF36=Výsledky!$DV$9),10,0))</f>
        <v>0</v>
      </c>
      <c r="DW42" s="183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6" t="str">
        <f>IF(ISBLANK($DX$3),"",IF(ISBLANK(Tipy!DB36),"-",SUM(DS42:DW42)))</f>
        <v>-</v>
      </c>
      <c r="DY42" s="185"/>
      <c r="DZ42" s="182">
        <f>IF(ISBLANK($EE$3),"",IF(ISBLANK(Tipy!DH36),0,IF(AND(Tipy!DH36=Výsledky!$EC$3,Tipy!DJ36=Výsledky!$EE$3),50,0)))</f>
        <v>0</v>
      </c>
      <c r="EA42" s="182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2">
        <f>IF(ISBLANK($EE$3),"",IF(OR(Tipy!DK36=Výsledky!$DZ$6,Tipy!DK36=Výsledky!$DZ$7,Tipy!DK36=Výsledky!$DZ$8,Tipy!DK36=Výsledky!$DZ$9),30,0))</f>
        <v>0</v>
      </c>
      <c r="EC42" s="182">
        <f>IF(ISBLANK($EE$3),"",IF(OR(Tipy!DL36=Výsledky!$EC$6,Tipy!DL36=Výsledky!$EC$7,Tipy!DL36=Výsledky!$EC$8,Tipy!DL36=Výsledky!$EC$9),10,0))</f>
        <v>0</v>
      </c>
      <c r="ED42" s="183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6" t="str">
        <f>IF(ISBLANK($EE$3),"",IF(ISBLANK(Tipy!DH36),"-",SUM(DZ42:ED42)))</f>
        <v>-</v>
      </c>
      <c r="EF42" s="94"/>
      <c r="EG42" s="182">
        <f>IF(ISBLANK($EL$3),"",IF(ISBLANK(Tipy!DN36),0,IF(AND(Tipy!DN36=Výsledky!$EJ$3,Tipy!DP36=Výsledky!$EL$3),50,0)))</f>
        <v>0</v>
      </c>
      <c r="EH42" s="182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2">
        <f>IF(ISBLANK($EL$3),"",IF(OR(Tipy!DQ36=Výsledky!$EG$6,Tipy!DQ36=Výsledky!$EG$7,Tipy!DQ36=Výsledky!$EG$8,Tipy!DQ36=Výsledky!$EG$9),30,0))</f>
        <v>0</v>
      </c>
      <c r="EJ42" s="182">
        <f>IF(ISBLANK($EL$3),"",IF(OR(Tipy!DR36=Výsledky!$EJ$6,Tipy!DR36=Výsledky!$EJ$7,Tipy!DR36=Výsledky!$EJ$8,Tipy!DR36=Výsledky!$EJ$9),10,0))</f>
        <v>0</v>
      </c>
      <c r="EK42" s="183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6" t="str">
        <f>IF(ISBLANK($EL$3),"",IF(ISBLANK(Tipy!DN36),"-",SUM(EG42:EK42)))</f>
        <v>-</v>
      </c>
      <c r="EM42" s="94"/>
      <c r="EN42" s="182">
        <f>IF(ISBLANK($ES$3),"",IF(ISBLANK(Tipy!DT36),0,IF(AND(Tipy!DT36=Výsledky!$EQ$3,Tipy!DV36=Výsledky!$ES$3),50,0)))</f>
        <v>0</v>
      </c>
      <c r="EO42" s="182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2">
        <f>IF(ISBLANK($ES$3),"",IF(OR(Tipy!DW36=Výsledky!$EN$6,Tipy!DW36=Výsledky!$EN$7,Tipy!DW36=Výsledky!$EN$8,Tipy!DW36=Výsledky!$EN$9),30,0))</f>
        <v>0</v>
      </c>
      <c r="EQ42" s="182">
        <f>IF(ISBLANK($ES$3),"",IF(OR(Tipy!DX36=Výsledky!$EQ$6,Tipy!DX36=Výsledky!$EQ$7,Tipy!DX36=Výsledky!$EQ$8,Tipy!DX36=Výsledky!$EQ$9),10,0))</f>
        <v>0</v>
      </c>
      <c r="ER42" s="183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6" t="str">
        <f>IF(ISBLANK($ES$3),"",IF(ISBLANK(Tipy!DT36),"-",SUM(EN42:ER42)))</f>
        <v>-</v>
      </c>
      <c r="ET42" s="94"/>
      <c r="EU42" s="182">
        <f>IF(ISBLANK($EZ$3),"",IF(ISBLANK(Tipy!DZ36),0,IF(AND(Tipy!DZ36=Výsledky!$EX$3,Tipy!EB36=Výsledky!$EZ$3),50,0)))</f>
        <v>0</v>
      </c>
      <c r="EV42" s="182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2">
        <f>IF(ISBLANK($EZ$3),"",IF(OR(Tipy!EC36=Výsledky!$EU$6,Tipy!EC36=Výsledky!$EU$7,Tipy!EC36=Výsledky!$EU$8,Tipy!EC36=Výsledky!$EU$9),30,0))</f>
        <v>0</v>
      </c>
      <c r="EX42" s="182">
        <f>IF(ISBLANK($EZ$3),"",IF(OR(Tipy!ED36=Výsledky!$EX$6,Tipy!ED36=Výsledky!$EX$7,Tipy!ED36=Výsledky!$EX$8,Tipy!ED36=Výsledky!$EX$9),10,0))</f>
        <v>0</v>
      </c>
      <c r="EY42" s="183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6" t="str">
        <f>IF(ISBLANK($EZ$3),"",IF(ISBLANK(Tipy!DZ36),"-",SUM(EU42:EY42)))</f>
        <v>-</v>
      </c>
      <c r="FA42" s="94"/>
      <c r="FB42" s="182">
        <f>IF(ISBLANK($FG$3),"",IF(ISBLANK(Tipy!EF36),0,IF(AND(Tipy!EF36=Výsledky!$FE$3,Tipy!EH36=Výsledky!$FG$3),50,0)))</f>
        <v>0</v>
      </c>
      <c r="FC42" s="182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2">
        <f>IF(ISBLANK($FG$3),"",IF(OR(Tipy!EI36=Výsledky!$FB$6,Tipy!EI36=Výsledky!$FB$7,Tipy!EI36=Výsledky!$FB$8,Tipy!EI36=Výsledky!$FB$9),30,0))</f>
        <v>0</v>
      </c>
      <c r="FE42" s="182">
        <f>IF(ISBLANK($FG$3),"",IF(OR(Tipy!EJ36=Výsledky!$FE$6,Tipy!EJ36=Výsledky!$FE$7,Tipy!EJ36=Výsledky!$FE$8,Tipy!EJ36=Výsledky!$FE$9),10,0))</f>
        <v>0</v>
      </c>
      <c r="FF42" s="183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6" t="str">
        <f>IF(ISBLANK($FG$3),"",IF(ISBLANK(Tipy!EF36),"-",SUM(FB42:FF42)))</f>
        <v>-</v>
      </c>
      <c r="FH42" s="94"/>
      <c r="FI42" s="182">
        <f>IF(ISBLANK($FN$3),"",IF(ISBLANK(Tipy!EL36),0,IF(AND(Tipy!EL36=Výsledky!$FL$3,Tipy!EN36=Výsledky!$FN$3),50,0)))</f>
        <v>0</v>
      </c>
      <c r="FJ42" s="182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2">
        <f>IF(ISBLANK($FN$3),"",IF(OR(Tipy!EO36=Výsledky!$FI$6,Tipy!EO36=Výsledky!$FI$7,Tipy!EO36=Výsledky!$FI$8,Tipy!EO36=Výsledky!$FI$9),30,0))</f>
        <v>0</v>
      </c>
      <c r="FL42" s="182">
        <f>IF(ISBLANK($FN$3),"",IF(OR(Tipy!EP36=Výsledky!$FL$6,Tipy!EP36=Výsledky!$FL$7,Tipy!EP36=Výsledky!$FL$8,Tipy!EP36=Výsledky!$FL$9),10,0))</f>
        <v>0</v>
      </c>
      <c r="FM42" s="183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6" t="str">
        <f>IF(ISBLANK($FN$3),"",IF(ISBLANK(Tipy!EL36),"-",SUM(FI42:FM42)))</f>
        <v>-</v>
      </c>
      <c r="FO42" s="94"/>
      <c r="FP42" s="182">
        <f>IF(ISBLANK($FU$3),"",IF(ISBLANK(Tipy!ER36),0,IF(AND(Tipy!ER36=Výsledky!$FS$3,Tipy!ET36=Výsledky!$FU$3),50,0)))</f>
        <v>0</v>
      </c>
      <c r="FQ42" s="182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2">
        <f>IF(ISBLANK($FU$3),"",IF(OR(Tipy!EU36=Výsledky!$FP$6,Tipy!EU36=Výsledky!$FP$7,Tipy!EU36=Výsledky!$FP$8,Tipy!EU36=Výsledky!$FP$9),30,0))</f>
        <v>0</v>
      </c>
      <c r="FS42" s="182">
        <f>IF(ISBLANK($FU$3),"",IF(OR(Tipy!EV36=Výsledky!$FS$6,Tipy!EV36=Výsledky!$FS$7,Tipy!EV36=Výsledky!$FS$8,Tipy!EV36=Výsledky!$FS$9),10,0))</f>
        <v>0</v>
      </c>
      <c r="FT42" s="183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6" t="str">
        <f>IF(ISBLANK($FU$3),"",IF(ISBLANK(Tipy!ER36),"-",SUM(FP42:FT42)))</f>
        <v>-</v>
      </c>
      <c r="FV42" s="94"/>
      <c r="FW42" s="182">
        <f>IF(ISBLANK($GB$3),"",IF(ISBLANK(Tipy!EX36),0,IF(AND(Tipy!EX36=Výsledky!$FZ$3,Tipy!EZ36=Výsledky!$GB$3),50,0)))</f>
        <v>0</v>
      </c>
      <c r="FX42" s="182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2">
        <f>IF(ISBLANK($GB$3),"",IF(OR(Tipy!FA36=Výsledky!$FW$6,Tipy!FA36=Výsledky!$FW$7,Tipy!FA36=Výsledky!$FW$8,Tipy!FA36=Výsledky!$FW$9),30,0))</f>
        <v>0</v>
      </c>
      <c r="FZ42" s="182">
        <f>IF(ISBLANK($GB$3),"",IF(OR(Tipy!FB36=Výsledky!$FZ$6,Tipy!FB36=Výsledky!$FZ$7,Tipy!FB36=Výsledky!$FZ$8,Tipy!FB36=Výsledky!$FZ$9),10,0))</f>
        <v>0</v>
      </c>
      <c r="GA42" s="183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6" t="str">
        <f>IF(ISBLANK($GB$3),"",IF(ISBLANK(Tipy!EX36),"-",SUM(FW42:GA42)))</f>
        <v>-</v>
      </c>
      <c r="GC42" s="94"/>
      <c r="GD42" s="182">
        <f>IF(ISBLANK($GI$3),"",IF(ISBLANK(Tipy!FD36),0,IF(AND(Tipy!FD36=Výsledky!$GG$3,Tipy!FF36=Výsledky!$GI$3),50,0)))</f>
        <v>0</v>
      </c>
      <c r="GE42" s="182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2">
        <f>IF(ISBLANK($GI$3),"",IF(OR(Tipy!FG36=Výsledky!$GD$6,Tipy!FG36=Výsledky!$GD$7,Tipy!FG36=Výsledky!$GD$8,Tipy!FG36=Výsledky!$GD$9),30,0))</f>
        <v>0</v>
      </c>
      <c r="GG42" s="182">
        <f>IF(ISBLANK($GI$3),"",IF(OR(Tipy!FH36=Výsledky!$GG$6,Tipy!FH36=Výsledky!$GG$7,Tipy!FH36=Výsledky!$GG$8,Tipy!FH36=Výsledky!$GG$9),10,0))</f>
        <v>0</v>
      </c>
      <c r="GH42" s="183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6" t="str">
        <f>IF(ISBLANK($GI$3),"",IF(ISBLANK(Tipy!FD36),"-",SUM(GD42:GH42)))</f>
        <v>-</v>
      </c>
      <c r="GJ42" s="94"/>
      <c r="GK42" s="182">
        <f>IF(ISBLANK($GP$3),"",IF(ISBLANK(Tipy!FJ36),0,IF(AND(Tipy!FJ36=Výsledky!$GN$3,Tipy!FL36=Výsledky!$GP$3),50,0)))</f>
        <v>0</v>
      </c>
      <c r="GL42" s="182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82">
        <f>IF(ISBLANK($GP$3),"",IF(OR(Tipy!FM36=Výsledky!$GK$6,Tipy!FM36=Výsledky!$GK$7,Tipy!FM36=Výsledky!$GK$8,Tipy!FM36=Výsledky!$GK$9),30,0))</f>
        <v>0</v>
      </c>
      <c r="GN42" s="182">
        <f>IF(ISBLANK($GP$3),"",IF(OR(Tipy!FN36=Výsledky!$GN$6,Tipy!FN36=Výsledky!$GN$7,Tipy!FN36=Výsledky!$GN$8,Tipy!FN36=Výsledky!$GN$9),10,0))</f>
        <v>0</v>
      </c>
      <c r="GO42" s="183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86" t="str">
        <f>IF(ISBLANK($GP$3),"",IF(ISBLANK(Tipy!FJ36),"-",SUM(GK42:GO42)))</f>
        <v>-</v>
      </c>
      <c r="GQ42" s="94"/>
      <c r="GR42" s="182">
        <f>IF(ISBLANK($GW$3),"",IF(ISBLANK(Tipy!FP36),0,IF(AND(Tipy!FP36=Výsledky!$GU$3,Tipy!FR36=Výsledky!$GW$3),50,0)))</f>
        <v>0</v>
      </c>
      <c r="GS42" s="182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2">
        <f>IF(ISBLANK($GW$3),"",IF(OR(Tipy!FS36=Výsledky!$GR$6,Tipy!FS36=Výsledky!$GR$7,Tipy!FS36=Výsledky!$GR$8,Tipy!FS36=Výsledky!$GR$9),30,0))</f>
        <v>0</v>
      </c>
      <c r="GU42" s="182">
        <f>IF(ISBLANK($GW$3),"",IF(OR(Tipy!FT36=Výsledky!$GU$6,Tipy!FT36=Výsledky!$GU$7,Tipy!FT36=Výsledky!$GU$8,Tipy!FT36=Výsledky!$GU$9),10,0))</f>
        <v>0</v>
      </c>
      <c r="GV42" s="183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6" t="str">
        <f>IF(ISBLANK($GW$3),"",IF(ISBLANK(Tipy!FP36),"-",SUM(GR42:GV42)))</f>
        <v>-</v>
      </c>
      <c r="GX42" s="94"/>
      <c r="GY42" s="182">
        <f>IF(ISBLANK($HD$3),"",IF(ISBLANK(Tipy!FV36),0,IF(AND(Tipy!FV36=Výsledky!$HB$3,Tipy!FX36=Výsledky!$HD$3),50,0)))</f>
        <v>0</v>
      </c>
      <c r="GZ42" s="182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2">
        <f>IF(ISBLANK($HD$3),"",IF(OR(Tipy!FY36=Výsledky!$GY$6,Tipy!FY36=Výsledky!$GY$7,Tipy!FY36=Výsledky!$GY$8,Tipy!FY36=Výsledky!$GY$9),30,0))</f>
        <v>0</v>
      </c>
      <c r="HB42" s="182">
        <f>IF(ISBLANK($HD$3),"",IF(OR(Tipy!FZ36=Výsledky!$HB$6,Tipy!FZ36=Výsledky!$HB$7,Tipy!FZ36=Výsledky!$HB$8,Tipy!FZ36=Výsledky!$HB$9),10,0))</f>
        <v>0</v>
      </c>
      <c r="HC42" s="183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6" t="str">
        <f>IF(ISBLANK($HD$3),"",IF(ISBLANK(Tipy!FV36),"-",SUM(GY42:HC42)))</f>
        <v>-</v>
      </c>
      <c r="HE42" s="185"/>
      <c r="HF42" s="182">
        <f>IF(ISBLANK($HK$3),"",IF(ISBLANK(Tipy!GB36),0,IF(AND(Tipy!GB36=Výsledky!$HI$3,Tipy!GD36=Výsledky!$HK$3),50,0)))</f>
        <v>0</v>
      </c>
      <c r="HG42" s="182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2">
        <f>IF(ISBLANK($HK$3),"",IF(OR(Tipy!GE36=Výsledky!$HF$6,Tipy!GE36=Výsledky!$HF$7,Tipy!GE36=Výsledky!$HF$8,Tipy!GE36=Výsledky!$HF$9),30,0))</f>
        <v>0</v>
      </c>
      <c r="HI42" s="182">
        <f>IF(ISBLANK($HK$3),"",IF(OR(Tipy!GF36=Výsledky!$HI$6,Tipy!GF36=Výsledky!$HI$7,Tipy!GF36=Výsledky!$HI$8,Tipy!GF36=Výsledky!$HI$9),10,0))</f>
        <v>0</v>
      </c>
      <c r="HJ42" s="183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6" t="str">
        <f>IF(ISBLANK($HK$3),"",IF(ISBLANK(Tipy!GB36),"-",SUM(HF42:HJ42)))</f>
        <v>-</v>
      </c>
      <c r="HL42" s="185"/>
      <c r="HM42" s="182">
        <f>IF(ISBLANK($HR$3),"",IF(ISBLANK(Tipy!GH36),0,IF(AND(Tipy!GH36=Výsledky!$HP$3,Tipy!GJ36=Výsledky!$HR$3),50,0)))</f>
        <v>0</v>
      </c>
      <c r="HN42" s="182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2">
        <f>IF(ISBLANK($HR$3),"",IF(OR(Tipy!GK36=Výsledky!$HM$6,Tipy!GK36=Výsledky!$HM$7,Tipy!GK36=Výsledky!$HM$8,Tipy!GK36=Výsledky!$HM$9),30,0))</f>
        <v>0</v>
      </c>
      <c r="HP42" s="182">
        <f>IF(ISBLANK($HR$3),"",IF(OR(Tipy!GL36=Výsledky!$HP$6,Tipy!GL36=Výsledky!$HP$7,Tipy!GL36=Výsledky!$HP$8,Tipy!GL36=Výsledky!$HP$9),10,0))</f>
        <v>0</v>
      </c>
      <c r="HQ42" s="183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6" t="str">
        <f>IF(ISBLANK($HR$3),"",IF(ISBLANK(Tipy!GH36),"-",SUM(HM42:HQ42)))</f>
        <v>-</v>
      </c>
      <c r="HS42" s="185"/>
      <c r="HT42" s="182">
        <f>IF(ISBLANK($HY$3),"",IF(ISBLANK(Tipy!GN36),0,IF(AND(Tipy!GN36=Výsledky!$HW$3,Tipy!GP36=Výsledky!$HY$3),50,0)))</f>
        <v>0</v>
      </c>
      <c r="HU42" s="182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2">
        <f>IF(ISBLANK($HY$3),"",IF(OR(Tipy!GQ36=Výsledky!$HT$6,Tipy!GQ36=Výsledky!$HT$7,Tipy!GQ36=Výsledky!$HT$8,Tipy!GQ36=Výsledky!$HT$9),30,0))</f>
        <v>0</v>
      </c>
      <c r="HW42" s="182">
        <f>IF(ISBLANK($HY$3),"",IF(OR(Tipy!GR36=Výsledky!$HW$6,Tipy!GR36=Výsledky!$HW$7,Tipy!GR36=Výsledky!$HW$8,Tipy!GR36=Výsledky!$HW$9),10,0))</f>
        <v>0</v>
      </c>
      <c r="HX42" s="183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6" t="str">
        <f>IF(ISBLANK($HY$3),"",IF(ISBLANK(Tipy!GN36),"-",SUM(HT42:HX42)))</f>
        <v>-</v>
      </c>
      <c r="HZ42" s="185"/>
      <c r="IA42" s="182">
        <f>IF(ISBLANK($IF$3),"",IF(ISBLANK(Tipy!GT36),0,IF(AND(Tipy!GT36=Výsledky!$ID$3,Tipy!GV36=Výsledky!$IF$3),50,0)))</f>
        <v>0</v>
      </c>
      <c r="IB42" s="182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2">
        <f>IF(ISBLANK($IF$3),"",IF(OR(Tipy!GW36=Výsledky!$IA$6,Tipy!GW36=Výsledky!$IA$7,Tipy!GW36=Výsledky!$IA$8,Tipy!GW36=Výsledky!$IA$9),30,0))</f>
        <v>0</v>
      </c>
      <c r="ID42" s="182">
        <f>IF(ISBLANK($IF$3),"",IF(OR(Tipy!GX36=Výsledky!$ID$6,Tipy!GX36=Výsledky!$ID$7,Tipy!GX36=Výsledky!$ID$8,Tipy!GX36=Výsledky!$ID$9),10,0))</f>
        <v>0</v>
      </c>
      <c r="IE42" s="183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6" t="str">
        <f>IF(ISBLANK($IF$3),"",IF(ISBLANK(Tipy!GT36),"-",SUM(IA42:IE42)))</f>
        <v>-</v>
      </c>
      <c r="IG42" s="94"/>
      <c r="IH42" s="182">
        <f>IF(ISBLANK($IM$3),"",IF(ISBLANK(Tipy!GZ36),0,IF(AND(Tipy!GZ36=Výsledky!$IK$3,Tipy!HB36=Výsledky!$IM$3),50,0)))</f>
        <v>0</v>
      </c>
      <c r="II42" s="182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182">
        <f>IF(ISBLANK($IM$3),"",IF(OR(Tipy!HC36=Výsledky!$IH$6,Tipy!HC36=Výsledky!$IH$7,Tipy!HC36=Výsledky!$IH$8,Tipy!HC36=Výsledky!$IH$9),30,0))</f>
        <v>0</v>
      </c>
      <c r="IK42" s="182">
        <f>IF(ISBLANK($IM$3),"",IF(OR(Tipy!HD36=Výsledky!$IK$6,Tipy!HD36=Výsledky!$IK$7,Tipy!HD36=Výsledky!$IK$8,Tipy!HD36=Výsledky!$IK$9),10,0))</f>
        <v>0</v>
      </c>
      <c r="IL42" s="183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186" t="str">
        <f>IF(ISBLANK($IM$3),"",IF(ISBLANK(Tipy!GZ36),"-",SUM(IH42:IL42)))</f>
        <v>-</v>
      </c>
      <c r="IN42" s="185"/>
      <c r="IO42" s="182">
        <f>IF(ISBLANK($IT$3),"",IF(ISBLANK(Tipy!HF36),0,IF(AND(Tipy!HF36=Výsledky!$IR$3,Tipy!HH36=Výsledky!$IT$3),50,0)))</f>
        <v>0</v>
      </c>
      <c r="IP42" s="182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82">
        <f>IF(ISBLANK($IT$3),"",IF(OR(Tipy!HI36=Výsledky!$IO$6,Tipy!HI36=Výsledky!$IO$7,Tipy!HI36=Výsledky!$IO$8,Tipy!HI36=Výsledky!$IO$9),30,0))</f>
        <v>0</v>
      </c>
      <c r="IR42" s="182">
        <f>IF(ISBLANK($IT$3),"",IF(OR(Tipy!HJ36=Výsledky!$IR$6,Tipy!HJ36=Výsledky!$IR$7,Tipy!HJ36=Výsledky!$IR$8,Tipy!HJ36=Výsledky!$IR$9),10,0))</f>
        <v>0</v>
      </c>
      <c r="IS42" s="183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6" t="str">
        <f>IF(ISBLANK($IT$3),"",IF(ISBLANK(Tipy!HF36),"-",SUM(IO42:IS42)))</f>
        <v>-</v>
      </c>
      <c r="IU42" s="185"/>
      <c r="IV42" s="182">
        <f>IF(ISBLANK($JA$3),"",IF(ISBLANK(Tipy!HL36),0,IF(AND(Tipy!HL36=Výsledky!$IY$3,Tipy!HN36=Výsledky!$JA$3),50,0)))</f>
        <v>0</v>
      </c>
      <c r="IW42" s="182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82">
        <f>IF(ISBLANK($JA$3),"",IF(OR(Tipy!HO36=Výsledky!$IV$6,Tipy!HO36=Výsledky!$IV$7,Tipy!HO36=Výsledky!$IV$8,Tipy!HO36=Výsledky!$IV$9),30,0))</f>
        <v>0</v>
      </c>
      <c r="IY42" s="182">
        <f>IF(ISBLANK($JA$3),"",IF(OR(Tipy!HP36=Výsledky!$IY$6,Tipy!HP36=Výsledky!$IY$7,Tipy!HP36=Výsledky!$IY$8,Tipy!HP36=Výsledky!$IY$9),10,0))</f>
        <v>0</v>
      </c>
      <c r="IZ42" s="183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86" t="str">
        <f>IF(ISBLANK($JA$3),"",IF(ISBLANK(Tipy!HL36),"-",SUM(IV42:IZ42)))</f>
        <v>-</v>
      </c>
      <c r="JB42" s="185"/>
      <c r="JC42" s="182">
        <f>IF(ISBLANK($JH$3),"",IF(ISBLANK(Tipy!HR36),0,IF(AND(Tipy!HR36=Výsledky!$JF$3,Tipy!HT36=Výsledky!$JH$3),50,0)))</f>
        <v>0</v>
      </c>
      <c r="JD42" s="182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82">
        <f>IF(ISBLANK($JH$3),"",IF(OR(Tipy!HU36=Výsledky!$JC$6,Tipy!HU36=Výsledky!$JC$7,Tipy!HU36=Výsledky!$JC$8,Tipy!HU36=Výsledky!$JC$9),30,0))</f>
        <v>0</v>
      </c>
      <c r="JF42" s="182">
        <f>IF(ISBLANK($JH$3),"",IF(OR(Tipy!HV36=Výsledky!$JF$6,Tipy!HV36=Výsledky!$JF$7,Tipy!HV36=Výsledky!$JF$8,Tipy!HV36=Výsledky!$JF$9),10,0))</f>
        <v>0</v>
      </c>
      <c r="JG42" s="183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86" t="str">
        <f>IF(ISBLANK($JH$3),"",IF(ISBLANK(Tipy!HR36),"-",SUM(JC42:JG42)))</f>
        <v>-</v>
      </c>
      <c r="JI42" s="185"/>
      <c r="JJ42" s="182">
        <f>IF(ISBLANK($JO$3),"",IF(ISBLANK(Tipy!HX36),0,IF(AND(Tipy!HX36=Výsledky!$JM$3,Tipy!HZ36=Výsledky!$JO$3),50,0)))</f>
        <v>0</v>
      </c>
      <c r="JK42" s="182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82">
        <f>IF(ISBLANK($JO$3),"",IF(OR(Tipy!IA36=Výsledky!$JJ$6,Tipy!IA36=Výsledky!$JJ$7,Tipy!IA36=Výsledky!$JJ$8,Tipy!IA36=Výsledky!$JJ$9),30,0))</f>
        <v>0</v>
      </c>
      <c r="JM42" s="92">
        <f>IF(ISBLANK($JO$3),"",IF(OR(Tipy!IB36=Výsledky!$JM$6,Tipy!IB36=Výsledky!$JM$7,Tipy!IB36=Výsledky!$JM$8,Tipy!IB36=Výsledky!$JM$9),10,0))</f>
        <v>0</v>
      </c>
      <c r="JN42" s="93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95" t="str">
        <f>IF(ISBLANK($JO$3),"",IF(ISBLANK(Tipy!HX36),"-",SUM(JJ42:JN42)))</f>
        <v>-</v>
      </c>
      <c r="JP42" s="94"/>
      <c r="JQ42" s="92">
        <f>IF(ISBLANK($JV$3),"",IF(ISBLANK(Tipy!ID36),0,IF(AND(Tipy!ID36=Výsledky!$JT$3,Tipy!IF36=Výsledky!$JV$3),50,0)))</f>
        <v>0</v>
      </c>
      <c r="JR42" s="92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0</v>
      </c>
      <c r="JS42" s="92">
        <f>IF(ISBLANK($JV$3),"",IF(OR(Tipy!IG36=Výsledky!$JQ$6,Tipy!IG36=Výsledky!$JQ$7,Tipy!IG36=Výsledky!$JQ$8,Tipy!IG36=Výsledky!$JQ$9),30,0))</f>
        <v>0</v>
      </c>
      <c r="JT42" s="92">
        <f>IF(ISBLANK($JV$3),"",IF(OR(Tipy!IH36=Výsledky!$JT$6,Tipy!IH36=Výsledky!$JT$7,Tipy!IH36=Výsledky!$JT$8,Tipy!IH36=Výsledky!$JT$9),10,0))</f>
        <v>0</v>
      </c>
      <c r="JU42" s="93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95" t="str">
        <f>IF(ISBLANK($JV$3),"",IF(ISBLANK(Tipy!ID36),"-",SUM(JQ42:JU42)))</f>
        <v>-</v>
      </c>
      <c r="JW42" s="94"/>
      <c r="JX42" s="92" t="str">
        <f>IF(ISBLANK($KC$3),"",IF(ISBLANK(Tipy!IJ36),0,IF(AND(Tipy!IJ36=Výsledky!$KA$3,Tipy!IL36=Výsledky!$KC$3),50,0)))</f>
        <v/>
      </c>
      <c r="JY42" s="92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92" t="str">
        <f>IF(ISBLANK($KC$3),"",IF(OR(Tipy!IM36=Výsledky!$JX$6,Tipy!IM36=Výsledky!$JX$7,Tipy!IM36=Výsledky!$JX$8,Tipy!IM36=Výsledky!$JX$9),30,0))</f>
        <v/>
      </c>
      <c r="KA42" s="92" t="str">
        <f>IF(ISBLANK($KC$3),"",IF(OR(Tipy!IN36=Výsledky!$KA$6,Tipy!IN36=Výsledky!$KA$7,Tipy!IN36=Výsledky!$KA$8,Tipy!IN36=Výsledky!$KA$9),10,0))</f>
        <v/>
      </c>
      <c r="KB42" s="93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95" t="str">
        <f>IF(ISBLANK($KC$3),"",IF(ISBLANK(Tipy!IJ36),"-",SUM(JX42:KB42)))</f>
        <v/>
      </c>
      <c r="KD42" s="94"/>
      <c r="KE42" s="92">
        <f>IF(ISBLANK($KJ$3),"",IF(ISBLANK(Tipy!IP36),0,IF(AND(Tipy!IP36=Výsledky!$KH$3,Tipy!IR36=Výsledky!$KJ$3),50,0)))</f>
        <v>0</v>
      </c>
      <c r="KF42" s="92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0</v>
      </c>
      <c r="KG42" s="92">
        <f>IF(ISBLANK($KJ$3),"",IF(OR(Tipy!IS36=Výsledky!$KE$6,Tipy!IS36=Výsledky!$KE$7,Tipy!IS36=Výsledky!$KE$8,Tipy!IS36=Výsledky!$KE$9),30,0))</f>
        <v>0</v>
      </c>
      <c r="KH42" s="92">
        <f>IF(ISBLANK($KJ$3),"",IF(OR(Tipy!IT36=Výsledky!$KH$6,Tipy!IT36=Výsledky!$KH$7,Tipy!IT36=Výsledky!$KH$8,Tipy!IT36=Výsledky!$KH$9),10,0))</f>
        <v>0</v>
      </c>
      <c r="KI42" s="93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95" t="str">
        <f>IF(ISBLANK($KJ$3),"",IF(ISBLANK(Tipy!IP36),"-",SUM(KE42:KI42)))</f>
        <v>-</v>
      </c>
      <c r="KK42" s="94"/>
      <c r="KL42" s="182">
        <f>IF(ISBLANK($KQ$3),"",IF(ISBLANK(Tipy!IV36),0,IF(AND(Tipy!IV36=Výsledky!$KO$3,Tipy!IX36=Výsledky!$KQ$3),50,0)))</f>
        <v>0</v>
      </c>
      <c r="KM42" s="182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182">
        <f>IF(ISBLANK($KQ$3),"",IF(OR(Tipy!IY36=Výsledky!$KL$6,Tipy!IY36=Výsledky!$KL$7,Tipy!IY36=Výsledky!$KL$8,Tipy!IY36=Výsledky!$KL$9),30,0))</f>
        <v>0</v>
      </c>
      <c r="KO42" s="182">
        <f>IF(ISBLANK($KQ$3),"",IF(OR(Tipy!IZ36=Výsledky!$KO$6,Tipy!IZ36=Výsledky!$KO$7,Tipy!IZ36=Výsledky!$KO$8,Tipy!IZ36=Výsledky!$KO$9),10,0))</f>
        <v>0</v>
      </c>
      <c r="KP42" s="183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86" t="str">
        <f>IF(ISBLANK($KQ$3),"",IF(ISBLANK(Tipy!IV36),"-",SUM(KL42:KP42)))</f>
        <v>-</v>
      </c>
      <c r="KR42" s="94"/>
      <c r="KS42" s="92" t="str">
        <f>IF(ISBLANK($KX$3),"",IF(ISBLANK(Tipy!JB36),0,IF(AND(Tipy!JB36=Výsledky!$KV$3,Tipy!JD36=Výsledky!$KX$3),50,0)))</f>
        <v/>
      </c>
      <c r="KT42" s="92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92" t="str">
        <f>IF(ISBLANK($KX$3),"",IF(OR(Tipy!JE36=Výsledky!$KS$6,Tipy!JE36=Výsledky!$KS$7,Tipy!JE36=Výsledky!$KS$8,Tipy!JE36=Výsledky!$KS$9),30,0))</f>
        <v/>
      </c>
      <c r="KV42" s="92" t="str">
        <f>IF(ISBLANK($KX$3),"",IF(OR(Tipy!JF36=Výsledky!$KV$6,Tipy!JF36=Výsledky!$KV$7,Tipy!JF36=Výsledky!$KV$8,Tipy!JF36=Výsledky!$KV$9),10,0))</f>
        <v/>
      </c>
      <c r="KW42" s="93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95" t="str">
        <f>IF(ISBLANK($KX$3),"",IF(ISBLANK(Tipy!JB36),"-",SUM(KS42:KW42)))</f>
        <v/>
      </c>
      <c r="KY42" s="94"/>
      <c r="KZ42" s="92" t="str">
        <f>IF(ISBLANK($LE$3),"",IF(ISBLANK(Tipy!JH36),0,IF(AND(Tipy!JH36=Výsledky!$LC$3,Tipy!JJ36=Výsledky!$LE$3),50,0)))</f>
        <v/>
      </c>
      <c r="LA42" s="92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92" t="str">
        <f>IF(ISBLANK($LE$3),"",IF(OR(Tipy!JK36=Výsledky!$KZ$6,Tipy!JK36=Výsledky!$KZ$7,Tipy!JK36=Výsledky!$KZ$8,Tipy!JK36=Výsledky!$KZ$9),30,0))</f>
        <v/>
      </c>
      <c r="LC42" s="92" t="str">
        <f>IF(ISBLANK($LE$3),"",IF(OR(Tipy!JL36=Výsledky!$LC$6,Tipy!JL36=Výsledky!$LC$7,Tipy!JL36=Výsledky!$LC$8,Tipy!JL36=Výsledky!$LC$9),10,0))</f>
        <v/>
      </c>
      <c r="LD42" s="93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95" t="str">
        <f>IF(ISBLANK($LE$3),"",IF(ISBLANK(Tipy!JH36),"-",SUM(KZ42:LD42)))</f>
        <v/>
      </c>
      <c r="LF42" s="94"/>
      <c r="LG42" s="92" t="str">
        <f>IF(ISBLANK($LL$3),"",IF(ISBLANK(Tipy!JN36),0,IF(AND(Tipy!JN36=Výsledky!$LJ$3,Tipy!JP36=Výsledky!$LL$3),50,0)))</f>
        <v/>
      </c>
      <c r="LH42" s="92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92" t="str">
        <f>IF(ISBLANK($LL$3),"",IF(OR(Tipy!JQ36=Výsledky!$LG$6,Tipy!JQ36=Výsledky!$LG$7,Tipy!JQ36=Výsledky!$LG$8,Tipy!JQ36=Výsledky!$LG$9),30,0))</f>
        <v/>
      </c>
      <c r="LJ42" s="92" t="str">
        <f>IF(ISBLANK($LL$3),"",IF(OR(Tipy!JR36=Výsledky!$LJ$6,Tipy!JR36=Výsledky!$LJ$7,Tipy!JR36=Výsledky!$LJ$8,Tipy!JR36=Výsledky!$LJ$9),10,0))</f>
        <v/>
      </c>
      <c r="LK42" s="93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95" t="str">
        <f>IF(ISBLANK($LL$3),"",IF(ISBLANK(Tipy!JN36),"-",SUM(LG42:LK42)))</f>
        <v/>
      </c>
      <c r="LM42" s="94"/>
      <c r="LN42" s="92" t="str">
        <f>IF(ISBLANK($LS$3),"",IF(ISBLANK(Tipy!JT36),0,IF(AND(Tipy!JT36=Výsledky!$LQ$3,Tipy!JV36=Výsledky!$LS$3),50,0)))</f>
        <v/>
      </c>
      <c r="LO42" s="92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92" t="str">
        <f>IF(ISBLANK($LS$3),"",IF(OR(Tipy!JW36=Výsledky!$LN$6,Tipy!JW36=Výsledky!$LN$7,Tipy!JW36=Výsledky!$LN$8,Tipy!JW36=Výsledky!$LN$9),30,0))</f>
        <v/>
      </c>
      <c r="LQ42" s="92" t="str">
        <f>IF(ISBLANK($LS$3),"",IF(OR(Tipy!JX36=Výsledky!$LQ$6,Tipy!JX36=Výsledky!$LQ$7,Tipy!JX36=Výsledky!$LQ$8,Tipy!JX36=Výsledky!$LQ$9),10,0))</f>
        <v/>
      </c>
      <c r="LR42" s="93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95" t="str">
        <f>IF(ISBLANK($LS$3),"",IF(ISBLANK(Tipy!JT36),"-",SUM(LN42:LR42)))</f>
        <v/>
      </c>
      <c r="LT42" s="94"/>
      <c r="LU42" s="92" t="str">
        <f>IF(ISBLANK($LZ$3),"",IF(ISBLANK(Tipy!JZ36),0,IF(AND(Tipy!JZ36=Výsledky!$LX$3,Tipy!KB36=Výsledky!$LZ$3),50,0)))</f>
        <v/>
      </c>
      <c r="LV42" s="92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92" t="str">
        <f>IF(ISBLANK($LZ$3),"",IF(OR(Tipy!KC36=Výsledky!$LU$6,Tipy!KC36=Výsledky!$LU$7,Tipy!KC36=Výsledky!$LU$8,Tipy!KC36=Výsledky!$LU$9),30,0))</f>
        <v/>
      </c>
      <c r="LX42" s="92" t="str">
        <f>IF(ISBLANK($LZ$3),"",IF(OR(Tipy!KD36=Výsledky!$LX$6,Tipy!KD36=Výsledky!$LX$7,Tipy!KD36=Výsledky!$LX$8,Tipy!KD36=Výsledky!$LX$9),10,0))</f>
        <v/>
      </c>
      <c r="LY42" s="93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95" t="str">
        <f>IF(ISBLANK($LZ$3),"",IF(ISBLANK(Tipy!JZ36),"-",SUM(LU42:LY42)))</f>
        <v/>
      </c>
      <c r="MA42" s="94"/>
      <c r="MB42" s="96"/>
      <c r="MC42" s="97"/>
      <c r="MD42" s="97"/>
      <c r="ME42" s="97"/>
      <c r="MF42" s="93"/>
      <c r="MG42" s="95"/>
      <c r="MH42" s="94"/>
      <c r="MI42" s="96"/>
      <c r="MJ42" s="97"/>
      <c r="MK42" s="97"/>
      <c r="ML42" s="97"/>
      <c r="MM42" s="93"/>
      <c r="MN42" s="95"/>
      <c r="MO42" s="94"/>
      <c r="MP42" s="96"/>
      <c r="MQ42" s="97"/>
      <c r="MR42" s="97"/>
      <c r="MS42" s="97"/>
      <c r="MT42" s="93"/>
      <c r="MU42" s="95"/>
      <c r="MV42" s="94"/>
      <c r="MW42" s="96"/>
      <c r="MX42" s="97"/>
      <c r="MY42" s="97"/>
      <c r="MZ42" s="97"/>
      <c r="NA42" s="93"/>
      <c r="NB42" s="95"/>
      <c r="NC42" s="94"/>
      <c r="ND42" s="96"/>
      <c r="NE42" s="97"/>
      <c r="NF42" s="97"/>
      <c r="NG42" s="97"/>
      <c r="NH42" s="93"/>
      <c r="NI42" s="95"/>
      <c r="NJ42" s="94"/>
      <c r="NK42" s="96"/>
      <c r="NL42" s="97"/>
      <c r="NM42" s="97"/>
      <c r="NN42" s="97"/>
      <c r="NO42" s="93"/>
      <c r="NP42" s="95"/>
      <c r="NQ42" s="94"/>
      <c r="NR42" s="96"/>
      <c r="NS42" s="97"/>
      <c r="NT42" s="97"/>
      <c r="NU42" s="97"/>
      <c r="NV42" s="93"/>
      <c r="NW42" s="95"/>
      <c r="NX42" s="94"/>
      <c r="NY42" s="96"/>
      <c r="NZ42" s="97"/>
      <c r="OA42" s="97"/>
      <c r="OB42" s="97"/>
      <c r="OC42" s="93"/>
      <c r="OD42" s="95"/>
      <c r="OE42" s="94"/>
      <c r="OF42" s="96"/>
      <c r="OG42" s="97"/>
      <c r="OH42" s="97"/>
      <c r="OI42" s="97"/>
      <c r="OJ42" s="93"/>
      <c r="OK42" s="95"/>
      <c r="OL42" s="94"/>
      <c r="OM42" s="96"/>
      <c r="ON42" s="97"/>
      <c r="OO42" s="97"/>
      <c r="OP42" s="97"/>
      <c r="OQ42" s="93"/>
      <c r="OR42" s="95"/>
      <c r="OS42" s="94"/>
      <c r="OT42" s="96"/>
      <c r="OU42" s="97"/>
      <c r="OV42" s="97"/>
      <c r="OW42" s="97"/>
      <c r="OX42" s="93"/>
      <c r="OY42" s="95"/>
      <c r="OZ42" s="94"/>
      <c r="PA42" s="96"/>
      <c r="PB42" s="97"/>
      <c r="PC42" s="97"/>
      <c r="PD42" s="97"/>
      <c r="PE42" s="93"/>
      <c r="PF42" s="95"/>
      <c r="PG42" s="94"/>
      <c r="PH42" s="96"/>
      <c r="PI42" s="97"/>
      <c r="PJ42" s="97"/>
      <c r="PK42" s="97"/>
      <c r="PL42" s="93"/>
      <c r="PM42" s="95"/>
      <c r="PN42" s="94"/>
      <c r="PO42" s="96"/>
      <c r="PP42" s="97"/>
      <c r="PQ42" s="97"/>
      <c r="PR42" s="97"/>
      <c r="PS42" s="93"/>
      <c r="PT42" s="95"/>
      <c r="PU42" s="94"/>
      <c r="PV42" s="96"/>
      <c r="PW42" s="97"/>
      <c r="PX42" s="97"/>
      <c r="PY42" s="97"/>
      <c r="PZ42" s="93"/>
      <c r="QA42" s="95"/>
    </row>
    <row r="43" spans="1:443" ht="15" customHeight="1" x14ac:dyDescent="0.2">
      <c r="A43" s="121">
        <f>Tipy!A37</f>
        <v>17</v>
      </c>
      <c r="B43" s="144" t="str">
        <f>Tipy!B37</f>
        <v>jimbo</v>
      </c>
      <c r="C43" s="42"/>
      <c r="D43" s="182">
        <f>IF(ISBLANK($I$3),"",IF(ISBLANK(Tipy!D37),0,IF(AND(Tipy!D37=Výsledky!$G$3,Tipy!F37=Výsledky!$I$3),50,0)))</f>
        <v>0</v>
      </c>
      <c r="E43" s="182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2">
        <f>IF(ISBLANK($I$3),"",IF(OR(Tipy!G37=Výsledky!$D$6,Tipy!G37=Výsledky!$D$7,Tipy!G37=Výsledky!$D$8,Tipy!G37=Výsledky!$D$9),30,0))</f>
        <v>0</v>
      </c>
      <c r="G43" s="182">
        <f>IF(ISBLANK($I$3),"",IF(OR(Tipy!H37=Výsledky!$G$6,Tipy!H37=Výsledky!$G$7,Tipy!H37=Výsledky!$G$8,Tipy!H37=Výsledky!$G$9),10,0))</f>
        <v>0</v>
      </c>
      <c r="H43" s="183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4" t="str">
        <f>IF(ISBLANK($I$3),"",IF(ISBLANK(Tipy!D37),"-",SUM(D43:H43)))</f>
        <v>-</v>
      </c>
      <c r="J43" s="185"/>
      <c r="K43" s="182">
        <f>IF(ISBLANK($P$3),"",IF(ISBLANK(Tipy!J37),0,IF(AND(Tipy!J37=Výsledky!$N$3,Tipy!L37=Výsledky!$P$3),50,0)))</f>
        <v>0</v>
      </c>
      <c r="L43" s="182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2">
        <f>IF(ISBLANK($P$3),"",IF(OR(Tipy!M37=Výsledky!$K$6,Tipy!M37=Výsledky!$K$7,Tipy!M37=Výsledky!$K$8,Tipy!M37=Výsledky!$K$9),30,0))</f>
        <v>0</v>
      </c>
      <c r="N43" s="182">
        <f>IF(ISBLANK($P$3),"",IF(OR(Tipy!N37=Výsledky!$N$6,Tipy!N37=Výsledky!$N$7,Tipy!N37=Výsledky!$N$8,Tipy!N37=Výsledky!$N$9),10,0))</f>
        <v>0</v>
      </c>
      <c r="O43" s="183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6" t="str">
        <f>IF(ISBLANK($P$3),"",IF(ISBLANK(Tipy!J37),"-",SUM(K43:O43)))</f>
        <v>-</v>
      </c>
      <c r="Q43" s="185"/>
      <c r="R43" s="182">
        <f>IF(ISBLANK($W$3),"",IF(ISBLANK(Tipy!P37),0,IF(AND(Tipy!P37=Výsledky!$U$3,Tipy!R37=Výsledky!$W$3),50,0)))</f>
        <v>0</v>
      </c>
      <c r="S43" s="182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2">
        <f>IF(ISBLANK($W$3),"",IF(OR(Tipy!S37=Výsledky!$R$6,Tipy!S37=Výsledky!$R$7,Tipy!S37=Výsledky!$R$8,Tipy!S37=Výsledky!$R$9),30,0))</f>
        <v>0</v>
      </c>
      <c r="U43" s="182">
        <f>IF(ISBLANK($W$3),"",IF(OR(Tipy!T37=Výsledky!$U$6,Tipy!T37=Výsledky!$U$7,Tipy!T37=Výsledky!$U$8,Tipy!T37=Výsledky!$U$9),10,0))</f>
        <v>0</v>
      </c>
      <c r="V43" s="183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6" t="str">
        <f>IF(ISBLANK($W$3),"",IF(ISBLANK(Tipy!P37),"-",SUM(R43:V43)))</f>
        <v>-</v>
      </c>
      <c r="X43" s="185"/>
      <c r="Y43" s="182">
        <f>IF(ISBLANK($AD$3),"",IF(ISBLANK(Tipy!V37),0,IF(AND(Tipy!V37=Výsledky!$AB$3,Tipy!X37=Výsledky!$AD$3),50,0)))</f>
        <v>0</v>
      </c>
      <c r="Z43" s="182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2">
        <f>IF(ISBLANK($AD$3),"",IF(OR(Tipy!Y37=Výsledky!$Y$6,Tipy!Y37=Výsledky!$Y$7,Tipy!Y37=Výsledky!$Y$8,Tipy!Y37=Výsledky!$Y$9),30,0))</f>
        <v>0</v>
      </c>
      <c r="AB43" s="182">
        <f>IF(ISBLANK($AD$3),"",IF(OR(Tipy!Z37=Výsledky!$AB$6,Tipy!Z37=Výsledky!$AB$7,Tipy!Z37=Výsledky!$AB$8,Tipy!Z37=Výsledky!$AB$9),10,0))</f>
        <v>0</v>
      </c>
      <c r="AC43" s="183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6" t="str">
        <f>IF(ISBLANK($AD$3),"",IF(ISBLANK(Tipy!V37),"-",SUM(Y43:AC43)))</f>
        <v>-</v>
      </c>
      <c r="AE43" s="185"/>
      <c r="AF43" s="182">
        <f>IF(ISBLANK($AK$3),"",IF(ISBLANK(Tipy!AB37),0,IF(AND(Tipy!AB37=Výsledky!$AI$3,Tipy!AD37=Výsledky!$AK$3),50,0)))</f>
        <v>0</v>
      </c>
      <c r="AG43" s="182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2">
        <f>IF(ISBLANK($AK$3),"",IF(OR(Tipy!AE37=Výsledky!$AF$6,Tipy!AE37=Výsledky!$AF$7,Tipy!AE37=Výsledky!$AF$8,Tipy!AE37=Výsledky!$AF$9),30,0))</f>
        <v>0</v>
      </c>
      <c r="AI43" s="182">
        <f>IF(ISBLANK($AK$3),"",IF(OR(Tipy!AF37=Výsledky!$AI$6,Tipy!AF37=Výsledky!$AI$7,Tipy!AF37=Výsledky!$AI$8,Tipy!AF37=Výsledky!$AI$9),10,0))</f>
        <v>0</v>
      </c>
      <c r="AJ43" s="183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6" t="str">
        <f>IF(ISBLANK($AK$3),"",IF(ISBLANK(Tipy!AB37),"-",SUM(AF43:AJ43)))</f>
        <v>-</v>
      </c>
      <c r="AL43" s="185"/>
      <c r="AM43" s="182">
        <f>IF(ISBLANK($AR$3),"",IF(ISBLANK(Tipy!AH37),0,IF(AND(Tipy!AH37=Výsledky!$AP$3,Tipy!AJ37=Výsledky!$AR$3),50,0)))</f>
        <v>0</v>
      </c>
      <c r="AN43" s="182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2">
        <f>IF(ISBLANK($AR$3),"",IF(OR(Tipy!AK37=Výsledky!$AM$6,Tipy!AK37=Výsledky!$AM$7,Tipy!AK37=Výsledky!$AM$8,Tipy!AK37=Výsledky!$AM$9),30,0))</f>
        <v>0</v>
      </c>
      <c r="AP43" s="182">
        <f>IF(ISBLANK($AR$3),"",IF(OR(Tipy!AL37=Výsledky!$AP$6,Tipy!AL37=Výsledky!$AP$7,Tipy!AL37=Výsledky!$AP$8,Tipy!AL37=Výsledky!$AP$9),10,0))</f>
        <v>0</v>
      </c>
      <c r="AQ43" s="183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6" t="str">
        <f>IF(ISBLANK($AR$3),"",IF(ISBLANK(Tipy!AH37),"-",SUM(AM43:AQ43)))</f>
        <v>-</v>
      </c>
      <c r="AS43" s="185"/>
      <c r="AT43" s="182">
        <f>IF(ISBLANK($AY$3),"",IF(ISBLANK(Tipy!AN37),0,IF(AND(Tipy!AN37=Výsledky!$AW$3,Tipy!AP37=Výsledky!$AY$3),50,0)))</f>
        <v>0</v>
      </c>
      <c r="AU43" s="182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2">
        <f>IF(ISBLANK($AY$3),"",IF(OR(Tipy!AQ37=Výsledky!$AT$6,Tipy!AQ37=Výsledky!$AT$7,Tipy!AQ37=Výsledky!$AT$8,Tipy!AQ37=Výsledky!$AT$9),30,0))</f>
        <v>0</v>
      </c>
      <c r="AW43" s="182">
        <f>IF(ISBLANK($AY$3),"",IF(OR(Tipy!AR37=Výsledky!$AW$6,Tipy!AR37=Výsledky!$AW$7,Tipy!AR37=Výsledky!$AW$8,Tipy!AR37=Výsledky!$AW$9),10,0))</f>
        <v>0</v>
      </c>
      <c r="AX43" s="183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6" t="str">
        <f>IF(ISBLANK($AY$3),"",IF(ISBLANK(Tipy!AN37),"-",SUM(AT43:AX43)))</f>
        <v>-</v>
      </c>
      <c r="AZ43" s="185"/>
      <c r="BA43" s="182">
        <f>IF(ISBLANK($BF$3),"",IF(ISBLANK(Tipy!AT37),0,IF(AND(Tipy!AT37=Výsledky!$BD$3,Tipy!AV37=Výsledky!$BF$3),50,0)))</f>
        <v>0</v>
      </c>
      <c r="BB43" s="182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2">
        <f>IF(ISBLANK($BF$3),"",IF(OR(Tipy!AW37=Výsledky!$BA$6,Tipy!AW37=Výsledky!$BA$7,Tipy!AW37=Výsledky!$BA$8,Tipy!AW37=Výsledky!$BA$9),30,0))</f>
        <v>0</v>
      </c>
      <c r="BD43" s="182">
        <f>IF(ISBLANK($BF$3),"",IF(OR(Tipy!AX37=Výsledky!$BD$6,Tipy!AX37=Výsledky!$BD$7,Tipy!AX37=Výsledky!$BD$8,Tipy!AX37=Výsledky!$BD$9),10,0))</f>
        <v>0</v>
      </c>
      <c r="BE43" s="183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6" t="str">
        <f>IF(ISBLANK($BF$3),"",IF(ISBLANK(Tipy!AT37),"-",SUM(BA43:BE43)))</f>
        <v>-</v>
      </c>
      <c r="BG43" s="94"/>
      <c r="BH43" s="182">
        <f>IF(ISBLANK($BM$3),"",IF(ISBLANK(Tipy!AZ37),0,IF(AND(Tipy!AZ37=Výsledky!$BK$3,Tipy!BB37=Výsledky!$BM$3),50,0)))</f>
        <v>0</v>
      </c>
      <c r="BI43" s="182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2">
        <f>IF(ISBLANK($BM$3),"",IF(OR(Tipy!BC37=Výsledky!$BH$6,Tipy!BC37=Výsledky!$BH$7,Tipy!BC37=Výsledky!$BH$8,Tipy!BC37=Výsledky!$BH$9),30,0))</f>
        <v>0</v>
      </c>
      <c r="BK43" s="182">
        <f>IF(ISBLANK($BM$3),"",IF(OR(Tipy!BD37=Výsledky!$BK$6,Tipy!BD37=Výsledky!$BK$7,Tipy!BD37=Výsledky!$BK$8,Tipy!BD37=Výsledky!$BK$9),10,0))</f>
        <v>0</v>
      </c>
      <c r="BL43" s="183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6" t="str">
        <f>IF(ISBLANK($BM$3),"",IF(ISBLANK(Tipy!AZ37),"-",SUM(BH43:BL43)))</f>
        <v>-</v>
      </c>
      <c r="BN43" s="94"/>
      <c r="BO43" s="182">
        <f>IF(ISBLANK($BT$3),"",IF(ISBLANK(Tipy!BF37),0,IF(AND(Tipy!BF37=Výsledky!$BR$3,Tipy!BH37=Výsledky!$BT$3),50,0)))</f>
        <v>0</v>
      </c>
      <c r="BP43" s="182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2">
        <f>IF(ISBLANK($BT$3),"",IF(OR(Tipy!BI37=Výsledky!$BO$6,Tipy!BI37=Výsledky!$BO$7,Tipy!BI37=Výsledky!$BO$8,Tipy!BI37=Výsledky!$BO$9),30,0))</f>
        <v>0</v>
      </c>
      <c r="BR43" s="182">
        <f>IF(ISBLANK($BT$3),"",IF(OR(Tipy!BJ37=Výsledky!$BR$6,Tipy!BJ37=Výsledky!$BR$7,Tipy!BJ37=Výsledky!$BR$8,Tipy!BJ37=Výsledky!$BR$9),10,0))</f>
        <v>0</v>
      </c>
      <c r="BS43" s="183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6" t="str">
        <f>IF(ISBLANK($BT$3),"",IF(ISBLANK(Tipy!BF37),"-",SUM(BO43:BS43)))</f>
        <v>-</v>
      </c>
      <c r="BU43" s="94"/>
      <c r="BV43" s="182">
        <f>IF(ISBLANK($CA$3),"",IF(ISBLANK(Tipy!BL37),0,IF(AND(Tipy!BL37=Výsledky!$BY$3,Tipy!BN37=Výsledky!$CA$3),50,0)))</f>
        <v>0</v>
      </c>
      <c r="BW43" s="182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2">
        <f>IF(ISBLANK($CA$3),"",IF(OR(Tipy!BO37=Výsledky!$BV$6,Tipy!BO37=Výsledky!$BV$7,Tipy!BO37=Výsledky!$BV$8,Tipy!BO37=Výsledky!$BV$9),30,0))</f>
        <v>0</v>
      </c>
      <c r="BY43" s="182">
        <f>IF(ISBLANK($CA$3),"",IF(OR(Tipy!BP37=Výsledky!$BY$6,Tipy!BP37=Výsledky!$BY$7,Tipy!BP37=Výsledky!$BY$8,Tipy!BP37=Výsledky!$BY$9),10,0))</f>
        <v>0</v>
      </c>
      <c r="BZ43" s="183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6" t="str">
        <f>IF(ISBLANK($CA$3),"",IF(ISBLANK(Tipy!BL37),"-",SUM(BV43:BZ43)))</f>
        <v>-</v>
      </c>
      <c r="CB43" s="94"/>
      <c r="CC43" s="182">
        <f>IF(ISBLANK($CH$3),"",IF(ISBLANK(Tipy!BR37),0,IF(AND(Tipy!BR37=Výsledky!$CF$3,Tipy!BT37=Výsledky!$CH$3),50,0)))</f>
        <v>0</v>
      </c>
      <c r="CD43" s="182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2">
        <f>IF(ISBLANK($CH$3),"",IF(OR(Tipy!BU37=Výsledky!$CC$6,Tipy!BU37=Výsledky!$CC$7,Tipy!BU37=Výsledky!$CC$8,Tipy!BU37=Výsledky!$CC$9),30,0))</f>
        <v>0</v>
      </c>
      <c r="CF43" s="182">
        <f>IF(ISBLANK($CH$3),"",IF(OR(Tipy!BV37=Výsledky!$CF$6,Tipy!BV37=Výsledky!$CF$7,Tipy!BV37=Výsledky!$CF$8,Tipy!BV37=Výsledky!$CF$9),10,0))</f>
        <v>0</v>
      </c>
      <c r="CG43" s="183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6" t="str">
        <f>IF(ISBLANK($CH$3),"",IF(ISBLANK(Tipy!BR37),"-",SUM(CC43:CG43)))</f>
        <v>-</v>
      </c>
      <c r="CI43" s="185"/>
      <c r="CJ43" s="182">
        <f>IF(ISBLANK($CO$3),"",IF(ISBLANK(Tipy!BX37),0,IF(AND(Tipy!BX37=Výsledky!$CM$3,Tipy!BZ37=Výsledky!$CO$3),50,0)))</f>
        <v>0</v>
      </c>
      <c r="CK43" s="182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2">
        <f>IF(ISBLANK($CO$3),"",IF(OR(Tipy!CA37=Výsledky!$CJ$6,Tipy!CA37=Výsledky!$CJ$7,Tipy!CA37=Výsledky!$CJ$8,Tipy!CA37=Výsledky!$CJ$9),30,0))</f>
        <v>0</v>
      </c>
      <c r="CM43" s="182">
        <f>IF(ISBLANK($CO$3),"",IF(OR(Tipy!CB37=Výsledky!$CM$6,Tipy!CB37=Výsledky!$CM$7,Tipy!CB37=Výsledky!$CM$8,Tipy!CB37=Výsledky!$CM$9),10,0))</f>
        <v>0</v>
      </c>
      <c r="CN43" s="183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6" t="str">
        <f>IF(ISBLANK($CO$3),"",IF(ISBLANK(Tipy!BX37),"-",SUM(CJ43:CN43)))</f>
        <v>-</v>
      </c>
      <c r="CP43" s="185"/>
      <c r="CQ43" s="182">
        <f>IF(ISBLANK($CV$3),"",IF(ISBLANK(Tipy!CD37),0,IF(AND(Tipy!CD37=Výsledky!$CT$3,Tipy!CF37=Výsledky!$CV$3),50,0)))</f>
        <v>0</v>
      </c>
      <c r="CR43" s="182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2">
        <f>IF(ISBLANK($CV$3),"",IF(OR(Tipy!CG37=Výsledky!$CQ$6,Tipy!CG37=Výsledky!$CQ$7,Tipy!CG37=Výsledky!$CQ$8,Tipy!CG37=Výsledky!$CQ$9),30,0))</f>
        <v>0</v>
      </c>
      <c r="CT43" s="182">
        <f>IF(ISBLANK($CV$3),"",IF(OR(Tipy!CH37=Výsledky!$CT$6,Tipy!CH37=Výsledky!$CT$7,Tipy!CH37=Výsledky!$CT$8,Tipy!CH37=Výsledky!$CT$9),10,0))</f>
        <v>0</v>
      </c>
      <c r="CU43" s="183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6" t="str">
        <f>IF(ISBLANK($CV$3),"",IF(ISBLANK(Tipy!CD37),"-",SUM(CQ43:CU43)))</f>
        <v>-</v>
      </c>
      <c r="CW43" s="185"/>
      <c r="CX43" s="182">
        <f>IF(ISBLANK($DC$3),"",IF(ISBLANK(Tipy!CJ37),0,IF(AND(Tipy!CJ37=Výsledky!$DA$3,Tipy!CL37=Výsledky!$DC$3),50,0)))</f>
        <v>0</v>
      </c>
      <c r="CY43" s="182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2">
        <f>IF(ISBLANK($DC$3),"",IF(OR(Tipy!CM37=Výsledky!$CX$6,Tipy!CM37=Výsledky!$CX$7,Tipy!CM37=Výsledky!$CX$8,Tipy!CM37=Výsledky!$CX$9),30,0))</f>
        <v>0</v>
      </c>
      <c r="DA43" s="182">
        <f>IF(ISBLANK($DC$3),"",IF(OR(Tipy!CN37=Výsledky!$DA$6,Tipy!CN37=Výsledky!$DA$7,Tipy!CN37=Výsledky!$DA$8,Tipy!CN37=Výsledky!$DA$9),10,0))</f>
        <v>0</v>
      </c>
      <c r="DB43" s="183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6" t="str">
        <f>IF(ISBLANK($DC$3),"",IF(ISBLANK(Tipy!CJ37),"-",SUM(CX43:DB43)))</f>
        <v>-</v>
      </c>
      <c r="DD43" s="185"/>
      <c r="DE43" s="182">
        <f>IF(ISBLANK($DJ$3),"",IF(ISBLANK(Tipy!CP37),0,IF(AND(Tipy!CP37=Výsledky!$DH$3,Tipy!CR37=Výsledky!$DJ$3),50,0)))</f>
        <v>0</v>
      </c>
      <c r="DF43" s="182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2">
        <f>IF(ISBLANK($DJ$3),"",IF(OR(Tipy!CS37=Výsledky!$DE$6,Tipy!CS37=Výsledky!$DE$7,Tipy!CS37=Výsledky!$DE$8,Tipy!CS37=Výsledky!$DE$9),30,0))</f>
        <v>0</v>
      </c>
      <c r="DH43" s="182">
        <f>IF(ISBLANK($DJ$3),"",IF(OR(Tipy!CT37=Výsledky!$DH$6,Tipy!CT37=Výsledky!$DH$7,Tipy!CT37=Výsledky!$DH$8,Tipy!CT37=Výsledky!$DH$9),10,0))</f>
        <v>0</v>
      </c>
      <c r="DI43" s="183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6" t="str">
        <f>IF(ISBLANK($DJ$3),"",IF(ISBLANK(Tipy!CP37),"-",SUM(DE43:DI43)))</f>
        <v>-</v>
      </c>
      <c r="DK43" s="185"/>
      <c r="DL43" s="182">
        <f>IF(ISBLANK($DQ$3),"",IF(ISBLANK(Tipy!CV37),0,IF(AND(Tipy!CV37=Výsledky!$DO$3,Tipy!CX37=Výsledky!$DQ$3),50,0)))</f>
        <v>0</v>
      </c>
      <c r="DM43" s="182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2">
        <f>IF(ISBLANK($DQ$3),"",IF(OR(Tipy!CY37=Výsledky!$DL$6,Tipy!CY37=Výsledky!$DL$7,Tipy!CY37=Výsledky!$DL$8,Tipy!CY37=Výsledky!$DL$9),30,0))</f>
        <v>0</v>
      </c>
      <c r="DO43" s="182">
        <f>IF(ISBLANK($DQ$3),"",IF(OR(Tipy!CZ37=Výsledky!$DO$6,Tipy!CZ37=Výsledky!$DO$7,Tipy!CZ37=Výsledky!$DO$8,Tipy!CZ37=Výsledky!$DO$9),10,0))</f>
        <v>0</v>
      </c>
      <c r="DP43" s="183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6" t="str">
        <f>IF(ISBLANK($DQ$3),"",IF(ISBLANK(Tipy!CV37),"-",SUM(DL43:DP43)))</f>
        <v>-</v>
      </c>
      <c r="DR43" s="185"/>
      <c r="DS43" s="182">
        <f>IF(ISBLANK($DX$3),"",IF(ISBLANK(Tipy!DB37),0,IF(AND(Tipy!DB37=Výsledky!$DV$3,Tipy!DD37=Výsledky!$DX$3),50,0)))</f>
        <v>0</v>
      </c>
      <c r="DT43" s="182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2">
        <f>IF(ISBLANK($DX$3),"",IF(OR(Tipy!DE37=Výsledky!$DS$6,Tipy!DE37=Výsledky!$DS$7,Tipy!DE37=Výsledky!$DS$8,Tipy!DE37=Výsledky!$DS$9),30,0))</f>
        <v>0</v>
      </c>
      <c r="DV43" s="182">
        <f>IF(ISBLANK($DX$3),"",IF(OR(Tipy!DF37=Výsledky!$DV$6,Tipy!DF37=Výsledky!$DV$7,Tipy!DF37=Výsledky!$DV$8,Tipy!DF37=Výsledky!$DV$9),10,0))</f>
        <v>0</v>
      </c>
      <c r="DW43" s="183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6" t="str">
        <f>IF(ISBLANK($DX$3),"",IF(ISBLANK(Tipy!DB37),"-",SUM(DS43:DW43)))</f>
        <v>-</v>
      </c>
      <c r="DY43" s="185"/>
      <c r="DZ43" s="182">
        <f>IF(ISBLANK($EE$3),"",IF(ISBLANK(Tipy!DH37),0,IF(AND(Tipy!DH37=Výsledky!$EC$3,Tipy!DJ37=Výsledky!$EE$3),50,0)))</f>
        <v>0</v>
      </c>
      <c r="EA43" s="182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2">
        <f>IF(ISBLANK($EE$3),"",IF(OR(Tipy!DK37=Výsledky!$DZ$6,Tipy!DK37=Výsledky!$DZ$7,Tipy!DK37=Výsledky!$DZ$8,Tipy!DK37=Výsledky!$DZ$9),30,0))</f>
        <v>0</v>
      </c>
      <c r="EC43" s="182">
        <f>IF(ISBLANK($EE$3),"",IF(OR(Tipy!DL37=Výsledky!$EC$6,Tipy!DL37=Výsledky!$EC$7,Tipy!DL37=Výsledky!$EC$8,Tipy!DL37=Výsledky!$EC$9),10,0))</f>
        <v>0</v>
      </c>
      <c r="ED43" s="183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6" t="str">
        <f>IF(ISBLANK($EE$3),"",IF(ISBLANK(Tipy!DH37),"-",SUM(DZ43:ED43)))</f>
        <v>-</v>
      </c>
      <c r="EF43" s="94"/>
      <c r="EG43" s="182">
        <f>IF(ISBLANK($EL$3),"",IF(ISBLANK(Tipy!DN37),0,IF(AND(Tipy!DN37=Výsledky!$EJ$3,Tipy!DP37=Výsledky!$EL$3),50,0)))</f>
        <v>0</v>
      </c>
      <c r="EH43" s="182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2">
        <f>IF(ISBLANK($EL$3),"",IF(OR(Tipy!DQ37=Výsledky!$EG$6,Tipy!DQ37=Výsledky!$EG$7,Tipy!DQ37=Výsledky!$EG$8,Tipy!DQ37=Výsledky!$EG$9),30,0))</f>
        <v>0</v>
      </c>
      <c r="EJ43" s="182">
        <f>IF(ISBLANK($EL$3),"",IF(OR(Tipy!DR37=Výsledky!$EJ$6,Tipy!DR37=Výsledky!$EJ$7,Tipy!DR37=Výsledky!$EJ$8,Tipy!DR37=Výsledky!$EJ$9),10,0))</f>
        <v>0</v>
      </c>
      <c r="EK43" s="183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6" t="str">
        <f>IF(ISBLANK($EL$3),"",IF(ISBLANK(Tipy!DN37),"-",SUM(EG43:EK43)))</f>
        <v>-</v>
      </c>
      <c r="EM43" s="94"/>
      <c r="EN43" s="182">
        <f>IF(ISBLANK($ES$3),"",IF(ISBLANK(Tipy!DT37),0,IF(AND(Tipy!DT37=Výsledky!$EQ$3,Tipy!DV37=Výsledky!$ES$3),50,0)))</f>
        <v>0</v>
      </c>
      <c r="EO43" s="182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2">
        <f>IF(ISBLANK($ES$3),"",IF(OR(Tipy!DW37=Výsledky!$EN$6,Tipy!DW37=Výsledky!$EN$7,Tipy!DW37=Výsledky!$EN$8,Tipy!DW37=Výsledky!$EN$9),30,0))</f>
        <v>0</v>
      </c>
      <c r="EQ43" s="182">
        <f>IF(ISBLANK($ES$3),"",IF(OR(Tipy!DX37=Výsledky!$EQ$6,Tipy!DX37=Výsledky!$EQ$7,Tipy!DX37=Výsledky!$EQ$8,Tipy!DX37=Výsledky!$EQ$9),10,0))</f>
        <v>0</v>
      </c>
      <c r="ER43" s="183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6" t="str">
        <f>IF(ISBLANK($ES$3),"",IF(ISBLANK(Tipy!DT37),"-",SUM(EN43:ER43)))</f>
        <v>-</v>
      </c>
      <c r="ET43" s="94"/>
      <c r="EU43" s="182">
        <f>IF(ISBLANK($EZ$3),"",IF(ISBLANK(Tipy!DZ37),0,IF(AND(Tipy!DZ37=Výsledky!$EX$3,Tipy!EB37=Výsledky!$EZ$3),50,0)))</f>
        <v>0</v>
      </c>
      <c r="EV43" s="182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2">
        <f>IF(ISBLANK($EZ$3),"",IF(OR(Tipy!EC37=Výsledky!$EU$6,Tipy!EC37=Výsledky!$EU$7,Tipy!EC37=Výsledky!$EU$8,Tipy!EC37=Výsledky!$EU$9),30,0))</f>
        <v>0</v>
      </c>
      <c r="EX43" s="182">
        <f>IF(ISBLANK($EZ$3),"",IF(OR(Tipy!ED37=Výsledky!$EX$6,Tipy!ED37=Výsledky!$EX$7,Tipy!ED37=Výsledky!$EX$8,Tipy!ED37=Výsledky!$EX$9),10,0))</f>
        <v>0</v>
      </c>
      <c r="EY43" s="183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6" t="str">
        <f>IF(ISBLANK($EZ$3),"",IF(ISBLANK(Tipy!DZ37),"-",SUM(EU43:EY43)))</f>
        <v>-</v>
      </c>
      <c r="FA43" s="94"/>
      <c r="FB43" s="182">
        <f>IF(ISBLANK($FG$3),"",IF(ISBLANK(Tipy!EF37),0,IF(AND(Tipy!EF37=Výsledky!$FE$3,Tipy!EH37=Výsledky!$FG$3),50,0)))</f>
        <v>0</v>
      </c>
      <c r="FC43" s="182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2">
        <f>IF(ISBLANK($FG$3),"",IF(OR(Tipy!EI37=Výsledky!$FB$6,Tipy!EI37=Výsledky!$FB$7,Tipy!EI37=Výsledky!$FB$8,Tipy!EI37=Výsledky!$FB$9),30,0))</f>
        <v>0</v>
      </c>
      <c r="FE43" s="182">
        <f>IF(ISBLANK($FG$3),"",IF(OR(Tipy!EJ37=Výsledky!$FE$6,Tipy!EJ37=Výsledky!$FE$7,Tipy!EJ37=Výsledky!$FE$8,Tipy!EJ37=Výsledky!$FE$9),10,0))</f>
        <v>0</v>
      </c>
      <c r="FF43" s="183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6" t="str">
        <f>IF(ISBLANK($FG$3),"",IF(ISBLANK(Tipy!EF37),"-",SUM(FB43:FF43)))</f>
        <v>-</v>
      </c>
      <c r="FH43" s="94"/>
      <c r="FI43" s="182">
        <f>IF(ISBLANK($FN$3),"",IF(ISBLANK(Tipy!EL37),0,IF(AND(Tipy!EL37=Výsledky!$FL$3,Tipy!EN37=Výsledky!$FN$3),50,0)))</f>
        <v>0</v>
      </c>
      <c r="FJ43" s="182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2">
        <f>IF(ISBLANK($FN$3),"",IF(OR(Tipy!EO37=Výsledky!$FI$6,Tipy!EO37=Výsledky!$FI$7,Tipy!EO37=Výsledky!$FI$8,Tipy!EO37=Výsledky!$FI$9),30,0))</f>
        <v>0</v>
      </c>
      <c r="FL43" s="182">
        <f>IF(ISBLANK($FN$3),"",IF(OR(Tipy!EP37=Výsledky!$FL$6,Tipy!EP37=Výsledky!$FL$7,Tipy!EP37=Výsledky!$FL$8,Tipy!EP37=Výsledky!$FL$9),10,0))</f>
        <v>0</v>
      </c>
      <c r="FM43" s="183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6" t="str">
        <f>IF(ISBLANK($FN$3),"",IF(ISBLANK(Tipy!EL37),"-",SUM(FI43:FM43)))</f>
        <v>-</v>
      </c>
      <c r="FO43" s="94"/>
      <c r="FP43" s="182">
        <f>IF(ISBLANK($FU$3),"",IF(ISBLANK(Tipy!ER37),0,IF(AND(Tipy!ER37=Výsledky!$FS$3,Tipy!ET37=Výsledky!$FU$3),50,0)))</f>
        <v>0</v>
      </c>
      <c r="FQ43" s="182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2">
        <f>IF(ISBLANK($FU$3),"",IF(OR(Tipy!EU37=Výsledky!$FP$6,Tipy!EU37=Výsledky!$FP$7,Tipy!EU37=Výsledky!$FP$8,Tipy!EU37=Výsledky!$FP$9),30,0))</f>
        <v>0</v>
      </c>
      <c r="FS43" s="182">
        <f>IF(ISBLANK($FU$3),"",IF(OR(Tipy!EV37=Výsledky!$FS$6,Tipy!EV37=Výsledky!$FS$7,Tipy!EV37=Výsledky!$FS$8,Tipy!EV37=Výsledky!$FS$9),10,0))</f>
        <v>0</v>
      </c>
      <c r="FT43" s="183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6" t="str">
        <f>IF(ISBLANK($FU$3),"",IF(ISBLANK(Tipy!ER37),"-",SUM(FP43:FT43)))</f>
        <v>-</v>
      </c>
      <c r="FV43" s="94"/>
      <c r="FW43" s="182">
        <f>IF(ISBLANK($GB$3),"",IF(ISBLANK(Tipy!EX37),0,IF(AND(Tipy!EX37=Výsledky!$FZ$3,Tipy!EZ37=Výsledky!$GB$3),50,0)))</f>
        <v>0</v>
      </c>
      <c r="FX43" s="182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2">
        <f>IF(ISBLANK($GB$3),"",IF(OR(Tipy!FA37=Výsledky!$FW$6,Tipy!FA37=Výsledky!$FW$7,Tipy!FA37=Výsledky!$FW$8,Tipy!FA37=Výsledky!$FW$9),30,0))</f>
        <v>0</v>
      </c>
      <c r="FZ43" s="182">
        <f>IF(ISBLANK($GB$3),"",IF(OR(Tipy!FB37=Výsledky!$FZ$6,Tipy!FB37=Výsledky!$FZ$7,Tipy!FB37=Výsledky!$FZ$8,Tipy!FB37=Výsledky!$FZ$9),10,0))</f>
        <v>0</v>
      </c>
      <c r="GA43" s="183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6" t="str">
        <f>IF(ISBLANK($GB$3),"",IF(ISBLANK(Tipy!EX37),"-",SUM(FW43:GA43)))</f>
        <v>-</v>
      </c>
      <c r="GC43" s="94"/>
      <c r="GD43" s="182">
        <f>IF(ISBLANK($GI$3),"",IF(ISBLANK(Tipy!FD37),0,IF(AND(Tipy!FD37=Výsledky!$GG$3,Tipy!FF37=Výsledky!$GI$3),50,0)))</f>
        <v>0</v>
      </c>
      <c r="GE43" s="182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2">
        <f>IF(ISBLANK($GI$3),"",IF(OR(Tipy!FG37=Výsledky!$GD$6,Tipy!FG37=Výsledky!$GD$7,Tipy!FG37=Výsledky!$GD$8,Tipy!FG37=Výsledky!$GD$9),30,0))</f>
        <v>0</v>
      </c>
      <c r="GG43" s="182">
        <f>IF(ISBLANK($GI$3),"",IF(OR(Tipy!FH37=Výsledky!$GG$6,Tipy!FH37=Výsledky!$GG$7,Tipy!FH37=Výsledky!$GG$8,Tipy!FH37=Výsledky!$GG$9),10,0))</f>
        <v>0</v>
      </c>
      <c r="GH43" s="183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6" t="str">
        <f>IF(ISBLANK($GI$3),"",IF(ISBLANK(Tipy!FD37),"-",SUM(GD43:GH43)))</f>
        <v>-</v>
      </c>
      <c r="GJ43" s="94"/>
      <c r="GK43" s="182">
        <f>IF(ISBLANK($GP$3),"",IF(ISBLANK(Tipy!FJ37),0,IF(AND(Tipy!FJ37=Výsledky!$GN$3,Tipy!FL37=Výsledky!$GP$3),50,0)))</f>
        <v>0</v>
      </c>
      <c r="GL43" s="182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82">
        <f>IF(ISBLANK($GP$3),"",IF(OR(Tipy!FM37=Výsledky!$GK$6,Tipy!FM37=Výsledky!$GK$7,Tipy!FM37=Výsledky!$GK$8,Tipy!FM37=Výsledky!$GK$9),30,0))</f>
        <v>0</v>
      </c>
      <c r="GN43" s="182">
        <f>IF(ISBLANK($GP$3),"",IF(OR(Tipy!FN37=Výsledky!$GN$6,Tipy!FN37=Výsledky!$GN$7,Tipy!FN37=Výsledky!$GN$8,Tipy!FN37=Výsledky!$GN$9),10,0))</f>
        <v>0</v>
      </c>
      <c r="GO43" s="183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86" t="str">
        <f>IF(ISBLANK($GP$3),"",IF(ISBLANK(Tipy!FJ37),"-",SUM(GK43:GO43)))</f>
        <v>-</v>
      </c>
      <c r="GQ43" s="94"/>
      <c r="GR43" s="182">
        <f>IF(ISBLANK($GW$3),"",IF(ISBLANK(Tipy!FP37),0,IF(AND(Tipy!FP37=Výsledky!$GU$3,Tipy!FR37=Výsledky!$GW$3),50,0)))</f>
        <v>0</v>
      </c>
      <c r="GS43" s="182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2">
        <f>IF(ISBLANK($GW$3),"",IF(OR(Tipy!FS37=Výsledky!$GR$6,Tipy!FS37=Výsledky!$GR$7,Tipy!FS37=Výsledky!$GR$8,Tipy!FS37=Výsledky!$GR$9),30,0))</f>
        <v>0</v>
      </c>
      <c r="GU43" s="182">
        <f>IF(ISBLANK($GW$3),"",IF(OR(Tipy!FT37=Výsledky!$GU$6,Tipy!FT37=Výsledky!$GU$7,Tipy!FT37=Výsledky!$GU$8,Tipy!FT37=Výsledky!$GU$9),10,0))</f>
        <v>0</v>
      </c>
      <c r="GV43" s="183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6" t="str">
        <f>IF(ISBLANK($GW$3),"",IF(ISBLANK(Tipy!FP37),"-",SUM(GR43:GV43)))</f>
        <v>-</v>
      </c>
      <c r="GX43" s="94"/>
      <c r="GY43" s="182">
        <f>IF(ISBLANK($HD$3),"",IF(ISBLANK(Tipy!FV37),0,IF(AND(Tipy!FV37=Výsledky!$HB$3,Tipy!FX37=Výsledky!$HD$3),50,0)))</f>
        <v>0</v>
      </c>
      <c r="GZ43" s="182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2">
        <f>IF(ISBLANK($HD$3),"",IF(OR(Tipy!FY37=Výsledky!$GY$6,Tipy!FY37=Výsledky!$GY$7,Tipy!FY37=Výsledky!$GY$8,Tipy!FY37=Výsledky!$GY$9),30,0))</f>
        <v>0</v>
      </c>
      <c r="HB43" s="182">
        <f>IF(ISBLANK($HD$3),"",IF(OR(Tipy!FZ37=Výsledky!$HB$6,Tipy!FZ37=Výsledky!$HB$7,Tipy!FZ37=Výsledky!$HB$8,Tipy!FZ37=Výsledky!$HB$9),10,0))</f>
        <v>0</v>
      </c>
      <c r="HC43" s="183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6" t="str">
        <f>IF(ISBLANK($HD$3),"",IF(ISBLANK(Tipy!FV37),"-",SUM(GY43:HC43)))</f>
        <v>-</v>
      </c>
      <c r="HE43" s="185"/>
      <c r="HF43" s="182">
        <f>IF(ISBLANK($HK$3),"",IF(ISBLANK(Tipy!GB37),0,IF(AND(Tipy!GB37=Výsledky!$HI$3,Tipy!GD37=Výsledky!$HK$3),50,0)))</f>
        <v>0</v>
      </c>
      <c r="HG43" s="182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2">
        <f>IF(ISBLANK($HK$3),"",IF(OR(Tipy!GE37=Výsledky!$HF$6,Tipy!GE37=Výsledky!$HF$7,Tipy!GE37=Výsledky!$HF$8,Tipy!GE37=Výsledky!$HF$9),30,0))</f>
        <v>0</v>
      </c>
      <c r="HI43" s="182">
        <f>IF(ISBLANK($HK$3),"",IF(OR(Tipy!GF37=Výsledky!$HI$6,Tipy!GF37=Výsledky!$HI$7,Tipy!GF37=Výsledky!$HI$8,Tipy!GF37=Výsledky!$HI$9),10,0))</f>
        <v>0</v>
      </c>
      <c r="HJ43" s="183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6" t="str">
        <f>IF(ISBLANK($HK$3),"",IF(ISBLANK(Tipy!GB37),"-",SUM(HF43:HJ43)))</f>
        <v>-</v>
      </c>
      <c r="HL43" s="185"/>
      <c r="HM43" s="182">
        <f>IF(ISBLANK($HR$3),"",IF(ISBLANK(Tipy!GH37),0,IF(AND(Tipy!GH37=Výsledky!$HP$3,Tipy!GJ37=Výsledky!$HR$3),50,0)))</f>
        <v>0</v>
      </c>
      <c r="HN43" s="182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2">
        <f>IF(ISBLANK($HR$3),"",IF(OR(Tipy!GK37=Výsledky!$HM$6,Tipy!GK37=Výsledky!$HM$7,Tipy!GK37=Výsledky!$HM$8,Tipy!GK37=Výsledky!$HM$9),30,0))</f>
        <v>0</v>
      </c>
      <c r="HP43" s="182">
        <f>IF(ISBLANK($HR$3),"",IF(OR(Tipy!GL37=Výsledky!$HP$6,Tipy!GL37=Výsledky!$HP$7,Tipy!GL37=Výsledky!$HP$8,Tipy!GL37=Výsledky!$HP$9),10,0))</f>
        <v>0</v>
      </c>
      <c r="HQ43" s="183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6" t="str">
        <f>IF(ISBLANK($HR$3),"",IF(ISBLANK(Tipy!GH37),"-",SUM(HM43:HQ43)))</f>
        <v>-</v>
      </c>
      <c r="HS43" s="185"/>
      <c r="HT43" s="182">
        <f>IF(ISBLANK($HY$3),"",IF(ISBLANK(Tipy!GN37),0,IF(AND(Tipy!GN37=Výsledky!$HW$3,Tipy!GP37=Výsledky!$HY$3),50,0)))</f>
        <v>0</v>
      </c>
      <c r="HU43" s="182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2">
        <f>IF(ISBLANK($HY$3),"",IF(OR(Tipy!GQ37=Výsledky!$HT$6,Tipy!GQ37=Výsledky!$HT$7,Tipy!GQ37=Výsledky!$HT$8,Tipy!GQ37=Výsledky!$HT$9),30,0))</f>
        <v>0</v>
      </c>
      <c r="HW43" s="182">
        <f>IF(ISBLANK($HY$3),"",IF(OR(Tipy!GR37=Výsledky!$HW$6,Tipy!GR37=Výsledky!$HW$7,Tipy!GR37=Výsledky!$HW$8,Tipy!GR37=Výsledky!$HW$9),10,0))</f>
        <v>0</v>
      </c>
      <c r="HX43" s="183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6" t="str">
        <f>IF(ISBLANK($HY$3),"",IF(ISBLANK(Tipy!GN37),"-",SUM(HT43:HX43)))</f>
        <v>-</v>
      </c>
      <c r="HZ43" s="185"/>
      <c r="IA43" s="182">
        <f>IF(ISBLANK($IF$3),"",IF(ISBLANK(Tipy!GT37),0,IF(AND(Tipy!GT37=Výsledky!$ID$3,Tipy!GV37=Výsledky!$IF$3),50,0)))</f>
        <v>0</v>
      </c>
      <c r="IB43" s="182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2">
        <f>IF(ISBLANK($IF$3),"",IF(OR(Tipy!GW37=Výsledky!$IA$6,Tipy!GW37=Výsledky!$IA$7,Tipy!GW37=Výsledky!$IA$8,Tipy!GW37=Výsledky!$IA$9),30,0))</f>
        <v>0</v>
      </c>
      <c r="ID43" s="182">
        <f>IF(ISBLANK($IF$3),"",IF(OR(Tipy!GX37=Výsledky!$ID$6,Tipy!GX37=Výsledky!$ID$7,Tipy!GX37=Výsledky!$ID$8,Tipy!GX37=Výsledky!$ID$9),10,0))</f>
        <v>0</v>
      </c>
      <c r="IE43" s="183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6" t="str">
        <f>IF(ISBLANK($IF$3),"",IF(ISBLANK(Tipy!GT37),"-",SUM(IA43:IE43)))</f>
        <v>-</v>
      </c>
      <c r="IG43" s="94"/>
      <c r="IH43" s="182">
        <f>IF(ISBLANK($IM$3),"",IF(ISBLANK(Tipy!GZ37),0,IF(AND(Tipy!GZ37=Výsledky!$IK$3,Tipy!HB37=Výsledky!$IM$3),50,0)))</f>
        <v>0</v>
      </c>
      <c r="II43" s="182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182">
        <f>IF(ISBLANK($IM$3),"",IF(OR(Tipy!HC37=Výsledky!$IH$6,Tipy!HC37=Výsledky!$IH$7,Tipy!HC37=Výsledky!$IH$8,Tipy!HC37=Výsledky!$IH$9),30,0))</f>
        <v>0</v>
      </c>
      <c r="IK43" s="182">
        <f>IF(ISBLANK($IM$3),"",IF(OR(Tipy!HD37=Výsledky!$IK$6,Tipy!HD37=Výsledky!$IK$7,Tipy!HD37=Výsledky!$IK$8,Tipy!HD37=Výsledky!$IK$9),10,0))</f>
        <v>0</v>
      </c>
      <c r="IL43" s="183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186" t="str">
        <f>IF(ISBLANK($IM$3),"",IF(ISBLANK(Tipy!GZ37),"-",SUM(IH43:IL43)))</f>
        <v>-</v>
      </c>
      <c r="IN43" s="185"/>
      <c r="IO43" s="182">
        <f>IF(ISBLANK($IT$3),"",IF(ISBLANK(Tipy!HF37),0,IF(AND(Tipy!HF37=Výsledky!$IR$3,Tipy!HH37=Výsledky!$IT$3),50,0)))</f>
        <v>0</v>
      </c>
      <c r="IP43" s="182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82">
        <f>IF(ISBLANK($IT$3),"",IF(OR(Tipy!HI37=Výsledky!$IO$6,Tipy!HI37=Výsledky!$IO$7,Tipy!HI37=Výsledky!$IO$8,Tipy!HI37=Výsledky!$IO$9),30,0))</f>
        <v>0</v>
      </c>
      <c r="IR43" s="182">
        <f>IF(ISBLANK($IT$3),"",IF(OR(Tipy!HJ37=Výsledky!$IR$6,Tipy!HJ37=Výsledky!$IR$7,Tipy!HJ37=Výsledky!$IR$8,Tipy!HJ37=Výsledky!$IR$9),10,0))</f>
        <v>0</v>
      </c>
      <c r="IS43" s="183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6" t="str">
        <f>IF(ISBLANK($IT$3),"",IF(ISBLANK(Tipy!HF37),"-",SUM(IO43:IS43)))</f>
        <v>-</v>
      </c>
      <c r="IU43" s="185"/>
      <c r="IV43" s="182">
        <f>IF(ISBLANK($JA$3),"",IF(ISBLANK(Tipy!HL37),0,IF(AND(Tipy!HL37=Výsledky!$IY$3,Tipy!HN37=Výsledky!$JA$3),50,0)))</f>
        <v>0</v>
      </c>
      <c r="IW43" s="182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182">
        <f>IF(ISBLANK($JA$3),"",IF(OR(Tipy!HO37=Výsledky!$IV$6,Tipy!HO37=Výsledky!$IV$7,Tipy!HO37=Výsledky!$IV$8,Tipy!HO37=Výsledky!$IV$9),30,0))</f>
        <v>0</v>
      </c>
      <c r="IY43" s="182">
        <f>IF(ISBLANK($JA$3),"",IF(OR(Tipy!HP37=Výsledky!$IY$6,Tipy!HP37=Výsledky!$IY$7,Tipy!HP37=Výsledky!$IY$8,Tipy!HP37=Výsledky!$IY$9),10,0))</f>
        <v>0</v>
      </c>
      <c r="IZ43" s="183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186" t="str">
        <f>IF(ISBLANK($JA$3),"",IF(ISBLANK(Tipy!HL37),"-",SUM(IV43:IZ43)))</f>
        <v>-</v>
      </c>
      <c r="JB43" s="185"/>
      <c r="JC43" s="182">
        <f>IF(ISBLANK($JH$3),"",IF(ISBLANK(Tipy!HR37),0,IF(AND(Tipy!HR37=Výsledky!$JF$3,Tipy!HT37=Výsledky!$JH$3),50,0)))</f>
        <v>0</v>
      </c>
      <c r="JD43" s="182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82">
        <f>IF(ISBLANK($JH$3),"",IF(OR(Tipy!HU37=Výsledky!$JC$6,Tipy!HU37=Výsledky!$JC$7,Tipy!HU37=Výsledky!$JC$8,Tipy!HU37=Výsledky!$JC$9),30,0))</f>
        <v>0</v>
      </c>
      <c r="JF43" s="182">
        <f>IF(ISBLANK($JH$3),"",IF(OR(Tipy!HV37=Výsledky!$JF$6,Tipy!HV37=Výsledky!$JF$7,Tipy!HV37=Výsledky!$JF$8,Tipy!HV37=Výsledky!$JF$9),10,0))</f>
        <v>0</v>
      </c>
      <c r="JG43" s="183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86" t="str">
        <f>IF(ISBLANK($JH$3),"",IF(ISBLANK(Tipy!HR37),"-",SUM(JC43:JG43)))</f>
        <v>-</v>
      </c>
      <c r="JI43" s="185"/>
      <c r="JJ43" s="182">
        <f>IF(ISBLANK($JO$3),"",IF(ISBLANK(Tipy!HX37),0,IF(AND(Tipy!HX37=Výsledky!$JM$3,Tipy!HZ37=Výsledky!$JO$3),50,0)))</f>
        <v>0</v>
      </c>
      <c r="JK43" s="182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0</v>
      </c>
      <c r="JL43" s="182">
        <f>IF(ISBLANK($JO$3),"",IF(OR(Tipy!IA37=Výsledky!$JJ$6,Tipy!IA37=Výsledky!$JJ$7,Tipy!IA37=Výsledky!$JJ$8,Tipy!IA37=Výsledky!$JJ$9),30,0))</f>
        <v>0</v>
      </c>
      <c r="JM43" s="92">
        <f>IF(ISBLANK($JO$3),"",IF(OR(Tipy!IB37=Výsledky!$JM$6,Tipy!IB37=Výsledky!$JM$7,Tipy!IB37=Výsledky!$JM$8,Tipy!IB37=Výsledky!$JM$9),10,0))</f>
        <v>0</v>
      </c>
      <c r="JN43" s="93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95" t="str">
        <f>IF(ISBLANK($JO$3),"",IF(ISBLANK(Tipy!HX37),"-",SUM(JJ43:JN43)))</f>
        <v>-</v>
      </c>
      <c r="JP43" s="94"/>
      <c r="JQ43" s="92">
        <f>IF(ISBLANK($JV$3),"",IF(ISBLANK(Tipy!ID37),0,IF(AND(Tipy!ID37=Výsledky!$JT$3,Tipy!IF37=Výsledky!$JV$3),50,0)))</f>
        <v>0</v>
      </c>
      <c r="JR43" s="92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92">
        <f>IF(ISBLANK($JV$3),"",IF(OR(Tipy!IG37=Výsledky!$JQ$6,Tipy!IG37=Výsledky!$JQ$7,Tipy!IG37=Výsledky!$JQ$8,Tipy!IG37=Výsledky!$JQ$9),30,0))</f>
        <v>0</v>
      </c>
      <c r="JT43" s="92">
        <f>IF(ISBLANK($JV$3),"",IF(OR(Tipy!IH37=Výsledky!$JT$6,Tipy!IH37=Výsledky!$JT$7,Tipy!IH37=Výsledky!$JT$8,Tipy!IH37=Výsledky!$JT$9),10,0))</f>
        <v>0</v>
      </c>
      <c r="JU43" s="93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95" t="str">
        <f>IF(ISBLANK($JV$3),"",IF(ISBLANK(Tipy!ID37),"-",SUM(JQ43:JU43)))</f>
        <v>-</v>
      </c>
      <c r="JW43" s="94"/>
      <c r="JX43" s="92" t="str">
        <f>IF(ISBLANK($KC$3),"",IF(ISBLANK(Tipy!IJ37),0,IF(AND(Tipy!IJ37=Výsledky!$KA$3,Tipy!IL37=Výsledky!$KC$3),50,0)))</f>
        <v/>
      </c>
      <c r="JY43" s="92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92" t="str">
        <f>IF(ISBLANK($KC$3),"",IF(OR(Tipy!IM37=Výsledky!$JX$6,Tipy!IM37=Výsledky!$JX$7,Tipy!IM37=Výsledky!$JX$8,Tipy!IM37=Výsledky!$JX$9),30,0))</f>
        <v/>
      </c>
      <c r="KA43" s="92" t="str">
        <f>IF(ISBLANK($KC$3),"",IF(OR(Tipy!IN37=Výsledky!$KA$6,Tipy!IN37=Výsledky!$KA$7,Tipy!IN37=Výsledky!$KA$8,Tipy!IN37=Výsledky!$KA$9),10,0))</f>
        <v/>
      </c>
      <c r="KB43" s="93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95" t="str">
        <f>IF(ISBLANK($KC$3),"",IF(ISBLANK(Tipy!IJ37),"-",SUM(JX43:KB43)))</f>
        <v/>
      </c>
      <c r="KD43" s="94"/>
      <c r="KE43" s="92">
        <f>IF(ISBLANK($KJ$3),"",IF(ISBLANK(Tipy!IP37),0,IF(AND(Tipy!IP37=Výsledky!$KH$3,Tipy!IR37=Výsledky!$KJ$3),50,0)))</f>
        <v>0</v>
      </c>
      <c r="KF43" s="92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0</v>
      </c>
      <c r="KG43" s="92">
        <f>IF(ISBLANK($KJ$3),"",IF(OR(Tipy!IS37=Výsledky!$KE$6,Tipy!IS37=Výsledky!$KE$7,Tipy!IS37=Výsledky!$KE$8,Tipy!IS37=Výsledky!$KE$9),30,0))</f>
        <v>0</v>
      </c>
      <c r="KH43" s="92">
        <f>IF(ISBLANK($KJ$3),"",IF(OR(Tipy!IT37=Výsledky!$KH$6,Tipy!IT37=Výsledky!$KH$7,Tipy!IT37=Výsledky!$KH$8,Tipy!IT37=Výsledky!$KH$9),10,0))</f>
        <v>0</v>
      </c>
      <c r="KI43" s="93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95" t="str">
        <f>IF(ISBLANK($KJ$3),"",IF(ISBLANK(Tipy!IP37),"-",SUM(KE43:KI43)))</f>
        <v>-</v>
      </c>
      <c r="KK43" s="94"/>
      <c r="KL43" s="182">
        <f>IF(ISBLANK($KQ$3),"",IF(ISBLANK(Tipy!IV37),0,IF(AND(Tipy!IV37=Výsledky!$KO$3,Tipy!IX37=Výsledky!$KQ$3),50,0)))</f>
        <v>0</v>
      </c>
      <c r="KM43" s="182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82">
        <f>IF(ISBLANK($KQ$3),"",IF(OR(Tipy!IY37=Výsledky!$KL$6,Tipy!IY37=Výsledky!$KL$7,Tipy!IY37=Výsledky!$KL$8,Tipy!IY37=Výsledky!$KL$9),30,0))</f>
        <v>0</v>
      </c>
      <c r="KO43" s="182">
        <f>IF(ISBLANK($KQ$3),"",IF(OR(Tipy!IZ37=Výsledky!$KO$6,Tipy!IZ37=Výsledky!$KO$7,Tipy!IZ37=Výsledky!$KO$8,Tipy!IZ37=Výsledky!$KO$9),10,0))</f>
        <v>0</v>
      </c>
      <c r="KP43" s="183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86" t="str">
        <f>IF(ISBLANK($KQ$3),"",IF(ISBLANK(Tipy!IV37),"-",SUM(KL43:KP43)))</f>
        <v>-</v>
      </c>
      <c r="KR43" s="94"/>
      <c r="KS43" s="92" t="str">
        <f>IF(ISBLANK($KX$3),"",IF(ISBLANK(Tipy!JB37),0,IF(AND(Tipy!JB37=Výsledky!$KV$3,Tipy!JD37=Výsledky!$KX$3),50,0)))</f>
        <v/>
      </c>
      <c r="KT43" s="92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92" t="str">
        <f>IF(ISBLANK($KX$3),"",IF(OR(Tipy!JE37=Výsledky!$KS$6,Tipy!JE37=Výsledky!$KS$7,Tipy!JE37=Výsledky!$KS$8,Tipy!JE37=Výsledky!$KS$9),30,0))</f>
        <v/>
      </c>
      <c r="KV43" s="92" t="str">
        <f>IF(ISBLANK($KX$3),"",IF(OR(Tipy!JF37=Výsledky!$KV$6,Tipy!JF37=Výsledky!$KV$7,Tipy!JF37=Výsledky!$KV$8,Tipy!JF37=Výsledky!$KV$9),10,0))</f>
        <v/>
      </c>
      <c r="KW43" s="93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95" t="str">
        <f>IF(ISBLANK($KX$3),"",IF(ISBLANK(Tipy!JB37),"-",SUM(KS43:KW43)))</f>
        <v/>
      </c>
      <c r="KY43" s="94"/>
      <c r="KZ43" s="92" t="str">
        <f>IF(ISBLANK($LE$3),"",IF(ISBLANK(Tipy!JH37),0,IF(AND(Tipy!JH37=Výsledky!$LC$3,Tipy!JJ37=Výsledky!$LE$3),50,0)))</f>
        <v/>
      </c>
      <c r="LA43" s="92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92" t="str">
        <f>IF(ISBLANK($LE$3),"",IF(OR(Tipy!JK37=Výsledky!$KZ$6,Tipy!JK37=Výsledky!$KZ$7,Tipy!JK37=Výsledky!$KZ$8,Tipy!JK37=Výsledky!$KZ$9),30,0))</f>
        <v/>
      </c>
      <c r="LC43" s="92" t="str">
        <f>IF(ISBLANK($LE$3),"",IF(OR(Tipy!JL37=Výsledky!$LC$6,Tipy!JL37=Výsledky!$LC$7,Tipy!JL37=Výsledky!$LC$8,Tipy!JL37=Výsledky!$LC$9),10,0))</f>
        <v/>
      </c>
      <c r="LD43" s="93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95" t="str">
        <f>IF(ISBLANK($LE$3),"",IF(ISBLANK(Tipy!JH37),"-",SUM(KZ43:LD43)))</f>
        <v/>
      </c>
      <c r="LF43" s="94"/>
      <c r="LG43" s="92" t="str">
        <f>IF(ISBLANK($LL$3),"",IF(ISBLANK(Tipy!JN37),0,IF(AND(Tipy!JN37=Výsledky!$LJ$3,Tipy!JP37=Výsledky!$LL$3),50,0)))</f>
        <v/>
      </c>
      <c r="LH43" s="92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92" t="str">
        <f>IF(ISBLANK($LL$3),"",IF(OR(Tipy!JQ37=Výsledky!$LG$6,Tipy!JQ37=Výsledky!$LG$7,Tipy!JQ37=Výsledky!$LG$8,Tipy!JQ37=Výsledky!$LG$9),30,0))</f>
        <v/>
      </c>
      <c r="LJ43" s="92" t="str">
        <f>IF(ISBLANK($LL$3),"",IF(OR(Tipy!JR37=Výsledky!$LJ$6,Tipy!JR37=Výsledky!$LJ$7,Tipy!JR37=Výsledky!$LJ$8,Tipy!JR37=Výsledky!$LJ$9),10,0))</f>
        <v/>
      </c>
      <c r="LK43" s="93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95" t="str">
        <f>IF(ISBLANK($LL$3),"",IF(ISBLANK(Tipy!JN37),"-",SUM(LG43:LK43)))</f>
        <v/>
      </c>
      <c r="LM43" s="94"/>
      <c r="LN43" s="92" t="str">
        <f>IF(ISBLANK($LS$3),"",IF(ISBLANK(Tipy!JT37),0,IF(AND(Tipy!JT37=Výsledky!$LQ$3,Tipy!JV37=Výsledky!$LS$3),50,0)))</f>
        <v/>
      </c>
      <c r="LO43" s="92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92" t="str">
        <f>IF(ISBLANK($LS$3),"",IF(OR(Tipy!JW37=Výsledky!$LN$6,Tipy!JW37=Výsledky!$LN$7,Tipy!JW37=Výsledky!$LN$8,Tipy!JW37=Výsledky!$LN$9),30,0))</f>
        <v/>
      </c>
      <c r="LQ43" s="92" t="str">
        <f>IF(ISBLANK($LS$3),"",IF(OR(Tipy!JX37=Výsledky!$LQ$6,Tipy!JX37=Výsledky!$LQ$7,Tipy!JX37=Výsledky!$LQ$8,Tipy!JX37=Výsledky!$LQ$9),10,0))</f>
        <v/>
      </c>
      <c r="LR43" s="93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95" t="str">
        <f>IF(ISBLANK($LS$3),"",IF(ISBLANK(Tipy!JT37),"-",SUM(LN43:LR43)))</f>
        <v/>
      </c>
      <c r="LT43" s="94"/>
      <c r="LU43" s="92" t="str">
        <f>IF(ISBLANK($LZ$3),"",IF(ISBLANK(Tipy!JZ37),0,IF(AND(Tipy!JZ37=Výsledky!$LX$3,Tipy!KB37=Výsledky!$LZ$3),50,0)))</f>
        <v/>
      </c>
      <c r="LV43" s="92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92" t="str">
        <f>IF(ISBLANK($LZ$3),"",IF(OR(Tipy!KC37=Výsledky!$LU$6,Tipy!KC37=Výsledky!$LU$7,Tipy!KC37=Výsledky!$LU$8,Tipy!KC37=Výsledky!$LU$9),30,0))</f>
        <v/>
      </c>
      <c r="LX43" s="92" t="str">
        <f>IF(ISBLANK($LZ$3),"",IF(OR(Tipy!KD37=Výsledky!$LX$6,Tipy!KD37=Výsledky!$LX$7,Tipy!KD37=Výsledky!$LX$8,Tipy!KD37=Výsledky!$LX$9),10,0))</f>
        <v/>
      </c>
      <c r="LY43" s="93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95" t="str">
        <f>IF(ISBLANK($LZ$3),"",IF(ISBLANK(Tipy!JZ37),"-",SUM(LU43:LY43)))</f>
        <v/>
      </c>
      <c r="MA43" s="94"/>
      <c r="MB43" s="96"/>
      <c r="MC43" s="97"/>
      <c r="MD43" s="97"/>
      <c r="ME43" s="97"/>
      <c r="MF43" s="93"/>
      <c r="MG43" s="95"/>
      <c r="MH43" s="94"/>
      <c r="MI43" s="96"/>
      <c r="MJ43" s="97"/>
      <c r="MK43" s="97"/>
      <c r="ML43" s="97"/>
      <c r="MM43" s="93"/>
      <c r="MN43" s="95"/>
      <c r="MO43" s="94"/>
      <c r="MP43" s="96"/>
      <c r="MQ43" s="97"/>
      <c r="MR43" s="97"/>
      <c r="MS43" s="97"/>
      <c r="MT43" s="93"/>
      <c r="MU43" s="95"/>
      <c r="MV43" s="94"/>
      <c r="MW43" s="96"/>
      <c r="MX43" s="97"/>
      <c r="MY43" s="97"/>
      <c r="MZ43" s="97"/>
      <c r="NA43" s="93"/>
      <c r="NB43" s="95"/>
      <c r="NC43" s="94"/>
      <c r="ND43" s="96"/>
      <c r="NE43" s="97"/>
      <c r="NF43" s="97"/>
      <c r="NG43" s="97"/>
      <c r="NH43" s="93"/>
      <c r="NI43" s="95"/>
      <c r="NJ43" s="94"/>
      <c r="NK43" s="96"/>
      <c r="NL43" s="97"/>
      <c r="NM43" s="97"/>
      <c r="NN43" s="97"/>
      <c r="NO43" s="93"/>
      <c r="NP43" s="95"/>
      <c r="NQ43" s="94"/>
      <c r="NR43" s="96"/>
      <c r="NS43" s="97"/>
      <c r="NT43" s="97"/>
      <c r="NU43" s="97"/>
      <c r="NV43" s="93"/>
      <c r="NW43" s="95"/>
      <c r="NX43" s="94"/>
      <c r="NY43" s="96"/>
      <c r="NZ43" s="97"/>
      <c r="OA43" s="97"/>
      <c r="OB43" s="97"/>
      <c r="OC43" s="93"/>
      <c r="OD43" s="95"/>
      <c r="OE43" s="94"/>
      <c r="OF43" s="96"/>
      <c r="OG43" s="97"/>
      <c r="OH43" s="97"/>
      <c r="OI43" s="97"/>
      <c r="OJ43" s="93"/>
      <c r="OK43" s="95"/>
      <c r="OL43" s="94"/>
      <c r="OM43" s="96"/>
      <c r="ON43" s="97"/>
      <c r="OO43" s="97"/>
      <c r="OP43" s="97"/>
      <c r="OQ43" s="93"/>
      <c r="OR43" s="95"/>
      <c r="OS43" s="94"/>
      <c r="OT43" s="96"/>
      <c r="OU43" s="97"/>
      <c r="OV43" s="97"/>
      <c r="OW43" s="97"/>
      <c r="OX43" s="93"/>
      <c r="OY43" s="95"/>
      <c r="OZ43" s="94"/>
      <c r="PA43" s="96"/>
      <c r="PB43" s="97"/>
      <c r="PC43" s="97"/>
      <c r="PD43" s="97"/>
      <c r="PE43" s="93"/>
      <c r="PF43" s="95"/>
      <c r="PG43" s="94"/>
      <c r="PH43" s="96"/>
      <c r="PI43" s="97"/>
      <c r="PJ43" s="97"/>
      <c r="PK43" s="97"/>
      <c r="PL43" s="93"/>
      <c r="PM43" s="95"/>
      <c r="PN43" s="94"/>
      <c r="PO43" s="96"/>
      <c r="PP43" s="97"/>
      <c r="PQ43" s="97"/>
      <c r="PR43" s="97"/>
      <c r="PS43" s="93"/>
      <c r="PT43" s="95"/>
      <c r="PU43" s="94"/>
      <c r="PV43" s="96"/>
      <c r="PW43" s="97"/>
      <c r="PX43" s="97"/>
      <c r="PY43" s="97"/>
      <c r="PZ43" s="93"/>
      <c r="QA43" s="95"/>
    </row>
    <row r="44" spans="1:443" ht="15" customHeight="1" x14ac:dyDescent="0.2">
      <c r="A44" s="121">
        <f>Tipy!A38</f>
        <v>88</v>
      </c>
      <c r="B44" s="144" t="str">
        <f>Tipy!B38</f>
        <v>Jiri Vlacilik</v>
      </c>
      <c r="C44" s="42"/>
      <c r="D44" s="182">
        <f>IF(ISBLANK($I$3),"",IF(ISBLANK(Tipy!D38),0,IF(AND(Tipy!D38=Výsledky!$G$3,Tipy!F38=Výsledky!$I$3),50,0)))</f>
        <v>0</v>
      </c>
      <c r="E44" s="182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2">
        <f>IF(ISBLANK($I$3),"",IF(OR(Tipy!G38=Výsledky!$D$6,Tipy!G38=Výsledky!$D$7,Tipy!G38=Výsledky!$D$8,Tipy!G38=Výsledky!$D$9),30,0))</f>
        <v>0</v>
      </c>
      <c r="G44" s="182">
        <f>IF(ISBLANK($I$3),"",IF(OR(Tipy!H38=Výsledky!$G$6,Tipy!H38=Výsledky!$G$7,Tipy!H38=Výsledky!$G$8,Tipy!H38=Výsledky!$G$9),10,0))</f>
        <v>0</v>
      </c>
      <c r="H44" s="183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4" t="str">
        <f>IF(ISBLANK($I$3),"",IF(ISBLANK(Tipy!D38),"-",SUM(D44:H44)))</f>
        <v>-</v>
      </c>
      <c r="J44" s="185"/>
      <c r="K44" s="182">
        <f>IF(ISBLANK($P$3),"",IF(ISBLANK(Tipy!J38),0,IF(AND(Tipy!J38=Výsledky!$N$3,Tipy!L38=Výsledky!$P$3),50,0)))</f>
        <v>0</v>
      </c>
      <c r="L44" s="182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2">
        <f>IF(ISBLANK($P$3),"",IF(OR(Tipy!M38=Výsledky!$K$6,Tipy!M38=Výsledky!$K$7,Tipy!M38=Výsledky!$K$8,Tipy!M38=Výsledky!$K$9),30,0))</f>
        <v>0</v>
      </c>
      <c r="N44" s="182">
        <f>IF(ISBLANK($P$3),"",IF(OR(Tipy!N38=Výsledky!$N$6,Tipy!N38=Výsledky!$N$7,Tipy!N38=Výsledky!$N$8,Tipy!N38=Výsledky!$N$9),10,0))</f>
        <v>0</v>
      </c>
      <c r="O44" s="183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6" t="str">
        <f>IF(ISBLANK($P$3),"",IF(ISBLANK(Tipy!J38),"-",SUM(K44:O44)))</f>
        <v>-</v>
      </c>
      <c r="Q44" s="185"/>
      <c r="R44" s="182">
        <f>IF(ISBLANK($W$3),"",IF(ISBLANK(Tipy!P38),0,IF(AND(Tipy!P38=Výsledky!$U$3,Tipy!R38=Výsledky!$W$3),50,0)))</f>
        <v>0</v>
      </c>
      <c r="S44" s="182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2">
        <f>IF(ISBLANK($W$3),"",IF(OR(Tipy!S38=Výsledky!$R$6,Tipy!S38=Výsledky!$R$7,Tipy!S38=Výsledky!$R$8,Tipy!S38=Výsledky!$R$9),30,0))</f>
        <v>0</v>
      </c>
      <c r="U44" s="182">
        <f>IF(ISBLANK($W$3),"",IF(OR(Tipy!T38=Výsledky!$U$6,Tipy!T38=Výsledky!$U$7,Tipy!T38=Výsledky!$U$8,Tipy!T38=Výsledky!$U$9),10,0))</f>
        <v>0</v>
      </c>
      <c r="V44" s="183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6">
        <f>IF(ISBLANK($W$3),"",IF(ISBLANK(Tipy!P38),"-",SUM(R44:V44)))</f>
        <v>10</v>
      </c>
      <c r="X44" s="185"/>
      <c r="Y44" s="182">
        <f>IF(ISBLANK($AD$3),"",IF(ISBLANK(Tipy!V38),0,IF(AND(Tipy!V38=Výsledky!$AB$3,Tipy!X38=Výsledky!$AD$3),50,0)))</f>
        <v>0</v>
      </c>
      <c r="Z44" s="182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2">
        <f>IF(ISBLANK($AD$3),"",IF(OR(Tipy!Y38=Výsledky!$Y$6,Tipy!Y38=Výsledky!$Y$7,Tipy!Y38=Výsledky!$Y$8,Tipy!Y38=Výsledky!$Y$9),30,0))</f>
        <v>0</v>
      </c>
      <c r="AB44" s="182">
        <f>IF(ISBLANK($AD$3),"",IF(OR(Tipy!Z38=Výsledky!$AB$6,Tipy!Z38=Výsledky!$AB$7,Tipy!Z38=Výsledky!$AB$8,Tipy!Z38=Výsledky!$AB$9),10,0))</f>
        <v>0</v>
      </c>
      <c r="AC44" s="183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6" t="str">
        <f>IF(ISBLANK($AD$3),"",IF(ISBLANK(Tipy!V38),"-",SUM(Y44:AC44)))</f>
        <v>-</v>
      </c>
      <c r="AE44" s="185"/>
      <c r="AF44" s="182">
        <f>IF(ISBLANK($AK$3),"",IF(ISBLANK(Tipy!AB38),0,IF(AND(Tipy!AB38=Výsledky!$AI$3,Tipy!AD38=Výsledky!$AK$3),50,0)))</f>
        <v>0</v>
      </c>
      <c r="AG44" s="182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2">
        <f>IF(ISBLANK($AK$3),"",IF(OR(Tipy!AE38=Výsledky!$AF$6,Tipy!AE38=Výsledky!$AF$7,Tipy!AE38=Výsledky!$AF$8,Tipy!AE38=Výsledky!$AF$9),30,0))</f>
        <v>0</v>
      </c>
      <c r="AI44" s="182">
        <f>IF(ISBLANK($AK$3),"",IF(OR(Tipy!AF38=Výsledky!$AI$6,Tipy!AF38=Výsledky!$AI$7,Tipy!AF38=Výsledky!$AI$8,Tipy!AF38=Výsledky!$AI$9),10,0))</f>
        <v>0</v>
      </c>
      <c r="AJ44" s="183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6" t="str">
        <f>IF(ISBLANK($AK$3),"",IF(ISBLANK(Tipy!AB38),"-",SUM(AF44:AJ44)))</f>
        <v>-</v>
      </c>
      <c r="AL44" s="185"/>
      <c r="AM44" s="182">
        <f>IF(ISBLANK($AR$3),"",IF(ISBLANK(Tipy!AH38),0,IF(AND(Tipy!AH38=Výsledky!$AP$3,Tipy!AJ38=Výsledky!$AR$3),50,0)))</f>
        <v>0</v>
      </c>
      <c r="AN44" s="182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2">
        <f>IF(ISBLANK($AR$3),"",IF(OR(Tipy!AK38=Výsledky!$AM$6,Tipy!AK38=Výsledky!$AM$7,Tipy!AK38=Výsledky!$AM$8,Tipy!AK38=Výsledky!$AM$9),30,0))</f>
        <v>0</v>
      </c>
      <c r="AP44" s="182">
        <f>IF(ISBLANK($AR$3),"",IF(OR(Tipy!AL38=Výsledky!$AP$6,Tipy!AL38=Výsledky!$AP$7,Tipy!AL38=Výsledky!$AP$8,Tipy!AL38=Výsledky!$AP$9),10,0))</f>
        <v>0</v>
      </c>
      <c r="AQ44" s="183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6" t="str">
        <f>IF(ISBLANK($AR$3),"",IF(ISBLANK(Tipy!AH38),"-",SUM(AM44:AQ44)))</f>
        <v>-</v>
      </c>
      <c r="AS44" s="185"/>
      <c r="AT44" s="182">
        <f>IF(ISBLANK($AY$3),"",IF(ISBLANK(Tipy!AN38),0,IF(AND(Tipy!AN38=Výsledky!$AW$3,Tipy!AP38=Výsledky!$AY$3),50,0)))</f>
        <v>0</v>
      </c>
      <c r="AU44" s="182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2">
        <f>IF(ISBLANK($AY$3),"",IF(OR(Tipy!AQ38=Výsledky!$AT$6,Tipy!AQ38=Výsledky!$AT$7,Tipy!AQ38=Výsledky!$AT$8,Tipy!AQ38=Výsledky!$AT$9),30,0))</f>
        <v>0</v>
      </c>
      <c r="AW44" s="182">
        <f>IF(ISBLANK($AY$3),"",IF(OR(Tipy!AR38=Výsledky!$AW$6,Tipy!AR38=Výsledky!$AW$7,Tipy!AR38=Výsledky!$AW$8,Tipy!AR38=Výsledky!$AW$9),10,0))</f>
        <v>0</v>
      </c>
      <c r="AX44" s="183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6" t="str">
        <f>IF(ISBLANK($AY$3),"",IF(ISBLANK(Tipy!AN38),"-",SUM(AT44:AX44)))</f>
        <v>-</v>
      </c>
      <c r="AZ44" s="185"/>
      <c r="BA44" s="182">
        <f>IF(ISBLANK($BF$3),"",IF(ISBLANK(Tipy!AT38),0,IF(AND(Tipy!AT38=Výsledky!$BD$3,Tipy!AV38=Výsledky!$BF$3),50,0)))</f>
        <v>0</v>
      </c>
      <c r="BB44" s="182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2">
        <f>IF(ISBLANK($BF$3),"",IF(OR(Tipy!AW38=Výsledky!$BA$6,Tipy!AW38=Výsledky!$BA$7,Tipy!AW38=Výsledky!$BA$8,Tipy!AW38=Výsledky!$BA$9),30,0))</f>
        <v>0</v>
      </c>
      <c r="BD44" s="182">
        <f>IF(ISBLANK($BF$3),"",IF(OR(Tipy!AX38=Výsledky!$BD$6,Tipy!AX38=Výsledky!$BD$7,Tipy!AX38=Výsledky!$BD$8,Tipy!AX38=Výsledky!$BD$9),10,0))</f>
        <v>0</v>
      </c>
      <c r="BE44" s="183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6" t="str">
        <f>IF(ISBLANK($BF$3),"",IF(ISBLANK(Tipy!AT38),"-",SUM(BA44:BE44)))</f>
        <v>-</v>
      </c>
      <c r="BG44" s="94"/>
      <c r="BH44" s="182">
        <f>IF(ISBLANK($BM$3),"",IF(ISBLANK(Tipy!AZ38),0,IF(AND(Tipy!AZ38=Výsledky!$BK$3,Tipy!BB38=Výsledky!$BM$3),50,0)))</f>
        <v>0</v>
      </c>
      <c r="BI44" s="182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2">
        <f>IF(ISBLANK($BM$3),"",IF(OR(Tipy!BC38=Výsledky!$BH$6,Tipy!BC38=Výsledky!$BH$7,Tipy!BC38=Výsledky!$BH$8,Tipy!BC38=Výsledky!$BH$9),30,0))</f>
        <v>0</v>
      </c>
      <c r="BK44" s="182">
        <f>IF(ISBLANK($BM$3),"",IF(OR(Tipy!BD38=Výsledky!$BK$6,Tipy!BD38=Výsledky!$BK$7,Tipy!BD38=Výsledky!$BK$8,Tipy!BD38=Výsledky!$BK$9),10,0))</f>
        <v>0</v>
      </c>
      <c r="BL44" s="183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6" t="str">
        <f>IF(ISBLANK($BM$3),"",IF(ISBLANK(Tipy!AZ38),"-",SUM(BH44:BL44)))</f>
        <v>-</v>
      </c>
      <c r="BN44" s="94"/>
      <c r="BO44" s="182">
        <f>IF(ISBLANK($BT$3),"",IF(ISBLANK(Tipy!BF38),0,IF(AND(Tipy!BF38=Výsledky!$BR$3,Tipy!BH38=Výsledky!$BT$3),50,0)))</f>
        <v>0</v>
      </c>
      <c r="BP44" s="182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2">
        <f>IF(ISBLANK($BT$3),"",IF(OR(Tipy!BI38=Výsledky!$BO$6,Tipy!BI38=Výsledky!$BO$7,Tipy!BI38=Výsledky!$BO$8,Tipy!BI38=Výsledky!$BO$9),30,0))</f>
        <v>0</v>
      </c>
      <c r="BR44" s="182">
        <f>IF(ISBLANK($BT$3),"",IF(OR(Tipy!BJ38=Výsledky!$BR$6,Tipy!BJ38=Výsledky!$BR$7,Tipy!BJ38=Výsledky!$BR$8,Tipy!BJ38=Výsledky!$BR$9),10,0))</f>
        <v>0</v>
      </c>
      <c r="BS44" s="183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6" t="str">
        <f>IF(ISBLANK($BT$3),"",IF(ISBLANK(Tipy!BF38),"-",SUM(BO44:BS44)))</f>
        <v>-</v>
      </c>
      <c r="BU44" s="94"/>
      <c r="BV44" s="182">
        <f>IF(ISBLANK($CA$3),"",IF(ISBLANK(Tipy!BL38),0,IF(AND(Tipy!BL38=Výsledky!$BY$3,Tipy!BN38=Výsledky!$CA$3),50,0)))</f>
        <v>0</v>
      </c>
      <c r="BW44" s="182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2">
        <f>IF(ISBLANK($CA$3),"",IF(OR(Tipy!BO38=Výsledky!$BV$6,Tipy!BO38=Výsledky!$BV$7,Tipy!BO38=Výsledky!$BV$8,Tipy!BO38=Výsledky!$BV$9),30,0))</f>
        <v>0</v>
      </c>
      <c r="BY44" s="182">
        <f>IF(ISBLANK($CA$3),"",IF(OR(Tipy!BP38=Výsledky!$BY$6,Tipy!BP38=Výsledky!$BY$7,Tipy!BP38=Výsledky!$BY$8,Tipy!BP38=Výsledky!$BY$9),10,0))</f>
        <v>0</v>
      </c>
      <c r="BZ44" s="183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6" t="str">
        <f>IF(ISBLANK($CA$3),"",IF(ISBLANK(Tipy!BL38),"-",SUM(BV44:BZ44)))</f>
        <v>-</v>
      </c>
      <c r="CB44" s="94"/>
      <c r="CC44" s="182">
        <f>IF(ISBLANK($CH$3),"",IF(ISBLANK(Tipy!BR38),0,IF(AND(Tipy!BR38=Výsledky!$CF$3,Tipy!BT38=Výsledky!$CH$3),50,0)))</f>
        <v>0</v>
      </c>
      <c r="CD44" s="182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2">
        <f>IF(ISBLANK($CH$3),"",IF(OR(Tipy!BU38=Výsledky!$CC$6,Tipy!BU38=Výsledky!$CC$7,Tipy!BU38=Výsledky!$CC$8,Tipy!BU38=Výsledky!$CC$9),30,0))</f>
        <v>0</v>
      </c>
      <c r="CF44" s="182">
        <f>IF(ISBLANK($CH$3),"",IF(OR(Tipy!BV38=Výsledky!$CF$6,Tipy!BV38=Výsledky!$CF$7,Tipy!BV38=Výsledky!$CF$8,Tipy!BV38=Výsledky!$CF$9),10,0))</f>
        <v>0</v>
      </c>
      <c r="CG44" s="183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6" t="str">
        <f>IF(ISBLANK($CH$3),"",IF(ISBLANK(Tipy!BR38),"-",SUM(CC44:CG44)))</f>
        <v>-</v>
      </c>
      <c r="CI44" s="185"/>
      <c r="CJ44" s="182">
        <f>IF(ISBLANK($CO$3),"",IF(ISBLANK(Tipy!BX38),0,IF(AND(Tipy!BX38=Výsledky!$CM$3,Tipy!BZ38=Výsledky!$CO$3),50,0)))</f>
        <v>0</v>
      </c>
      <c r="CK44" s="182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2">
        <f>IF(ISBLANK($CO$3),"",IF(OR(Tipy!CA38=Výsledky!$CJ$6,Tipy!CA38=Výsledky!$CJ$7,Tipy!CA38=Výsledky!$CJ$8,Tipy!CA38=Výsledky!$CJ$9),30,0))</f>
        <v>0</v>
      </c>
      <c r="CM44" s="182">
        <f>IF(ISBLANK($CO$3),"",IF(OR(Tipy!CB38=Výsledky!$CM$6,Tipy!CB38=Výsledky!$CM$7,Tipy!CB38=Výsledky!$CM$8,Tipy!CB38=Výsledky!$CM$9),10,0))</f>
        <v>0</v>
      </c>
      <c r="CN44" s="183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6" t="str">
        <f>IF(ISBLANK($CO$3),"",IF(ISBLANK(Tipy!BX38),"-",SUM(CJ44:CN44)))</f>
        <v>-</v>
      </c>
      <c r="CP44" s="185"/>
      <c r="CQ44" s="182">
        <f>IF(ISBLANK($CV$3),"",IF(ISBLANK(Tipy!CD38),0,IF(AND(Tipy!CD38=Výsledky!$CT$3,Tipy!CF38=Výsledky!$CV$3),50,0)))</f>
        <v>0</v>
      </c>
      <c r="CR44" s="182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2">
        <f>IF(ISBLANK($CV$3),"",IF(OR(Tipy!CG38=Výsledky!$CQ$6,Tipy!CG38=Výsledky!$CQ$7,Tipy!CG38=Výsledky!$CQ$8,Tipy!CG38=Výsledky!$CQ$9),30,0))</f>
        <v>0</v>
      </c>
      <c r="CT44" s="182">
        <f>IF(ISBLANK($CV$3),"",IF(OR(Tipy!CH38=Výsledky!$CT$6,Tipy!CH38=Výsledky!$CT$7,Tipy!CH38=Výsledky!$CT$8,Tipy!CH38=Výsledky!$CT$9),10,0))</f>
        <v>0</v>
      </c>
      <c r="CU44" s="183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6" t="str">
        <f>IF(ISBLANK($CV$3),"",IF(ISBLANK(Tipy!CD38),"-",SUM(CQ44:CU44)))</f>
        <v>-</v>
      </c>
      <c r="CW44" s="185"/>
      <c r="CX44" s="182">
        <f>IF(ISBLANK($DC$3),"",IF(ISBLANK(Tipy!CJ38),0,IF(AND(Tipy!CJ38=Výsledky!$DA$3,Tipy!CL38=Výsledky!$DC$3),50,0)))</f>
        <v>0</v>
      </c>
      <c r="CY44" s="182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2">
        <f>IF(ISBLANK($DC$3),"",IF(OR(Tipy!CM38=Výsledky!$CX$6,Tipy!CM38=Výsledky!$CX$7,Tipy!CM38=Výsledky!$CX$8,Tipy!CM38=Výsledky!$CX$9),30,0))</f>
        <v>0</v>
      </c>
      <c r="DA44" s="182">
        <f>IF(ISBLANK($DC$3),"",IF(OR(Tipy!CN38=Výsledky!$DA$6,Tipy!CN38=Výsledky!$DA$7,Tipy!CN38=Výsledky!$DA$8,Tipy!CN38=Výsledky!$DA$9),10,0))</f>
        <v>0</v>
      </c>
      <c r="DB44" s="183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6" t="str">
        <f>IF(ISBLANK($DC$3),"",IF(ISBLANK(Tipy!CJ38),"-",SUM(CX44:DB44)))</f>
        <v>-</v>
      </c>
      <c r="DD44" s="185"/>
      <c r="DE44" s="182">
        <f>IF(ISBLANK($DJ$3),"",IF(ISBLANK(Tipy!CP38),0,IF(AND(Tipy!CP38=Výsledky!$DH$3,Tipy!CR38=Výsledky!$DJ$3),50,0)))</f>
        <v>0</v>
      </c>
      <c r="DF44" s="182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2">
        <f>IF(ISBLANK($DJ$3),"",IF(OR(Tipy!CS38=Výsledky!$DE$6,Tipy!CS38=Výsledky!$DE$7,Tipy!CS38=Výsledky!$DE$8,Tipy!CS38=Výsledky!$DE$9),30,0))</f>
        <v>0</v>
      </c>
      <c r="DH44" s="182">
        <f>IF(ISBLANK($DJ$3),"",IF(OR(Tipy!CT38=Výsledky!$DH$6,Tipy!CT38=Výsledky!$DH$7,Tipy!CT38=Výsledky!$DH$8,Tipy!CT38=Výsledky!$DH$9),10,0))</f>
        <v>0</v>
      </c>
      <c r="DI44" s="183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6" t="str">
        <f>IF(ISBLANK($DJ$3),"",IF(ISBLANK(Tipy!CP38),"-",SUM(DE44:DI44)))</f>
        <v>-</v>
      </c>
      <c r="DK44" s="185"/>
      <c r="DL44" s="182">
        <f>IF(ISBLANK($DQ$3),"",IF(ISBLANK(Tipy!CV38),0,IF(AND(Tipy!CV38=Výsledky!$DO$3,Tipy!CX38=Výsledky!$DQ$3),50,0)))</f>
        <v>0</v>
      </c>
      <c r="DM44" s="182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2">
        <f>IF(ISBLANK($DQ$3),"",IF(OR(Tipy!CY38=Výsledky!$DL$6,Tipy!CY38=Výsledky!$DL$7,Tipy!CY38=Výsledky!$DL$8,Tipy!CY38=Výsledky!$DL$9),30,0))</f>
        <v>0</v>
      </c>
      <c r="DO44" s="182">
        <f>IF(ISBLANK($DQ$3),"",IF(OR(Tipy!CZ38=Výsledky!$DO$6,Tipy!CZ38=Výsledky!$DO$7,Tipy!CZ38=Výsledky!$DO$8,Tipy!CZ38=Výsledky!$DO$9),10,0))</f>
        <v>0</v>
      </c>
      <c r="DP44" s="183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6" t="str">
        <f>IF(ISBLANK($DQ$3),"",IF(ISBLANK(Tipy!CV38),"-",SUM(DL44:DP44)))</f>
        <v>-</v>
      </c>
      <c r="DR44" s="185"/>
      <c r="DS44" s="182">
        <f>IF(ISBLANK($DX$3),"",IF(ISBLANK(Tipy!DB38),0,IF(AND(Tipy!DB38=Výsledky!$DV$3,Tipy!DD38=Výsledky!$DX$3),50,0)))</f>
        <v>0</v>
      </c>
      <c r="DT44" s="182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2">
        <f>IF(ISBLANK($DX$3),"",IF(OR(Tipy!DE38=Výsledky!$DS$6,Tipy!DE38=Výsledky!$DS$7,Tipy!DE38=Výsledky!$DS$8,Tipy!DE38=Výsledky!$DS$9),30,0))</f>
        <v>0</v>
      </c>
      <c r="DV44" s="182">
        <f>IF(ISBLANK($DX$3),"",IF(OR(Tipy!DF38=Výsledky!$DV$6,Tipy!DF38=Výsledky!$DV$7,Tipy!DF38=Výsledky!$DV$8,Tipy!DF38=Výsledky!$DV$9),10,0))</f>
        <v>0</v>
      </c>
      <c r="DW44" s="183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6" t="str">
        <f>IF(ISBLANK($DX$3),"",IF(ISBLANK(Tipy!DB38),"-",SUM(DS44:DW44)))</f>
        <v>-</v>
      </c>
      <c r="DY44" s="185"/>
      <c r="DZ44" s="182">
        <f>IF(ISBLANK($EE$3),"",IF(ISBLANK(Tipy!DH38),0,IF(AND(Tipy!DH38=Výsledky!$EC$3,Tipy!DJ38=Výsledky!$EE$3),50,0)))</f>
        <v>0</v>
      </c>
      <c r="EA44" s="182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2">
        <f>IF(ISBLANK($EE$3),"",IF(OR(Tipy!DK38=Výsledky!$DZ$6,Tipy!DK38=Výsledky!$DZ$7,Tipy!DK38=Výsledky!$DZ$8,Tipy!DK38=Výsledky!$DZ$9),30,0))</f>
        <v>0</v>
      </c>
      <c r="EC44" s="182">
        <f>IF(ISBLANK($EE$3),"",IF(OR(Tipy!DL38=Výsledky!$EC$6,Tipy!DL38=Výsledky!$EC$7,Tipy!DL38=Výsledky!$EC$8,Tipy!DL38=Výsledky!$EC$9),10,0))</f>
        <v>0</v>
      </c>
      <c r="ED44" s="183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6" t="str">
        <f>IF(ISBLANK($EE$3),"",IF(ISBLANK(Tipy!DH38),"-",SUM(DZ44:ED44)))</f>
        <v>-</v>
      </c>
      <c r="EF44" s="94"/>
      <c r="EG44" s="182">
        <f>IF(ISBLANK($EL$3),"",IF(ISBLANK(Tipy!DN38),0,IF(AND(Tipy!DN38=Výsledky!$EJ$3,Tipy!DP38=Výsledky!$EL$3),50,0)))</f>
        <v>0</v>
      </c>
      <c r="EH44" s="182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2">
        <f>IF(ISBLANK($EL$3),"",IF(OR(Tipy!DQ38=Výsledky!$EG$6,Tipy!DQ38=Výsledky!$EG$7,Tipy!DQ38=Výsledky!$EG$8,Tipy!DQ38=Výsledky!$EG$9),30,0))</f>
        <v>0</v>
      </c>
      <c r="EJ44" s="182">
        <f>IF(ISBLANK($EL$3),"",IF(OR(Tipy!DR38=Výsledky!$EJ$6,Tipy!DR38=Výsledky!$EJ$7,Tipy!DR38=Výsledky!$EJ$8,Tipy!DR38=Výsledky!$EJ$9),10,0))</f>
        <v>0</v>
      </c>
      <c r="EK44" s="183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6" t="str">
        <f>IF(ISBLANK($EL$3),"",IF(ISBLANK(Tipy!DN38),"-",SUM(EG44:EK44)))</f>
        <v>-</v>
      </c>
      <c r="EM44" s="94"/>
      <c r="EN44" s="182">
        <f>IF(ISBLANK($ES$3),"",IF(ISBLANK(Tipy!DT38),0,IF(AND(Tipy!DT38=Výsledky!$EQ$3,Tipy!DV38=Výsledky!$ES$3),50,0)))</f>
        <v>0</v>
      </c>
      <c r="EO44" s="182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2">
        <f>IF(ISBLANK($ES$3),"",IF(OR(Tipy!DW38=Výsledky!$EN$6,Tipy!DW38=Výsledky!$EN$7,Tipy!DW38=Výsledky!$EN$8,Tipy!DW38=Výsledky!$EN$9),30,0))</f>
        <v>0</v>
      </c>
      <c r="EQ44" s="182">
        <f>IF(ISBLANK($ES$3),"",IF(OR(Tipy!DX38=Výsledky!$EQ$6,Tipy!DX38=Výsledky!$EQ$7,Tipy!DX38=Výsledky!$EQ$8,Tipy!DX38=Výsledky!$EQ$9),10,0))</f>
        <v>0</v>
      </c>
      <c r="ER44" s="183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6" t="str">
        <f>IF(ISBLANK($ES$3),"",IF(ISBLANK(Tipy!DT38),"-",SUM(EN44:ER44)))</f>
        <v>-</v>
      </c>
      <c r="ET44" s="94"/>
      <c r="EU44" s="182">
        <f>IF(ISBLANK($EZ$3),"",IF(ISBLANK(Tipy!DZ38),0,IF(AND(Tipy!DZ38=Výsledky!$EX$3,Tipy!EB38=Výsledky!$EZ$3),50,0)))</f>
        <v>0</v>
      </c>
      <c r="EV44" s="182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2">
        <f>IF(ISBLANK($EZ$3),"",IF(OR(Tipy!EC38=Výsledky!$EU$6,Tipy!EC38=Výsledky!$EU$7,Tipy!EC38=Výsledky!$EU$8,Tipy!EC38=Výsledky!$EU$9),30,0))</f>
        <v>0</v>
      </c>
      <c r="EX44" s="182">
        <f>IF(ISBLANK($EZ$3),"",IF(OR(Tipy!ED38=Výsledky!$EX$6,Tipy!ED38=Výsledky!$EX$7,Tipy!ED38=Výsledky!$EX$8,Tipy!ED38=Výsledky!$EX$9),10,0))</f>
        <v>0</v>
      </c>
      <c r="EY44" s="183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6" t="str">
        <f>IF(ISBLANK($EZ$3),"",IF(ISBLANK(Tipy!DZ38),"-",SUM(EU44:EY44)))</f>
        <v>-</v>
      </c>
      <c r="FA44" s="94"/>
      <c r="FB44" s="182">
        <f>IF(ISBLANK($FG$3),"",IF(ISBLANK(Tipy!EF38),0,IF(AND(Tipy!EF38=Výsledky!$FE$3,Tipy!EH38=Výsledky!$FG$3),50,0)))</f>
        <v>0</v>
      </c>
      <c r="FC44" s="182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2">
        <f>IF(ISBLANK($FG$3),"",IF(OR(Tipy!EI38=Výsledky!$FB$6,Tipy!EI38=Výsledky!$FB$7,Tipy!EI38=Výsledky!$FB$8,Tipy!EI38=Výsledky!$FB$9),30,0))</f>
        <v>0</v>
      </c>
      <c r="FE44" s="182">
        <f>IF(ISBLANK($FG$3),"",IF(OR(Tipy!EJ38=Výsledky!$FE$6,Tipy!EJ38=Výsledky!$FE$7,Tipy!EJ38=Výsledky!$FE$8,Tipy!EJ38=Výsledky!$FE$9),10,0))</f>
        <v>0</v>
      </c>
      <c r="FF44" s="183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6" t="str">
        <f>IF(ISBLANK($FG$3),"",IF(ISBLANK(Tipy!EF38),"-",SUM(FB44:FF44)))</f>
        <v>-</v>
      </c>
      <c r="FH44" s="94"/>
      <c r="FI44" s="182">
        <f>IF(ISBLANK($FN$3),"",IF(ISBLANK(Tipy!EL38),0,IF(AND(Tipy!EL38=Výsledky!$FL$3,Tipy!EN38=Výsledky!$FN$3),50,0)))</f>
        <v>0</v>
      </c>
      <c r="FJ44" s="182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2">
        <f>IF(ISBLANK($FN$3),"",IF(OR(Tipy!EO38=Výsledky!$FI$6,Tipy!EO38=Výsledky!$FI$7,Tipy!EO38=Výsledky!$FI$8,Tipy!EO38=Výsledky!$FI$9),30,0))</f>
        <v>0</v>
      </c>
      <c r="FL44" s="182">
        <f>IF(ISBLANK($FN$3),"",IF(OR(Tipy!EP38=Výsledky!$FL$6,Tipy!EP38=Výsledky!$FL$7,Tipy!EP38=Výsledky!$FL$8,Tipy!EP38=Výsledky!$FL$9),10,0))</f>
        <v>0</v>
      </c>
      <c r="FM44" s="183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6" t="str">
        <f>IF(ISBLANK($FN$3),"",IF(ISBLANK(Tipy!EL38),"-",SUM(FI44:FM44)))</f>
        <v>-</v>
      </c>
      <c r="FO44" s="94"/>
      <c r="FP44" s="182">
        <f>IF(ISBLANK($FU$3),"",IF(ISBLANK(Tipy!ER38),0,IF(AND(Tipy!ER38=Výsledky!$FS$3,Tipy!ET38=Výsledky!$FU$3),50,0)))</f>
        <v>0</v>
      </c>
      <c r="FQ44" s="182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2">
        <f>IF(ISBLANK($FU$3),"",IF(OR(Tipy!EU38=Výsledky!$FP$6,Tipy!EU38=Výsledky!$FP$7,Tipy!EU38=Výsledky!$FP$8,Tipy!EU38=Výsledky!$FP$9),30,0))</f>
        <v>0</v>
      </c>
      <c r="FS44" s="182">
        <f>IF(ISBLANK($FU$3),"",IF(OR(Tipy!EV38=Výsledky!$FS$6,Tipy!EV38=Výsledky!$FS$7,Tipy!EV38=Výsledky!$FS$8,Tipy!EV38=Výsledky!$FS$9),10,0))</f>
        <v>0</v>
      </c>
      <c r="FT44" s="183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6" t="str">
        <f>IF(ISBLANK($FU$3),"",IF(ISBLANK(Tipy!ER38),"-",SUM(FP44:FT44)))</f>
        <v>-</v>
      </c>
      <c r="FV44" s="94"/>
      <c r="FW44" s="182">
        <f>IF(ISBLANK($GB$3),"",IF(ISBLANK(Tipy!EX38),0,IF(AND(Tipy!EX38=Výsledky!$FZ$3,Tipy!EZ38=Výsledky!$GB$3),50,0)))</f>
        <v>0</v>
      </c>
      <c r="FX44" s="182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2">
        <f>IF(ISBLANK($GB$3),"",IF(OR(Tipy!FA38=Výsledky!$FW$6,Tipy!FA38=Výsledky!$FW$7,Tipy!FA38=Výsledky!$FW$8,Tipy!FA38=Výsledky!$FW$9),30,0))</f>
        <v>0</v>
      </c>
      <c r="FZ44" s="182">
        <f>IF(ISBLANK($GB$3),"",IF(OR(Tipy!FB38=Výsledky!$FZ$6,Tipy!FB38=Výsledky!$FZ$7,Tipy!FB38=Výsledky!$FZ$8,Tipy!FB38=Výsledky!$FZ$9),10,0))</f>
        <v>0</v>
      </c>
      <c r="GA44" s="183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6" t="str">
        <f>IF(ISBLANK($GB$3),"",IF(ISBLANK(Tipy!EX38),"-",SUM(FW44:GA44)))</f>
        <v>-</v>
      </c>
      <c r="GC44" s="94"/>
      <c r="GD44" s="182">
        <f>IF(ISBLANK($GI$3),"",IF(ISBLANK(Tipy!FD38),0,IF(AND(Tipy!FD38=Výsledky!$GG$3,Tipy!FF38=Výsledky!$GI$3),50,0)))</f>
        <v>0</v>
      </c>
      <c r="GE44" s="182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2">
        <f>IF(ISBLANK($GI$3),"",IF(OR(Tipy!FG38=Výsledky!$GD$6,Tipy!FG38=Výsledky!$GD$7,Tipy!FG38=Výsledky!$GD$8,Tipy!FG38=Výsledky!$GD$9),30,0))</f>
        <v>0</v>
      </c>
      <c r="GG44" s="182">
        <f>IF(ISBLANK($GI$3),"",IF(OR(Tipy!FH38=Výsledky!$GG$6,Tipy!FH38=Výsledky!$GG$7,Tipy!FH38=Výsledky!$GG$8,Tipy!FH38=Výsledky!$GG$9),10,0))</f>
        <v>0</v>
      </c>
      <c r="GH44" s="183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6" t="str">
        <f>IF(ISBLANK($GI$3),"",IF(ISBLANK(Tipy!FD38),"-",SUM(GD44:GH44)))</f>
        <v>-</v>
      </c>
      <c r="GJ44" s="94"/>
      <c r="GK44" s="182">
        <f>IF(ISBLANK($GP$3),"",IF(ISBLANK(Tipy!FJ38),0,IF(AND(Tipy!FJ38=Výsledky!$GN$3,Tipy!FL38=Výsledky!$GP$3),50,0)))</f>
        <v>0</v>
      </c>
      <c r="GL44" s="182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82">
        <f>IF(ISBLANK($GP$3),"",IF(OR(Tipy!FM38=Výsledky!$GK$6,Tipy!FM38=Výsledky!$GK$7,Tipy!FM38=Výsledky!$GK$8,Tipy!FM38=Výsledky!$GK$9),30,0))</f>
        <v>0</v>
      </c>
      <c r="GN44" s="182">
        <f>IF(ISBLANK($GP$3),"",IF(OR(Tipy!FN38=Výsledky!$GN$6,Tipy!FN38=Výsledky!$GN$7,Tipy!FN38=Výsledky!$GN$8,Tipy!FN38=Výsledky!$GN$9),10,0))</f>
        <v>0</v>
      </c>
      <c r="GO44" s="183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86" t="str">
        <f>IF(ISBLANK($GP$3),"",IF(ISBLANK(Tipy!FJ38),"-",SUM(GK44:GO44)))</f>
        <v>-</v>
      </c>
      <c r="GQ44" s="94"/>
      <c r="GR44" s="182">
        <f>IF(ISBLANK($GW$3),"",IF(ISBLANK(Tipy!FP38),0,IF(AND(Tipy!FP38=Výsledky!$GU$3,Tipy!FR38=Výsledky!$GW$3),50,0)))</f>
        <v>0</v>
      </c>
      <c r="GS44" s="182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2">
        <f>IF(ISBLANK($GW$3),"",IF(OR(Tipy!FS38=Výsledky!$GR$6,Tipy!FS38=Výsledky!$GR$7,Tipy!FS38=Výsledky!$GR$8,Tipy!FS38=Výsledky!$GR$9),30,0))</f>
        <v>0</v>
      </c>
      <c r="GU44" s="182">
        <f>IF(ISBLANK($GW$3),"",IF(OR(Tipy!FT38=Výsledky!$GU$6,Tipy!FT38=Výsledky!$GU$7,Tipy!FT38=Výsledky!$GU$8,Tipy!FT38=Výsledky!$GU$9),10,0))</f>
        <v>0</v>
      </c>
      <c r="GV44" s="183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6" t="str">
        <f>IF(ISBLANK($GW$3),"",IF(ISBLANK(Tipy!FP38),"-",SUM(GR44:GV44)))</f>
        <v>-</v>
      </c>
      <c r="GX44" s="94"/>
      <c r="GY44" s="182">
        <f>IF(ISBLANK($HD$3),"",IF(ISBLANK(Tipy!FV38),0,IF(AND(Tipy!FV38=Výsledky!$HB$3,Tipy!FX38=Výsledky!$HD$3),50,0)))</f>
        <v>0</v>
      </c>
      <c r="GZ44" s="182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2">
        <f>IF(ISBLANK($HD$3),"",IF(OR(Tipy!FY38=Výsledky!$GY$6,Tipy!FY38=Výsledky!$GY$7,Tipy!FY38=Výsledky!$GY$8,Tipy!FY38=Výsledky!$GY$9),30,0))</f>
        <v>0</v>
      </c>
      <c r="HB44" s="182">
        <f>IF(ISBLANK($HD$3),"",IF(OR(Tipy!FZ38=Výsledky!$HB$6,Tipy!FZ38=Výsledky!$HB$7,Tipy!FZ38=Výsledky!$HB$8,Tipy!FZ38=Výsledky!$HB$9),10,0))</f>
        <v>0</v>
      </c>
      <c r="HC44" s="183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6" t="str">
        <f>IF(ISBLANK($HD$3),"",IF(ISBLANK(Tipy!FV38),"-",SUM(GY44:HC44)))</f>
        <v>-</v>
      </c>
      <c r="HE44" s="185"/>
      <c r="HF44" s="182">
        <f>IF(ISBLANK($HK$3),"",IF(ISBLANK(Tipy!GB38),0,IF(AND(Tipy!GB38=Výsledky!$HI$3,Tipy!GD38=Výsledky!$HK$3),50,0)))</f>
        <v>0</v>
      </c>
      <c r="HG44" s="182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2">
        <f>IF(ISBLANK($HK$3),"",IF(OR(Tipy!GE38=Výsledky!$HF$6,Tipy!GE38=Výsledky!$HF$7,Tipy!GE38=Výsledky!$HF$8,Tipy!GE38=Výsledky!$HF$9),30,0))</f>
        <v>0</v>
      </c>
      <c r="HI44" s="182">
        <f>IF(ISBLANK($HK$3),"",IF(OR(Tipy!GF38=Výsledky!$HI$6,Tipy!GF38=Výsledky!$HI$7,Tipy!GF38=Výsledky!$HI$8,Tipy!GF38=Výsledky!$HI$9),10,0))</f>
        <v>0</v>
      </c>
      <c r="HJ44" s="183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6" t="str">
        <f>IF(ISBLANK($HK$3),"",IF(ISBLANK(Tipy!GB38),"-",SUM(HF44:HJ44)))</f>
        <v>-</v>
      </c>
      <c r="HL44" s="185"/>
      <c r="HM44" s="182">
        <f>IF(ISBLANK($HR$3),"",IF(ISBLANK(Tipy!GH38),0,IF(AND(Tipy!GH38=Výsledky!$HP$3,Tipy!GJ38=Výsledky!$HR$3),50,0)))</f>
        <v>0</v>
      </c>
      <c r="HN44" s="182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2">
        <f>IF(ISBLANK($HR$3),"",IF(OR(Tipy!GK38=Výsledky!$HM$6,Tipy!GK38=Výsledky!$HM$7,Tipy!GK38=Výsledky!$HM$8,Tipy!GK38=Výsledky!$HM$9),30,0))</f>
        <v>0</v>
      </c>
      <c r="HP44" s="182">
        <f>IF(ISBLANK($HR$3),"",IF(OR(Tipy!GL38=Výsledky!$HP$6,Tipy!GL38=Výsledky!$HP$7,Tipy!GL38=Výsledky!$HP$8,Tipy!GL38=Výsledky!$HP$9),10,0))</f>
        <v>0</v>
      </c>
      <c r="HQ44" s="183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6" t="str">
        <f>IF(ISBLANK($HR$3),"",IF(ISBLANK(Tipy!GH38),"-",SUM(HM44:HQ44)))</f>
        <v>-</v>
      </c>
      <c r="HS44" s="185"/>
      <c r="HT44" s="182">
        <f>IF(ISBLANK($HY$3),"",IF(ISBLANK(Tipy!GN38),0,IF(AND(Tipy!GN38=Výsledky!$HW$3,Tipy!GP38=Výsledky!$HY$3),50,0)))</f>
        <v>0</v>
      </c>
      <c r="HU44" s="182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2">
        <f>IF(ISBLANK($HY$3),"",IF(OR(Tipy!GQ38=Výsledky!$HT$6,Tipy!GQ38=Výsledky!$HT$7,Tipy!GQ38=Výsledky!$HT$8,Tipy!GQ38=Výsledky!$HT$9),30,0))</f>
        <v>0</v>
      </c>
      <c r="HW44" s="182">
        <f>IF(ISBLANK($HY$3),"",IF(OR(Tipy!GR38=Výsledky!$HW$6,Tipy!GR38=Výsledky!$HW$7,Tipy!GR38=Výsledky!$HW$8,Tipy!GR38=Výsledky!$HW$9),10,0))</f>
        <v>0</v>
      </c>
      <c r="HX44" s="183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6" t="str">
        <f>IF(ISBLANK($HY$3),"",IF(ISBLANK(Tipy!GN38),"-",SUM(HT44:HX44)))</f>
        <v>-</v>
      </c>
      <c r="HZ44" s="185"/>
      <c r="IA44" s="182">
        <f>IF(ISBLANK($IF$3),"",IF(ISBLANK(Tipy!GT38),0,IF(AND(Tipy!GT38=Výsledky!$ID$3,Tipy!GV38=Výsledky!$IF$3),50,0)))</f>
        <v>0</v>
      </c>
      <c r="IB44" s="182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2">
        <f>IF(ISBLANK($IF$3),"",IF(OR(Tipy!GW38=Výsledky!$IA$6,Tipy!GW38=Výsledky!$IA$7,Tipy!GW38=Výsledky!$IA$8,Tipy!GW38=Výsledky!$IA$9),30,0))</f>
        <v>0</v>
      </c>
      <c r="ID44" s="182">
        <f>IF(ISBLANK($IF$3),"",IF(OR(Tipy!GX38=Výsledky!$ID$6,Tipy!GX38=Výsledky!$ID$7,Tipy!GX38=Výsledky!$ID$8,Tipy!GX38=Výsledky!$ID$9),10,0))</f>
        <v>0</v>
      </c>
      <c r="IE44" s="183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6" t="str">
        <f>IF(ISBLANK($IF$3),"",IF(ISBLANK(Tipy!GT38),"-",SUM(IA44:IE44)))</f>
        <v>-</v>
      </c>
      <c r="IG44" s="94"/>
      <c r="IH44" s="182">
        <f>IF(ISBLANK($IM$3),"",IF(ISBLANK(Tipy!GZ38),0,IF(AND(Tipy!GZ38=Výsledky!$IK$3,Tipy!HB38=Výsledky!$IM$3),50,0)))</f>
        <v>0</v>
      </c>
      <c r="II44" s="182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182">
        <f>IF(ISBLANK($IM$3),"",IF(OR(Tipy!HC38=Výsledky!$IH$6,Tipy!HC38=Výsledky!$IH$7,Tipy!HC38=Výsledky!$IH$8,Tipy!HC38=Výsledky!$IH$9),30,0))</f>
        <v>0</v>
      </c>
      <c r="IK44" s="182">
        <f>IF(ISBLANK($IM$3),"",IF(OR(Tipy!HD38=Výsledky!$IK$6,Tipy!HD38=Výsledky!$IK$7,Tipy!HD38=Výsledky!$IK$8,Tipy!HD38=Výsledky!$IK$9),10,0))</f>
        <v>0</v>
      </c>
      <c r="IL44" s="183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186" t="str">
        <f>IF(ISBLANK($IM$3),"",IF(ISBLANK(Tipy!GZ38),"-",SUM(IH44:IL44)))</f>
        <v>-</v>
      </c>
      <c r="IN44" s="185"/>
      <c r="IO44" s="182">
        <f>IF(ISBLANK($IT$3),"",IF(ISBLANK(Tipy!HF38),0,IF(AND(Tipy!HF38=Výsledky!$IR$3,Tipy!HH38=Výsledky!$IT$3),50,0)))</f>
        <v>0</v>
      </c>
      <c r="IP44" s="182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82">
        <f>IF(ISBLANK($IT$3),"",IF(OR(Tipy!HI38=Výsledky!$IO$6,Tipy!HI38=Výsledky!$IO$7,Tipy!HI38=Výsledky!$IO$8,Tipy!HI38=Výsledky!$IO$9),30,0))</f>
        <v>0</v>
      </c>
      <c r="IR44" s="182">
        <f>IF(ISBLANK($IT$3),"",IF(OR(Tipy!HJ38=Výsledky!$IR$6,Tipy!HJ38=Výsledky!$IR$7,Tipy!HJ38=Výsledky!$IR$8,Tipy!HJ38=Výsledky!$IR$9),10,0))</f>
        <v>0</v>
      </c>
      <c r="IS44" s="183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6" t="str">
        <f>IF(ISBLANK($IT$3),"",IF(ISBLANK(Tipy!HF38),"-",SUM(IO44:IS44)))</f>
        <v>-</v>
      </c>
      <c r="IU44" s="185"/>
      <c r="IV44" s="182">
        <f>IF(ISBLANK($JA$3),"",IF(ISBLANK(Tipy!HL38),0,IF(AND(Tipy!HL38=Výsledky!$IY$3,Tipy!HN38=Výsledky!$JA$3),50,0)))</f>
        <v>0</v>
      </c>
      <c r="IW44" s="182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182">
        <f>IF(ISBLANK($JA$3),"",IF(OR(Tipy!HO38=Výsledky!$IV$6,Tipy!HO38=Výsledky!$IV$7,Tipy!HO38=Výsledky!$IV$8,Tipy!HO38=Výsledky!$IV$9),30,0))</f>
        <v>0</v>
      </c>
      <c r="IY44" s="182">
        <f>IF(ISBLANK($JA$3),"",IF(OR(Tipy!HP38=Výsledky!$IY$6,Tipy!HP38=Výsledky!$IY$7,Tipy!HP38=Výsledky!$IY$8,Tipy!HP38=Výsledky!$IY$9),10,0))</f>
        <v>0</v>
      </c>
      <c r="IZ44" s="183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186" t="str">
        <f>IF(ISBLANK($JA$3),"",IF(ISBLANK(Tipy!HL38),"-",SUM(IV44:IZ44)))</f>
        <v>-</v>
      </c>
      <c r="JB44" s="185"/>
      <c r="JC44" s="182">
        <f>IF(ISBLANK($JH$3),"",IF(ISBLANK(Tipy!HR38),0,IF(AND(Tipy!HR38=Výsledky!$JF$3,Tipy!HT38=Výsledky!$JH$3),50,0)))</f>
        <v>0</v>
      </c>
      <c r="JD44" s="182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82">
        <f>IF(ISBLANK($JH$3),"",IF(OR(Tipy!HU38=Výsledky!$JC$6,Tipy!HU38=Výsledky!$JC$7,Tipy!HU38=Výsledky!$JC$8,Tipy!HU38=Výsledky!$JC$9),30,0))</f>
        <v>0</v>
      </c>
      <c r="JF44" s="182">
        <f>IF(ISBLANK($JH$3),"",IF(OR(Tipy!HV38=Výsledky!$JF$6,Tipy!HV38=Výsledky!$JF$7,Tipy!HV38=Výsledky!$JF$8,Tipy!HV38=Výsledky!$JF$9),10,0))</f>
        <v>0</v>
      </c>
      <c r="JG44" s="183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86" t="str">
        <f>IF(ISBLANK($JH$3),"",IF(ISBLANK(Tipy!HR38),"-",SUM(JC44:JG44)))</f>
        <v>-</v>
      </c>
      <c r="JI44" s="185"/>
      <c r="JJ44" s="182">
        <f>IF(ISBLANK($JO$3),"",IF(ISBLANK(Tipy!HX38),0,IF(AND(Tipy!HX38=Výsledky!$JM$3,Tipy!HZ38=Výsledky!$JO$3),50,0)))</f>
        <v>0</v>
      </c>
      <c r="JK44" s="182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82">
        <f>IF(ISBLANK($JO$3),"",IF(OR(Tipy!IA38=Výsledky!$JJ$6,Tipy!IA38=Výsledky!$JJ$7,Tipy!IA38=Výsledky!$JJ$8,Tipy!IA38=Výsledky!$JJ$9),30,0))</f>
        <v>0</v>
      </c>
      <c r="JM44" s="92">
        <f>IF(ISBLANK($JO$3),"",IF(OR(Tipy!IB38=Výsledky!$JM$6,Tipy!IB38=Výsledky!$JM$7,Tipy!IB38=Výsledky!$JM$8,Tipy!IB38=Výsledky!$JM$9),10,0))</f>
        <v>0</v>
      </c>
      <c r="JN44" s="93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95" t="str">
        <f>IF(ISBLANK($JO$3),"",IF(ISBLANK(Tipy!HX38),"-",SUM(JJ44:JN44)))</f>
        <v>-</v>
      </c>
      <c r="JP44" s="94"/>
      <c r="JQ44" s="92">
        <f>IF(ISBLANK($JV$3),"",IF(ISBLANK(Tipy!ID38),0,IF(AND(Tipy!ID38=Výsledky!$JT$3,Tipy!IF38=Výsledky!$JV$3),50,0)))</f>
        <v>0</v>
      </c>
      <c r="JR44" s="92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92">
        <f>IF(ISBLANK($JV$3),"",IF(OR(Tipy!IG38=Výsledky!$JQ$6,Tipy!IG38=Výsledky!$JQ$7,Tipy!IG38=Výsledky!$JQ$8,Tipy!IG38=Výsledky!$JQ$9),30,0))</f>
        <v>0</v>
      </c>
      <c r="JT44" s="92">
        <f>IF(ISBLANK($JV$3),"",IF(OR(Tipy!IH38=Výsledky!$JT$6,Tipy!IH38=Výsledky!$JT$7,Tipy!IH38=Výsledky!$JT$8,Tipy!IH38=Výsledky!$JT$9),10,0))</f>
        <v>0</v>
      </c>
      <c r="JU44" s="93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95" t="str">
        <f>IF(ISBLANK($JV$3),"",IF(ISBLANK(Tipy!ID38),"-",SUM(JQ44:JU44)))</f>
        <v>-</v>
      </c>
      <c r="JW44" s="94"/>
      <c r="JX44" s="92" t="str">
        <f>IF(ISBLANK($KC$3),"",IF(ISBLANK(Tipy!IJ38),0,IF(AND(Tipy!IJ38=Výsledky!$KA$3,Tipy!IL38=Výsledky!$KC$3),50,0)))</f>
        <v/>
      </c>
      <c r="JY44" s="92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92" t="str">
        <f>IF(ISBLANK($KC$3),"",IF(OR(Tipy!IM38=Výsledky!$JX$6,Tipy!IM38=Výsledky!$JX$7,Tipy!IM38=Výsledky!$JX$8,Tipy!IM38=Výsledky!$JX$9),30,0))</f>
        <v/>
      </c>
      <c r="KA44" s="92" t="str">
        <f>IF(ISBLANK($KC$3),"",IF(OR(Tipy!IN38=Výsledky!$KA$6,Tipy!IN38=Výsledky!$KA$7,Tipy!IN38=Výsledky!$KA$8,Tipy!IN38=Výsledky!$KA$9),10,0))</f>
        <v/>
      </c>
      <c r="KB44" s="93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95" t="str">
        <f>IF(ISBLANK($KC$3),"",IF(ISBLANK(Tipy!IJ38),"-",SUM(JX44:KB44)))</f>
        <v/>
      </c>
      <c r="KD44" s="94"/>
      <c r="KE44" s="92">
        <f>IF(ISBLANK($KJ$3),"",IF(ISBLANK(Tipy!IP38),0,IF(AND(Tipy!IP38=Výsledky!$KH$3,Tipy!IR38=Výsledky!$KJ$3),50,0)))</f>
        <v>0</v>
      </c>
      <c r="KF44" s="92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92">
        <f>IF(ISBLANK($KJ$3),"",IF(OR(Tipy!IS38=Výsledky!$KE$6,Tipy!IS38=Výsledky!$KE$7,Tipy!IS38=Výsledky!$KE$8,Tipy!IS38=Výsledky!$KE$9),30,0))</f>
        <v>0</v>
      </c>
      <c r="KH44" s="92">
        <f>IF(ISBLANK($KJ$3),"",IF(OR(Tipy!IT38=Výsledky!$KH$6,Tipy!IT38=Výsledky!$KH$7,Tipy!IT38=Výsledky!$KH$8,Tipy!IT38=Výsledky!$KH$9),10,0))</f>
        <v>0</v>
      </c>
      <c r="KI44" s="93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95" t="str">
        <f>IF(ISBLANK($KJ$3),"",IF(ISBLANK(Tipy!IP38),"-",SUM(KE44:KI44)))</f>
        <v>-</v>
      </c>
      <c r="KK44" s="94"/>
      <c r="KL44" s="182">
        <f>IF(ISBLANK($KQ$3),"",IF(ISBLANK(Tipy!IV38),0,IF(AND(Tipy!IV38=Výsledky!$KO$3,Tipy!IX38=Výsledky!$KQ$3),50,0)))</f>
        <v>0</v>
      </c>
      <c r="KM44" s="182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182">
        <f>IF(ISBLANK($KQ$3),"",IF(OR(Tipy!IY38=Výsledky!$KL$6,Tipy!IY38=Výsledky!$KL$7,Tipy!IY38=Výsledky!$KL$8,Tipy!IY38=Výsledky!$KL$9),30,0))</f>
        <v>0</v>
      </c>
      <c r="KO44" s="182">
        <f>IF(ISBLANK($KQ$3),"",IF(OR(Tipy!IZ38=Výsledky!$KO$6,Tipy!IZ38=Výsledky!$KO$7,Tipy!IZ38=Výsledky!$KO$8,Tipy!IZ38=Výsledky!$KO$9),10,0))</f>
        <v>0</v>
      </c>
      <c r="KP44" s="183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86" t="str">
        <f>IF(ISBLANK($KQ$3),"",IF(ISBLANK(Tipy!IV38),"-",SUM(KL44:KP44)))</f>
        <v>-</v>
      </c>
      <c r="KR44" s="94"/>
      <c r="KS44" s="92" t="str">
        <f>IF(ISBLANK($KX$3),"",IF(ISBLANK(Tipy!JB38),0,IF(AND(Tipy!JB38=Výsledky!$KV$3,Tipy!JD38=Výsledky!$KX$3),50,0)))</f>
        <v/>
      </c>
      <c r="KT44" s="92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92" t="str">
        <f>IF(ISBLANK($KX$3),"",IF(OR(Tipy!JE38=Výsledky!$KS$6,Tipy!JE38=Výsledky!$KS$7,Tipy!JE38=Výsledky!$KS$8,Tipy!JE38=Výsledky!$KS$9),30,0))</f>
        <v/>
      </c>
      <c r="KV44" s="92" t="str">
        <f>IF(ISBLANK($KX$3),"",IF(OR(Tipy!JF38=Výsledky!$KV$6,Tipy!JF38=Výsledky!$KV$7,Tipy!JF38=Výsledky!$KV$8,Tipy!JF38=Výsledky!$KV$9),10,0))</f>
        <v/>
      </c>
      <c r="KW44" s="93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95" t="str">
        <f>IF(ISBLANK($KX$3),"",IF(ISBLANK(Tipy!JB38),"-",SUM(KS44:KW44)))</f>
        <v/>
      </c>
      <c r="KY44" s="94"/>
      <c r="KZ44" s="92" t="str">
        <f>IF(ISBLANK($LE$3),"",IF(ISBLANK(Tipy!JH38),0,IF(AND(Tipy!JH38=Výsledky!$LC$3,Tipy!JJ38=Výsledky!$LE$3),50,0)))</f>
        <v/>
      </c>
      <c r="LA44" s="92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92" t="str">
        <f>IF(ISBLANK($LE$3),"",IF(OR(Tipy!JK38=Výsledky!$KZ$6,Tipy!JK38=Výsledky!$KZ$7,Tipy!JK38=Výsledky!$KZ$8,Tipy!JK38=Výsledky!$KZ$9),30,0))</f>
        <v/>
      </c>
      <c r="LC44" s="92" t="str">
        <f>IF(ISBLANK($LE$3),"",IF(OR(Tipy!JL38=Výsledky!$LC$6,Tipy!JL38=Výsledky!$LC$7,Tipy!JL38=Výsledky!$LC$8,Tipy!JL38=Výsledky!$LC$9),10,0))</f>
        <v/>
      </c>
      <c r="LD44" s="93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95" t="str">
        <f>IF(ISBLANK($LE$3),"",IF(ISBLANK(Tipy!JH38),"-",SUM(KZ44:LD44)))</f>
        <v/>
      </c>
      <c r="LF44" s="94"/>
      <c r="LG44" s="92" t="str">
        <f>IF(ISBLANK($LL$3),"",IF(ISBLANK(Tipy!JN38),0,IF(AND(Tipy!JN38=Výsledky!$LJ$3,Tipy!JP38=Výsledky!$LL$3),50,0)))</f>
        <v/>
      </c>
      <c r="LH44" s="92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92" t="str">
        <f>IF(ISBLANK($LL$3),"",IF(OR(Tipy!JQ38=Výsledky!$LG$6,Tipy!JQ38=Výsledky!$LG$7,Tipy!JQ38=Výsledky!$LG$8,Tipy!JQ38=Výsledky!$LG$9),30,0))</f>
        <v/>
      </c>
      <c r="LJ44" s="92" t="str">
        <f>IF(ISBLANK($LL$3),"",IF(OR(Tipy!JR38=Výsledky!$LJ$6,Tipy!JR38=Výsledky!$LJ$7,Tipy!JR38=Výsledky!$LJ$8,Tipy!JR38=Výsledky!$LJ$9),10,0))</f>
        <v/>
      </c>
      <c r="LK44" s="93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95" t="str">
        <f>IF(ISBLANK($LL$3),"",IF(ISBLANK(Tipy!JN38),"-",SUM(LG44:LK44)))</f>
        <v/>
      </c>
      <c r="LM44" s="94"/>
      <c r="LN44" s="92" t="str">
        <f>IF(ISBLANK($LS$3),"",IF(ISBLANK(Tipy!JT38),0,IF(AND(Tipy!JT38=Výsledky!$LQ$3,Tipy!JV38=Výsledky!$LS$3),50,0)))</f>
        <v/>
      </c>
      <c r="LO44" s="92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92" t="str">
        <f>IF(ISBLANK($LS$3),"",IF(OR(Tipy!JW38=Výsledky!$LN$6,Tipy!JW38=Výsledky!$LN$7,Tipy!JW38=Výsledky!$LN$8,Tipy!JW38=Výsledky!$LN$9),30,0))</f>
        <v/>
      </c>
      <c r="LQ44" s="92" t="str">
        <f>IF(ISBLANK($LS$3),"",IF(OR(Tipy!JX38=Výsledky!$LQ$6,Tipy!JX38=Výsledky!$LQ$7,Tipy!JX38=Výsledky!$LQ$8,Tipy!JX38=Výsledky!$LQ$9),10,0))</f>
        <v/>
      </c>
      <c r="LR44" s="93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95" t="str">
        <f>IF(ISBLANK($LS$3),"",IF(ISBLANK(Tipy!JT38),"-",SUM(LN44:LR44)))</f>
        <v/>
      </c>
      <c r="LT44" s="94"/>
      <c r="LU44" s="92" t="str">
        <f>IF(ISBLANK($LZ$3),"",IF(ISBLANK(Tipy!JZ38),0,IF(AND(Tipy!JZ38=Výsledky!$LX$3,Tipy!KB38=Výsledky!$LZ$3),50,0)))</f>
        <v/>
      </c>
      <c r="LV44" s="92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92" t="str">
        <f>IF(ISBLANK($LZ$3),"",IF(OR(Tipy!KC38=Výsledky!$LU$6,Tipy!KC38=Výsledky!$LU$7,Tipy!KC38=Výsledky!$LU$8,Tipy!KC38=Výsledky!$LU$9),30,0))</f>
        <v/>
      </c>
      <c r="LX44" s="92" t="str">
        <f>IF(ISBLANK($LZ$3),"",IF(OR(Tipy!KD38=Výsledky!$LX$6,Tipy!KD38=Výsledky!$LX$7,Tipy!KD38=Výsledky!$LX$8,Tipy!KD38=Výsledky!$LX$9),10,0))</f>
        <v/>
      </c>
      <c r="LY44" s="93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95" t="str">
        <f>IF(ISBLANK($LZ$3),"",IF(ISBLANK(Tipy!JZ38),"-",SUM(LU44:LY44)))</f>
        <v/>
      </c>
      <c r="MA44" s="94"/>
      <c r="MB44" s="96"/>
      <c r="MC44" s="97"/>
      <c r="MD44" s="97"/>
      <c r="ME44" s="97"/>
      <c r="MF44" s="93"/>
      <c r="MG44" s="95"/>
      <c r="MH44" s="94"/>
      <c r="MI44" s="96"/>
      <c r="MJ44" s="97"/>
      <c r="MK44" s="97"/>
      <c r="ML44" s="97"/>
      <c r="MM44" s="93"/>
      <c r="MN44" s="95"/>
      <c r="MO44" s="94"/>
      <c r="MP44" s="96"/>
      <c r="MQ44" s="97"/>
      <c r="MR44" s="97"/>
      <c r="MS44" s="97"/>
      <c r="MT44" s="93"/>
      <c r="MU44" s="95"/>
      <c r="MV44" s="94"/>
      <c r="MW44" s="96"/>
      <c r="MX44" s="97"/>
      <c r="MY44" s="97"/>
      <c r="MZ44" s="97"/>
      <c r="NA44" s="93"/>
      <c r="NB44" s="95"/>
      <c r="NC44" s="94"/>
      <c r="ND44" s="96"/>
      <c r="NE44" s="97"/>
      <c r="NF44" s="97"/>
      <c r="NG44" s="97"/>
      <c r="NH44" s="93"/>
      <c r="NI44" s="95"/>
      <c r="NJ44" s="94"/>
      <c r="NK44" s="96"/>
      <c r="NL44" s="97"/>
      <c r="NM44" s="97"/>
      <c r="NN44" s="97"/>
      <c r="NO44" s="93"/>
      <c r="NP44" s="95"/>
      <c r="NQ44" s="94"/>
      <c r="NR44" s="96"/>
      <c r="NS44" s="97"/>
      <c r="NT44" s="97"/>
      <c r="NU44" s="97"/>
      <c r="NV44" s="93"/>
      <c r="NW44" s="95"/>
      <c r="NX44" s="94"/>
      <c r="NY44" s="96"/>
      <c r="NZ44" s="97"/>
      <c r="OA44" s="97"/>
      <c r="OB44" s="97"/>
      <c r="OC44" s="93"/>
      <c r="OD44" s="95"/>
      <c r="OE44" s="94"/>
      <c r="OF44" s="96"/>
      <c r="OG44" s="97"/>
      <c r="OH44" s="97"/>
      <c r="OI44" s="97"/>
      <c r="OJ44" s="93"/>
      <c r="OK44" s="95"/>
      <c r="OL44" s="94"/>
      <c r="OM44" s="96"/>
      <c r="ON44" s="97"/>
      <c r="OO44" s="97"/>
      <c r="OP44" s="97"/>
      <c r="OQ44" s="93"/>
      <c r="OR44" s="95"/>
      <c r="OS44" s="94"/>
      <c r="OT44" s="96"/>
      <c r="OU44" s="97"/>
      <c r="OV44" s="97"/>
      <c r="OW44" s="97"/>
      <c r="OX44" s="93"/>
      <c r="OY44" s="95"/>
      <c r="OZ44" s="94"/>
      <c r="PA44" s="96"/>
      <c r="PB44" s="97"/>
      <c r="PC44" s="97"/>
      <c r="PD44" s="97"/>
      <c r="PE44" s="93"/>
      <c r="PF44" s="95"/>
      <c r="PG44" s="94"/>
      <c r="PH44" s="96"/>
      <c r="PI44" s="97"/>
      <c r="PJ44" s="97"/>
      <c r="PK44" s="97"/>
      <c r="PL44" s="93"/>
      <c r="PM44" s="95"/>
      <c r="PN44" s="94"/>
      <c r="PO44" s="96"/>
      <c r="PP44" s="97"/>
      <c r="PQ44" s="97"/>
      <c r="PR44" s="97"/>
      <c r="PS44" s="93"/>
      <c r="PT44" s="95"/>
      <c r="PU44" s="94"/>
      <c r="PV44" s="96"/>
      <c r="PW44" s="97"/>
      <c r="PX44" s="97"/>
      <c r="PY44" s="97"/>
      <c r="PZ44" s="93"/>
      <c r="QA44" s="95"/>
    </row>
    <row r="45" spans="1:443" ht="15" customHeight="1" x14ac:dyDescent="0.2">
      <c r="A45" s="121">
        <f>Tipy!A39</f>
        <v>59</v>
      </c>
      <c r="B45" s="144" t="str">
        <f>Tipy!B39</f>
        <v>jirka1618</v>
      </c>
      <c r="C45" s="42"/>
      <c r="D45" s="182">
        <f>IF(ISBLANK($I$3),"",IF(ISBLANK(Tipy!D39),0,IF(AND(Tipy!D39=Výsledky!$G$3,Tipy!F39=Výsledky!$I$3),50,0)))</f>
        <v>50</v>
      </c>
      <c r="E45" s="182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2">
        <f>IF(ISBLANK($I$3),"",IF(OR(Tipy!G39=Výsledky!$D$6,Tipy!G39=Výsledky!$D$7,Tipy!G39=Výsledky!$D$8,Tipy!G39=Výsledky!$D$9),30,0))</f>
        <v>30</v>
      </c>
      <c r="G45" s="182">
        <f>IF(ISBLANK($I$3),"",IF(OR(Tipy!H39=Výsledky!$G$6,Tipy!H39=Výsledky!$G$7,Tipy!H39=Výsledky!$G$8,Tipy!H39=Výsledky!$G$9),10,0))</f>
        <v>0</v>
      </c>
      <c r="H45" s="183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4">
        <f>IF(ISBLANK($I$3),"",IF(ISBLANK(Tipy!D39),"-",SUM(D45:H45)))</f>
        <v>80</v>
      </c>
      <c r="J45" s="185"/>
      <c r="K45" s="182">
        <f>IF(ISBLANK($P$3),"",IF(ISBLANK(Tipy!J39),0,IF(AND(Tipy!J39=Výsledky!$N$3,Tipy!L39=Výsledky!$P$3),50,0)))</f>
        <v>0</v>
      </c>
      <c r="L45" s="182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2">
        <f>IF(ISBLANK($P$3),"",IF(OR(Tipy!M39=Výsledky!$K$6,Tipy!M39=Výsledky!$K$7,Tipy!M39=Výsledky!$K$8,Tipy!M39=Výsledky!$K$9),30,0))</f>
        <v>0</v>
      </c>
      <c r="N45" s="182">
        <f>IF(ISBLANK($P$3),"",IF(OR(Tipy!N39=Výsledky!$N$6,Tipy!N39=Výsledky!$N$7,Tipy!N39=Výsledky!$N$8,Tipy!N39=Výsledky!$N$9),10,0))</f>
        <v>0</v>
      </c>
      <c r="O45" s="183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6">
        <f>IF(ISBLANK($P$3),"",IF(ISBLANK(Tipy!J39),"-",SUM(K45:O45)))</f>
        <v>30</v>
      </c>
      <c r="Q45" s="185"/>
      <c r="R45" s="182">
        <f>IF(ISBLANK($W$3),"",IF(ISBLANK(Tipy!P39),0,IF(AND(Tipy!P39=Výsledky!$U$3,Tipy!R39=Výsledky!$W$3),50,0)))</f>
        <v>0</v>
      </c>
      <c r="S45" s="182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2">
        <f>IF(ISBLANK($W$3),"",IF(OR(Tipy!S39=Výsledky!$R$6,Tipy!S39=Výsledky!$R$7,Tipy!S39=Výsledky!$R$8,Tipy!S39=Výsledky!$R$9),30,0))</f>
        <v>30</v>
      </c>
      <c r="U45" s="182">
        <f>IF(ISBLANK($W$3),"",IF(OR(Tipy!T39=Výsledky!$U$6,Tipy!T39=Výsledky!$U$7,Tipy!T39=Výsledky!$U$8,Tipy!T39=Výsledky!$U$9),10,0))</f>
        <v>0</v>
      </c>
      <c r="V45" s="183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6">
        <f>IF(ISBLANK($W$3),"",IF(ISBLANK(Tipy!P39),"-",SUM(R45:V45)))</f>
        <v>40</v>
      </c>
      <c r="X45" s="185"/>
      <c r="Y45" s="182">
        <f>IF(ISBLANK($AD$3),"",IF(ISBLANK(Tipy!V39),0,IF(AND(Tipy!V39=Výsledky!$AB$3,Tipy!X39=Výsledky!$AD$3),50,0)))</f>
        <v>0</v>
      </c>
      <c r="Z45" s="182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2">
        <f>IF(ISBLANK($AD$3),"",IF(OR(Tipy!Y39=Výsledky!$Y$6,Tipy!Y39=Výsledky!$Y$7,Tipy!Y39=Výsledky!$Y$8,Tipy!Y39=Výsledky!$Y$9),30,0))</f>
        <v>30</v>
      </c>
      <c r="AB45" s="182">
        <f>IF(ISBLANK($AD$3),"",IF(OR(Tipy!Z39=Výsledky!$AB$6,Tipy!Z39=Výsledky!$AB$7,Tipy!Z39=Výsledky!$AB$8,Tipy!Z39=Výsledky!$AB$9),10,0))</f>
        <v>0</v>
      </c>
      <c r="AC45" s="183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6">
        <f>IF(ISBLANK($AD$3),"",IF(ISBLANK(Tipy!V39),"-",SUM(Y45:AC45)))</f>
        <v>60</v>
      </c>
      <c r="AE45" s="185"/>
      <c r="AF45" s="182">
        <f>IF(ISBLANK($AK$3),"",IF(ISBLANK(Tipy!AB39),0,IF(AND(Tipy!AB39=Výsledky!$AI$3,Tipy!AD39=Výsledky!$AK$3),50,0)))</f>
        <v>0</v>
      </c>
      <c r="AG45" s="182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2">
        <f>IF(ISBLANK($AK$3),"",IF(OR(Tipy!AE39=Výsledky!$AF$6,Tipy!AE39=Výsledky!$AF$7,Tipy!AE39=Výsledky!$AF$8,Tipy!AE39=Výsledky!$AF$9),30,0))</f>
        <v>30</v>
      </c>
      <c r="AI45" s="182">
        <f>IF(ISBLANK($AK$3),"",IF(OR(Tipy!AF39=Výsledky!$AI$6,Tipy!AF39=Výsledky!$AI$7,Tipy!AF39=Výsledky!$AI$8,Tipy!AF39=Výsledky!$AI$9),10,0))</f>
        <v>0</v>
      </c>
      <c r="AJ45" s="183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6">
        <f>IF(ISBLANK($AK$3),"",IF(ISBLANK(Tipy!AB39),"-",SUM(AF45:AJ45)))</f>
        <v>50</v>
      </c>
      <c r="AL45" s="185"/>
      <c r="AM45" s="182">
        <f>IF(ISBLANK($AR$3),"",IF(ISBLANK(Tipy!AH39),0,IF(AND(Tipy!AH39=Výsledky!$AP$3,Tipy!AJ39=Výsledky!$AR$3),50,0)))</f>
        <v>50</v>
      </c>
      <c r="AN45" s="182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2">
        <f>IF(ISBLANK($AR$3),"",IF(OR(Tipy!AK39=Výsledky!$AM$6,Tipy!AK39=Výsledky!$AM$7,Tipy!AK39=Výsledky!$AM$8,Tipy!AK39=Výsledky!$AM$9),30,0))</f>
        <v>30</v>
      </c>
      <c r="AP45" s="182">
        <f>IF(ISBLANK($AR$3),"",IF(OR(Tipy!AL39=Výsledky!$AP$6,Tipy!AL39=Výsledky!$AP$7,Tipy!AL39=Výsledky!$AP$8,Tipy!AL39=Výsledky!$AP$9),10,0))</f>
        <v>0</v>
      </c>
      <c r="AQ45" s="183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6">
        <f>IF(ISBLANK($AR$3),"",IF(ISBLANK(Tipy!AH39),"-",SUM(AM45:AQ45)))</f>
        <v>80</v>
      </c>
      <c r="AS45" s="185"/>
      <c r="AT45" s="182">
        <f>IF(ISBLANK($AY$3),"",IF(ISBLANK(Tipy!AN39),0,IF(AND(Tipy!AN39=Výsledky!$AW$3,Tipy!AP39=Výsledky!$AY$3),50,0)))</f>
        <v>50</v>
      </c>
      <c r="AU45" s="182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2">
        <f>IF(ISBLANK($AY$3),"",IF(OR(Tipy!AQ39=Výsledky!$AT$6,Tipy!AQ39=Výsledky!$AT$7,Tipy!AQ39=Výsledky!$AT$8,Tipy!AQ39=Výsledky!$AT$9),30,0))</f>
        <v>30</v>
      </c>
      <c r="AW45" s="182">
        <f>IF(ISBLANK($AY$3),"",IF(OR(Tipy!AR39=Výsledky!$AW$6,Tipy!AR39=Výsledky!$AW$7,Tipy!AR39=Výsledky!$AW$8,Tipy!AR39=Výsledky!$AW$9),10,0))</f>
        <v>0</v>
      </c>
      <c r="AX45" s="183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6">
        <f>IF(ISBLANK($AY$3),"",IF(ISBLANK(Tipy!AN39),"-",SUM(AT45:AX45)))</f>
        <v>80</v>
      </c>
      <c r="AZ45" s="185"/>
      <c r="BA45" s="182">
        <f>IF(ISBLANK($BF$3),"",IF(ISBLANK(Tipy!AT39),0,IF(AND(Tipy!AT39=Výsledky!$BD$3,Tipy!AV39=Výsledky!$BF$3),50,0)))</f>
        <v>0</v>
      </c>
      <c r="BB45" s="182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2">
        <f>IF(ISBLANK($BF$3),"",IF(OR(Tipy!AW39=Výsledky!$BA$6,Tipy!AW39=Výsledky!$BA$7,Tipy!AW39=Výsledky!$BA$8,Tipy!AW39=Výsledky!$BA$9),30,0))</f>
        <v>30</v>
      </c>
      <c r="BD45" s="182">
        <f>IF(ISBLANK($BF$3),"",IF(OR(Tipy!AX39=Výsledky!$BD$6,Tipy!AX39=Výsledky!$BD$7,Tipy!AX39=Výsledky!$BD$8,Tipy!AX39=Výsledky!$BD$9),10,0))</f>
        <v>0</v>
      </c>
      <c r="BE45" s="183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6">
        <f>IF(ISBLANK($BF$3),"",IF(ISBLANK(Tipy!AT39),"-",SUM(BA45:BE45)))</f>
        <v>30</v>
      </c>
      <c r="BG45" s="94"/>
      <c r="BH45" s="182">
        <f>IF(ISBLANK($BM$3),"",IF(ISBLANK(Tipy!AZ39),0,IF(AND(Tipy!AZ39=Výsledky!$BK$3,Tipy!BB39=Výsledky!$BM$3),50,0)))</f>
        <v>0</v>
      </c>
      <c r="BI45" s="182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2">
        <f>IF(ISBLANK($BM$3),"",IF(OR(Tipy!BC39=Výsledky!$BH$6,Tipy!BC39=Výsledky!$BH$7,Tipy!BC39=Výsledky!$BH$8,Tipy!BC39=Výsledky!$BH$9),30,0))</f>
        <v>30</v>
      </c>
      <c r="BK45" s="182">
        <f>IF(ISBLANK($BM$3),"",IF(OR(Tipy!BD39=Výsledky!$BK$6,Tipy!BD39=Výsledky!$BK$7,Tipy!BD39=Výsledky!$BK$8,Tipy!BD39=Výsledky!$BK$9),10,0))</f>
        <v>0</v>
      </c>
      <c r="BL45" s="183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6">
        <f>IF(ISBLANK($BM$3),"",IF(ISBLANK(Tipy!AZ39),"-",SUM(BH45:BL45)))</f>
        <v>50</v>
      </c>
      <c r="BN45" s="94"/>
      <c r="BO45" s="182">
        <f>IF(ISBLANK($BT$3),"",IF(ISBLANK(Tipy!BF39),0,IF(AND(Tipy!BF39=Výsledky!$BR$3,Tipy!BH39=Výsledky!$BT$3),50,0)))</f>
        <v>0</v>
      </c>
      <c r="BP45" s="182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2">
        <f>IF(ISBLANK($BT$3),"",IF(OR(Tipy!BI39=Výsledky!$BO$6,Tipy!BI39=Výsledky!$BO$7,Tipy!BI39=Výsledky!$BO$8,Tipy!BI39=Výsledky!$BO$9),30,0))</f>
        <v>30</v>
      </c>
      <c r="BR45" s="182">
        <f>IF(ISBLANK($BT$3),"",IF(OR(Tipy!BJ39=Výsledky!$BR$6,Tipy!BJ39=Výsledky!$BR$7,Tipy!BJ39=Výsledky!$BR$8,Tipy!BJ39=Výsledky!$BR$9),10,0))</f>
        <v>10</v>
      </c>
      <c r="BS45" s="183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6">
        <f>IF(ISBLANK($BT$3),"",IF(ISBLANK(Tipy!BF39),"-",SUM(BO45:BS45)))</f>
        <v>50</v>
      </c>
      <c r="BU45" s="94"/>
      <c r="BV45" s="182">
        <f>IF(ISBLANK($CA$3),"",IF(ISBLANK(Tipy!BL39),0,IF(AND(Tipy!BL39=Výsledky!$BY$3,Tipy!BN39=Výsledky!$CA$3),50,0)))</f>
        <v>0</v>
      </c>
      <c r="BW45" s="182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2">
        <f>IF(ISBLANK($CA$3),"",IF(OR(Tipy!BO39=Výsledky!$BV$6,Tipy!BO39=Výsledky!$BV$7,Tipy!BO39=Výsledky!$BV$8,Tipy!BO39=Výsledky!$BV$9),30,0))</f>
        <v>30</v>
      </c>
      <c r="BY45" s="182">
        <f>IF(ISBLANK($CA$3),"",IF(OR(Tipy!BP39=Výsledky!$BY$6,Tipy!BP39=Výsledky!$BY$7,Tipy!BP39=Výsledky!$BY$8,Tipy!BP39=Výsledky!$BY$9),10,0))</f>
        <v>10</v>
      </c>
      <c r="BZ45" s="183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6">
        <f>IF(ISBLANK($CA$3),"",IF(ISBLANK(Tipy!BL39),"-",SUM(BV45:BZ45)))</f>
        <v>60</v>
      </c>
      <c r="CB45" s="94"/>
      <c r="CC45" s="182">
        <f>IF(ISBLANK($CH$3),"",IF(ISBLANK(Tipy!BR39),0,IF(AND(Tipy!BR39=Výsledky!$CF$3,Tipy!BT39=Výsledky!$CH$3),50,0)))</f>
        <v>0</v>
      </c>
      <c r="CD45" s="182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2">
        <f>IF(ISBLANK($CH$3),"",IF(OR(Tipy!BU39=Výsledky!$CC$6,Tipy!BU39=Výsledky!$CC$7,Tipy!BU39=Výsledky!$CC$8,Tipy!BU39=Výsledky!$CC$9),30,0))</f>
        <v>30</v>
      </c>
      <c r="CF45" s="182">
        <f>IF(ISBLANK($CH$3),"",IF(OR(Tipy!BV39=Výsledky!$CF$6,Tipy!BV39=Výsledky!$CF$7,Tipy!BV39=Výsledky!$CF$8,Tipy!BV39=Výsledky!$CF$9),10,0))</f>
        <v>0</v>
      </c>
      <c r="CG45" s="183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6">
        <f>IF(ISBLANK($CH$3),"",IF(ISBLANK(Tipy!BR39),"-",SUM(CC45:CG45)))</f>
        <v>50</v>
      </c>
      <c r="CI45" s="185"/>
      <c r="CJ45" s="182">
        <f>IF(ISBLANK($CO$3),"",IF(ISBLANK(Tipy!BX39),0,IF(AND(Tipy!BX39=Výsledky!$CM$3,Tipy!BZ39=Výsledky!$CO$3),50,0)))</f>
        <v>0</v>
      </c>
      <c r="CK45" s="182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2">
        <f>IF(ISBLANK($CO$3),"",IF(OR(Tipy!CA39=Výsledky!$CJ$6,Tipy!CA39=Výsledky!$CJ$7,Tipy!CA39=Výsledky!$CJ$8,Tipy!CA39=Výsledky!$CJ$9),30,0))</f>
        <v>30</v>
      </c>
      <c r="CM45" s="182">
        <f>IF(ISBLANK($CO$3),"",IF(OR(Tipy!CB39=Výsledky!$CM$6,Tipy!CB39=Výsledky!$CM$7,Tipy!CB39=Výsledky!$CM$8,Tipy!CB39=Výsledky!$CM$9),10,0))</f>
        <v>10</v>
      </c>
      <c r="CN45" s="183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6">
        <f>IF(ISBLANK($CO$3),"",IF(ISBLANK(Tipy!BX39),"-",SUM(CJ45:CN45)))</f>
        <v>60</v>
      </c>
      <c r="CP45" s="185"/>
      <c r="CQ45" s="182">
        <f>IF(ISBLANK($CV$3),"",IF(ISBLANK(Tipy!CD39),0,IF(AND(Tipy!CD39=Výsledky!$CT$3,Tipy!CF39=Výsledky!$CV$3),50,0)))</f>
        <v>0</v>
      </c>
      <c r="CR45" s="182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2">
        <f>IF(ISBLANK($CV$3),"",IF(OR(Tipy!CG39=Výsledky!$CQ$6,Tipy!CG39=Výsledky!$CQ$7,Tipy!CG39=Výsledky!$CQ$8,Tipy!CG39=Výsledky!$CQ$9),30,0))</f>
        <v>30</v>
      </c>
      <c r="CT45" s="182">
        <f>IF(ISBLANK($CV$3),"",IF(OR(Tipy!CH39=Výsledky!$CT$6,Tipy!CH39=Výsledky!$CT$7,Tipy!CH39=Výsledky!$CT$8,Tipy!CH39=Výsledky!$CT$9),10,0))</f>
        <v>0</v>
      </c>
      <c r="CU45" s="183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6">
        <f>IF(ISBLANK($CV$3),"",IF(ISBLANK(Tipy!CD39),"-",SUM(CQ45:CU45)))</f>
        <v>60</v>
      </c>
      <c r="CW45" s="185"/>
      <c r="CX45" s="182">
        <f>IF(ISBLANK($DC$3),"",IF(ISBLANK(Tipy!CJ39),0,IF(AND(Tipy!CJ39=Výsledky!$DA$3,Tipy!CL39=Výsledky!$DC$3),50,0)))</f>
        <v>0</v>
      </c>
      <c r="CY45" s="182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2">
        <f>IF(ISBLANK($DC$3),"",IF(OR(Tipy!CM39=Výsledky!$CX$6,Tipy!CM39=Výsledky!$CX$7,Tipy!CM39=Výsledky!$CX$8,Tipy!CM39=Výsledky!$CX$9),30,0))</f>
        <v>0</v>
      </c>
      <c r="DA45" s="182">
        <f>IF(ISBLANK($DC$3),"",IF(OR(Tipy!CN39=Výsledky!$DA$6,Tipy!CN39=Výsledky!$DA$7,Tipy!CN39=Výsledky!$DA$8,Tipy!CN39=Výsledky!$DA$9),10,0))</f>
        <v>0</v>
      </c>
      <c r="DB45" s="183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6">
        <f>IF(ISBLANK($DC$3),"",IF(ISBLANK(Tipy!CJ39),"-",SUM(CX45:DB45)))</f>
        <v>0</v>
      </c>
      <c r="DD45" s="185"/>
      <c r="DE45" s="182">
        <f>IF(ISBLANK($DJ$3),"",IF(ISBLANK(Tipy!CP39),0,IF(AND(Tipy!CP39=Výsledky!$DH$3,Tipy!CR39=Výsledky!$DJ$3),50,0)))</f>
        <v>50</v>
      </c>
      <c r="DF45" s="182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2">
        <f>IF(ISBLANK($DJ$3),"",IF(OR(Tipy!CS39=Výsledky!$DE$6,Tipy!CS39=Výsledky!$DE$7,Tipy!CS39=Výsledky!$DE$8,Tipy!CS39=Výsledky!$DE$9),30,0))</f>
        <v>0</v>
      </c>
      <c r="DH45" s="182">
        <f>IF(ISBLANK($DJ$3),"",IF(OR(Tipy!CT39=Výsledky!$DH$6,Tipy!CT39=Výsledky!$DH$7,Tipy!CT39=Výsledky!$DH$8,Tipy!CT39=Výsledky!$DH$9),10,0))</f>
        <v>0</v>
      </c>
      <c r="DI45" s="183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6">
        <f>IF(ISBLANK($DJ$3),"",IF(ISBLANK(Tipy!CP39),"-",SUM(DE45:DI45)))</f>
        <v>50</v>
      </c>
      <c r="DK45" s="185"/>
      <c r="DL45" s="182">
        <f>IF(ISBLANK($DQ$3),"",IF(ISBLANK(Tipy!CV39),0,IF(AND(Tipy!CV39=Výsledky!$DO$3,Tipy!CX39=Výsledky!$DQ$3),50,0)))</f>
        <v>0</v>
      </c>
      <c r="DM45" s="182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2">
        <f>IF(ISBLANK($DQ$3),"",IF(OR(Tipy!CY39=Výsledky!$DL$6,Tipy!CY39=Výsledky!$DL$7,Tipy!CY39=Výsledky!$DL$8,Tipy!CY39=Výsledky!$DL$9),30,0))</f>
        <v>0</v>
      </c>
      <c r="DO45" s="182">
        <f>IF(ISBLANK($DQ$3),"",IF(OR(Tipy!CZ39=Výsledky!$DO$6,Tipy!CZ39=Výsledky!$DO$7,Tipy!CZ39=Výsledky!$DO$8,Tipy!CZ39=Výsledky!$DO$9),10,0))</f>
        <v>0</v>
      </c>
      <c r="DP45" s="183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6">
        <f>IF(ISBLANK($DQ$3),"",IF(ISBLANK(Tipy!CV39),"-",SUM(DL45:DP45)))</f>
        <v>0</v>
      </c>
      <c r="DR45" s="185"/>
      <c r="DS45" s="182">
        <f>IF(ISBLANK($DX$3),"",IF(ISBLANK(Tipy!DB39),0,IF(AND(Tipy!DB39=Výsledky!$DV$3,Tipy!DD39=Výsledky!$DX$3),50,0)))</f>
        <v>0</v>
      </c>
      <c r="DT45" s="182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2">
        <f>IF(ISBLANK($DX$3),"",IF(OR(Tipy!DE39=Výsledky!$DS$6,Tipy!DE39=Výsledky!$DS$7,Tipy!DE39=Výsledky!$DS$8,Tipy!DE39=Výsledky!$DS$9),30,0))</f>
        <v>30</v>
      </c>
      <c r="DV45" s="182">
        <f>IF(ISBLANK($DX$3),"",IF(OR(Tipy!DF39=Výsledky!$DV$6,Tipy!DF39=Výsledky!$DV$7,Tipy!DF39=Výsledky!$DV$8,Tipy!DF39=Výsledky!$DV$9),10,0))</f>
        <v>0</v>
      </c>
      <c r="DW45" s="183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6">
        <f>IF(ISBLANK($DX$3),"",IF(ISBLANK(Tipy!DB39),"-",SUM(DS45:DW45)))</f>
        <v>50</v>
      </c>
      <c r="DY45" s="185"/>
      <c r="DZ45" s="182">
        <f>IF(ISBLANK($EE$3),"",IF(ISBLANK(Tipy!DH39),0,IF(AND(Tipy!DH39=Výsledky!$EC$3,Tipy!DJ39=Výsledky!$EE$3),50,0)))</f>
        <v>0</v>
      </c>
      <c r="EA45" s="182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2">
        <f>IF(ISBLANK($EE$3),"",IF(OR(Tipy!DK39=Výsledky!$DZ$6,Tipy!DK39=Výsledky!$DZ$7,Tipy!DK39=Výsledky!$DZ$8,Tipy!DK39=Výsledky!$DZ$9),30,0))</f>
        <v>30</v>
      </c>
      <c r="EC45" s="182">
        <f>IF(ISBLANK($EE$3),"",IF(OR(Tipy!DL39=Výsledky!$EC$6,Tipy!DL39=Výsledky!$EC$7,Tipy!DL39=Výsledky!$EC$8,Tipy!DL39=Výsledky!$EC$9),10,0))</f>
        <v>0</v>
      </c>
      <c r="ED45" s="183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6">
        <f>IF(ISBLANK($EE$3),"",IF(ISBLANK(Tipy!DH39),"-",SUM(DZ45:ED45)))</f>
        <v>60</v>
      </c>
      <c r="EF45" s="94"/>
      <c r="EG45" s="182">
        <f>IF(ISBLANK($EL$3),"",IF(ISBLANK(Tipy!DN39),0,IF(AND(Tipy!DN39=Výsledky!$EJ$3,Tipy!DP39=Výsledky!$EL$3),50,0)))</f>
        <v>50</v>
      </c>
      <c r="EH45" s="182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2">
        <f>IF(ISBLANK($EL$3),"",IF(OR(Tipy!DQ39=Výsledky!$EG$6,Tipy!DQ39=Výsledky!$EG$7,Tipy!DQ39=Výsledky!$EG$8,Tipy!DQ39=Výsledky!$EG$9),30,0))</f>
        <v>0</v>
      </c>
      <c r="EJ45" s="182">
        <f>IF(ISBLANK($EL$3),"",IF(OR(Tipy!DR39=Výsledky!$EJ$6,Tipy!DR39=Výsledky!$EJ$7,Tipy!DR39=Výsledky!$EJ$8,Tipy!DR39=Výsledky!$EJ$9),10,0))</f>
        <v>0</v>
      </c>
      <c r="EK45" s="183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6">
        <f>IF(ISBLANK($EL$3),"",IF(ISBLANK(Tipy!DN39),"-",SUM(EG45:EK45)))</f>
        <v>50</v>
      </c>
      <c r="EM45" s="94"/>
      <c r="EN45" s="182">
        <f>IF(ISBLANK($ES$3),"",IF(ISBLANK(Tipy!DT39),0,IF(AND(Tipy!DT39=Výsledky!$EQ$3,Tipy!DV39=Výsledky!$ES$3),50,0)))</f>
        <v>0</v>
      </c>
      <c r="EO45" s="182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2">
        <f>IF(ISBLANK($ES$3),"",IF(OR(Tipy!DW39=Výsledky!$EN$6,Tipy!DW39=Výsledky!$EN$7,Tipy!DW39=Výsledky!$EN$8,Tipy!DW39=Výsledky!$EN$9),30,0))</f>
        <v>30</v>
      </c>
      <c r="EQ45" s="182">
        <f>IF(ISBLANK($ES$3),"",IF(OR(Tipy!DX39=Výsledky!$EQ$6,Tipy!DX39=Výsledky!$EQ$7,Tipy!DX39=Výsledky!$EQ$8,Tipy!DX39=Výsledky!$EQ$9),10,0))</f>
        <v>0</v>
      </c>
      <c r="ER45" s="183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6">
        <f>IF(ISBLANK($ES$3),"",IF(ISBLANK(Tipy!DT39),"-",SUM(EN45:ER45)))</f>
        <v>50</v>
      </c>
      <c r="ET45" s="94"/>
      <c r="EU45" s="182">
        <f>IF(ISBLANK($EZ$3),"",IF(ISBLANK(Tipy!DZ39),0,IF(AND(Tipy!DZ39=Výsledky!$EX$3,Tipy!EB39=Výsledky!$EZ$3),50,0)))</f>
        <v>0</v>
      </c>
      <c r="EV45" s="182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2">
        <f>IF(ISBLANK($EZ$3),"",IF(OR(Tipy!EC39=Výsledky!$EU$6,Tipy!EC39=Výsledky!$EU$7,Tipy!EC39=Výsledky!$EU$8,Tipy!EC39=Výsledky!$EU$9),30,0))</f>
        <v>0</v>
      </c>
      <c r="EX45" s="182">
        <f>IF(ISBLANK($EZ$3),"",IF(OR(Tipy!ED39=Výsledky!$EX$6,Tipy!ED39=Výsledky!$EX$7,Tipy!ED39=Výsledky!$EX$8,Tipy!ED39=Výsledky!$EX$9),10,0))</f>
        <v>0</v>
      </c>
      <c r="EY45" s="183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6">
        <f>IF(ISBLANK($EZ$3),"",IF(ISBLANK(Tipy!DZ39),"-",SUM(EU45:EY45)))</f>
        <v>30</v>
      </c>
      <c r="FA45" s="94"/>
      <c r="FB45" s="182">
        <f>IF(ISBLANK($FG$3),"",IF(ISBLANK(Tipy!EF39),0,IF(AND(Tipy!EF39=Výsledky!$FE$3,Tipy!EH39=Výsledky!$FG$3),50,0)))</f>
        <v>50</v>
      </c>
      <c r="FC45" s="182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2">
        <f>IF(ISBLANK($FG$3),"",IF(OR(Tipy!EI39=Výsledky!$FB$6,Tipy!EI39=Výsledky!$FB$7,Tipy!EI39=Výsledky!$FB$8,Tipy!EI39=Výsledky!$FB$9),30,0))</f>
        <v>0</v>
      </c>
      <c r="FE45" s="182">
        <f>IF(ISBLANK($FG$3),"",IF(OR(Tipy!EJ39=Výsledky!$FE$6,Tipy!EJ39=Výsledky!$FE$7,Tipy!EJ39=Výsledky!$FE$8,Tipy!EJ39=Výsledky!$FE$9),10,0))</f>
        <v>0</v>
      </c>
      <c r="FF45" s="183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6">
        <f>IF(ISBLANK($FG$3),"",IF(ISBLANK(Tipy!EF39),"-",SUM(FB45:FF45)))</f>
        <v>50</v>
      </c>
      <c r="FH45" s="94"/>
      <c r="FI45" s="182">
        <f>IF(ISBLANK($FN$3),"",IF(ISBLANK(Tipy!EL39),0,IF(AND(Tipy!EL39=Výsledky!$FL$3,Tipy!EN39=Výsledky!$FN$3),50,0)))</f>
        <v>0</v>
      </c>
      <c r="FJ45" s="182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2">
        <f>IF(ISBLANK($FN$3),"",IF(OR(Tipy!EO39=Výsledky!$FI$6,Tipy!EO39=Výsledky!$FI$7,Tipy!EO39=Výsledky!$FI$8,Tipy!EO39=Výsledky!$FI$9),30,0))</f>
        <v>30</v>
      </c>
      <c r="FL45" s="182">
        <f>IF(ISBLANK($FN$3),"",IF(OR(Tipy!EP39=Výsledky!$FL$6,Tipy!EP39=Výsledky!$FL$7,Tipy!EP39=Výsledky!$FL$8,Tipy!EP39=Výsledky!$FL$9),10,0))</f>
        <v>0</v>
      </c>
      <c r="FM45" s="183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6">
        <f>IF(ISBLANK($FN$3),"",IF(ISBLANK(Tipy!EL39),"-",SUM(FI45:FM45)))</f>
        <v>50</v>
      </c>
      <c r="FO45" s="94"/>
      <c r="FP45" s="182">
        <f>IF(ISBLANK($FU$3),"",IF(ISBLANK(Tipy!ER39),0,IF(AND(Tipy!ER39=Výsledky!$FS$3,Tipy!ET39=Výsledky!$FU$3),50,0)))</f>
        <v>0</v>
      </c>
      <c r="FQ45" s="182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2">
        <f>IF(ISBLANK($FU$3),"",IF(OR(Tipy!EU39=Výsledky!$FP$6,Tipy!EU39=Výsledky!$FP$7,Tipy!EU39=Výsledky!$FP$8,Tipy!EU39=Výsledky!$FP$9),30,0))</f>
        <v>30</v>
      </c>
      <c r="FS45" s="182">
        <f>IF(ISBLANK($FU$3),"",IF(OR(Tipy!EV39=Výsledky!$FS$6,Tipy!EV39=Výsledky!$FS$7,Tipy!EV39=Výsledky!$FS$8,Tipy!EV39=Výsledky!$FS$9),10,0))</f>
        <v>10</v>
      </c>
      <c r="FT45" s="183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6">
        <f>IF(ISBLANK($FU$3),"",IF(ISBLANK(Tipy!ER39),"-",SUM(FP45:FT45)))</f>
        <v>70</v>
      </c>
      <c r="FV45" s="94"/>
      <c r="FW45" s="182">
        <f>IF(ISBLANK($GB$3),"",IF(ISBLANK(Tipy!EX39),0,IF(AND(Tipy!EX39=Výsledky!$FZ$3,Tipy!EZ39=Výsledky!$GB$3),50,0)))</f>
        <v>0</v>
      </c>
      <c r="FX45" s="182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2">
        <f>IF(ISBLANK($GB$3),"",IF(OR(Tipy!FA39=Výsledky!$FW$6,Tipy!FA39=Výsledky!$FW$7,Tipy!FA39=Výsledky!$FW$8,Tipy!FA39=Výsledky!$FW$9),30,0))</f>
        <v>0</v>
      </c>
      <c r="FZ45" s="182">
        <f>IF(ISBLANK($GB$3),"",IF(OR(Tipy!FB39=Výsledky!$FZ$6,Tipy!FB39=Výsledky!$FZ$7,Tipy!FB39=Výsledky!$FZ$8,Tipy!FB39=Výsledky!$FZ$9),10,0))</f>
        <v>0</v>
      </c>
      <c r="GA45" s="183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6">
        <f>IF(ISBLANK($GB$3),"",IF(ISBLANK(Tipy!EX39),"-",SUM(FW45:GA45)))</f>
        <v>0</v>
      </c>
      <c r="GC45" s="94"/>
      <c r="GD45" s="182">
        <f>IF(ISBLANK($GI$3),"",IF(ISBLANK(Tipy!FD39),0,IF(AND(Tipy!FD39=Výsledky!$GG$3,Tipy!FF39=Výsledky!$GI$3),50,0)))</f>
        <v>0</v>
      </c>
      <c r="GE45" s="182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2">
        <f>IF(ISBLANK($GI$3),"",IF(OR(Tipy!FG39=Výsledky!$GD$6,Tipy!FG39=Výsledky!$GD$7,Tipy!FG39=Výsledky!$GD$8,Tipy!FG39=Výsledky!$GD$9),30,0))</f>
        <v>0</v>
      </c>
      <c r="GG45" s="182">
        <f>IF(ISBLANK($GI$3),"",IF(OR(Tipy!FH39=Výsledky!$GG$6,Tipy!FH39=Výsledky!$GG$7,Tipy!FH39=Výsledky!$GG$8,Tipy!FH39=Výsledky!$GG$9),10,0))</f>
        <v>0</v>
      </c>
      <c r="GH45" s="183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6">
        <f>IF(ISBLANK($GI$3),"",IF(ISBLANK(Tipy!FD39),"-",SUM(GD45:GH45)))</f>
        <v>0</v>
      </c>
      <c r="GJ45" s="94"/>
      <c r="GK45" s="182">
        <f>IF(ISBLANK($GP$3),"",IF(ISBLANK(Tipy!FJ39),0,IF(AND(Tipy!FJ39=Výsledky!$GN$3,Tipy!FL39=Výsledky!$GP$3),50,0)))</f>
        <v>0</v>
      </c>
      <c r="GL45" s="182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20</v>
      </c>
      <c r="GM45" s="182">
        <f>IF(ISBLANK($GP$3),"",IF(OR(Tipy!FM39=Výsledky!$GK$6,Tipy!FM39=Výsledky!$GK$7,Tipy!FM39=Výsledky!$GK$8,Tipy!FM39=Výsledky!$GK$9),30,0))</f>
        <v>30</v>
      </c>
      <c r="GN45" s="182">
        <f>IF(ISBLANK($GP$3),"",IF(OR(Tipy!FN39=Výsledky!$GN$6,Tipy!FN39=Výsledky!$GN$7,Tipy!FN39=Výsledky!$GN$8,Tipy!FN39=Výsledky!$GN$9),10,0))</f>
        <v>0</v>
      </c>
      <c r="GO45" s="183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86">
        <f>IF(ISBLANK($GP$3),"",IF(ISBLANK(Tipy!FJ39),"-",SUM(GK45:GO45)))</f>
        <v>50</v>
      </c>
      <c r="GQ45" s="94"/>
      <c r="GR45" s="182">
        <f>IF(ISBLANK($GW$3),"",IF(ISBLANK(Tipy!FP39),0,IF(AND(Tipy!FP39=Výsledky!$GU$3,Tipy!FR39=Výsledky!$GW$3),50,0)))</f>
        <v>0</v>
      </c>
      <c r="GS45" s="182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2">
        <f>IF(ISBLANK($GW$3),"",IF(OR(Tipy!FS39=Výsledky!$GR$6,Tipy!FS39=Výsledky!$GR$7,Tipy!FS39=Výsledky!$GR$8,Tipy!FS39=Výsledky!$GR$9),30,0))</f>
        <v>0</v>
      </c>
      <c r="GU45" s="182">
        <f>IF(ISBLANK($GW$3),"",IF(OR(Tipy!FT39=Výsledky!$GU$6,Tipy!FT39=Výsledky!$GU$7,Tipy!FT39=Výsledky!$GU$8,Tipy!FT39=Výsledky!$GU$9),10,0))</f>
        <v>0</v>
      </c>
      <c r="GV45" s="183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6">
        <f>IF(ISBLANK($GW$3),"",IF(ISBLANK(Tipy!FP39),"-",SUM(GR45:GV45)))</f>
        <v>0</v>
      </c>
      <c r="GX45" s="94"/>
      <c r="GY45" s="182">
        <f>IF(ISBLANK($HD$3),"",IF(ISBLANK(Tipy!FV39),0,IF(AND(Tipy!FV39=Výsledky!$HB$3,Tipy!FX39=Výsledky!$HD$3),50,0)))</f>
        <v>0</v>
      </c>
      <c r="GZ45" s="182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2">
        <f>IF(ISBLANK($HD$3),"",IF(OR(Tipy!FY39=Výsledky!$GY$6,Tipy!FY39=Výsledky!$GY$7,Tipy!FY39=Výsledky!$GY$8,Tipy!FY39=Výsledky!$GY$9),30,0))</f>
        <v>30</v>
      </c>
      <c r="HB45" s="182">
        <f>IF(ISBLANK($HD$3),"",IF(OR(Tipy!FZ39=Výsledky!$HB$6,Tipy!FZ39=Výsledky!$HB$7,Tipy!FZ39=Výsledky!$HB$8,Tipy!FZ39=Výsledky!$HB$9),10,0))</f>
        <v>0</v>
      </c>
      <c r="HC45" s="183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6">
        <f>IF(ISBLANK($HD$3),"",IF(ISBLANK(Tipy!FV39),"-",SUM(GY45:HC45)))</f>
        <v>40</v>
      </c>
      <c r="HE45" s="185"/>
      <c r="HF45" s="182">
        <f>IF(ISBLANK($HK$3),"",IF(ISBLANK(Tipy!GB39),0,IF(AND(Tipy!GB39=Výsledky!$HI$3,Tipy!GD39=Výsledky!$HK$3),50,0)))</f>
        <v>0</v>
      </c>
      <c r="HG45" s="182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2">
        <f>IF(ISBLANK($HK$3),"",IF(OR(Tipy!GE39=Výsledky!$HF$6,Tipy!GE39=Výsledky!$HF$7,Tipy!GE39=Výsledky!$HF$8,Tipy!GE39=Výsledky!$HF$9),30,0))</f>
        <v>0</v>
      </c>
      <c r="HI45" s="182">
        <f>IF(ISBLANK($HK$3),"",IF(OR(Tipy!GF39=Výsledky!$HI$6,Tipy!GF39=Výsledky!$HI$7,Tipy!GF39=Výsledky!$HI$8,Tipy!GF39=Výsledky!$HI$9),10,0))</f>
        <v>0</v>
      </c>
      <c r="HJ45" s="183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6">
        <f>IF(ISBLANK($HK$3),"",IF(ISBLANK(Tipy!GB39),"-",SUM(HF45:HJ45)))</f>
        <v>20</v>
      </c>
      <c r="HL45" s="185"/>
      <c r="HM45" s="182">
        <f>IF(ISBLANK($HR$3),"",IF(ISBLANK(Tipy!GH39),0,IF(AND(Tipy!GH39=Výsledky!$HP$3,Tipy!GJ39=Výsledky!$HR$3),50,0)))</f>
        <v>0</v>
      </c>
      <c r="HN45" s="182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2">
        <f>IF(ISBLANK($HR$3),"",IF(OR(Tipy!GK39=Výsledky!$HM$6,Tipy!GK39=Výsledky!$HM$7,Tipy!GK39=Výsledky!$HM$8,Tipy!GK39=Výsledky!$HM$9),30,0))</f>
        <v>0</v>
      </c>
      <c r="HP45" s="182">
        <f>IF(ISBLANK($HR$3),"",IF(OR(Tipy!GL39=Výsledky!$HP$6,Tipy!GL39=Výsledky!$HP$7,Tipy!GL39=Výsledky!$HP$8,Tipy!GL39=Výsledky!$HP$9),10,0))</f>
        <v>0</v>
      </c>
      <c r="HQ45" s="183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6">
        <f>IF(ISBLANK($HR$3),"",IF(ISBLANK(Tipy!GH39),"-",SUM(HM45:HQ45)))</f>
        <v>0</v>
      </c>
      <c r="HS45" s="185"/>
      <c r="HT45" s="182">
        <f>IF(ISBLANK($HY$3),"",IF(ISBLANK(Tipy!GN39),0,IF(AND(Tipy!GN39=Výsledky!$HW$3,Tipy!GP39=Výsledky!$HY$3),50,0)))</f>
        <v>50</v>
      </c>
      <c r="HU45" s="182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2">
        <f>IF(ISBLANK($HY$3),"",IF(OR(Tipy!GQ39=Výsledky!$HT$6,Tipy!GQ39=Výsledky!$HT$7,Tipy!GQ39=Výsledky!$HT$8,Tipy!GQ39=Výsledky!$HT$9),30,0))</f>
        <v>0</v>
      </c>
      <c r="HW45" s="182">
        <f>IF(ISBLANK($HY$3),"",IF(OR(Tipy!GR39=Výsledky!$HW$6,Tipy!GR39=Výsledky!$HW$7,Tipy!GR39=Výsledky!$HW$8,Tipy!GR39=Výsledky!$HW$9),10,0))</f>
        <v>10</v>
      </c>
      <c r="HX45" s="183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6">
        <f>IF(ISBLANK($HY$3),"",IF(ISBLANK(Tipy!GN39),"-",SUM(HT45:HX45)))</f>
        <v>60</v>
      </c>
      <c r="HZ45" s="185"/>
      <c r="IA45" s="182">
        <f>IF(ISBLANK($IF$3),"",IF(ISBLANK(Tipy!GT39),0,IF(AND(Tipy!GT39=Výsledky!$ID$3,Tipy!GV39=Výsledky!$IF$3),50,0)))</f>
        <v>50</v>
      </c>
      <c r="IB45" s="182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2">
        <f>IF(ISBLANK($IF$3),"",IF(OR(Tipy!GW39=Výsledky!$IA$6,Tipy!GW39=Výsledky!$IA$7,Tipy!GW39=Výsledky!$IA$8,Tipy!GW39=Výsledky!$IA$9),30,0))</f>
        <v>30</v>
      </c>
      <c r="ID45" s="182">
        <f>IF(ISBLANK($IF$3),"",IF(OR(Tipy!GX39=Výsledky!$ID$6,Tipy!GX39=Výsledky!$ID$7,Tipy!GX39=Výsledky!$ID$8,Tipy!GX39=Výsledky!$ID$9),10,0))</f>
        <v>0</v>
      </c>
      <c r="IE45" s="183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6">
        <f>IF(ISBLANK($IF$3),"",IF(ISBLANK(Tipy!GT39),"-",SUM(IA45:IE45)))</f>
        <v>80</v>
      </c>
      <c r="IG45" s="94"/>
      <c r="IH45" s="182">
        <f>IF(ISBLANK($IM$3),"",IF(ISBLANK(Tipy!GZ39),0,IF(AND(Tipy!GZ39=Výsledky!$IK$3,Tipy!HB39=Výsledky!$IM$3),50,0)))</f>
        <v>0</v>
      </c>
      <c r="II45" s="182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182">
        <f>IF(ISBLANK($IM$3),"",IF(OR(Tipy!HC39=Výsledky!$IH$6,Tipy!HC39=Výsledky!$IH$7,Tipy!HC39=Výsledky!$IH$8,Tipy!HC39=Výsledky!$IH$9),30,0))</f>
        <v>0</v>
      </c>
      <c r="IK45" s="182">
        <f>IF(ISBLANK($IM$3),"",IF(OR(Tipy!HD39=Výsledky!$IK$6,Tipy!HD39=Výsledky!$IK$7,Tipy!HD39=Výsledky!$IK$8,Tipy!HD39=Výsledky!$IK$9),10,0))</f>
        <v>0</v>
      </c>
      <c r="IL45" s="183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186">
        <f>IF(ISBLANK($IM$3),"",IF(ISBLANK(Tipy!GZ39),"-",SUM(IH45:IL45)))</f>
        <v>20</v>
      </c>
      <c r="IN45" s="185"/>
      <c r="IO45" s="182">
        <f>IF(ISBLANK($IT$3),"",IF(ISBLANK(Tipy!HF39),0,IF(AND(Tipy!HF39=Výsledky!$IR$3,Tipy!HH39=Výsledky!$IT$3),50,0)))</f>
        <v>0</v>
      </c>
      <c r="IP45" s="182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82">
        <f>IF(ISBLANK($IT$3),"",IF(OR(Tipy!HI39=Výsledky!$IO$6,Tipy!HI39=Výsledky!$IO$7,Tipy!HI39=Výsledky!$IO$8,Tipy!HI39=Výsledky!$IO$9),30,0))</f>
        <v>30</v>
      </c>
      <c r="IR45" s="182">
        <f>IF(ISBLANK($IT$3),"",IF(OR(Tipy!HJ39=Výsledky!$IR$6,Tipy!HJ39=Výsledky!$IR$7,Tipy!HJ39=Výsledky!$IR$8,Tipy!HJ39=Výsledky!$IR$9),10,0))</f>
        <v>0</v>
      </c>
      <c r="IS45" s="183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6">
        <f>IF(ISBLANK($IT$3),"",IF(ISBLANK(Tipy!HF39),"-",SUM(IO45:IS45)))</f>
        <v>60</v>
      </c>
      <c r="IU45" s="185"/>
      <c r="IV45" s="182">
        <f>IF(ISBLANK($JA$3),"",IF(ISBLANK(Tipy!HL39),0,IF(AND(Tipy!HL39=Výsledky!$IY$3,Tipy!HN39=Výsledky!$JA$3),50,0)))</f>
        <v>0</v>
      </c>
      <c r="IW45" s="182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82">
        <f>IF(ISBLANK($JA$3),"",IF(OR(Tipy!HO39=Výsledky!$IV$6,Tipy!HO39=Výsledky!$IV$7,Tipy!HO39=Výsledky!$IV$8,Tipy!HO39=Výsledky!$IV$9),30,0))</f>
        <v>0</v>
      </c>
      <c r="IY45" s="182">
        <f>IF(ISBLANK($JA$3),"",IF(OR(Tipy!HP39=Výsledky!$IY$6,Tipy!HP39=Výsledky!$IY$7,Tipy!HP39=Výsledky!$IY$8,Tipy!HP39=Výsledky!$IY$9),10,0))</f>
        <v>0</v>
      </c>
      <c r="IZ45" s="183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86" t="str">
        <f>IF(ISBLANK($JA$3),"",IF(ISBLANK(Tipy!HL39),"-",SUM(IV45:IZ45)))</f>
        <v>-</v>
      </c>
      <c r="JB45" s="185"/>
      <c r="JC45" s="182">
        <f>IF(ISBLANK($JH$3),"",IF(ISBLANK(Tipy!HR39),0,IF(AND(Tipy!HR39=Výsledky!$JF$3,Tipy!HT39=Výsledky!$JH$3),50,0)))</f>
        <v>0</v>
      </c>
      <c r="JD45" s="182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20</v>
      </c>
      <c r="JE45" s="182">
        <f>IF(ISBLANK($JH$3),"",IF(OR(Tipy!HU39=Výsledky!$JC$6,Tipy!HU39=Výsledky!$JC$7,Tipy!HU39=Výsledky!$JC$8,Tipy!HU39=Výsledky!$JC$9),30,0))</f>
        <v>0</v>
      </c>
      <c r="JF45" s="182">
        <f>IF(ISBLANK($JH$3),"",IF(OR(Tipy!HV39=Výsledky!$JF$6,Tipy!HV39=Výsledky!$JF$7,Tipy!HV39=Výsledky!$JF$8,Tipy!HV39=Výsledky!$JF$9),10,0))</f>
        <v>0</v>
      </c>
      <c r="JG45" s="183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86">
        <f>IF(ISBLANK($JH$3),"",IF(ISBLANK(Tipy!HR39),"-",SUM(JC45:JG45)))</f>
        <v>20</v>
      </c>
      <c r="JI45" s="185"/>
      <c r="JJ45" s="182">
        <f>IF(ISBLANK($JO$3),"",IF(ISBLANK(Tipy!HX39),0,IF(AND(Tipy!HX39=Výsledky!$JM$3,Tipy!HZ39=Výsledky!$JO$3),50,0)))</f>
        <v>50</v>
      </c>
      <c r="JK45" s="182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82">
        <f>IF(ISBLANK($JO$3),"",IF(OR(Tipy!IA39=Výsledky!$JJ$6,Tipy!IA39=Výsledky!$JJ$7,Tipy!IA39=Výsledky!$JJ$8,Tipy!IA39=Výsledky!$JJ$9),30,0))</f>
        <v>30</v>
      </c>
      <c r="JM45" s="92">
        <f>IF(ISBLANK($JO$3),"",IF(OR(Tipy!IB39=Výsledky!$JM$6,Tipy!IB39=Výsledky!$JM$7,Tipy!IB39=Výsledky!$JM$8,Tipy!IB39=Výsledky!$JM$9),10,0))</f>
        <v>0</v>
      </c>
      <c r="JN45" s="93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95">
        <f>IF(ISBLANK($JO$3),"",IF(ISBLANK(Tipy!HX39),"-",SUM(JJ45:JN45)))</f>
        <v>80</v>
      </c>
      <c r="JP45" s="94"/>
      <c r="JQ45" s="92">
        <f>IF(ISBLANK($JV$3),"",IF(ISBLANK(Tipy!ID39),0,IF(AND(Tipy!ID39=Výsledky!$JT$3,Tipy!IF39=Výsledky!$JV$3),50,0)))</f>
        <v>0</v>
      </c>
      <c r="JR45" s="92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20</v>
      </c>
      <c r="JS45" s="92">
        <f>IF(ISBLANK($JV$3),"",IF(OR(Tipy!IG39=Výsledky!$JQ$6,Tipy!IG39=Výsledky!$JQ$7,Tipy!IG39=Výsledky!$JQ$8,Tipy!IG39=Výsledky!$JQ$9),30,0))</f>
        <v>30</v>
      </c>
      <c r="JT45" s="92">
        <f>IF(ISBLANK($JV$3),"",IF(OR(Tipy!IH39=Výsledky!$JT$6,Tipy!IH39=Výsledky!$JT$7,Tipy!IH39=Výsledky!$JT$8,Tipy!IH39=Výsledky!$JT$9),10,0))</f>
        <v>0</v>
      </c>
      <c r="JU45" s="93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95">
        <f>IF(ISBLANK($JV$3),"",IF(ISBLANK(Tipy!ID39),"-",SUM(JQ45:JU45)))</f>
        <v>50</v>
      </c>
      <c r="JW45" s="94"/>
      <c r="JX45" s="92" t="str">
        <f>IF(ISBLANK($KC$3),"",IF(ISBLANK(Tipy!IJ39),0,IF(AND(Tipy!IJ39=Výsledky!$KA$3,Tipy!IL39=Výsledky!$KC$3),50,0)))</f>
        <v/>
      </c>
      <c r="JY45" s="92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92" t="str">
        <f>IF(ISBLANK($KC$3),"",IF(OR(Tipy!IM39=Výsledky!$JX$6,Tipy!IM39=Výsledky!$JX$7,Tipy!IM39=Výsledky!$JX$8,Tipy!IM39=Výsledky!$JX$9),30,0))</f>
        <v/>
      </c>
      <c r="KA45" s="92" t="str">
        <f>IF(ISBLANK($KC$3),"",IF(OR(Tipy!IN39=Výsledky!$KA$6,Tipy!IN39=Výsledky!$KA$7,Tipy!IN39=Výsledky!$KA$8,Tipy!IN39=Výsledky!$KA$9),10,0))</f>
        <v/>
      </c>
      <c r="KB45" s="93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95" t="str">
        <f>IF(ISBLANK($KC$3),"",IF(ISBLANK(Tipy!IJ39),"-",SUM(JX45:KB45)))</f>
        <v/>
      </c>
      <c r="KD45" s="94"/>
      <c r="KE45" s="92">
        <f>IF(ISBLANK($KJ$3),"",IF(ISBLANK(Tipy!IP39),0,IF(AND(Tipy!IP39=Výsledky!$KH$3,Tipy!IR39=Výsledky!$KJ$3),50,0)))</f>
        <v>0</v>
      </c>
      <c r="KF45" s="92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92">
        <f>IF(ISBLANK($KJ$3),"",IF(OR(Tipy!IS39=Výsledky!$KE$6,Tipy!IS39=Výsledky!$KE$7,Tipy!IS39=Výsledky!$KE$8,Tipy!IS39=Výsledky!$KE$9),30,0))</f>
        <v>0</v>
      </c>
      <c r="KH45" s="92">
        <f>IF(ISBLANK($KJ$3),"",IF(OR(Tipy!IT39=Výsledky!$KH$6,Tipy!IT39=Výsledky!$KH$7,Tipy!IT39=Výsledky!$KH$8,Tipy!IT39=Výsledky!$KH$9),10,0))</f>
        <v>0</v>
      </c>
      <c r="KI45" s="93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95">
        <f>IF(ISBLANK($KJ$3),"",IF(ISBLANK(Tipy!IP39),"-",SUM(KE45:KI45)))</f>
        <v>0</v>
      </c>
      <c r="KK45" s="94"/>
      <c r="KL45" s="182">
        <f>IF(ISBLANK($KQ$3),"",IF(ISBLANK(Tipy!IV39),0,IF(AND(Tipy!IV39=Výsledky!$KO$3,Tipy!IX39=Výsledky!$KQ$3),50,0)))</f>
        <v>0</v>
      </c>
      <c r="KM45" s="182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20</v>
      </c>
      <c r="KN45" s="182">
        <f>IF(ISBLANK($KQ$3),"",IF(OR(Tipy!IY39=Výsledky!$KL$6,Tipy!IY39=Výsledky!$KL$7,Tipy!IY39=Výsledky!$KL$8,Tipy!IY39=Výsledky!$KL$9),30,0))</f>
        <v>0</v>
      </c>
      <c r="KO45" s="182">
        <f>IF(ISBLANK($KQ$3),"",IF(OR(Tipy!IZ39=Výsledky!$KO$6,Tipy!IZ39=Výsledky!$KO$7,Tipy!IZ39=Výsledky!$KO$8,Tipy!IZ39=Výsledky!$KO$9),10,0))</f>
        <v>0</v>
      </c>
      <c r="KP45" s="183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86">
        <f>IF(ISBLANK($KQ$3),"",IF(ISBLANK(Tipy!IV39),"-",SUM(KL45:KP45)))</f>
        <v>20</v>
      </c>
      <c r="KR45" s="94"/>
      <c r="KS45" s="92" t="str">
        <f>IF(ISBLANK($KX$3),"",IF(ISBLANK(Tipy!JB39),0,IF(AND(Tipy!JB39=Výsledky!$KV$3,Tipy!JD39=Výsledky!$KX$3),50,0)))</f>
        <v/>
      </c>
      <c r="KT45" s="92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92" t="str">
        <f>IF(ISBLANK($KX$3),"",IF(OR(Tipy!JE39=Výsledky!$KS$6,Tipy!JE39=Výsledky!$KS$7,Tipy!JE39=Výsledky!$KS$8,Tipy!JE39=Výsledky!$KS$9),30,0))</f>
        <v/>
      </c>
      <c r="KV45" s="92" t="str">
        <f>IF(ISBLANK($KX$3),"",IF(OR(Tipy!JF39=Výsledky!$KV$6,Tipy!JF39=Výsledky!$KV$7,Tipy!JF39=Výsledky!$KV$8,Tipy!JF39=Výsledky!$KV$9),10,0))</f>
        <v/>
      </c>
      <c r="KW45" s="93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95" t="str">
        <f>IF(ISBLANK($KX$3),"",IF(ISBLANK(Tipy!JB39),"-",SUM(KS45:KW45)))</f>
        <v/>
      </c>
      <c r="KY45" s="94"/>
      <c r="KZ45" s="92" t="str">
        <f>IF(ISBLANK($LE$3),"",IF(ISBLANK(Tipy!JH39),0,IF(AND(Tipy!JH39=Výsledky!$LC$3,Tipy!JJ39=Výsledky!$LE$3),50,0)))</f>
        <v/>
      </c>
      <c r="LA45" s="92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92" t="str">
        <f>IF(ISBLANK($LE$3),"",IF(OR(Tipy!JK39=Výsledky!$KZ$6,Tipy!JK39=Výsledky!$KZ$7,Tipy!JK39=Výsledky!$KZ$8,Tipy!JK39=Výsledky!$KZ$9),30,0))</f>
        <v/>
      </c>
      <c r="LC45" s="92" t="str">
        <f>IF(ISBLANK($LE$3),"",IF(OR(Tipy!JL39=Výsledky!$LC$6,Tipy!JL39=Výsledky!$LC$7,Tipy!JL39=Výsledky!$LC$8,Tipy!JL39=Výsledky!$LC$9),10,0))</f>
        <v/>
      </c>
      <c r="LD45" s="93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95" t="str">
        <f>IF(ISBLANK($LE$3),"",IF(ISBLANK(Tipy!JH39),"-",SUM(KZ45:LD45)))</f>
        <v/>
      </c>
      <c r="LF45" s="94"/>
      <c r="LG45" s="92" t="str">
        <f>IF(ISBLANK($LL$3),"",IF(ISBLANK(Tipy!JN39),0,IF(AND(Tipy!JN39=Výsledky!$LJ$3,Tipy!JP39=Výsledky!$LL$3),50,0)))</f>
        <v/>
      </c>
      <c r="LH45" s="92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92" t="str">
        <f>IF(ISBLANK($LL$3),"",IF(OR(Tipy!JQ39=Výsledky!$LG$6,Tipy!JQ39=Výsledky!$LG$7,Tipy!JQ39=Výsledky!$LG$8,Tipy!JQ39=Výsledky!$LG$9),30,0))</f>
        <v/>
      </c>
      <c r="LJ45" s="92" t="str">
        <f>IF(ISBLANK($LL$3),"",IF(OR(Tipy!JR39=Výsledky!$LJ$6,Tipy!JR39=Výsledky!$LJ$7,Tipy!JR39=Výsledky!$LJ$8,Tipy!JR39=Výsledky!$LJ$9),10,0))</f>
        <v/>
      </c>
      <c r="LK45" s="93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95" t="str">
        <f>IF(ISBLANK($LL$3),"",IF(ISBLANK(Tipy!JN39),"-",SUM(LG45:LK45)))</f>
        <v/>
      </c>
      <c r="LM45" s="94"/>
      <c r="LN45" s="92" t="str">
        <f>IF(ISBLANK($LS$3),"",IF(ISBLANK(Tipy!JT39),0,IF(AND(Tipy!JT39=Výsledky!$LQ$3,Tipy!JV39=Výsledky!$LS$3),50,0)))</f>
        <v/>
      </c>
      <c r="LO45" s="92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92" t="str">
        <f>IF(ISBLANK($LS$3),"",IF(OR(Tipy!JW39=Výsledky!$LN$6,Tipy!JW39=Výsledky!$LN$7,Tipy!JW39=Výsledky!$LN$8,Tipy!JW39=Výsledky!$LN$9),30,0))</f>
        <v/>
      </c>
      <c r="LQ45" s="92" t="str">
        <f>IF(ISBLANK($LS$3),"",IF(OR(Tipy!JX39=Výsledky!$LQ$6,Tipy!JX39=Výsledky!$LQ$7,Tipy!JX39=Výsledky!$LQ$8,Tipy!JX39=Výsledky!$LQ$9),10,0))</f>
        <v/>
      </c>
      <c r="LR45" s="93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95" t="str">
        <f>IF(ISBLANK($LS$3),"",IF(ISBLANK(Tipy!JT39),"-",SUM(LN45:LR45)))</f>
        <v/>
      </c>
      <c r="LT45" s="94"/>
      <c r="LU45" s="92" t="str">
        <f>IF(ISBLANK($LZ$3),"",IF(ISBLANK(Tipy!JZ39),0,IF(AND(Tipy!JZ39=Výsledky!$LX$3,Tipy!KB39=Výsledky!$LZ$3),50,0)))</f>
        <v/>
      </c>
      <c r="LV45" s="92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92" t="str">
        <f>IF(ISBLANK($LZ$3),"",IF(OR(Tipy!KC39=Výsledky!$LU$6,Tipy!KC39=Výsledky!$LU$7,Tipy!KC39=Výsledky!$LU$8,Tipy!KC39=Výsledky!$LU$9),30,0))</f>
        <v/>
      </c>
      <c r="LX45" s="92" t="str">
        <f>IF(ISBLANK($LZ$3),"",IF(OR(Tipy!KD39=Výsledky!$LX$6,Tipy!KD39=Výsledky!$LX$7,Tipy!KD39=Výsledky!$LX$8,Tipy!KD39=Výsledky!$LX$9),10,0))</f>
        <v/>
      </c>
      <c r="LY45" s="93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95" t="str">
        <f>IF(ISBLANK($LZ$3),"",IF(ISBLANK(Tipy!JZ39),"-",SUM(LU45:LY45)))</f>
        <v/>
      </c>
      <c r="MA45" s="94"/>
      <c r="MB45" s="96"/>
      <c r="MC45" s="97"/>
      <c r="MD45" s="97"/>
      <c r="ME45" s="97"/>
      <c r="MF45" s="93"/>
      <c r="MG45" s="95"/>
      <c r="MH45" s="94"/>
      <c r="MI45" s="96"/>
      <c r="MJ45" s="97"/>
      <c r="MK45" s="97"/>
      <c r="ML45" s="97"/>
      <c r="MM45" s="93"/>
      <c r="MN45" s="95"/>
      <c r="MO45" s="94"/>
      <c r="MP45" s="96"/>
      <c r="MQ45" s="97"/>
      <c r="MR45" s="97"/>
      <c r="MS45" s="97"/>
      <c r="MT45" s="93"/>
      <c r="MU45" s="95"/>
      <c r="MV45" s="94"/>
      <c r="MW45" s="96"/>
      <c r="MX45" s="97"/>
      <c r="MY45" s="97"/>
      <c r="MZ45" s="97"/>
      <c r="NA45" s="93"/>
      <c r="NB45" s="95"/>
      <c r="NC45" s="94"/>
      <c r="ND45" s="96"/>
      <c r="NE45" s="97"/>
      <c r="NF45" s="97"/>
      <c r="NG45" s="97"/>
      <c r="NH45" s="93"/>
      <c r="NI45" s="95"/>
      <c r="NJ45" s="94"/>
      <c r="NK45" s="96"/>
      <c r="NL45" s="97"/>
      <c r="NM45" s="97"/>
      <c r="NN45" s="97"/>
      <c r="NO45" s="93"/>
      <c r="NP45" s="95"/>
      <c r="NQ45" s="94"/>
      <c r="NR45" s="96"/>
      <c r="NS45" s="97"/>
      <c r="NT45" s="97"/>
      <c r="NU45" s="97"/>
      <c r="NV45" s="93"/>
      <c r="NW45" s="95"/>
      <c r="NX45" s="94"/>
      <c r="NY45" s="96"/>
      <c r="NZ45" s="97"/>
      <c r="OA45" s="97"/>
      <c r="OB45" s="97"/>
      <c r="OC45" s="93"/>
      <c r="OD45" s="95"/>
      <c r="OE45" s="94"/>
      <c r="OF45" s="96"/>
      <c r="OG45" s="97"/>
      <c r="OH45" s="97"/>
      <c r="OI45" s="97"/>
      <c r="OJ45" s="93"/>
      <c r="OK45" s="95"/>
      <c r="OL45" s="94"/>
      <c r="OM45" s="96"/>
      <c r="ON45" s="97"/>
      <c r="OO45" s="97"/>
      <c r="OP45" s="97"/>
      <c r="OQ45" s="93"/>
      <c r="OR45" s="95"/>
      <c r="OS45" s="94"/>
      <c r="OT45" s="96"/>
      <c r="OU45" s="97"/>
      <c r="OV45" s="97"/>
      <c r="OW45" s="97"/>
      <c r="OX45" s="93"/>
      <c r="OY45" s="95"/>
      <c r="OZ45" s="94"/>
      <c r="PA45" s="96"/>
      <c r="PB45" s="97"/>
      <c r="PC45" s="97"/>
      <c r="PD45" s="97"/>
      <c r="PE45" s="93"/>
      <c r="PF45" s="95"/>
      <c r="PG45" s="94"/>
      <c r="PH45" s="96"/>
      <c r="PI45" s="97"/>
      <c r="PJ45" s="97"/>
      <c r="PK45" s="97"/>
      <c r="PL45" s="93"/>
      <c r="PM45" s="95"/>
      <c r="PN45" s="94"/>
      <c r="PO45" s="96"/>
      <c r="PP45" s="97"/>
      <c r="PQ45" s="97"/>
      <c r="PR45" s="97"/>
      <c r="PS45" s="93"/>
      <c r="PT45" s="95"/>
      <c r="PU45" s="94"/>
      <c r="PV45" s="96"/>
      <c r="PW45" s="97"/>
      <c r="PX45" s="97"/>
      <c r="PY45" s="97"/>
      <c r="PZ45" s="93"/>
      <c r="QA45" s="95"/>
    </row>
    <row r="46" spans="1:443" ht="15" customHeight="1" x14ac:dyDescent="0.2">
      <c r="A46" s="121">
        <f>Tipy!A40</f>
        <v>53</v>
      </c>
      <c r="B46" s="144" t="str">
        <f>Tipy!B40</f>
        <v>JV-21</v>
      </c>
      <c r="C46" s="42"/>
      <c r="D46" s="182">
        <f>IF(ISBLANK($I$3),"",IF(ISBLANK(Tipy!D40),0,IF(AND(Tipy!D40=Výsledky!$G$3,Tipy!F40=Výsledky!$I$3),50,0)))</f>
        <v>0</v>
      </c>
      <c r="E46" s="182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2">
        <f>IF(ISBLANK($I$3),"",IF(OR(Tipy!G40=Výsledky!$D$6,Tipy!G40=Výsledky!$D$7,Tipy!G40=Výsledky!$D$8,Tipy!G40=Výsledky!$D$9),30,0))</f>
        <v>30</v>
      </c>
      <c r="G46" s="182">
        <f>IF(ISBLANK($I$3),"",IF(OR(Tipy!H40=Výsledky!$G$6,Tipy!H40=Výsledky!$G$7,Tipy!H40=Výsledky!$G$8,Tipy!H40=Výsledky!$G$9),10,0))</f>
        <v>0</v>
      </c>
      <c r="H46" s="183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4">
        <f>IF(ISBLANK($I$3),"",IF(ISBLANK(Tipy!D40),"-",SUM(D46:H46)))</f>
        <v>60</v>
      </c>
      <c r="J46" s="185"/>
      <c r="K46" s="182">
        <f>IF(ISBLANK($P$3),"",IF(ISBLANK(Tipy!J40),0,IF(AND(Tipy!J40=Výsledky!$N$3,Tipy!L40=Výsledky!$P$3),50,0)))</f>
        <v>0</v>
      </c>
      <c r="L46" s="182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2">
        <f>IF(ISBLANK($P$3),"",IF(OR(Tipy!M40=Výsledky!$K$6,Tipy!M40=Výsledky!$K$7,Tipy!M40=Výsledky!$K$8,Tipy!M40=Výsledky!$K$9),30,0))</f>
        <v>0</v>
      </c>
      <c r="N46" s="182">
        <f>IF(ISBLANK($P$3),"",IF(OR(Tipy!N40=Výsledky!$N$6,Tipy!N40=Výsledky!$N$7,Tipy!N40=Výsledky!$N$8,Tipy!N40=Výsledky!$N$9),10,0))</f>
        <v>0</v>
      </c>
      <c r="O46" s="183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6">
        <f>IF(ISBLANK($P$3),"",IF(ISBLANK(Tipy!J40),"-",SUM(K46:O46)))</f>
        <v>30</v>
      </c>
      <c r="Q46" s="185"/>
      <c r="R46" s="182">
        <f>IF(ISBLANK($W$3),"",IF(ISBLANK(Tipy!P40),0,IF(AND(Tipy!P40=Výsledky!$U$3,Tipy!R40=Výsledky!$W$3),50,0)))</f>
        <v>0</v>
      </c>
      <c r="S46" s="182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2">
        <f>IF(ISBLANK($W$3),"",IF(OR(Tipy!S40=Výsledky!$R$6,Tipy!S40=Výsledky!$R$7,Tipy!S40=Výsledky!$R$8,Tipy!S40=Výsledky!$R$9),30,0))</f>
        <v>30</v>
      </c>
      <c r="U46" s="182">
        <f>IF(ISBLANK($W$3),"",IF(OR(Tipy!T40=Výsledky!$U$6,Tipy!T40=Výsledky!$U$7,Tipy!T40=Výsledky!$U$8,Tipy!T40=Výsledky!$U$9),10,0))</f>
        <v>0</v>
      </c>
      <c r="V46" s="183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6">
        <f>IF(ISBLANK($W$3),"",IF(ISBLANK(Tipy!P40),"-",SUM(R46:V46)))</f>
        <v>40</v>
      </c>
      <c r="X46" s="185"/>
      <c r="Y46" s="182">
        <f>IF(ISBLANK($AD$3),"",IF(ISBLANK(Tipy!V40),0,IF(AND(Tipy!V40=Výsledky!$AB$3,Tipy!X40=Výsledky!$AD$3),50,0)))</f>
        <v>0</v>
      </c>
      <c r="Z46" s="182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2">
        <f>IF(ISBLANK($AD$3),"",IF(OR(Tipy!Y40=Výsledky!$Y$6,Tipy!Y40=Výsledky!$Y$7,Tipy!Y40=Výsledky!$Y$8,Tipy!Y40=Výsledky!$Y$9),30,0))</f>
        <v>30</v>
      </c>
      <c r="AB46" s="182">
        <f>IF(ISBLANK($AD$3),"",IF(OR(Tipy!Z40=Výsledky!$AB$6,Tipy!Z40=Výsledky!$AB$7,Tipy!Z40=Výsledky!$AB$8,Tipy!Z40=Výsledky!$AB$9),10,0))</f>
        <v>0</v>
      </c>
      <c r="AC46" s="183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6">
        <f>IF(ISBLANK($AD$3),"",IF(ISBLANK(Tipy!V40),"-",SUM(Y46:AC46)))</f>
        <v>60</v>
      </c>
      <c r="AE46" s="185"/>
      <c r="AF46" s="182">
        <f>IF(ISBLANK($AK$3),"",IF(ISBLANK(Tipy!AB40),0,IF(AND(Tipy!AB40=Výsledky!$AI$3,Tipy!AD40=Výsledky!$AK$3),50,0)))</f>
        <v>0</v>
      </c>
      <c r="AG46" s="182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2">
        <f>IF(ISBLANK($AK$3),"",IF(OR(Tipy!AE40=Výsledky!$AF$6,Tipy!AE40=Výsledky!$AF$7,Tipy!AE40=Výsledky!$AF$8,Tipy!AE40=Výsledky!$AF$9),30,0))</f>
        <v>0</v>
      </c>
      <c r="AI46" s="182">
        <f>IF(ISBLANK($AK$3),"",IF(OR(Tipy!AF40=Výsledky!$AI$6,Tipy!AF40=Výsledky!$AI$7,Tipy!AF40=Výsledky!$AI$8,Tipy!AF40=Výsledky!$AI$9),10,0))</f>
        <v>0</v>
      </c>
      <c r="AJ46" s="183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6" t="str">
        <f>IF(ISBLANK($AK$3),"",IF(ISBLANK(Tipy!AB40),"-",SUM(AF46:AJ46)))</f>
        <v>-</v>
      </c>
      <c r="AL46" s="185"/>
      <c r="AM46" s="182">
        <f>IF(ISBLANK($AR$3),"",IF(ISBLANK(Tipy!AH40),0,IF(AND(Tipy!AH40=Výsledky!$AP$3,Tipy!AJ40=Výsledky!$AR$3),50,0)))</f>
        <v>0</v>
      </c>
      <c r="AN46" s="182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2">
        <f>IF(ISBLANK($AR$3),"",IF(OR(Tipy!AK40=Výsledky!$AM$6,Tipy!AK40=Výsledky!$AM$7,Tipy!AK40=Výsledky!$AM$8,Tipy!AK40=Výsledky!$AM$9),30,0))</f>
        <v>0</v>
      </c>
      <c r="AP46" s="182">
        <f>IF(ISBLANK($AR$3),"",IF(OR(Tipy!AL40=Výsledky!$AP$6,Tipy!AL40=Výsledky!$AP$7,Tipy!AL40=Výsledky!$AP$8,Tipy!AL40=Výsledky!$AP$9),10,0))</f>
        <v>0</v>
      </c>
      <c r="AQ46" s="183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6" t="str">
        <f>IF(ISBLANK($AR$3),"",IF(ISBLANK(Tipy!AH40),"-",SUM(AM46:AQ46)))</f>
        <v>-</v>
      </c>
      <c r="AS46" s="185"/>
      <c r="AT46" s="182">
        <f>IF(ISBLANK($AY$3),"",IF(ISBLANK(Tipy!AN40),0,IF(AND(Tipy!AN40=Výsledky!$AW$3,Tipy!AP40=Výsledky!$AY$3),50,0)))</f>
        <v>0</v>
      </c>
      <c r="AU46" s="182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2">
        <f>IF(ISBLANK($AY$3),"",IF(OR(Tipy!AQ40=Výsledky!$AT$6,Tipy!AQ40=Výsledky!$AT$7,Tipy!AQ40=Výsledky!$AT$8,Tipy!AQ40=Výsledky!$AT$9),30,0))</f>
        <v>30</v>
      </c>
      <c r="AW46" s="182">
        <f>IF(ISBLANK($AY$3),"",IF(OR(Tipy!AR40=Výsledky!$AW$6,Tipy!AR40=Výsledky!$AW$7,Tipy!AR40=Výsledky!$AW$8,Tipy!AR40=Výsledky!$AW$9),10,0))</f>
        <v>10</v>
      </c>
      <c r="AX46" s="183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6">
        <f>IF(ISBLANK($AY$3),"",IF(ISBLANK(Tipy!AN40),"-",SUM(AT46:AX46)))</f>
        <v>70</v>
      </c>
      <c r="AZ46" s="185"/>
      <c r="BA46" s="182">
        <f>IF(ISBLANK($BF$3),"",IF(ISBLANK(Tipy!AT40),0,IF(AND(Tipy!AT40=Výsledky!$BD$3,Tipy!AV40=Výsledky!$BF$3),50,0)))</f>
        <v>0</v>
      </c>
      <c r="BB46" s="182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2">
        <f>IF(ISBLANK($BF$3),"",IF(OR(Tipy!AW40=Výsledky!$BA$6,Tipy!AW40=Výsledky!$BA$7,Tipy!AW40=Výsledky!$BA$8,Tipy!AW40=Výsledky!$BA$9),30,0))</f>
        <v>0</v>
      </c>
      <c r="BD46" s="182">
        <f>IF(ISBLANK($BF$3),"",IF(OR(Tipy!AX40=Výsledky!$BD$6,Tipy!AX40=Výsledky!$BD$7,Tipy!AX40=Výsledky!$BD$8,Tipy!AX40=Výsledky!$BD$9),10,0))</f>
        <v>0</v>
      </c>
      <c r="BE46" s="183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6">
        <f>IF(ISBLANK($BF$3),"",IF(ISBLANK(Tipy!AT40),"-",SUM(BA46:BE46)))</f>
        <v>0</v>
      </c>
      <c r="BG46" s="94"/>
      <c r="BH46" s="182">
        <f>IF(ISBLANK($BM$3),"",IF(ISBLANK(Tipy!AZ40),0,IF(AND(Tipy!AZ40=Výsledky!$BK$3,Tipy!BB40=Výsledky!$BM$3),50,0)))</f>
        <v>0</v>
      </c>
      <c r="BI46" s="182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2">
        <f>IF(ISBLANK($BM$3),"",IF(OR(Tipy!BC40=Výsledky!$BH$6,Tipy!BC40=Výsledky!$BH$7,Tipy!BC40=Výsledky!$BH$8,Tipy!BC40=Výsledky!$BH$9),30,0))</f>
        <v>0</v>
      </c>
      <c r="BK46" s="182">
        <f>IF(ISBLANK($BM$3),"",IF(OR(Tipy!BD40=Výsledky!$BK$6,Tipy!BD40=Výsledky!$BK$7,Tipy!BD40=Výsledky!$BK$8,Tipy!BD40=Výsledky!$BK$9),10,0))</f>
        <v>0</v>
      </c>
      <c r="BL46" s="183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6" t="str">
        <f>IF(ISBLANK($BM$3),"",IF(ISBLANK(Tipy!AZ40),"-",SUM(BH46:BL46)))</f>
        <v>-</v>
      </c>
      <c r="BN46" s="94"/>
      <c r="BO46" s="182">
        <f>IF(ISBLANK($BT$3),"",IF(ISBLANK(Tipy!BF40),0,IF(AND(Tipy!BF40=Výsledky!$BR$3,Tipy!BH40=Výsledky!$BT$3),50,0)))</f>
        <v>0</v>
      </c>
      <c r="BP46" s="182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2">
        <f>IF(ISBLANK($BT$3),"",IF(OR(Tipy!BI40=Výsledky!$BO$6,Tipy!BI40=Výsledky!$BO$7,Tipy!BI40=Výsledky!$BO$8,Tipy!BI40=Výsledky!$BO$9),30,0))</f>
        <v>0</v>
      </c>
      <c r="BR46" s="182">
        <f>IF(ISBLANK($BT$3),"",IF(OR(Tipy!BJ40=Výsledky!$BR$6,Tipy!BJ40=Výsledky!$BR$7,Tipy!BJ40=Výsledky!$BR$8,Tipy!BJ40=Výsledky!$BR$9),10,0))</f>
        <v>10</v>
      </c>
      <c r="BS46" s="183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6">
        <f>IF(ISBLANK($BT$3),"",IF(ISBLANK(Tipy!BF40),"-",SUM(BO46:BS46)))</f>
        <v>20</v>
      </c>
      <c r="BU46" s="94"/>
      <c r="BV46" s="182">
        <f>IF(ISBLANK($CA$3),"",IF(ISBLANK(Tipy!BL40),0,IF(AND(Tipy!BL40=Výsledky!$BY$3,Tipy!BN40=Výsledky!$CA$3),50,0)))</f>
        <v>0</v>
      </c>
      <c r="BW46" s="182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2">
        <f>IF(ISBLANK($CA$3),"",IF(OR(Tipy!BO40=Výsledky!$BV$6,Tipy!BO40=Výsledky!$BV$7,Tipy!BO40=Výsledky!$BV$8,Tipy!BO40=Výsledky!$BV$9),30,0))</f>
        <v>30</v>
      </c>
      <c r="BY46" s="182">
        <f>IF(ISBLANK($CA$3),"",IF(OR(Tipy!BP40=Výsledky!$BY$6,Tipy!BP40=Výsledky!$BY$7,Tipy!BP40=Výsledky!$BY$8,Tipy!BP40=Výsledky!$BY$9),10,0))</f>
        <v>10</v>
      </c>
      <c r="BZ46" s="183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6">
        <f>IF(ISBLANK($CA$3),"",IF(ISBLANK(Tipy!BL40),"-",SUM(BV46:BZ46)))</f>
        <v>60</v>
      </c>
      <c r="CB46" s="94"/>
      <c r="CC46" s="182">
        <f>IF(ISBLANK($CH$3),"",IF(ISBLANK(Tipy!BR40),0,IF(AND(Tipy!BR40=Výsledky!$CF$3,Tipy!BT40=Výsledky!$CH$3),50,0)))</f>
        <v>0</v>
      </c>
      <c r="CD46" s="182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2">
        <f>IF(ISBLANK($CH$3),"",IF(OR(Tipy!BU40=Výsledky!$CC$6,Tipy!BU40=Výsledky!$CC$7,Tipy!BU40=Výsledky!$CC$8,Tipy!BU40=Výsledky!$CC$9),30,0))</f>
        <v>0</v>
      </c>
      <c r="CF46" s="182">
        <f>IF(ISBLANK($CH$3),"",IF(OR(Tipy!BV40=Výsledky!$CF$6,Tipy!BV40=Výsledky!$CF$7,Tipy!BV40=Výsledky!$CF$8,Tipy!BV40=Výsledky!$CF$9),10,0))</f>
        <v>0</v>
      </c>
      <c r="CG46" s="183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6">
        <f>IF(ISBLANK($CH$3),"",IF(ISBLANK(Tipy!BR40),"-",SUM(CC46:CG46)))</f>
        <v>0</v>
      </c>
      <c r="CI46" s="185"/>
      <c r="CJ46" s="182">
        <f>IF(ISBLANK($CO$3),"",IF(ISBLANK(Tipy!BX40),0,IF(AND(Tipy!BX40=Výsledky!$CM$3,Tipy!BZ40=Výsledky!$CO$3),50,0)))</f>
        <v>0</v>
      </c>
      <c r="CK46" s="182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2">
        <f>IF(ISBLANK($CO$3),"",IF(OR(Tipy!CA40=Výsledky!$CJ$6,Tipy!CA40=Výsledky!$CJ$7,Tipy!CA40=Výsledky!$CJ$8,Tipy!CA40=Výsledky!$CJ$9),30,0))</f>
        <v>0</v>
      </c>
      <c r="CM46" s="182">
        <f>IF(ISBLANK($CO$3),"",IF(OR(Tipy!CB40=Výsledky!$CM$6,Tipy!CB40=Výsledky!$CM$7,Tipy!CB40=Výsledky!$CM$8,Tipy!CB40=Výsledky!$CM$9),10,0))</f>
        <v>10</v>
      </c>
      <c r="CN46" s="183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6">
        <f>IF(ISBLANK($CO$3),"",IF(ISBLANK(Tipy!BX40),"-",SUM(CJ46:CN46)))</f>
        <v>30</v>
      </c>
      <c r="CP46" s="185"/>
      <c r="CQ46" s="182">
        <f>IF(ISBLANK($CV$3),"",IF(ISBLANK(Tipy!CD40),0,IF(AND(Tipy!CD40=Výsledky!$CT$3,Tipy!CF40=Výsledky!$CV$3),50,0)))</f>
        <v>50</v>
      </c>
      <c r="CR46" s="182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2">
        <f>IF(ISBLANK($CV$3),"",IF(OR(Tipy!CG40=Výsledky!$CQ$6,Tipy!CG40=Výsledky!$CQ$7,Tipy!CG40=Výsledky!$CQ$8,Tipy!CG40=Výsledky!$CQ$9),30,0))</f>
        <v>30</v>
      </c>
      <c r="CT46" s="182">
        <f>IF(ISBLANK($CV$3),"",IF(OR(Tipy!CH40=Výsledky!$CT$6,Tipy!CH40=Výsledky!$CT$7,Tipy!CH40=Výsledky!$CT$8,Tipy!CH40=Výsledky!$CT$9),10,0))</f>
        <v>0</v>
      </c>
      <c r="CU46" s="183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6">
        <f>IF(ISBLANK($CV$3),"",IF(ISBLANK(Tipy!CD40),"-",SUM(CQ46:CU46)))</f>
        <v>80</v>
      </c>
      <c r="CW46" s="185"/>
      <c r="CX46" s="182">
        <f>IF(ISBLANK($DC$3),"",IF(ISBLANK(Tipy!CJ40),0,IF(AND(Tipy!CJ40=Výsledky!$DA$3,Tipy!CL40=Výsledky!$DC$3),50,0)))</f>
        <v>0</v>
      </c>
      <c r="CY46" s="182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2">
        <f>IF(ISBLANK($DC$3),"",IF(OR(Tipy!CM40=Výsledky!$CX$6,Tipy!CM40=Výsledky!$CX$7,Tipy!CM40=Výsledky!$CX$8,Tipy!CM40=Výsledky!$CX$9),30,0))</f>
        <v>0</v>
      </c>
      <c r="DA46" s="182">
        <f>IF(ISBLANK($DC$3),"",IF(OR(Tipy!CN40=Výsledky!$DA$6,Tipy!CN40=Výsledky!$DA$7,Tipy!CN40=Výsledky!$DA$8,Tipy!CN40=Výsledky!$DA$9),10,0))</f>
        <v>10</v>
      </c>
      <c r="DB46" s="183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6">
        <f>IF(ISBLANK($DC$3),"",IF(ISBLANK(Tipy!CJ40),"-",SUM(CX46:DB46)))</f>
        <v>20</v>
      </c>
      <c r="DD46" s="185"/>
      <c r="DE46" s="182">
        <f>IF(ISBLANK($DJ$3),"",IF(ISBLANK(Tipy!CP40),0,IF(AND(Tipy!CP40=Výsledky!$DH$3,Tipy!CR40=Výsledky!$DJ$3),50,0)))</f>
        <v>0</v>
      </c>
      <c r="DF46" s="182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2">
        <f>IF(ISBLANK($DJ$3),"",IF(OR(Tipy!CS40=Výsledky!$DE$6,Tipy!CS40=Výsledky!$DE$7,Tipy!CS40=Výsledky!$DE$8,Tipy!CS40=Výsledky!$DE$9),30,0))</f>
        <v>0</v>
      </c>
      <c r="DH46" s="182">
        <f>IF(ISBLANK($DJ$3),"",IF(OR(Tipy!CT40=Výsledky!$DH$6,Tipy!CT40=Výsledky!$DH$7,Tipy!CT40=Výsledky!$DH$8,Tipy!CT40=Výsledky!$DH$9),10,0))</f>
        <v>0</v>
      </c>
      <c r="DI46" s="183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6" t="str">
        <f>IF(ISBLANK($DJ$3),"",IF(ISBLANK(Tipy!CP40),"-",SUM(DE46:DI46)))</f>
        <v>-</v>
      </c>
      <c r="DK46" s="185"/>
      <c r="DL46" s="182">
        <f>IF(ISBLANK($DQ$3),"",IF(ISBLANK(Tipy!CV40),0,IF(AND(Tipy!CV40=Výsledky!$DO$3,Tipy!CX40=Výsledky!$DQ$3),50,0)))</f>
        <v>0</v>
      </c>
      <c r="DM46" s="182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2">
        <f>IF(ISBLANK($DQ$3),"",IF(OR(Tipy!CY40=Výsledky!$DL$6,Tipy!CY40=Výsledky!$DL$7,Tipy!CY40=Výsledky!$DL$8,Tipy!CY40=Výsledky!$DL$9),30,0))</f>
        <v>0</v>
      </c>
      <c r="DO46" s="182">
        <f>IF(ISBLANK($DQ$3),"",IF(OR(Tipy!CZ40=Výsledky!$DO$6,Tipy!CZ40=Výsledky!$DO$7,Tipy!CZ40=Výsledky!$DO$8,Tipy!CZ40=Výsledky!$DO$9),10,0))</f>
        <v>0</v>
      </c>
      <c r="DP46" s="183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6">
        <f>IF(ISBLANK($DQ$3),"",IF(ISBLANK(Tipy!CV40),"-",SUM(DL46:DP46)))</f>
        <v>0</v>
      </c>
      <c r="DR46" s="185"/>
      <c r="DS46" s="182">
        <f>IF(ISBLANK($DX$3),"",IF(ISBLANK(Tipy!DB40),0,IF(AND(Tipy!DB40=Výsledky!$DV$3,Tipy!DD40=Výsledky!$DX$3),50,0)))</f>
        <v>0</v>
      </c>
      <c r="DT46" s="182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2">
        <f>IF(ISBLANK($DX$3),"",IF(OR(Tipy!DE40=Výsledky!$DS$6,Tipy!DE40=Výsledky!$DS$7,Tipy!DE40=Výsledky!$DS$8,Tipy!DE40=Výsledky!$DS$9),30,0))</f>
        <v>30</v>
      </c>
      <c r="DV46" s="182">
        <f>IF(ISBLANK($DX$3),"",IF(OR(Tipy!DF40=Výsledky!$DV$6,Tipy!DF40=Výsledky!$DV$7,Tipy!DF40=Výsledky!$DV$8,Tipy!DF40=Výsledky!$DV$9),10,0))</f>
        <v>0</v>
      </c>
      <c r="DW46" s="183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6">
        <f>IF(ISBLANK($DX$3),"",IF(ISBLANK(Tipy!DB40),"-",SUM(DS46:DW46)))</f>
        <v>50</v>
      </c>
      <c r="DY46" s="185"/>
      <c r="DZ46" s="182">
        <f>IF(ISBLANK($EE$3),"",IF(ISBLANK(Tipy!DH40),0,IF(AND(Tipy!DH40=Výsledky!$EC$3,Tipy!DJ40=Výsledky!$EE$3),50,0)))</f>
        <v>50</v>
      </c>
      <c r="EA46" s="182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2">
        <f>IF(ISBLANK($EE$3),"",IF(OR(Tipy!DK40=Výsledky!$DZ$6,Tipy!DK40=Výsledky!$DZ$7,Tipy!DK40=Výsledky!$DZ$8,Tipy!DK40=Výsledky!$DZ$9),30,0))</f>
        <v>0</v>
      </c>
      <c r="EC46" s="182">
        <f>IF(ISBLANK($EE$3),"",IF(OR(Tipy!DL40=Výsledky!$EC$6,Tipy!DL40=Výsledky!$EC$7,Tipy!DL40=Výsledky!$EC$8,Tipy!DL40=Výsledky!$EC$9),10,0))</f>
        <v>0</v>
      </c>
      <c r="ED46" s="183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6">
        <f>IF(ISBLANK($EE$3),"",IF(ISBLANK(Tipy!DH40),"-",SUM(DZ46:ED46)))</f>
        <v>50</v>
      </c>
      <c r="EF46" s="94"/>
      <c r="EG46" s="182">
        <f>IF(ISBLANK($EL$3),"",IF(ISBLANK(Tipy!DN40),0,IF(AND(Tipy!DN40=Výsledky!$EJ$3,Tipy!DP40=Výsledky!$EL$3),50,0)))</f>
        <v>0</v>
      </c>
      <c r="EH46" s="182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2">
        <f>IF(ISBLANK($EL$3),"",IF(OR(Tipy!DQ40=Výsledky!$EG$6,Tipy!DQ40=Výsledky!$EG$7,Tipy!DQ40=Výsledky!$EG$8,Tipy!DQ40=Výsledky!$EG$9),30,0))</f>
        <v>30</v>
      </c>
      <c r="EJ46" s="182">
        <f>IF(ISBLANK($EL$3),"",IF(OR(Tipy!DR40=Výsledky!$EJ$6,Tipy!DR40=Výsledky!$EJ$7,Tipy!DR40=Výsledky!$EJ$8,Tipy!DR40=Výsledky!$EJ$9),10,0))</f>
        <v>10</v>
      </c>
      <c r="EK46" s="183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6">
        <f>IF(ISBLANK($EL$3),"",IF(ISBLANK(Tipy!DN40),"-",SUM(EG46:EK46)))</f>
        <v>70</v>
      </c>
      <c r="EM46" s="94"/>
      <c r="EN46" s="182">
        <f>IF(ISBLANK($ES$3),"",IF(ISBLANK(Tipy!DT40),0,IF(AND(Tipy!DT40=Výsledky!$EQ$3,Tipy!DV40=Výsledky!$ES$3),50,0)))</f>
        <v>0</v>
      </c>
      <c r="EO46" s="182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2">
        <f>IF(ISBLANK($ES$3),"",IF(OR(Tipy!DW40=Výsledky!$EN$6,Tipy!DW40=Výsledky!$EN$7,Tipy!DW40=Výsledky!$EN$8,Tipy!DW40=Výsledky!$EN$9),30,0))</f>
        <v>30</v>
      </c>
      <c r="EQ46" s="182">
        <f>IF(ISBLANK($ES$3),"",IF(OR(Tipy!DX40=Výsledky!$EQ$6,Tipy!DX40=Výsledky!$EQ$7,Tipy!DX40=Výsledky!$EQ$8,Tipy!DX40=Výsledky!$EQ$9),10,0))</f>
        <v>0</v>
      </c>
      <c r="ER46" s="183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6">
        <f>IF(ISBLANK($ES$3),"",IF(ISBLANK(Tipy!DT40),"-",SUM(EN46:ER46)))</f>
        <v>60</v>
      </c>
      <c r="ET46" s="94"/>
      <c r="EU46" s="182">
        <f>IF(ISBLANK($EZ$3),"",IF(ISBLANK(Tipy!DZ40),0,IF(AND(Tipy!DZ40=Výsledky!$EX$3,Tipy!EB40=Výsledky!$EZ$3),50,0)))</f>
        <v>0</v>
      </c>
      <c r="EV46" s="182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2">
        <f>IF(ISBLANK($EZ$3),"",IF(OR(Tipy!EC40=Výsledky!$EU$6,Tipy!EC40=Výsledky!$EU$7,Tipy!EC40=Výsledky!$EU$8,Tipy!EC40=Výsledky!$EU$9),30,0))</f>
        <v>0</v>
      </c>
      <c r="EX46" s="182">
        <f>IF(ISBLANK($EZ$3),"",IF(OR(Tipy!ED40=Výsledky!$EX$6,Tipy!ED40=Výsledky!$EX$7,Tipy!ED40=Výsledky!$EX$8,Tipy!ED40=Výsledky!$EX$9),10,0))</f>
        <v>10</v>
      </c>
      <c r="EY46" s="183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6">
        <f>IF(ISBLANK($EZ$3),"",IF(ISBLANK(Tipy!DZ40),"-",SUM(EU46:EY46)))</f>
        <v>40</v>
      </c>
      <c r="FA46" s="94"/>
      <c r="FB46" s="182">
        <f>IF(ISBLANK($FG$3),"",IF(ISBLANK(Tipy!EF40),0,IF(AND(Tipy!EF40=Výsledky!$FE$3,Tipy!EH40=Výsledky!$FG$3),50,0)))</f>
        <v>0</v>
      </c>
      <c r="FC46" s="182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2">
        <f>IF(ISBLANK($FG$3),"",IF(OR(Tipy!EI40=Výsledky!$FB$6,Tipy!EI40=Výsledky!$FB$7,Tipy!EI40=Výsledky!$FB$8,Tipy!EI40=Výsledky!$FB$9),30,0))</f>
        <v>0</v>
      </c>
      <c r="FE46" s="182">
        <f>IF(ISBLANK($FG$3),"",IF(OR(Tipy!EJ40=Výsledky!$FE$6,Tipy!EJ40=Výsledky!$FE$7,Tipy!EJ40=Výsledky!$FE$8,Tipy!EJ40=Výsledky!$FE$9),10,0))</f>
        <v>0</v>
      </c>
      <c r="FF46" s="183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6">
        <f>IF(ISBLANK($FG$3),"",IF(ISBLANK(Tipy!EF40),"-",SUM(FB46:FF46)))</f>
        <v>10</v>
      </c>
      <c r="FH46" s="94"/>
      <c r="FI46" s="182">
        <f>IF(ISBLANK($FN$3),"",IF(ISBLANK(Tipy!EL40),0,IF(AND(Tipy!EL40=Výsledky!$FL$3,Tipy!EN40=Výsledky!$FN$3),50,0)))</f>
        <v>0</v>
      </c>
      <c r="FJ46" s="182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2">
        <f>IF(ISBLANK($FN$3),"",IF(OR(Tipy!EO40=Výsledky!$FI$6,Tipy!EO40=Výsledky!$FI$7,Tipy!EO40=Výsledky!$FI$8,Tipy!EO40=Výsledky!$FI$9),30,0))</f>
        <v>0</v>
      </c>
      <c r="FL46" s="182">
        <f>IF(ISBLANK($FN$3),"",IF(OR(Tipy!EP40=Výsledky!$FL$6,Tipy!EP40=Výsledky!$FL$7,Tipy!EP40=Výsledky!$FL$8,Tipy!EP40=Výsledky!$FL$9),10,0))</f>
        <v>0</v>
      </c>
      <c r="FM46" s="183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6">
        <f>IF(ISBLANK($FN$3),"",IF(ISBLANK(Tipy!EL40),"-",SUM(FI46:FM46)))</f>
        <v>20</v>
      </c>
      <c r="FO46" s="94"/>
      <c r="FP46" s="182">
        <f>IF(ISBLANK($FU$3),"",IF(ISBLANK(Tipy!ER40),0,IF(AND(Tipy!ER40=Výsledky!$FS$3,Tipy!ET40=Výsledky!$FU$3),50,0)))</f>
        <v>0</v>
      </c>
      <c r="FQ46" s="182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2">
        <f>IF(ISBLANK($FU$3),"",IF(OR(Tipy!EU40=Výsledky!$FP$6,Tipy!EU40=Výsledky!$FP$7,Tipy!EU40=Výsledky!$FP$8,Tipy!EU40=Výsledky!$FP$9),30,0))</f>
        <v>30</v>
      </c>
      <c r="FS46" s="182">
        <f>IF(ISBLANK($FU$3),"",IF(OR(Tipy!EV40=Výsledky!$FS$6,Tipy!EV40=Výsledky!$FS$7,Tipy!EV40=Výsledky!$FS$8,Tipy!EV40=Výsledky!$FS$9),10,0))</f>
        <v>10</v>
      </c>
      <c r="FT46" s="183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6">
        <f>IF(ISBLANK($FU$3),"",IF(ISBLANK(Tipy!ER40),"-",SUM(FP46:FT46)))</f>
        <v>60</v>
      </c>
      <c r="FV46" s="94"/>
      <c r="FW46" s="182">
        <f>IF(ISBLANK($GB$3),"",IF(ISBLANK(Tipy!EX40),0,IF(AND(Tipy!EX40=Výsledky!$FZ$3,Tipy!EZ40=Výsledky!$GB$3),50,0)))</f>
        <v>0</v>
      </c>
      <c r="FX46" s="182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2">
        <f>IF(ISBLANK($GB$3),"",IF(OR(Tipy!FA40=Výsledky!$FW$6,Tipy!FA40=Výsledky!$FW$7,Tipy!FA40=Výsledky!$FW$8,Tipy!FA40=Výsledky!$FW$9),30,0))</f>
        <v>0</v>
      </c>
      <c r="FZ46" s="182">
        <f>IF(ISBLANK($GB$3),"",IF(OR(Tipy!FB40=Výsledky!$FZ$6,Tipy!FB40=Výsledky!$FZ$7,Tipy!FB40=Výsledky!$FZ$8,Tipy!FB40=Výsledky!$FZ$9),10,0))</f>
        <v>0</v>
      </c>
      <c r="GA46" s="183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6">
        <f>IF(ISBLANK($GB$3),"",IF(ISBLANK(Tipy!EX40),"-",SUM(FW46:GA46)))</f>
        <v>0</v>
      </c>
      <c r="GC46" s="94"/>
      <c r="GD46" s="182">
        <f>IF(ISBLANK($GI$3),"",IF(ISBLANK(Tipy!FD40),0,IF(AND(Tipy!FD40=Výsledky!$GG$3,Tipy!FF40=Výsledky!$GI$3),50,0)))</f>
        <v>0</v>
      </c>
      <c r="GE46" s="182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2">
        <f>IF(ISBLANK($GI$3),"",IF(OR(Tipy!FG40=Výsledky!$GD$6,Tipy!FG40=Výsledky!$GD$7,Tipy!FG40=Výsledky!$GD$8,Tipy!FG40=Výsledky!$GD$9),30,0))</f>
        <v>30</v>
      </c>
      <c r="GG46" s="182">
        <f>IF(ISBLANK($GI$3),"",IF(OR(Tipy!FH40=Výsledky!$GG$6,Tipy!FH40=Výsledky!$GG$7,Tipy!FH40=Výsledky!$GG$8,Tipy!FH40=Výsledky!$GG$9),10,0))</f>
        <v>10</v>
      </c>
      <c r="GH46" s="183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6">
        <f>IF(ISBLANK($GI$3),"",IF(ISBLANK(Tipy!FD40),"-",SUM(GD46:GH46)))</f>
        <v>60</v>
      </c>
      <c r="GJ46" s="94"/>
      <c r="GK46" s="182">
        <f>IF(ISBLANK($GP$3),"",IF(ISBLANK(Tipy!FJ40),0,IF(AND(Tipy!FJ40=Výsledky!$GN$3,Tipy!FL40=Výsledky!$GP$3),50,0)))</f>
        <v>0</v>
      </c>
      <c r="GL46" s="182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20</v>
      </c>
      <c r="GM46" s="182">
        <f>IF(ISBLANK($GP$3),"",IF(OR(Tipy!FM40=Výsledky!$GK$6,Tipy!FM40=Výsledky!$GK$7,Tipy!FM40=Výsledky!$GK$8,Tipy!FM40=Výsledky!$GK$9),30,0))</f>
        <v>30</v>
      </c>
      <c r="GN46" s="182">
        <f>IF(ISBLANK($GP$3),"",IF(OR(Tipy!FN40=Výsledky!$GN$6,Tipy!FN40=Výsledky!$GN$7,Tipy!FN40=Výsledky!$GN$8,Tipy!FN40=Výsledky!$GN$9),10,0))</f>
        <v>0</v>
      </c>
      <c r="GO46" s="183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86">
        <f>IF(ISBLANK($GP$3),"",IF(ISBLANK(Tipy!FJ40),"-",SUM(GK46:GO46)))</f>
        <v>50</v>
      </c>
      <c r="GQ46" s="94"/>
      <c r="GR46" s="182">
        <f>IF(ISBLANK($GW$3),"",IF(ISBLANK(Tipy!FP40),0,IF(AND(Tipy!FP40=Výsledky!$GU$3,Tipy!FR40=Výsledky!$GW$3),50,0)))</f>
        <v>0</v>
      </c>
      <c r="GS46" s="182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2">
        <f>IF(ISBLANK($GW$3),"",IF(OR(Tipy!FS40=Výsledky!$GR$6,Tipy!FS40=Výsledky!$GR$7,Tipy!FS40=Výsledky!$GR$8,Tipy!FS40=Výsledky!$GR$9),30,0))</f>
        <v>0</v>
      </c>
      <c r="GU46" s="182">
        <f>IF(ISBLANK($GW$3),"",IF(OR(Tipy!FT40=Výsledky!$GU$6,Tipy!FT40=Výsledky!$GU$7,Tipy!FT40=Výsledky!$GU$8,Tipy!FT40=Výsledky!$GU$9),10,0))</f>
        <v>0</v>
      </c>
      <c r="GV46" s="183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6" t="str">
        <f>IF(ISBLANK($GW$3),"",IF(ISBLANK(Tipy!FP40),"-",SUM(GR46:GV46)))</f>
        <v>-</v>
      </c>
      <c r="GX46" s="94"/>
      <c r="GY46" s="182">
        <f>IF(ISBLANK($HD$3),"",IF(ISBLANK(Tipy!FV40),0,IF(AND(Tipy!FV40=Výsledky!$HB$3,Tipy!FX40=Výsledky!$HD$3),50,0)))</f>
        <v>0</v>
      </c>
      <c r="GZ46" s="182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2">
        <f>IF(ISBLANK($HD$3),"",IF(OR(Tipy!FY40=Výsledky!$GY$6,Tipy!FY40=Výsledky!$GY$7,Tipy!FY40=Výsledky!$GY$8,Tipy!FY40=Výsledky!$GY$9),30,0))</f>
        <v>30</v>
      </c>
      <c r="HB46" s="182">
        <f>IF(ISBLANK($HD$3),"",IF(OR(Tipy!FZ40=Výsledky!$HB$6,Tipy!FZ40=Výsledky!$HB$7,Tipy!FZ40=Výsledky!$HB$8,Tipy!FZ40=Výsledky!$HB$9),10,0))</f>
        <v>0</v>
      </c>
      <c r="HC46" s="183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6">
        <f>IF(ISBLANK($HD$3),"",IF(ISBLANK(Tipy!FV40),"-",SUM(GY46:HC46)))</f>
        <v>40</v>
      </c>
      <c r="HE46" s="185"/>
      <c r="HF46" s="182">
        <f>IF(ISBLANK($HK$3),"",IF(ISBLANK(Tipy!GB40),0,IF(AND(Tipy!GB40=Výsledky!$HI$3,Tipy!GD40=Výsledky!$HK$3),50,0)))</f>
        <v>0</v>
      </c>
      <c r="HG46" s="182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2">
        <f>IF(ISBLANK($HK$3),"",IF(OR(Tipy!GE40=Výsledky!$HF$6,Tipy!GE40=Výsledky!$HF$7,Tipy!GE40=Výsledky!$HF$8,Tipy!GE40=Výsledky!$HF$9),30,0))</f>
        <v>0</v>
      </c>
      <c r="HI46" s="182">
        <f>IF(ISBLANK($HK$3),"",IF(OR(Tipy!GF40=Výsledky!$HI$6,Tipy!GF40=Výsledky!$HI$7,Tipy!GF40=Výsledky!$HI$8,Tipy!GF40=Výsledky!$HI$9),10,0))</f>
        <v>0</v>
      </c>
      <c r="HJ46" s="183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6">
        <f>IF(ISBLANK($HK$3),"",IF(ISBLANK(Tipy!GB40),"-",SUM(HF46:HJ46)))</f>
        <v>30</v>
      </c>
      <c r="HL46" s="185"/>
      <c r="HM46" s="182">
        <f>IF(ISBLANK($HR$3),"",IF(ISBLANK(Tipy!GH40),0,IF(AND(Tipy!GH40=Výsledky!$HP$3,Tipy!GJ40=Výsledky!$HR$3),50,0)))</f>
        <v>0</v>
      </c>
      <c r="HN46" s="182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2">
        <f>IF(ISBLANK($HR$3),"",IF(OR(Tipy!GK40=Výsledky!$HM$6,Tipy!GK40=Výsledky!$HM$7,Tipy!GK40=Výsledky!$HM$8,Tipy!GK40=Výsledky!$HM$9),30,0))</f>
        <v>0</v>
      </c>
      <c r="HP46" s="182">
        <f>IF(ISBLANK($HR$3),"",IF(OR(Tipy!GL40=Výsledky!$HP$6,Tipy!GL40=Výsledky!$HP$7,Tipy!GL40=Výsledky!$HP$8,Tipy!GL40=Výsledky!$HP$9),10,0))</f>
        <v>0</v>
      </c>
      <c r="HQ46" s="183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6">
        <f>IF(ISBLANK($HR$3),"",IF(ISBLANK(Tipy!GH40),"-",SUM(HM46:HQ46)))</f>
        <v>0</v>
      </c>
      <c r="HS46" s="185"/>
      <c r="HT46" s="182">
        <f>IF(ISBLANK($HY$3),"",IF(ISBLANK(Tipy!GN40),0,IF(AND(Tipy!GN40=Výsledky!$HW$3,Tipy!GP40=Výsledky!$HY$3),50,0)))</f>
        <v>0</v>
      </c>
      <c r="HU46" s="182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2">
        <f>IF(ISBLANK($HY$3),"",IF(OR(Tipy!GQ40=Výsledky!$HT$6,Tipy!GQ40=Výsledky!$HT$7,Tipy!GQ40=Výsledky!$HT$8,Tipy!GQ40=Výsledky!$HT$9),30,0))</f>
        <v>0</v>
      </c>
      <c r="HW46" s="182">
        <f>IF(ISBLANK($HY$3),"",IF(OR(Tipy!GR40=Výsledky!$HW$6,Tipy!GR40=Výsledky!$HW$7,Tipy!GR40=Výsledky!$HW$8,Tipy!GR40=Výsledky!$HW$9),10,0))</f>
        <v>0</v>
      </c>
      <c r="HX46" s="183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6">
        <f>IF(ISBLANK($HY$3),"",IF(ISBLANK(Tipy!GN40),"-",SUM(HT46:HX46)))</f>
        <v>30</v>
      </c>
      <c r="HZ46" s="185"/>
      <c r="IA46" s="182">
        <f>IF(ISBLANK($IF$3),"",IF(ISBLANK(Tipy!GT40),0,IF(AND(Tipy!GT40=Výsledky!$ID$3,Tipy!GV40=Výsledky!$IF$3),50,0)))</f>
        <v>50</v>
      </c>
      <c r="IB46" s="182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2">
        <f>IF(ISBLANK($IF$3),"",IF(OR(Tipy!GW40=Výsledky!$IA$6,Tipy!GW40=Výsledky!$IA$7,Tipy!GW40=Výsledky!$IA$8,Tipy!GW40=Výsledky!$IA$9),30,0))</f>
        <v>30</v>
      </c>
      <c r="ID46" s="182">
        <f>IF(ISBLANK($IF$3),"",IF(OR(Tipy!GX40=Výsledky!$ID$6,Tipy!GX40=Výsledky!$ID$7,Tipy!GX40=Výsledky!$ID$8,Tipy!GX40=Výsledky!$ID$9),10,0))</f>
        <v>0</v>
      </c>
      <c r="IE46" s="183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6">
        <f>IF(ISBLANK($IF$3),"",IF(ISBLANK(Tipy!GT40),"-",SUM(IA46:IE46)))</f>
        <v>80</v>
      </c>
      <c r="IG46" s="94"/>
      <c r="IH46" s="182">
        <f>IF(ISBLANK($IM$3),"",IF(ISBLANK(Tipy!GZ40),0,IF(AND(Tipy!GZ40=Výsledky!$IK$3,Tipy!HB40=Výsledky!$IM$3),50,0)))</f>
        <v>50</v>
      </c>
      <c r="II46" s="182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182">
        <f>IF(ISBLANK($IM$3),"",IF(OR(Tipy!HC40=Výsledky!$IH$6,Tipy!HC40=Výsledky!$IH$7,Tipy!HC40=Výsledky!$IH$8,Tipy!HC40=Výsledky!$IH$9),30,0))</f>
        <v>0</v>
      </c>
      <c r="IK46" s="182">
        <f>IF(ISBLANK($IM$3),"",IF(OR(Tipy!HD40=Výsledky!$IK$6,Tipy!HD40=Výsledky!$IK$7,Tipy!HD40=Výsledky!$IK$8,Tipy!HD40=Výsledky!$IK$9),10,0))</f>
        <v>0</v>
      </c>
      <c r="IL46" s="183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186">
        <f>IF(ISBLANK($IM$3),"",IF(ISBLANK(Tipy!GZ40),"-",SUM(IH46:IL46)))</f>
        <v>50</v>
      </c>
      <c r="IN46" s="185"/>
      <c r="IO46" s="182">
        <f>IF(ISBLANK($IT$3),"",IF(ISBLANK(Tipy!HF40),0,IF(AND(Tipy!HF40=Výsledky!$IR$3,Tipy!HH40=Výsledky!$IT$3),50,0)))</f>
        <v>0</v>
      </c>
      <c r="IP46" s="182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82">
        <f>IF(ISBLANK($IT$3),"",IF(OR(Tipy!HI40=Výsledky!$IO$6,Tipy!HI40=Výsledky!$IO$7,Tipy!HI40=Výsledky!$IO$8,Tipy!HI40=Výsledky!$IO$9),30,0))</f>
        <v>0</v>
      </c>
      <c r="IR46" s="182">
        <f>IF(ISBLANK($IT$3),"",IF(OR(Tipy!HJ40=Výsledky!$IR$6,Tipy!HJ40=Výsledky!$IR$7,Tipy!HJ40=Výsledky!$IR$8,Tipy!HJ40=Výsledky!$IR$9),10,0))</f>
        <v>0</v>
      </c>
      <c r="IS46" s="183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6">
        <f>IF(ISBLANK($IT$3),"",IF(ISBLANK(Tipy!HF40),"-",SUM(IO46:IS46)))</f>
        <v>20</v>
      </c>
      <c r="IU46" s="185"/>
      <c r="IV46" s="182">
        <f>IF(ISBLANK($JA$3),"",IF(ISBLANK(Tipy!HL40),0,IF(AND(Tipy!HL40=Výsledky!$IY$3,Tipy!HN40=Výsledky!$JA$3),50,0)))</f>
        <v>0</v>
      </c>
      <c r="IW46" s="182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182">
        <f>IF(ISBLANK($JA$3),"",IF(OR(Tipy!HO40=Výsledky!$IV$6,Tipy!HO40=Výsledky!$IV$7,Tipy!HO40=Výsledky!$IV$8,Tipy!HO40=Výsledky!$IV$9),30,0))</f>
        <v>0</v>
      </c>
      <c r="IY46" s="182">
        <f>IF(ISBLANK($JA$3),"",IF(OR(Tipy!HP40=Výsledky!$IY$6,Tipy!HP40=Výsledky!$IY$7,Tipy!HP40=Výsledky!$IY$8,Tipy!HP40=Výsledky!$IY$9),10,0))</f>
        <v>0</v>
      </c>
      <c r="IZ46" s="183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186">
        <f>IF(ISBLANK($JA$3),"",IF(ISBLANK(Tipy!HL40),"-",SUM(IV46:IZ46)))</f>
        <v>30</v>
      </c>
      <c r="JB46" s="185"/>
      <c r="JC46" s="182">
        <f>IF(ISBLANK($JH$3),"",IF(ISBLANK(Tipy!HR40),0,IF(AND(Tipy!HR40=Výsledky!$JF$3,Tipy!HT40=Výsledky!$JH$3),50,0)))</f>
        <v>0</v>
      </c>
      <c r="JD46" s="182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82">
        <f>IF(ISBLANK($JH$3),"",IF(OR(Tipy!HU40=Výsledky!$JC$6,Tipy!HU40=Výsledky!$JC$7,Tipy!HU40=Výsledky!$JC$8,Tipy!HU40=Výsledky!$JC$9),30,0))</f>
        <v>0</v>
      </c>
      <c r="JF46" s="182">
        <f>IF(ISBLANK($JH$3),"",IF(OR(Tipy!HV40=Výsledky!$JF$6,Tipy!HV40=Výsledky!$JF$7,Tipy!HV40=Výsledky!$JF$8,Tipy!HV40=Výsledky!$JF$9),10,0))</f>
        <v>0</v>
      </c>
      <c r="JG46" s="183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86">
        <f>IF(ISBLANK($JH$3),"",IF(ISBLANK(Tipy!HR40),"-",SUM(JC46:JG46)))</f>
        <v>20</v>
      </c>
      <c r="JI46" s="185"/>
      <c r="JJ46" s="182">
        <f>IF(ISBLANK($JO$3),"",IF(ISBLANK(Tipy!HX40),0,IF(AND(Tipy!HX40=Výsledky!$JM$3,Tipy!HZ40=Výsledky!$JO$3),50,0)))</f>
        <v>0</v>
      </c>
      <c r="JK46" s="182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20</v>
      </c>
      <c r="JL46" s="182">
        <f>IF(ISBLANK($JO$3),"",IF(OR(Tipy!IA40=Výsledky!$JJ$6,Tipy!IA40=Výsledky!$JJ$7,Tipy!IA40=Výsledky!$JJ$8,Tipy!IA40=Výsledky!$JJ$9),30,0))</f>
        <v>30</v>
      </c>
      <c r="JM46" s="92">
        <f>IF(ISBLANK($JO$3),"",IF(OR(Tipy!IB40=Výsledky!$JM$6,Tipy!IB40=Výsledky!$JM$7,Tipy!IB40=Výsledky!$JM$8,Tipy!IB40=Výsledky!$JM$9),10,0))</f>
        <v>0</v>
      </c>
      <c r="JN46" s="93">
        <f>IF(ISBLANK($JO$3),"",IF(ISBLANK(Tipy!HX40),0,IF(OR(AND(Tipy!HX40=Výsledky!$JM$3,OR(Tipy!HZ40=Výsledky!$JO$3+1,Tipy!HZ40=Výsledky!$JO$3-1)),AND(Tipy!HZ40=Výsledky!$JO$3,OR(Tipy!HX40=Výsledky!$JM$3+1,Tipy!HX40=Výsledky!$JM$3-1))),10,0)))</f>
        <v>10</v>
      </c>
      <c r="JO46" s="95">
        <f>IF(ISBLANK($JO$3),"",IF(ISBLANK(Tipy!HX40),"-",SUM(JJ46:JN46)))</f>
        <v>60</v>
      </c>
      <c r="JP46" s="94"/>
      <c r="JQ46" s="92">
        <f>IF(ISBLANK($JV$3),"",IF(ISBLANK(Tipy!ID40),0,IF(AND(Tipy!ID40=Výsledky!$JT$3,Tipy!IF40=Výsledky!$JV$3),50,0)))</f>
        <v>0</v>
      </c>
      <c r="JR46" s="92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92">
        <f>IF(ISBLANK($JV$3),"",IF(OR(Tipy!IG40=Výsledky!$JQ$6,Tipy!IG40=Výsledky!$JQ$7,Tipy!IG40=Výsledky!$JQ$8,Tipy!IG40=Výsledky!$JQ$9),30,0))</f>
        <v>0</v>
      </c>
      <c r="JT46" s="92">
        <f>IF(ISBLANK($JV$3),"",IF(OR(Tipy!IH40=Výsledky!$JT$6,Tipy!IH40=Výsledky!$JT$7,Tipy!IH40=Výsledky!$JT$8,Tipy!IH40=Výsledky!$JT$9),10,0))</f>
        <v>0</v>
      </c>
      <c r="JU46" s="93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95" t="str">
        <f>IF(ISBLANK($JV$3),"",IF(ISBLANK(Tipy!ID40),"-",SUM(JQ46:JU46)))</f>
        <v>-</v>
      </c>
      <c r="JW46" s="94"/>
      <c r="JX46" s="92" t="str">
        <f>IF(ISBLANK($KC$3),"",IF(ISBLANK(Tipy!IJ40),0,IF(AND(Tipy!IJ40=Výsledky!$KA$3,Tipy!IL40=Výsledky!$KC$3),50,0)))</f>
        <v/>
      </c>
      <c r="JY46" s="92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92" t="str">
        <f>IF(ISBLANK($KC$3),"",IF(OR(Tipy!IM40=Výsledky!$JX$6,Tipy!IM40=Výsledky!$JX$7,Tipy!IM40=Výsledky!$JX$8,Tipy!IM40=Výsledky!$JX$9),30,0))</f>
        <v/>
      </c>
      <c r="KA46" s="92" t="str">
        <f>IF(ISBLANK($KC$3),"",IF(OR(Tipy!IN40=Výsledky!$KA$6,Tipy!IN40=Výsledky!$KA$7,Tipy!IN40=Výsledky!$KA$8,Tipy!IN40=Výsledky!$KA$9),10,0))</f>
        <v/>
      </c>
      <c r="KB46" s="93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95" t="str">
        <f>IF(ISBLANK($KC$3),"",IF(ISBLANK(Tipy!IJ40),"-",SUM(JX46:KB46)))</f>
        <v/>
      </c>
      <c r="KD46" s="94"/>
      <c r="KE46" s="92">
        <f>IF(ISBLANK($KJ$3),"",IF(ISBLANK(Tipy!IP40),0,IF(AND(Tipy!IP40=Výsledky!$KH$3,Tipy!IR40=Výsledky!$KJ$3),50,0)))</f>
        <v>0</v>
      </c>
      <c r="KF46" s="92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0</v>
      </c>
      <c r="KG46" s="92">
        <f>IF(ISBLANK($KJ$3),"",IF(OR(Tipy!IS40=Výsledky!$KE$6,Tipy!IS40=Výsledky!$KE$7,Tipy!IS40=Výsledky!$KE$8,Tipy!IS40=Výsledky!$KE$9),30,0))</f>
        <v>0</v>
      </c>
      <c r="KH46" s="92">
        <f>IF(ISBLANK($KJ$3),"",IF(OR(Tipy!IT40=Výsledky!$KH$6,Tipy!IT40=Výsledky!$KH$7,Tipy!IT40=Výsledky!$KH$8,Tipy!IT40=Výsledky!$KH$9),10,0))</f>
        <v>0</v>
      </c>
      <c r="KI46" s="93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95">
        <f>IF(ISBLANK($KJ$3),"",IF(ISBLANK(Tipy!IP40),"-",SUM(KE46:KI46)))</f>
        <v>10</v>
      </c>
      <c r="KK46" s="94"/>
      <c r="KL46" s="182">
        <f>IF(ISBLANK($KQ$3),"",IF(ISBLANK(Tipy!IV40),0,IF(AND(Tipy!IV40=Výsledky!$KO$3,Tipy!IX40=Výsledky!$KQ$3),50,0)))</f>
        <v>0</v>
      </c>
      <c r="KM46" s="182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20</v>
      </c>
      <c r="KN46" s="182">
        <f>IF(ISBLANK($KQ$3),"",IF(OR(Tipy!IY40=Výsledky!$KL$6,Tipy!IY40=Výsledky!$KL$7,Tipy!IY40=Výsledky!$KL$8,Tipy!IY40=Výsledky!$KL$9),30,0))</f>
        <v>0</v>
      </c>
      <c r="KO46" s="182">
        <f>IF(ISBLANK($KQ$3),"",IF(OR(Tipy!IZ40=Výsledky!$KO$6,Tipy!IZ40=Výsledky!$KO$7,Tipy!IZ40=Výsledky!$KO$8,Tipy!IZ40=Výsledky!$KO$9),10,0))</f>
        <v>0</v>
      </c>
      <c r="KP46" s="183">
        <f>IF(ISBLANK($KQ$3),"",IF(ISBLANK(Tipy!IV40),0,IF(OR(AND(Tipy!IV40=Výsledky!$KO$3,OR(Tipy!IX40=Výsledky!$KQ$3+1,Tipy!IX40=Výsledky!$KQ$3-1)),AND(Tipy!IX40=Výsledky!$KQ$3,OR(Tipy!IV40=Výsledky!$KO$3+1,Tipy!IV40=Výsledky!$KO$3-1))),10,0)))</f>
        <v>10</v>
      </c>
      <c r="KQ46" s="186">
        <f>IF(ISBLANK($KQ$3),"",IF(ISBLANK(Tipy!IV40),"-",SUM(KL46:KP46)))</f>
        <v>30</v>
      </c>
      <c r="KR46" s="94"/>
      <c r="KS46" s="92" t="str">
        <f>IF(ISBLANK($KX$3),"",IF(ISBLANK(Tipy!JB40),0,IF(AND(Tipy!JB40=Výsledky!$KV$3,Tipy!JD40=Výsledky!$KX$3),50,0)))</f>
        <v/>
      </c>
      <c r="KT46" s="92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92" t="str">
        <f>IF(ISBLANK($KX$3),"",IF(OR(Tipy!JE40=Výsledky!$KS$6,Tipy!JE40=Výsledky!$KS$7,Tipy!JE40=Výsledky!$KS$8,Tipy!JE40=Výsledky!$KS$9),30,0))</f>
        <v/>
      </c>
      <c r="KV46" s="92" t="str">
        <f>IF(ISBLANK($KX$3),"",IF(OR(Tipy!JF40=Výsledky!$KV$6,Tipy!JF40=Výsledky!$KV$7,Tipy!JF40=Výsledky!$KV$8,Tipy!JF40=Výsledky!$KV$9),10,0))</f>
        <v/>
      </c>
      <c r="KW46" s="93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95" t="str">
        <f>IF(ISBLANK($KX$3),"",IF(ISBLANK(Tipy!JB40),"-",SUM(KS46:KW46)))</f>
        <v/>
      </c>
      <c r="KY46" s="94"/>
      <c r="KZ46" s="92" t="str">
        <f>IF(ISBLANK($LE$3),"",IF(ISBLANK(Tipy!JH40),0,IF(AND(Tipy!JH40=Výsledky!$LC$3,Tipy!JJ40=Výsledky!$LE$3),50,0)))</f>
        <v/>
      </c>
      <c r="LA46" s="92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92" t="str">
        <f>IF(ISBLANK($LE$3),"",IF(OR(Tipy!JK40=Výsledky!$KZ$6,Tipy!JK40=Výsledky!$KZ$7,Tipy!JK40=Výsledky!$KZ$8,Tipy!JK40=Výsledky!$KZ$9),30,0))</f>
        <v/>
      </c>
      <c r="LC46" s="92" t="str">
        <f>IF(ISBLANK($LE$3),"",IF(OR(Tipy!JL40=Výsledky!$LC$6,Tipy!JL40=Výsledky!$LC$7,Tipy!JL40=Výsledky!$LC$8,Tipy!JL40=Výsledky!$LC$9),10,0))</f>
        <v/>
      </c>
      <c r="LD46" s="93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95" t="str">
        <f>IF(ISBLANK($LE$3),"",IF(ISBLANK(Tipy!JH40),"-",SUM(KZ46:LD46)))</f>
        <v/>
      </c>
      <c r="LF46" s="94"/>
      <c r="LG46" s="92" t="str">
        <f>IF(ISBLANK($LL$3),"",IF(ISBLANK(Tipy!JN40),0,IF(AND(Tipy!JN40=Výsledky!$LJ$3,Tipy!JP40=Výsledky!$LL$3),50,0)))</f>
        <v/>
      </c>
      <c r="LH46" s="92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92" t="str">
        <f>IF(ISBLANK($LL$3),"",IF(OR(Tipy!JQ40=Výsledky!$LG$6,Tipy!JQ40=Výsledky!$LG$7,Tipy!JQ40=Výsledky!$LG$8,Tipy!JQ40=Výsledky!$LG$9),30,0))</f>
        <v/>
      </c>
      <c r="LJ46" s="92" t="str">
        <f>IF(ISBLANK($LL$3),"",IF(OR(Tipy!JR40=Výsledky!$LJ$6,Tipy!JR40=Výsledky!$LJ$7,Tipy!JR40=Výsledky!$LJ$8,Tipy!JR40=Výsledky!$LJ$9),10,0))</f>
        <v/>
      </c>
      <c r="LK46" s="93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95" t="str">
        <f>IF(ISBLANK($LL$3),"",IF(ISBLANK(Tipy!JN40),"-",SUM(LG46:LK46)))</f>
        <v/>
      </c>
      <c r="LM46" s="94"/>
      <c r="LN46" s="92" t="str">
        <f>IF(ISBLANK($LS$3),"",IF(ISBLANK(Tipy!JT40),0,IF(AND(Tipy!JT40=Výsledky!$LQ$3,Tipy!JV40=Výsledky!$LS$3),50,0)))</f>
        <v/>
      </c>
      <c r="LO46" s="92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92" t="str">
        <f>IF(ISBLANK($LS$3),"",IF(OR(Tipy!JW40=Výsledky!$LN$6,Tipy!JW40=Výsledky!$LN$7,Tipy!JW40=Výsledky!$LN$8,Tipy!JW40=Výsledky!$LN$9),30,0))</f>
        <v/>
      </c>
      <c r="LQ46" s="92" t="str">
        <f>IF(ISBLANK($LS$3),"",IF(OR(Tipy!JX40=Výsledky!$LQ$6,Tipy!JX40=Výsledky!$LQ$7,Tipy!JX40=Výsledky!$LQ$8,Tipy!JX40=Výsledky!$LQ$9),10,0))</f>
        <v/>
      </c>
      <c r="LR46" s="93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95" t="str">
        <f>IF(ISBLANK($LS$3),"",IF(ISBLANK(Tipy!JT40),"-",SUM(LN46:LR46)))</f>
        <v/>
      </c>
      <c r="LT46" s="94"/>
      <c r="LU46" s="92" t="str">
        <f>IF(ISBLANK($LZ$3),"",IF(ISBLANK(Tipy!JZ40),0,IF(AND(Tipy!JZ40=Výsledky!$LX$3,Tipy!KB40=Výsledky!$LZ$3),50,0)))</f>
        <v/>
      </c>
      <c r="LV46" s="92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92" t="str">
        <f>IF(ISBLANK($LZ$3),"",IF(OR(Tipy!KC40=Výsledky!$LU$6,Tipy!KC40=Výsledky!$LU$7,Tipy!KC40=Výsledky!$LU$8,Tipy!KC40=Výsledky!$LU$9),30,0))</f>
        <v/>
      </c>
      <c r="LX46" s="92" t="str">
        <f>IF(ISBLANK($LZ$3),"",IF(OR(Tipy!KD40=Výsledky!$LX$6,Tipy!KD40=Výsledky!$LX$7,Tipy!KD40=Výsledky!$LX$8,Tipy!KD40=Výsledky!$LX$9),10,0))</f>
        <v/>
      </c>
      <c r="LY46" s="93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95" t="str">
        <f>IF(ISBLANK($LZ$3),"",IF(ISBLANK(Tipy!JZ40),"-",SUM(LU46:LY46)))</f>
        <v/>
      </c>
      <c r="MA46" s="94"/>
      <c r="MB46" s="96"/>
      <c r="MC46" s="97"/>
      <c r="MD46" s="97"/>
      <c r="ME46" s="97"/>
      <c r="MF46" s="93"/>
      <c r="MG46" s="95"/>
      <c r="MH46" s="94"/>
      <c r="MI46" s="96"/>
      <c r="MJ46" s="97"/>
      <c r="MK46" s="97"/>
      <c r="ML46" s="97"/>
      <c r="MM46" s="93"/>
      <c r="MN46" s="95"/>
      <c r="MO46" s="94"/>
      <c r="MP46" s="96"/>
      <c r="MQ46" s="97"/>
      <c r="MR46" s="97"/>
      <c r="MS46" s="97"/>
      <c r="MT46" s="93"/>
      <c r="MU46" s="95"/>
      <c r="MV46" s="94"/>
      <c r="MW46" s="96"/>
      <c r="MX46" s="97"/>
      <c r="MY46" s="97"/>
      <c r="MZ46" s="97"/>
      <c r="NA46" s="93"/>
      <c r="NB46" s="95"/>
      <c r="NC46" s="94"/>
      <c r="ND46" s="96"/>
      <c r="NE46" s="97"/>
      <c r="NF46" s="97"/>
      <c r="NG46" s="97"/>
      <c r="NH46" s="93"/>
      <c r="NI46" s="95"/>
      <c r="NJ46" s="94"/>
      <c r="NK46" s="96"/>
      <c r="NL46" s="97"/>
      <c r="NM46" s="97"/>
      <c r="NN46" s="97"/>
      <c r="NO46" s="93"/>
      <c r="NP46" s="95"/>
      <c r="NQ46" s="94"/>
      <c r="NR46" s="96"/>
      <c r="NS46" s="97"/>
      <c r="NT46" s="97"/>
      <c r="NU46" s="97"/>
      <c r="NV46" s="93"/>
      <c r="NW46" s="95"/>
      <c r="NX46" s="94"/>
      <c r="NY46" s="96"/>
      <c r="NZ46" s="97"/>
      <c r="OA46" s="97"/>
      <c r="OB46" s="97"/>
      <c r="OC46" s="93"/>
      <c r="OD46" s="95"/>
      <c r="OE46" s="94"/>
      <c r="OF46" s="96"/>
      <c r="OG46" s="97"/>
      <c r="OH46" s="97"/>
      <c r="OI46" s="97"/>
      <c r="OJ46" s="93"/>
      <c r="OK46" s="95"/>
      <c r="OL46" s="94"/>
      <c r="OM46" s="96"/>
      <c r="ON46" s="97"/>
      <c r="OO46" s="97"/>
      <c r="OP46" s="97"/>
      <c r="OQ46" s="93"/>
      <c r="OR46" s="95"/>
      <c r="OS46" s="94"/>
      <c r="OT46" s="96"/>
      <c r="OU46" s="97"/>
      <c r="OV46" s="97"/>
      <c r="OW46" s="97"/>
      <c r="OX46" s="93"/>
      <c r="OY46" s="95"/>
      <c r="OZ46" s="94"/>
      <c r="PA46" s="96"/>
      <c r="PB46" s="97"/>
      <c r="PC46" s="97"/>
      <c r="PD46" s="97"/>
      <c r="PE46" s="93"/>
      <c r="PF46" s="95"/>
      <c r="PG46" s="94"/>
      <c r="PH46" s="96"/>
      <c r="PI46" s="97"/>
      <c r="PJ46" s="97"/>
      <c r="PK46" s="97"/>
      <c r="PL46" s="93"/>
      <c r="PM46" s="95"/>
      <c r="PN46" s="94"/>
      <c r="PO46" s="96"/>
      <c r="PP46" s="97"/>
      <c r="PQ46" s="97"/>
      <c r="PR46" s="97"/>
      <c r="PS46" s="93"/>
      <c r="PT46" s="95"/>
      <c r="PU46" s="94"/>
      <c r="PV46" s="96"/>
      <c r="PW46" s="97"/>
      <c r="PX46" s="97"/>
      <c r="PY46" s="97"/>
      <c r="PZ46" s="93"/>
      <c r="QA46" s="95"/>
    </row>
    <row r="47" spans="1:443" ht="15" customHeight="1" x14ac:dyDescent="0.2">
      <c r="A47" s="121">
        <f>Tipy!A41</f>
        <v>18</v>
      </c>
      <c r="B47" s="144" t="str">
        <f>Tipy!B41</f>
        <v>kiralok</v>
      </c>
      <c r="C47" s="42"/>
      <c r="D47" s="182">
        <f>IF(ISBLANK($I$3),"",IF(ISBLANK(Tipy!D41),0,IF(AND(Tipy!D41=Výsledky!$G$3,Tipy!F41=Výsledky!$I$3),50,0)))</f>
        <v>0</v>
      </c>
      <c r="E47" s="182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2">
        <f>IF(ISBLANK($I$3),"",IF(OR(Tipy!G41=Výsledky!$D$6,Tipy!G41=Výsledky!$D$7,Tipy!G41=Výsledky!$D$8,Tipy!G41=Výsledky!$D$9),30,0))</f>
        <v>30</v>
      </c>
      <c r="G47" s="182">
        <f>IF(ISBLANK($I$3),"",IF(OR(Tipy!H41=Výsledky!$G$6,Tipy!H41=Výsledky!$G$7,Tipy!H41=Výsledky!$G$8,Tipy!H41=Výsledky!$G$9),10,0))</f>
        <v>0</v>
      </c>
      <c r="H47" s="183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4">
        <f>IF(ISBLANK($I$3),"",IF(ISBLANK(Tipy!D41),"-",SUM(D47:H47)))</f>
        <v>60</v>
      </c>
      <c r="J47" s="185"/>
      <c r="K47" s="182">
        <f>IF(ISBLANK($P$3),"",IF(ISBLANK(Tipy!J41),0,IF(AND(Tipy!J41=Výsledky!$N$3,Tipy!L41=Výsledky!$P$3),50,0)))</f>
        <v>50</v>
      </c>
      <c r="L47" s="182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2">
        <f>IF(ISBLANK($P$3),"",IF(OR(Tipy!M41=Výsledky!$K$6,Tipy!M41=Výsledky!$K$7,Tipy!M41=Výsledky!$K$8,Tipy!M41=Výsledky!$K$9),30,0))</f>
        <v>0</v>
      </c>
      <c r="N47" s="182">
        <f>IF(ISBLANK($P$3),"",IF(OR(Tipy!N41=Výsledky!$N$6,Tipy!N41=Výsledky!$N$7,Tipy!N41=Výsledky!$N$8,Tipy!N41=Výsledky!$N$9),10,0))</f>
        <v>10</v>
      </c>
      <c r="O47" s="183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6">
        <f>IF(ISBLANK($P$3),"",IF(ISBLANK(Tipy!J41),"-",SUM(K47:O47)))</f>
        <v>60</v>
      </c>
      <c r="Q47" s="185"/>
      <c r="R47" s="182">
        <f>IF(ISBLANK($W$3),"",IF(ISBLANK(Tipy!P41),0,IF(AND(Tipy!P41=Výsledky!$U$3,Tipy!R41=Výsledky!$W$3),50,0)))</f>
        <v>50</v>
      </c>
      <c r="S47" s="182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2">
        <f>IF(ISBLANK($W$3),"",IF(OR(Tipy!S41=Výsledky!$R$6,Tipy!S41=Výsledky!$R$7,Tipy!S41=Výsledky!$R$8,Tipy!S41=Výsledky!$R$9),30,0))</f>
        <v>0</v>
      </c>
      <c r="U47" s="182">
        <f>IF(ISBLANK($W$3),"",IF(OR(Tipy!T41=Výsledky!$U$6,Tipy!T41=Výsledky!$U$7,Tipy!T41=Výsledky!$U$8,Tipy!T41=Výsledky!$U$9),10,0))</f>
        <v>0</v>
      </c>
      <c r="V47" s="183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6">
        <f>IF(ISBLANK($W$3),"",IF(ISBLANK(Tipy!P41),"-",SUM(R47:V47)))</f>
        <v>50</v>
      </c>
      <c r="X47" s="185"/>
      <c r="Y47" s="182">
        <f>IF(ISBLANK($AD$3),"",IF(ISBLANK(Tipy!V41),0,IF(AND(Tipy!V41=Výsledky!$AB$3,Tipy!X41=Výsledky!$AD$3),50,0)))</f>
        <v>0</v>
      </c>
      <c r="Z47" s="182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2">
        <f>IF(ISBLANK($AD$3),"",IF(OR(Tipy!Y41=Výsledky!$Y$6,Tipy!Y41=Výsledky!$Y$7,Tipy!Y41=Výsledky!$Y$8,Tipy!Y41=Výsledky!$Y$9),30,0))</f>
        <v>30</v>
      </c>
      <c r="AB47" s="182">
        <f>IF(ISBLANK($AD$3),"",IF(OR(Tipy!Z41=Výsledky!$AB$6,Tipy!Z41=Výsledky!$AB$7,Tipy!Z41=Výsledky!$AB$8,Tipy!Z41=Výsledky!$AB$9),10,0))</f>
        <v>0</v>
      </c>
      <c r="AC47" s="183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6">
        <f>IF(ISBLANK($AD$3),"",IF(ISBLANK(Tipy!V41),"-",SUM(Y47:AC47)))</f>
        <v>60</v>
      </c>
      <c r="AE47" s="185"/>
      <c r="AF47" s="182">
        <f>IF(ISBLANK($AK$3),"",IF(ISBLANK(Tipy!AB41),0,IF(AND(Tipy!AB41=Výsledky!$AI$3,Tipy!AD41=Výsledky!$AK$3),50,0)))</f>
        <v>0</v>
      </c>
      <c r="AG47" s="182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2">
        <f>IF(ISBLANK($AK$3),"",IF(OR(Tipy!AE41=Výsledky!$AF$6,Tipy!AE41=Výsledky!$AF$7,Tipy!AE41=Výsledky!$AF$8,Tipy!AE41=Výsledky!$AF$9),30,0))</f>
        <v>30</v>
      </c>
      <c r="AI47" s="182">
        <f>IF(ISBLANK($AK$3),"",IF(OR(Tipy!AF41=Výsledky!$AI$6,Tipy!AF41=Výsledky!$AI$7,Tipy!AF41=Výsledky!$AI$8,Tipy!AF41=Výsledky!$AI$9),10,0))</f>
        <v>0</v>
      </c>
      <c r="AJ47" s="183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6">
        <f>IF(ISBLANK($AK$3),"",IF(ISBLANK(Tipy!AB41),"-",SUM(AF47:AJ47)))</f>
        <v>30</v>
      </c>
      <c r="AL47" s="185"/>
      <c r="AM47" s="182">
        <f>IF(ISBLANK($AR$3),"",IF(ISBLANK(Tipy!AH41),0,IF(AND(Tipy!AH41=Výsledky!$AP$3,Tipy!AJ41=Výsledky!$AR$3),50,0)))</f>
        <v>0</v>
      </c>
      <c r="AN47" s="182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2">
        <f>IF(ISBLANK($AR$3),"",IF(OR(Tipy!AK41=Výsledky!$AM$6,Tipy!AK41=Výsledky!$AM$7,Tipy!AK41=Výsledky!$AM$8,Tipy!AK41=Výsledky!$AM$9),30,0))</f>
        <v>30</v>
      </c>
      <c r="AP47" s="182">
        <f>IF(ISBLANK($AR$3),"",IF(OR(Tipy!AL41=Výsledky!$AP$6,Tipy!AL41=Výsledky!$AP$7,Tipy!AL41=Výsledky!$AP$8,Tipy!AL41=Výsledky!$AP$9),10,0))</f>
        <v>0</v>
      </c>
      <c r="AQ47" s="183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6">
        <f>IF(ISBLANK($AR$3),"",IF(ISBLANK(Tipy!AH41),"-",SUM(AM47:AQ47)))</f>
        <v>60</v>
      </c>
      <c r="AS47" s="185"/>
      <c r="AT47" s="182">
        <f>IF(ISBLANK($AY$3),"",IF(ISBLANK(Tipy!AN41),0,IF(AND(Tipy!AN41=Výsledky!$AW$3,Tipy!AP41=Výsledky!$AY$3),50,0)))</f>
        <v>0</v>
      </c>
      <c r="AU47" s="182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2">
        <f>IF(ISBLANK($AY$3),"",IF(OR(Tipy!AQ41=Výsledky!$AT$6,Tipy!AQ41=Výsledky!$AT$7,Tipy!AQ41=Výsledky!$AT$8,Tipy!AQ41=Výsledky!$AT$9),30,0))</f>
        <v>30</v>
      </c>
      <c r="AW47" s="182">
        <f>IF(ISBLANK($AY$3),"",IF(OR(Tipy!AR41=Výsledky!$AW$6,Tipy!AR41=Výsledky!$AW$7,Tipy!AR41=Výsledky!$AW$8,Tipy!AR41=Výsledky!$AW$9),10,0))</f>
        <v>0</v>
      </c>
      <c r="AX47" s="183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6">
        <f>IF(ISBLANK($AY$3),"",IF(ISBLANK(Tipy!AN41),"-",SUM(AT47:AX47)))</f>
        <v>60</v>
      </c>
      <c r="AZ47" s="185"/>
      <c r="BA47" s="182">
        <f>IF(ISBLANK($BF$3),"",IF(ISBLANK(Tipy!AT41),0,IF(AND(Tipy!AT41=Výsledky!$BD$3,Tipy!AV41=Výsledky!$BF$3),50,0)))</f>
        <v>0</v>
      </c>
      <c r="BB47" s="182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2">
        <f>IF(ISBLANK($BF$3),"",IF(OR(Tipy!AW41=Výsledky!$BA$6,Tipy!AW41=Výsledky!$BA$7,Tipy!AW41=Výsledky!$BA$8,Tipy!AW41=Výsledky!$BA$9),30,0))</f>
        <v>30</v>
      </c>
      <c r="BD47" s="182">
        <f>IF(ISBLANK($BF$3),"",IF(OR(Tipy!AX41=Výsledky!$BD$6,Tipy!AX41=Výsledky!$BD$7,Tipy!AX41=Výsledky!$BD$8,Tipy!AX41=Výsledky!$BD$9),10,0))</f>
        <v>0</v>
      </c>
      <c r="BE47" s="183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6">
        <f>IF(ISBLANK($BF$3),"",IF(ISBLANK(Tipy!AT41),"-",SUM(BA47:BE47)))</f>
        <v>30</v>
      </c>
      <c r="BG47" s="94"/>
      <c r="BH47" s="182">
        <f>IF(ISBLANK($BM$3),"",IF(ISBLANK(Tipy!AZ41),0,IF(AND(Tipy!AZ41=Výsledky!$BK$3,Tipy!BB41=Výsledky!$BM$3),50,0)))</f>
        <v>0</v>
      </c>
      <c r="BI47" s="182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2">
        <f>IF(ISBLANK($BM$3),"",IF(OR(Tipy!BC41=Výsledky!$BH$6,Tipy!BC41=Výsledky!$BH$7,Tipy!BC41=Výsledky!$BH$8,Tipy!BC41=Výsledky!$BH$9),30,0))</f>
        <v>30</v>
      </c>
      <c r="BK47" s="182">
        <f>IF(ISBLANK($BM$3),"",IF(OR(Tipy!BD41=Výsledky!$BK$6,Tipy!BD41=Výsledky!$BK$7,Tipy!BD41=Výsledky!$BK$8,Tipy!BD41=Výsledky!$BK$9),10,0))</f>
        <v>0</v>
      </c>
      <c r="BL47" s="183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6">
        <f>IF(ISBLANK($BM$3),"",IF(ISBLANK(Tipy!AZ41),"-",SUM(BH47:BL47)))</f>
        <v>50</v>
      </c>
      <c r="BN47" s="94"/>
      <c r="BO47" s="182">
        <f>IF(ISBLANK($BT$3),"",IF(ISBLANK(Tipy!BF41),0,IF(AND(Tipy!BF41=Výsledky!$BR$3,Tipy!BH41=Výsledky!$BT$3),50,0)))</f>
        <v>0</v>
      </c>
      <c r="BP47" s="182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2">
        <f>IF(ISBLANK($BT$3),"",IF(OR(Tipy!BI41=Výsledky!$BO$6,Tipy!BI41=Výsledky!$BO$7,Tipy!BI41=Výsledky!$BO$8,Tipy!BI41=Výsledky!$BO$9),30,0))</f>
        <v>0</v>
      </c>
      <c r="BR47" s="182">
        <f>IF(ISBLANK($BT$3),"",IF(OR(Tipy!BJ41=Výsledky!$BR$6,Tipy!BJ41=Výsledky!$BR$7,Tipy!BJ41=Výsledky!$BR$8,Tipy!BJ41=Výsledky!$BR$9),10,0))</f>
        <v>0</v>
      </c>
      <c r="BS47" s="183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6">
        <f>IF(ISBLANK($BT$3),"",IF(ISBLANK(Tipy!BF41),"-",SUM(BO47:BS47)))</f>
        <v>20</v>
      </c>
      <c r="BU47" s="94"/>
      <c r="BV47" s="182">
        <f>IF(ISBLANK($CA$3),"",IF(ISBLANK(Tipy!BL41),0,IF(AND(Tipy!BL41=Výsledky!$BY$3,Tipy!BN41=Výsledky!$CA$3),50,0)))</f>
        <v>0</v>
      </c>
      <c r="BW47" s="182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2">
        <f>IF(ISBLANK($CA$3),"",IF(OR(Tipy!BO41=Výsledky!$BV$6,Tipy!BO41=Výsledky!$BV$7,Tipy!BO41=Výsledky!$BV$8,Tipy!BO41=Výsledky!$BV$9),30,0))</f>
        <v>30</v>
      </c>
      <c r="BY47" s="182">
        <f>IF(ISBLANK($CA$3),"",IF(OR(Tipy!BP41=Výsledky!$BY$6,Tipy!BP41=Výsledky!$BY$7,Tipy!BP41=Výsledky!$BY$8,Tipy!BP41=Výsledky!$BY$9),10,0))</f>
        <v>0</v>
      </c>
      <c r="BZ47" s="183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6">
        <f>IF(ISBLANK($CA$3),"",IF(ISBLANK(Tipy!BL41),"-",SUM(BV47:BZ47)))</f>
        <v>50</v>
      </c>
      <c r="CB47" s="94"/>
      <c r="CC47" s="182">
        <f>IF(ISBLANK($CH$3),"",IF(ISBLANK(Tipy!BR41),0,IF(AND(Tipy!BR41=Výsledky!$CF$3,Tipy!BT41=Výsledky!$CH$3),50,0)))</f>
        <v>0</v>
      </c>
      <c r="CD47" s="182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2">
        <f>IF(ISBLANK($CH$3),"",IF(OR(Tipy!BU41=Výsledky!$CC$6,Tipy!BU41=Výsledky!$CC$7,Tipy!BU41=Výsledky!$CC$8,Tipy!BU41=Výsledky!$CC$9),30,0))</f>
        <v>30</v>
      </c>
      <c r="CF47" s="182">
        <f>IF(ISBLANK($CH$3),"",IF(OR(Tipy!BV41=Výsledky!$CF$6,Tipy!BV41=Výsledky!$CF$7,Tipy!BV41=Výsledky!$CF$8,Tipy!BV41=Výsledky!$CF$9),10,0))</f>
        <v>0</v>
      </c>
      <c r="CG47" s="183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6">
        <f>IF(ISBLANK($CH$3),"",IF(ISBLANK(Tipy!BR41),"-",SUM(CC47:CG47)))</f>
        <v>30</v>
      </c>
      <c r="CI47" s="185"/>
      <c r="CJ47" s="182">
        <f>IF(ISBLANK($CO$3),"",IF(ISBLANK(Tipy!BX41),0,IF(AND(Tipy!BX41=Výsledky!$CM$3,Tipy!BZ41=Výsledky!$CO$3),50,0)))</f>
        <v>0</v>
      </c>
      <c r="CK47" s="182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2">
        <f>IF(ISBLANK($CO$3),"",IF(OR(Tipy!CA41=Výsledky!$CJ$6,Tipy!CA41=Výsledky!$CJ$7,Tipy!CA41=Výsledky!$CJ$8,Tipy!CA41=Výsledky!$CJ$9),30,0))</f>
        <v>0</v>
      </c>
      <c r="CM47" s="182">
        <f>IF(ISBLANK($CO$3),"",IF(OR(Tipy!CB41=Výsledky!$CM$6,Tipy!CB41=Výsledky!$CM$7,Tipy!CB41=Výsledky!$CM$8,Tipy!CB41=Výsledky!$CM$9),10,0))</f>
        <v>10</v>
      </c>
      <c r="CN47" s="183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6">
        <f>IF(ISBLANK($CO$3),"",IF(ISBLANK(Tipy!BX41),"-",SUM(CJ47:CN47)))</f>
        <v>10</v>
      </c>
      <c r="CP47" s="185"/>
      <c r="CQ47" s="182">
        <f>IF(ISBLANK($CV$3),"",IF(ISBLANK(Tipy!CD41),0,IF(AND(Tipy!CD41=Výsledky!$CT$3,Tipy!CF41=Výsledky!$CV$3),50,0)))</f>
        <v>0</v>
      </c>
      <c r="CR47" s="182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2">
        <f>IF(ISBLANK($CV$3),"",IF(OR(Tipy!CG41=Výsledky!$CQ$6,Tipy!CG41=Výsledky!$CQ$7,Tipy!CG41=Výsledky!$CQ$8,Tipy!CG41=Výsledky!$CQ$9),30,0))</f>
        <v>30</v>
      </c>
      <c r="CT47" s="182">
        <f>IF(ISBLANK($CV$3),"",IF(OR(Tipy!CH41=Výsledky!$CT$6,Tipy!CH41=Výsledky!$CT$7,Tipy!CH41=Výsledky!$CT$8,Tipy!CH41=Výsledky!$CT$9),10,0))</f>
        <v>0</v>
      </c>
      <c r="CU47" s="183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6">
        <f>IF(ISBLANK($CV$3),"",IF(ISBLANK(Tipy!CD41),"-",SUM(CQ47:CU47)))</f>
        <v>50</v>
      </c>
      <c r="CW47" s="185"/>
      <c r="CX47" s="182">
        <f>IF(ISBLANK($DC$3),"",IF(ISBLANK(Tipy!CJ41),0,IF(AND(Tipy!CJ41=Výsledky!$DA$3,Tipy!CL41=Výsledky!$DC$3),50,0)))</f>
        <v>0</v>
      </c>
      <c r="CY47" s="182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2">
        <f>IF(ISBLANK($DC$3),"",IF(OR(Tipy!CM41=Výsledky!$CX$6,Tipy!CM41=Výsledky!$CX$7,Tipy!CM41=Výsledky!$CX$8,Tipy!CM41=Výsledky!$CX$9),30,0))</f>
        <v>0</v>
      </c>
      <c r="DA47" s="182">
        <f>IF(ISBLANK($DC$3),"",IF(OR(Tipy!CN41=Výsledky!$DA$6,Tipy!CN41=Výsledky!$DA$7,Tipy!CN41=Výsledky!$DA$8,Tipy!CN41=Výsledky!$DA$9),10,0))</f>
        <v>10</v>
      </c>
      <c r="DB47" s="183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6">
        <f>IF(ISBLANK($DC$3),"",IF(ISBLANK(Tipy!CJ41),"-",SUM(CX47:DB47)))</f>
        <v>10</v>
      </c>
      <c r="DD47" s="185"/>
      <c r="DE47" s="182">
        <f>IF(ISBLANK($DJ$3),"",IF(ISBLANK(Tipy!CP41),0,IF(AND(Tipy!CP41=Výsledky!$DH$3,Tipy!CR41=Výsledky!$DJ$3),50,0)))</f>
        <v>50</v>
      </c>
      <c r="DF47" s="182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2">
        <f>IF(ISBLANK($DJ$3),"",IF(OR(Tipy!CS41=Výsledky!$DE$6,Tipy!CS41=Výsledky!$DE$7,Tipy!CS41=Výsledky!$DE$8,Tipy!CS41=Výsledky!$DE$9),30,0))</f>
        <v>0</v>
      </c>
      <c r="DH47" s="182">
        <f>IF(ISBLANK($DJ$3),"",IF(OR(Tipy!CT41=Výsledky!$DH$6,Tipy!CT41=Výsledky!$DH$7,Tipy!CT41=Výsledky!$DH$8,Tipy!CT41=Výsledky!$DH$9),10,0))</f>
        <v>10</v>
      </c>
      <c r="DI47" s="183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6">
        <f>IF(ISBLANK($DJ$3),"",IF(ISBLANK(Tipy!CP41),"-",SUM(DE47:DI47)))</f>
        <v>60</v>
      </c>
      <c r="DK47" s="185"/>
      <c r="DL47" s="182">
        <f>IF(ISBLANK($DQ$3),"",IF(ISBLANK(Tipy!CV41),0,IF(AND(Tipy!CV41=Výsledky!$DO$3,Tipy!CX41=Výsledky!$DQ$3),50,0)))</f>
        <v>0</v>
      </c>
      <c r="DM47" s="182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2">
        <f>IF(ISBLANK($DQ$3),"",IF(OR(Tipy!CY41=Výsledky!$DL$6,Tipy!CY41=Výsledky!$DL$7,Tipy!CY41=Výsledky!$DL$8,Tipy!CY41=Výsledky!$DL$9),30,0))</f>
        <v>0</v>
      </c>
      <c r="DO47" s="182">
        <f>IF(ISBLANK($DQ$3),"",IF(OR(Tipy!CZ41=Výsledky!$DO$6,Tipy!CZ41=Výsledky!$DO$7,Tipy!CZ41=Výsledky!$DO$8,Tipy!CZ41=Výsledky!$DO$9),10,0))</f>
        <v>10</v>
      </c>
      <c r="DP47" s="183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6">
        <f>IF(ISBLANK($DQ$3),"",IF(ISBLANK(Tipy!CV41),"-",SUM(DL47:DP47)))</f>
        <v>10</v>
      </c>
      <c r="DR47" s="185"/>
      <c r="DS47" s="182">
        <f>IF(ISBLANK($DX$3),"",IF(ISBLANK(Tipy!DB41),0,IF(AND(Tipy!DB41=Výsledky!$DV$3,Tipy!DD41=Výsledky!$DX$3),50,0)))</f>
        <v>0</v>
      </c>
      <c r="DT47" s="182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2">
        <f>IF(ISBLANK($DX$3),"",IF(OR(Tipy!DE41=Výsledky!$DS$6,Tipy!DE41=Výsledky!$DS$7,Tipy!DE41=Výsledky!$DS$8,Tipy!DE41=Výsledky!$DS$9),30,0))</f>
        <v>30</v>
      </c>
      <c r="DV47" s="182">
        <f>IF(ISBLANK($DX$3),"",IF(OR(Tipy!DF41=Výsledky!$DV$6,Tipy!DF41=Výsledky!$DV$7,Tipy!DF41=Výsledky!$DV$8,Tipy!DF41=Výsledky!$DV$9),10,0))</f>
        <v>10</v>
      </c>
      <c r="DW47" s="183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6">
        <f>IF(ISBLANK($DX$3),"",IF(ISBLANK(Tipy!DB41),"-",SUM(DS47:DW47)))</f>
        <v>40</v>
      </c>
      <c r="DY47" s="185"/>
      <c r="DZ47" s="182">
        <f>IF(ISBLANK($EE$3),"",IF(ISBLANK(Tipy!DH41),0,IF(AND(Tipy!DH41=Výsledky!$EC$3,Tipy!DJ41=Výsledky!$EE$3),50,0)))</f>
        <v>50</v>
      </c>
      <c r="EA47" s="182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2">
        <f>IF(ISBLANK($EE$3),"",IF(OR(Tipy!DK41=Výsledky!$DZ$6,Tipy!DK41=Výsledky!$DZ$7,Tipy!DK41=Výsledky!$DZ$8,Tipy!DK41=Výsledky!$DZ$9),30,0))</f>
        <v>0</v>
      </c>
      <c r="EC47" s="182">
        <f>IF(ISBLANK($EE$3),"",IF(OR(Tipy!DL41=Výsledky!$EC$6,Tipy!DL41=Výsledky!$EC$7,Tipy!DL41=Výsledky!$EC$8,Tipy!DL41=Výsledky!$EC$9),10,0))</f>
        <v>0</v>
      </c>
      <c r="ED47" s="183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6">
        <f>IF(ISBLANK($EE$3),"",IF(ISBLANK(Tipy!DH41),"-",SUM(DZ47:ED47)))</f>
        <v>50</v>
      </c>
      <c r="EF47" s="94"/>
      <c r="EG47" s="182">
        <f>IF(ISBLANK($EL$3),"",IF(ISBLANK(Tipy!DN41),0,IF(AND(Tipy!DN41=Výsledky!$EJ$3,Tipy!DP41=Výsledky!$EL$3),50,0)))</f>
        <v>0</v>
      </c>
      <c r="EH47" s="182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2">
        <f>IF(ISBLANK($EL$3),"",IF(OR(Tipy!DQ41=Výsledky!$EG$6,Tipy!DQ41=Výsledky!$EG$7,Tipy!DQ41=Výsledky!$EG$8,Tipy!DQ41=Výsledky!$EG$9),30,0))</f>
        <v>0</v>
      </c>
      <c r="EJ47" s="182">
        <f>IF(ISBLANK($EL$3),"",IF(OR(Tipy!DR41=Výsledky!$EJ$6,Tipy!DR41=Výsledky!$EJ$7,Tipy!DR41=Výsledky!$EJ$8,Tipy!DR41=Výsledky!$EJ$9),10,0))</f>
        <v>10</v>
      </c>
      <c r="EK47" s="183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6">
        <f>IF(ISBLANK($EL$3),"",IF(ISBLANK(Tipy!DN41),"-",SUM(EG47:EK47)))</f>
        <v>30</v>
      </c>
      <c r="EM47" s="94"/>
      <c r="EN47" s="182">
        <f>IF(ISBLANK($ES$3),"",IF(ISBLANK(Tipy!DT41),0,IF(AND(Tipy!DT41=Výsledky!$EQ$3,Tipy!DV41=Výsledky!$ES$3),50,0)))</f>
        <v>0</v>
      </c>
      <c r="EO47" s="182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2">
        <f>IF(ISBLANK($ES$3),"",IF(OR(Tipy!DW41=Výsledky!$EN$6,Tipy!DW41=Výsledky!$EN$7,Tipy!DW41=Výsledky!$EN$8,Tipy!DW41=Výsledky!$EN$9),30,0))</f>
        <v>30</v>
      </c>
      <c r="EQ47" s="182">
        <f>IF(ISBLANK($ES$3),"",IF(OR(Tipy!DX41=Výsledky!$EQ$6,Tipy!DX41=Výsledky!$EQ$7,Tipy!DX41=Výsledky!$EQ$8,Tipy!DX41=Výsledky!$EQ$9),10,0))</f>
        <v>0</v>
      </c>
      <c r="ER47" s="183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6">
        <f>IF(ISBLANK($ES$3),"",IF(ISBLANK(Tipy!DT41),"-",SUM(EN47:ER47)))</f>
        <v>50</v>
      </c>
      <c r="ET47" s="94"/>
      <c r="EU47" s="182">
        <f>IF(ISBLANK($EZ$3),"",IF(ISBLANK(Tipy!DZ41),0,IF(AND(Tipy!DZ41=Výsledky!$EX$3,Tipy!EB41=Výsledky!$EZ$3),50,0)))</f>
        <v>0</v>
      </c>
      <c r="EV47" s="182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2">
        <f>IF(ISBLANK($EZ$3),"",IF(OR(Tipy!EC41=Výsledky!$EU$6,Tipy!EC41=Výsledky!$EU$7,Tipy!EC41=Výsledky!$EU$8,Tipy!EC41=Výsledky!$EU$9),30,0))</f>
        <v>0</v>
      </c>
      <c r="EX47" s="182">
        <f>IF(ISBLANK($EZ$3),"",IF(OR(Tipy!ED41=Výsledky!$EX$6,Tipy!ED41=Výsledky!$EX$7,Tipy!ED41=Výsledky!$EX$8,Tipy!ED41=Výsledky!$EX$9),10,0))</f>
        <v>10</v>
      </c>
      <c r="EY47" s="183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6">
        <f>IF(ISBLANK($EZ$3),"",IF(ISBLANK(Tipy!DZ41),"-",SUM(EU47:EY47)))</f>
        <v>30</v>
      </c>
      <c r="FA47" s="94"/>
      <c r="FB47" s="182">
        <f>IF(ISBLANK($FG$3),"",IF(ISBLANK(Tipy!EF41),0,IF(AND(Tipy!EF41=Výsledky!$FE$3,Tipy!EH41=Výsledky!$FG$3),50,0)))</f>
        <v>0</v>
      </c>
      <c r="FC47" s="182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2">
        <f>IF(ISBLANK($FG$3),"",IF(OR(Tipy!EI41=Výsledky!$FB$6,Tipy!EI41=Výsledky!$FB$7,Tipy!EI41=Výsledky!$FB$8,Tipy!EI41=Výsledky!$FB$9),30,0))</f>
        <v>30</v>
      </c>
      <c r="FE47" s="182">
        <f>IF(ISBLANK($FG$3),"",IF(OR(Tipy!EJ41=Výsledky!$FE$6,Tipy!EJ41=Výsledky!$FE$7,Tipy!EJ41=Výsledky!$FE$8,Tipy!EJ41=Výsledky!$FE$9),10,0))</f>
        <v>0</v>
      </c>
      <c r="FF47" s="183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6">
        <f>IF(ISBLANK($FG$3),"",IF(ISBLANK(Tipy!EF41),"-",SUM(FB47:FF47)))</f>
        <v>30</v>
      </c>
      <c r="FH47" s="94"/>
      <c r="FI47" s="182">
        <f>IF(ISBLANK($FN$3),"",IF(ISBLANK(Tipy!EL41),0,IF(AND(Tipy!EL41=Výsledky!$FL$3,Tipy!EN41=Výsledky!$FN$3),50,0)))</f>
        <v>0</v>
      </c>
      <c r="FJ47" s="182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2">
        <f>IF(ISBLANK($FN$3),"",IF(OR(Tipy!EO41=Výsledky!$FI$6,Tipy!EO41=Výsledky!$FI$7,Tipy!EO41=Výsledky!$FI$8,Tipy!EO41=Výsledky!$FI$9),30,0))</f>
        <v>30</v>
      </c>
      <c r="FL47" s="182">
        <f>IF(ISBLANK($FN$3),"",IF(OR(Tipy!EP41=Výsledky!$FL$6,Tipy!EP41=Výsledky!$FL$7,Tipy!EP41=Výsledky!$FL$8,Tipy!EP41=Výsledky!$FL$9),10,0))</f>
        <v>0</v>
      </c>
      <c r="FM47" s="183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6">
        <f>IF(ISBLANK($FN$3),"",IF(ISBLANK(Tipy!EL41),"-",SUM(FI47:FM47)))</f>
        <v>60</v>
      </c>
      <c r="FO47" s="94"/>
      <c r="FP47" s="182">
        <f>IF(ISBLANK($FU$3),"",IF(ISBLANK(Tipy!ER41),0,IF(AND(Tipy!ER41=Výsledky!$FS$3,Tipy!ET41=Výsledky!$FU$3),50,0)))</f>
        <v>0</v>
      </c>
      <c r="FQ47" s="182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2">
        <f>IF(ISBLANK($FU$3),"",IF(OR(Tipy!EU41=Výsledky!$FP$6,Tipy!EU41=Výsledky!$FP$7,Tipy!EU41=Výsledky!$FP$8,Tipy!EU41=Výsledky!$FP$9),30,0))</f>
        <v>30</v>
      </c>
      <c r="FS47" s="182">
        <f>IF(ISBLANK($FU$3),"",IF(OR(Tipy!EV41=Výsledky!$FS$6,Tipy!EV41=Výsledky!$FS$7,Tipy!EV41=Výsledky!$FS$8,Tipy!EV41=Výsledky!$FS$9),10,0))</f>
        <v>0</v>
      </c>
      <c r="FT47" s="183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6">
        <f>IF(ISBLANK($FU$3),"",IF(ISBLANK(Tipy!ER41),"-",SUM(FP47:FT47)))</f>
        <v>60</v>
      </c>
      <c r="FV47" s="94"/>
      <c r="FW47" s="182">
        <f>IF(ISBLANK($GB$3),"",IF(ISBLANK(Tipy!EX41),0,IF(AND(Tipy!EX41=Výsledky!$FZ$3,Tipy!EZ41=Výsledky!$GB$3),50,0)))</f>
        <v>0</v>
      </c>
      <c r="FX47" s="182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2">
        <f>IF(ISBLANK($GB$3),"",IF(OR(Tipy!FA41=Výsledky!$FW$6,Tipy!FA41=Výsledky!$FW$7,Tipy!FA41=Výsledky!$FW$8,Tipy!FA41=Výsledky!$FW$9),30,0))</f>
        <v>0</v>
      </c>
      <c r="FZ47" s="182">
        <f>IF(ISBLANK($GB$3),"",IF(OR(Tipy!FB41=Výsledky!$FZ$6,Tipy!FB41=Výsledky!$FZ$7,Tipy!FB41=Výsledky!$FZ$8,Tipy!FB41=Výsledky!$FZ$9),10,0))</f>
        <v>0</v>
      </c>
      <c r="GA47" s="183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6">
        <f>IF(ISBLANK($GB$3),"",IF(ISBLANK(Tipy!EX41),"-",SUM(FW47:GA47)))</f>
        <v>0</v>
      </c>
      <c r="GC47" s="94"/>
      <c r="GD47" s="182">
        <f>IF(ISBLANK($GI$3),"",IF(ISBLANK(Tipy!FD41),0,IF(AND(Tipy!FD41=Výsledky!$GG$3,Tipy!FF41=Výsledky!$GI$3),50,0)))</f>
        <v>0</v>
      </c>
      <c r="GE47" s="182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2">
        <f>IF(ISBLANK($GI$3),"",IF(OR(Tipy!FG41=Výsledky!$GD$6,Tipy!FG41=Výsledky!$GD$7,Tipy!FG41=Výsledky!$GD$8,Tipy!FG41=Výsledky!$GD$9),30,0))</f>
        <v>0</v>
      </c>
      <c r="GG47" s="182">
        <f>IF(ISBLANK($GI$3),"",IF(OR(Tipy!FH41=Výsledky!$GG$6,Tipy!FH41=Výsledky!$GG$7,Tipy!FH41=Výsledky!$GG$8,Tipy!FH41=Výsledky!$GG$9),10,0))</f>
        <v>0</v>
      </c>
      <c r="GH47" s="183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6" t="str">
        <f>IF(ISBLANK($GI$3),"",IF(ISBLANK(Tipy!FD41),"-",SUM(GD47:GH47)))</f>
        <v>-</v>
      </c>
      <c r="GJ47" s="94"/>
      <c r="GK47" s="182">
        <f>IF(ISBLANK($GP$3),"",IF(ISBLANK(Tipy!FJ41),0,IF(AND(Tipy!FJ41=Výsledky!$GN$3,Tipy!FL41=Výsledky!$GP$3),50,0)))</f>
        <v>0</v>
      </c>
      <c r="GL47" s="182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20</v>
      </c>
      <c r="GM47" s="182">
        <f>IF(ISBLANK($GP$3),"",IF(OR(Tipy!FM41=Výsledky!$GK$6,Tipy!FM41=Výsledky!$GK$7,Tipy!FM41=Výsledky!$GK$8,Tipy!FM41=Výsledky!$GK$9),30,0))</f>
        <v>30</v>
      </c>
      <c r="GN47" s="182">
        <f>IF(ISBLANK($GP$3),"",IF(OR(Tipy!FN41=Výsledky!$GN$6,Tipy!FN41=Výsledky!$GN$7,Tipy!FN41=Výsledky!$GN$8,Tipy!FN41=Výsledky!$GN$9),10,0))</f>
        <v>0</v>
      </c>
      <c r="GO47" s="183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86">
        <f>IF(ISBLANK($GP$3),"",IF(ISBLANK(Tipy!FJ41),"-",SUM(GK47:GO47)))</f>
        <v>50</v>
      </c>
      <c r="GQ47" s="94"/>
      <c r="GR47" s="182">
        <f>IF(ISBLANK($GW$3),"",IF(ISBLANK(Tipy!FP41),0,IF(AND(Tipy!FP41=Výsledky!$GU$3,Tipy!FR41=Výsledky!$GW$3),50,0)))</f>
        <v>0</v>
      </c>
      <c r="GS47" s="182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2">
        <f>IF(ISBLANK($GW$3),"",IF(OR(Tipy!FS41=Výsledky!$GR$6,Tipy!FS41=Výsledky!$GR$7,Tipy!FS41=Výsledky!$GR$8,Tipy!FS41=Výsledky!$GR$9),30,0))</f>
        <v>0</v>
      </c>
      <c r="GU47" s="182">
        <f>IF(ISBLANK($GW$3),"",IF(OR(Tipy!FT41=Výsledky!$GU$6,Tipy!FT41=Výsledky!$GU$7,Tipy!FT41=Výsledky!$GU$8,Tipy!FT41=Výsledky!$GU$9),10,0))</f>
        <v>0</v>
      </c>
      <c r="GV47" s="183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6">
        <f>IF(ISBLANK($GW$3),"",IF(ISBLANK(Tipy!FP41),"-",SUM(GR47:GV47)))</f>
        <v>0</v>
      </c>
      <c r="GX47" s="94"/>
      <c r="GY47" s="182">
        <f>IF(ISBLANK($HD$3),"",IF(ISBLANK(Tipy!FV41),0,IF(AND(Tipy!FV41=Výsledky!$HB$3,Tipy!FX41=Výsledky!$HD$3),50,0)))</f>
        <v>50</v>
      </c>
      <c r="GZ47" s="182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2">
        <f>IF(ISBLANK($HD$3),"",IF(OR(Tipy!FY41=Výsledky!$GY$6,Tipy!FY41=Výsledky!$GY$7,Tipy!FY41=Výsledky!$GY$8,Tipy!FY41=Výsledky!$GY$9),30,0))</f>
        <v>30</v>
      </c>
      <c r="HB47" s="182">
        <f>IF(ISBLANK($HD$3),"",IF(OR(Tipy!FZ41=Výsledky!$HB$6,Tipy!FZ41=Výsledky!$HB$7,Tipy!FZ41=Výsledky!$HB$8,Tipy!FZ41=Výsledky!$HB$9),10,0))</f>
        <v>0</v>
      </c>
      <c r="HC47" s="183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6">
        <f>IF(ISBLANK($HD$3),"",IF(ISBLANK(Tipy!FV41),"-",SUM(GY47:HC47)))</f>
        <v>80</v>
      </c>
      <c r="HE47" s="185"/>
      <c r="HF47" s="182">
        <f>IF(ISBLANK($HK$3),"",IF(ISBLANK(Tipy!GB41),0,IF(AND(Tipy!GB41=Výsledky!$HI$3,Tipy!GD41=Výsledky!$HK$3),50,0)))</f>
        <v>0</v>
      </c>
      <c r="HG47" s="182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2">
        <f>IF(ISBLANK($HK$3),"",IF(OR(Tipy!GE41=Výsledky!$HF$6,Tipy!GE41=Výsledky!$HF$7,Tipy!GE41=Výsledky!$HF$8,Tipy!GE41=Výsledky!$HF$9),30,0))</f>
        <v>0</v>
      </c>
      <c r="HI47" s="182">
        <f>IF(ISBLANK($HK$3),"",IF(OR(Tipy!GF41=Výsledky!$HI$6,Tipy!GF41=Výsledky!$HI$7,Tipy!GF41=Výsledky!$HI$8,Tipy!GF41=Výsledky!$HI$9),10,0))</f>
        <v>0</v>
      </c>
      <c r="HJ47" s="183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6">
        <f>IF(ISBLANK($HK$3),"",IF(ISBLANK(Tipy!GB41),"-",SUM(HF47:HJ47)))</f>
        <v>20</v>
      </c>
      <c r="HL47" s="185"/>
      <c r="HM47" s="182">
        <f>IF(ISBLANK($HR$3),"",IF(ISBLANK(Tipy!GH41),0,IF(AND(Tipy!GH41=Výsledky!$HP$3,Tipy!GJ41=Výsledky!$HR$3),50,0)))</f>
        <v>0</v>
      </c>
      <c r="HN47" s="182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2">
        <f>IF(ISBLANK($HR$3),"",IF(OR(Tipy!GK41=Výsledky!$HM$6,Tipy!GK41=Výsledky!$HM$7,Tipy!GK41=Výsledky!$HM$8,Tipy!GK41=Výsledky!$HM$9),30,0))</f>
        <v>0</v>
      </c>
      <c r="HP47" s="182">
        <f>IF(ISBLANK($HR$3),"",IF(OR(Tipy!GL41=Výsledky!$HP$6,Tipy!GL41=Výsledky!$HP$7,Tipy!GL41=Výsledky!$HP$8,Tipy!GL41=Výsledky!$HP$9),10,0))</f>
        <v>0</v>
      </c>
      <c r="HQ47" s="183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6">
        <f>IF(ISBLANK($HR$3),"",IF(ISBLANK(Tipy!GH41),"-",SUM(HM47:HQ47)))</f>
        <v>20</v>
      </c>
      <c r="HS47" s="185"/>
      <c r="HT47" s="182">
        <f>IF(ISBLANK($HY$3),"",IF(ISBLANK(Tipy!GN41),0,IF(AND(Tipy!GN41=Výsledky!$HW$3,Tipy!GP41=Výsledky!$HY$3),50,0)))</f>
        <v>0</v>
      </c>
      <c r="HU47" s="182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2">
        <f>IF(ISBLANK($HY$3),"",IF(OR(Tipy!GQ41=Výsledky!$HT$6,Tipy!GQ41=Výsledky!$HT$7,Tipy!GQ41=Výsledky!$HT$8,Tipy!GQ41=Výsledky!$HT$9),30,0))</f>
        <v>0</v>
      </c>
      <c r="HW47" s="182">
        <f>IF(ISBLANK($HY$3),"",IF(OR(Tipy!GR41=Výsledky!$HW$6,Tipy!GR41=Výsledky!$HW$7,Tipy!GR41=Výsledky!$HW$8,Tipy!GR41=Výsledky!$HW$9),10,0))</f>
        <v>0</v>
      </c>
      <c r="HX47" s="183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6" t="str">
        <f>IF(ISBLANK($HY$3),"",IF(ISBLANK(Tipy!GN41),"-",SUM(HT47:HX47)))</f>
        <v>-</v>
      </c>
      <c r="HZ47" s="185"/>
      <c r="IA47" s="182">
        <f>IF(ISBLANK($IF$3),"",IF(ISBLANK(Tipy!GT41),0,IF(AND(Tipy!GT41=Výsledky!$ID$3,Tipy!GV41=Výsledky!$IF$3),50,0)))</f>
        <v>50</v>
      </c>
      <c r="IB47" s="182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2">
        <f>IF(ISBLANK($IF$3),"",IF(OR(Tipy!GW41=Výsledky!$IA$6,Tipy!GW41=Výsledky!$IA$7,Tipy!GW41=Výsledky!$IA$8,Tipy!GW41=Výsledky!$IA$9),30,0))</f>
        <v>0</v>
      </c>
      <c r="ID47" s="182">
        <f>IF(ISBLANK($IF$3),"",IF(OR(Tipy!GX41=Výsledky!$ID$6,Tipy!GX41=Výsledky!$ID$7,Tipy!GX41=Výsledky!$ID$8,Tipy!GX41=Výsledky!$ID$9),10,0))</f>
        <v>10</v>
      </c>
      <c r="IE47" s="183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6">
        <f>IF(ISBLANK($IF$3),"",IF(ISBLANK(Tipy!GT41),"-",SUM(IA47:IE47)))</f>
        <v>60</v>
      </c>
      <c r="IG47" s="94"/>
      <c r="IH47" s="182">
        <f>IF(ISBLANK($IM$3),"",IF(ISBLANK(Tipy!GZ41),0,IF(AND(Tipy!GZ41=Výsledky!$IK$3,Tipy!HB41=Výsledky!$IM$3),50,0)))</f>
        <v>0</v>
      </c>
      <c r="II47" s="182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182">
        <f>IF(ISBLANK($IM$3),"",IF(OR(Tipy!HC41=Výsledky!$IH$6,Tipy!HC41=Výsledky!$IH$7,Tipy!HC41=Výsledky!$IH$8,Tipy!HC41=Výsledky!$IH$9),30,0))</f>
        <v>0</v>
      </c>
      <c r="IK47" s="182">
        <f>IF(ISBLANK($IM$3),"",IF(OR(Tipy!HD41=Výsledky!$IK$6,Tipy!HD41=Výsledky!$IK$7,Tipy!HD41=Výsledky!$IK$8,Tipy!HD41=Výsledky!$IK$9),10,0))</f>
        <v>10</v>
      </c>
      <c r="IL47" s="183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186">
        <f>IF(ISBLANK($IM$3),"",IF(ISBLANK(Tipy!GZ41),"-",SUM(IH47:IL47)))</f>
        <v>40</v>
      </c>
      <c r="IN47" s="185"/>
      <c r="IO47" s="182">
        <f>IF(ISBLANK($IT$3),"",IF(ISBLANK(Tipy!HF41),0,IF(AND(Tipy!HF41=Výsledky!$IR$3,Tipy!HH41=Výsledky!$IT$3),50,0)))</f>
        <v>0</v>
      </c>
      <c r="IP47" s="182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82">
        <f>IF(ISBLANK($IT$3),"",IF(OR(Tipy!HI41=Výsledky!$IO$6,Tipy!HI41=Výsledky!$IO$7,Tipy!HI41=Výsledky!$IO$8,Tipy!HI41=Výsledky!$IO$9),30,0))</f>
        <v>0</v>
      </c>
      <c r="IR47" s="182">
        <f>IF(ISBLANK($IT$3),"",IF(OR(Tipy!HJ41=Výsledky!$IR$6,Tipy!HJ41=Výsledky!$IR$7,Tipy!HJ41=Výsledky!$IR$8,Tipy!HJ41=Výsledky!$IR$9),10,0))</f>
        <v>0</v>
      </c>
      <c r="IS47" s="183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6">
        <f>IF(ISBLANK($IT$3),"",IF(ISBLANK(Tipy!HF41),"-",SUM(IO47:IS47)))</f>
        <v>20</v>
      </c>
      <c r="IU47" s="185"/>
      <c r="IV47" s="182">
        <f>IF(ISBLANK($JA$3),"",IF(ISBLANK(Tipy!HL41),0,IF(AND(Tipy!HL41=Výsledky!$IY$3,Tipy!HN41=Výsledky!$JA$3),50,0)))</f>
        <v>0</v>
      </c>
      <c r="IW47" s="182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182">
        <f>IF(ISBLANK($JA$3),"",IF(OR(Tipy!HO41=Výsledky!$IV$6,Tipy!HO41=Výsledky!$IV$7,Tipy!HO41=Výsledky!$IV$8,Tipy!HO41=Výsledky!$IV$9),30,0))</f>
        <v>0</v>
      </c>
      <c r="IY47" s="182">
        <f>IF(ISBLANK($JA$3),"",IF(OR(Tipy!HP41=Výsledky!$IY$6,Tipy!HP41=Výsledky!$IY$7,Tipy!HP41=Výsledky!$IY$8,Tipy!HP41=Výsledky!$IY$9),10,0))</f>
        <v>0</v>
      </c>
      <c r="IZ47" s="183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86">
        <f>IF(ISBLANK($JA$3),"",IF(ISBLANK(Tipy!HL41),"-",SUM(IV47:IZ47)))</f>
        <v>20</v>
      </c>
      <c r="JB47" s="185"/>
      <c r="JC47" s="182">
        <f>IF(ISBLANK($JH$3),"",IF(ISBLANK(Tipy!HR41),0,IF(AND(Tipy!HR41=Výsledky!$JF$3,Tipy!HT41=Výsledky!$JH$3),50,0)))</f>
        <v>0</v>
      </c>
      <c r="JD47" s="182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82">
        <f>IF(ISBLANK($JH$3),"",IF(OR(Tipy!HU41=Výsledky!$JC$6,Tipy!HU41=Výsledky!$JC$7,Tipy!HU41=Výsledky!$JC$8,Tipy!HU41=Výsledky!$JC$9),30,0))</f>
        <v>0</v>
      </c>
      <c r="JF47" s="182">
        <f>IF(ISBLANK($JH$3),"",IF(OR(Tipy!HV41=Výsledky!$JF$6,Tipy!HV41=Výsledky!$JF$7,Tipy!HV41=Výsledky!$JF$8,Tipy!HV41=Výsledky!$JF$9),10,0))</f>
        <v>0</v>
      </c>
      <c r="JG47" s="183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86" t="str">
        <f>IF(ISBLANK($JH$3),"",IF(ISBLANK(Tipy!HR41),"-",SUM(JC47:JG47)))</f>
        <v>-</v>
      </c>
      <c r="JI47" s="185"/>
      <c r="JJ47" s="182">
        <f>IF(ISBLANK($JO$3),"",IF(ISBLANK(Tipy!HX41),0,IF(AND(Tipy!HX41=Výsledky!$JM$3,Tipy!HZ41=Výsledky!$JO$3),50,0)))</f>
        <v>0</v>
      </c>
      <c r="JK47" s="182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82">
        <f>IF(ISBLANK($JO$3),"",IF(OR(Tipy!IA41=Výsledky!$JJ$6,Tipy!IA41=Výsledky!$JJ$7,Tipy!IA41=Výsledky!$JJ$8,Tipy!IA41=Výsledky!$JJ$9),30,0))</f>
        <v>30</v>
      </c>
      <c r="JM47" s="92">
        <f>IF(ISBLANK($JO$3),"",IF(OR(Tipy!IB41=Výsledky!$JM$6,Tipy!IB41=Výsledky!$JM$7,Tipy!IB41=Výsledky!$JM$8,Tipy!IB41=Výsledky!$JM$9),10,0))</f>
        <v>0</v>
      </c>
      <c r="JN47" s="93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95">
        <f>IF(ISBLANK($JO$3),"",IF(ISBLANK(Tipy!HX41),"-",SUM(JJ47:JN47)))</f>
        <v>30</v>
      </c>
      <c r="JP47" s="94"/>
      <c r="JQ47" s="92">
        <f>IF(ISBLANK($JV$3),"",IF(ISBLANK(Tipy!ID41),0,IF(AND(Tipy!ID41=Výsledky!$JT$3,Tipy!IF41=Výsledky!$JV$3),50,0)))</f>
        <v>0</v>
      </c>
      <c r="JR47" s="92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92">
        <f>IF(ISBLANK($JV$3),"",IF(OR(Tipy!IG41=Výsledky!$JQ$6,Tipy!IG41=Výsledky!$JQ$7,Tipy!IG41=Výsledky!$JQ$8,Tipy!IG41=Výsledky!$JQ$9),30,0))</f>
        <v>30</v>
      </c>
      <c r="JT47" s="92">
        <f>IF(ISBLANK($JV$3),"",IF(OR(Tipy!IH41=Výsledky!$JT$6,Tipy!IH41=Výsledky!$JT$7,Tipy!IH41=Výsledky!$JT$8,Tipy!IH41=Výsledky!$JT$9),10,0))</f>
        <v>0</v>
      </c>
      <c r="JU47" s="93">
        <f>IF(ISBLANK($JV$3),"",IF(ISBLANK(Tipy!ID41),0,IF(OR(AND(Tipy!ID41=Výsledky!$JT$3,OR(Tipy!IF41=Výsledky!$JV$3+1,Tipy!IF41=Výsledky!$JV$3-1)),AND(Tipy!IF41=Výsledky!$JV$3,OR(Tipy!ID41=Výsledky!$JT$3+1,Tipy!ID41=Výsledky!$JT$3-1))),10,0)))</f>
        <v>10</v>
      </c>
      <c r="JV47" s="95">
        <f>IF(ISBLANK($JV$3),"",IF(ISBLANK(Tipy!ID41),"-",SUM(JQ47:JU47)))</f>
        <v>60</v>
      </c>
      <c r="JW47" s="94"/>
      <c r="JX47" s="92" t="str">
        <f>IF(ISBLANK($KC$3),"",IF(ISBLANK(Tipy!IJ41),0,IF(AND(Tipy!IJ41=Výsledky!$KA$3,Tipy!IL41=Výsledky!$KC$3),50,0)))</f>
        <v/>
      </c>
      <c r="JY47" s="92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92" t="str">
        <f>IF(ISBLANK($KC$3),"",IF(OR(Tipy!IM41=Výsledky!$JX$6,Tipy!IM41=Výsledky!$JX$7,Tipy!IM41=Výsledky!$JX$8,Tipy!IM41=Výsledky!$JX$9),30,0))</f>
        <v/>
      </c>
      <c r="KA47" s="92" t="str">
        <f>IF(ISBLANK($KC$3),"",IF(OR(Tipy!IN41=Výsledky!$KA$6,Tipy!IN41=Výsledky!$KA$7,Tipy!IN41=Výsledky!$KA$8,Tipy!IN41=Výsledky!$KA$9),10,0))</f>
        <v/>
      </c>
      <c r="KB47" s="93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95" t="str">
        <f>IF(ISBLANK($KC$3),"",IF(ISBLANK(Tipy!IJ41),"-",SUM(JX47:KB47)))</f>
        <v/>
      </c>
      <c r="KD47" s="94"/>
      <c r="KE47" s="92">
        <f>IF(ISBLANK($KJ$3),"",IF(ISBLANK(Tipy!IP41),0,IF(AND(Tipy!IP41=Výsledky!$KH$3,Tipy!IR41=Výsledky!$KJ$3),50,0)))</f>
        <v>0</v>
      </c>
      <c r="KF47" s="92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0</v>
      </c>
      <c r="KG47" s="92">
        <f>IF(ISBLANK($KJ$3),"",IF(OR(Tipy!IS41=Výsledky!$KE$6,Tipy!IS41=Výsledky!$KE$7,Tipy!IS41=Výsledky!$KE$8,Tipy!IS41=Výsledky!$KE$9),30,0))</f>
        <v>0</v>
      </c>
      <c r="KH47" s="92">
        <f>IF(ISBLANK($KJ$3),"",IF(OR(Tipy!IT41=Výsledky!$KH$6,Tipy!IT41=Výsledky!$KH$7,Tipy!IT41=Výsledky!$KH$8,Tipy!IT41=Výsledky!$KH$9),10,0))</f>
        <v>0</v>
      </c>
      <c r="KI47" s="93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95">
        <f>IF(ISBLANK($KJ$3),"",IF(ISBLANK(Tipy!IP41),"-",SUM(KE47:KI47)))</f>
        <v>0</v>
      </c>
      <c r="KK47" s="94"/>
      <c r="KL47" s="182">
        <f>IF(ISBLANK($KQ$3),"",IF(ISBLANK(Tipy!IV41),0,IF(AND(Tipy!IV41=Výsledky!$KO$3,Tipy!IX41=Výsledky!$KQ$3),50,0)))</f>
        <v>0</v>
      </c>
      <c r="KM47" s="182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20</v>
      </c>
      <c r="KN47" s="182">
        <f>IF(ISBLANK($KQ$3),"",IF(OR(Tipy!IY41=Výsledky!$KL$6,Tipy!IY41=Výsledky!$KL$7,Tipy!IY41=Výsledky!$KL$8,Tipy!IY41=Výsledky!$KL$9),30,0))</f>
        <v>30</v>
      </c>
      <c r="KO47" s="182">
        <f>IF(ISBLANK($KQ$3),"",IF(OR(Tipy!IZ41=Výsledky!$KO$6,Tipy!IZ41=Výsledky!$KO$7,Tipy!IZ41=Výsledky!$KO$8,Tipy!IZ41=Výsledky!$KO$9),10,0))</f>
        <v>0</v>
      </c>
      <c r="KP47" s="183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86">
        <f>IF(ISBLANK($KQ$3),"",IF(ISBLANK(Tipy!IV41),"-",SUM(KL47:KP47)))</f>
        <v>50</v>
      </c>
      <c r="KR47" s="94"/>
      <c r="KS47" s="92" t="str">
        <f>IF(ISBLANK($KX$3),"",IF(ISBLANK(Tipy!JB41),0,IF(AND(Tipy!JB41=Výsledky!$KV$3,Tipy!JD41=Výsledky!$KX$3),50,0)))</f>
        <v/>
      </c>
      <c r="KT47" s="92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92" t="str">
        <f>IF(ISBLANK($KX$3),"",IF(OR(Tipy!JE41=Výsledky!$KS$6,Tipy!JE41=Výsledky!$KS$7,Tipy!JE41=Výsledky!$KS$8,Tipy!JE41=Výsledky!$KS$9),30,0))</f>
        <v/>
      </c>
      <c r="KV47" s="92" t="str">
        <f>IF(ISBLANK($KX$3),"",IF(OR(Tipy!JF41=Výsledky!$KV$6,Tipy!JF41=Výsledky!$KV$7,Tipy!JF41=Výsledky!$KV$8,Tipy!JF41=Výsledky!$KV$9),10,0))</f>
        <v/>
      </c>
      <c r="KW47" s="93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95" t="str">
        <f>IF(ISBLANK($KX$3),"",IF(ISBLANK(Tipy!JB41),"-",SUM(KS47:KW47)))</f>
        <v/>
      </c>
      <c r="KY47" s="94"/>
      <c r="KZ47" s="92" t="str">
        <f>IF(ISBLANK($LE$3),"",IF(ISBLANK(Tipy!JH41),0,IF(AND(Tipy!JH41=Výsledky!$LC$3,Tipy!JJ41=Výsledky!$LE$3),50,0)))</f>
        <v/>
      </c>
      <c r="LA47" s="92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92" t="str">
        <f>IF(ISBLANK($LE$3),"",IF(OR(Tipy!JK41=Výsledky!$KZ$6,Tipy!JK41=Výsledky!$KZ$7,Tipy!JK41=Výsledky!$KZ$8,Tipy!JK41=Výsledky!$KZ$9),30,0))</f>
        <v/>
      </c>
      <c r="LC47" s="92" t="str">
        <f>IF(ISBLANK($LE$3),"",IF(OR(Tipy!JL41=Výsledky!$LC$6,Tipy!JL41=Výsledky!$LC$7,Tipy!JL41=Výsledky!$LC$8,Tipy!JL41=Výsledky!$LC$9),10,0))</f>
        <v/>
      </c>
      <c r="LD47" s="93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95" t="str">
        <f>IF(ISBLANK($LE$3),"",IF(ISBLANK(Tipy!JH41),"-",SUM(KZ47:LD47)))</f>
        <v/>
      </c>
      <c r="LF47" s="94"/>
      <c r="LG47" s="92" t="str">
        <f>IF(ISBLANK($LL$3),"",IF(ISBLANK(Tipy!JN41),0,IF(AND(Tipy!JN41=Výsledky!$LJ$3,Tipy!JP41=Výsledky!$LL$3),50,0)))</f>
        <v/>
      </c>
      <c r="LH47" s="92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92" t="str">
        <f>IF(ISBLANK($LL$3),"",IF(OR(Tipy!JQ41=Výsledky!$LG$6,Tipy!JQ41=Výsledky!$LG$7,Tipy!JQ41=Výsledky!$LG$8,Tipy!JQ41=Výsledky!$LG$9),30,0))</f>
        <v/>
      </c>
      <c r="LJ47" s="92" t="str">
        <f>IF(ISBLANK($LL$3),"",IF(OR(Tipy!JR41=Výsledky!$LJ$6,Tipy!JR41=Výsledky!$LJ$7,Tipy!JR41=Výsledky!$LJ$8,Tipy!JR41=Výsledky!$LJ$9),10,0))</f>
        <v/>
      </c>
      <c r="LK47" s="93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95" t="str">
        <f>IF(ISBLANK($LL$3),"",IF(ISBLANK(Tipy!JN41),"-",SUM(LG47:LK47)))</f>
        <v/>
      </c>
      <c r="LM47" s="94"/>
      <c r="LN47" s="92" t="str">
        <f>IF(ISBLANK($LS$3),"",IF(ISBLANK(Tipy!JT41),0,IF(AND(Tipy!JT41=Výsledky!$LQ$3,Tipy!JV41=Výsledky!$LS$3),50,0)))</f>
        <v/>
      </c>
      <c r="LO47" s="92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92" t="str">
        <f>IF(ISBLANK($LS$3),"",IF(OR(Tipy!JW41=Výsledky!$LN$6,Tipy!JW41=Výsledky!$LN$7,Tipy!JW41=Výsledky!$LN$8,Tipy!JW41=Výsledky!$LN$9),30,0))</f>
        <v/>
      </c>
      <c r="LQ47" s="92" t="str">
        <f>IF(ISBLANK($LS$3),"",IF(OR(Tipy!JX41=Výsledky!$LQ$6,Tipy!JX41=Výsledky!$LQ$7,Tipy!JX41=Výsledky!$LQ$8,Tipy!JX41=Výsledky!$LQ$9),10,0))</f>
        <v/>
      </c>
      <c r="LR47" s="93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95" t="str">
        <f>IF(ISBLANK($LS$3),"",IF(ISBLANK(Tipy!JT41),"-",SUM(LN47:LR47)))</f>
        <v/>
      </c>
      <c r="LT47" s="94"/>
      <c r="LU47" s="92" t="str">
        <f>IF(ISBLANK($LZ$3),"",IF(ISBLANK(Tipy!JZ41),0,IF(AND(Tipy!JZ41=Výsledky!$LX$3,Tipy!KB41=Výsledky!$LZ$3),50,0)))</f>
        <v/>
      </c>
      <c r="LV47" s="92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92" t="str">
        <f>IF(ISBLANK($LZ$3),"",IF(OR(Tipy!KC41=Výsledky!$LU$6,Tipy!KC41=Výsledky!$LU$7,Tipy!KC41=Výsledky!$LU$8,Tipy!KC41=Výsledky!$LU$9),30,0))</f>
        <v/>
      </c>
      <c r="LX47" s="92" t="str">
        <f>IF(ISBLANK($LZ$3),"",IF(OR(Tipy!KD41=Výsledky!$LX$6,Tipy!KD41=Výsledky!$LX$7,Tipy!KD41=Výsledky!$LX$8,Tipy!KD41=Výsledky!$LX$9),10,0))</f>
        <v/>
      </c>
      <c r="LY47" s="93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95" t="str">
        <f>IF(ISBLANK($LZ$3),"",IF(ISBLANK(Tipy!JZ41),"-",SUM(LU47:LY47)))</f>
        <v/>
      </c>
      <c r="MA47" s="94"/>
      <c r="MB47" s="96"/>
      <c r="MC47" s="97"/>
      <c r="MD47" s="97"/>
      <c r="ME47" s="97"/>
      <c r="MF47" s="93"/>
      <c r="MG47" s="95"/>
      <c r="MH47" s="94"/>
      <c r="MI47" s="96"/>
      <c r="MJ47" s="97"/>
      <c r="MK47" s="97"/>
      <c r="ML47" s="97"/>
      <c r="MM47" s="93"/>
      <c r="MN47" s="95"/>
      <c r="MO47" s="94"/>
      <c r="MP47" s="96"/>
      <c r="MQ47" s="97"/>
      <c r="MR47" s="97"/>
      <c r="MS47" s="97"/>
      <c r="MT47" s="93"/>
      <c r="MU47" s="95"/>
      <c r="MV47" s="94"/>
      <c r="MW47" s="96"/>
      <c r="MX47" s="97"/>
      <c r="MY47" s="97"/>
      <c r="MZ47" s="97"/>
      <c r="NA47" s="93"/>
      <c r="NB47" s="95"/>
      <c r="NC47" s="94"/>
      <c r="ND47" s="96"/>
      <c r="NE47" s="97"/>
      <c r="NF47" s="97"/>
      <c r="NG47" s="97"/>
      <c r="NH47" s="93"/>
      <c r="NI47" s="95"/>
      <c r="NJ47" s="94"/>
      <c r="NK47" s="96"/>
      <c r="NL47" s="97"/>
      <c r="NM47" s="97"/>
      <c r="NN47" s="97"/>
      <c r="NO47" s="93"/>
      <c r="NP47" s="95"/>
      <c r="NQ47" s="94"/>
      <c r="NR47" s="96"/>
      <c r="NS47" s="97"/>
      <c r="NT47" s="97"/>
      <c r="NU47" s="97"/>
      <c r="NV47" s="93"/>
      <c r="NW47" s="95"/>
      <c r="NX47" s="94"/>
      <c r="NY47" s="96"/>
      <c r="NZ47" s="97"/>
      <c r="OA47" s="97"/>
      <c r="OB47" s="97"/>
      <c r="OC47" s="93"/>
      <c r="OD47" s="95"/>
      <c r="OE47" s="94"/>
      <c r="OF47" s="96"/>
      <c r="OG47" s="97"/>
      <c r="OH47" s="97"/>
      <c r="OI47" s="97"/>
      <c r="OJ47" s="93"/>
      <c r="OK47" s="95"/>
      <c r="OL47" s="94"/>
      <c r="OM47" s="96"/>
      <c r="ON47" s="97"/>
      <c r="OO47" s="97"/>
      <c r="OP47" s="97"/>
      <c r="OQ47" s="93"/>
      <c r="OR47" s="95"/>
      <c r="OS47" s="94"/>
      <c r="OT47" s="96"/>
      <c r="OU47" s="97"/>
      <c r="OV47" s="97"/>
      <c r="OW47" s="97"/>
      <c r="OX47" s="93"/>
      <c r="OY47" s="95"/>
      <c r="OZ47" s="94"/>
      <c r="PA47" s="96"/>
      <c r="PB47" s="97"/>
      <c r="PC47" s="97"/>
      <c r="PD47" s="97"/>
      <c r="PE47" s="93"/>
      <c r="PF47" s="95"/>
      <c r="PG47" s="94"/>
      <c r="PH47" s="96"/>
      <c r="PI47" s="97"/>
      <c r="PJ47" s="97"/>
      <c r="PK47" s="97"/>
      <c r="PL47" s="93"/>
      <c r="PM47" s="95"/>
      <c r="PN47" s="94"/>
      <c r="PO47" s="96"/>
      <c r="PP47" s="97"/>
      <c r="PQ47" s="97"/>
      <c r="PR47" s="97"/>
      <c r="PS47" s="93"/>
      <c r="PT47" s="95"/>
      <c r="PU47" s="94"/>
      <c r="PV47" s="96"/>
      <c r="PW47" s="97"/>
      <c r="PX47" s="97"/>
      <c r="PY47" s="97"/>
      <c r="PZ47" s="93"/>
      <c r="QA47" s="95"/>
    </row>
    <row r="48" spans="1:443" ht="15" customHeight="1" x14ac:dyDescent="0.2">
      <c r="A48" s="121">
        <f>Tipy!A42</f>
        <v>76</v>
      </c>
      <c r="B48" s="144" t="str">
        <f>Tipy!B42</f>
        <v>kirips</v>
      </c>
      <c r="C48" s="42"/>
      <c r="D48" s="182">
        <f>IF(ISBLANK($I$3),"",IF(ISBLANK(Tipy!D42),0,IF(AND(Tipy!D42=Výsledky!$G$3,Tipy!F42=Výsledky!$I$3),50,0)))</f>
        <v>0</v>
      </c>
      <c r="E48" s="182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2">
        <f>IF(ISBLANK($I$3),"",IF(OR(Tipy!G42=Výsledky!$D$6,Tipy!G42=Výsledky!$D$7,Tipy!G42=Výsledky!$D$8,Tipy!G42=Výsledky!$D$9),30,0))</f>
        <v>0</v>
      </c>
      <c r="G48" s="182">
        <f>IF(ISBLANK($I$3),"",IF(OR(Tipy!H42=Výsledky!$G$6,Tipy!H42=Výsledky!$G$7,Tipy!H42=Výsledky!$G$8,Tipy!H42=Výsledky!$G$9),10,0))</f>
        <v>0</v>
      </c>
      <c r="H48" s="183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4">
        <f>IF(ISBLANK($I$3),"",IF(ISBLANK(Tipy!D42),"-",SUM(D48:H48)))</f>
        <v>30</v>
      </c>
      <c r="J48" s="185"/>
      <c r="K48" s="182">
        <f>IF(ISBLANK($P$3),"",IF(ISBLANK(Tipy!J42),0,IF(AND(Tipy!J42=Výsledky!$N$3,Tipy!L42=Výsledky!$P$3),50,0)))</f>
        <v>0</v>
      </c>
      <c r="L48" s="182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2">
        <f>IF(ISBLANK($P$3),"",IF(OR(Tipy!M42=Výsledky!$K$6,Tipy!M42=Výsledky!$K$7,Tipy!M42=Výsledky!$K$8,Tipy!M42=Výsledky!$K$9),30,0))</f>
        <v>0</v>
      </c>
      <c r="N48" s="182">
        <f>IF(ISBLANK($P$3),"",IF(OR(Tipy!N42=Výsledky!$N$6,Tipy!N42=Výsledky!$N$7,Tipy!N42=Výsledky!$N$8,Tipy!N42=Výsledky!$N$9),10,0))</f>
        <v>0</v>
      </c>
      <c r="O48" s="183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6">
        <f>IF(ISBLANK($P$3),"",IF(ISBLANK(Tipy!J42),"-",SUM(K48:O48)))</f>
        <v>30</v>
      </c>
      <c r="Q48" s="185"/>
      <c r="R48" s="182">
        <f>IF(ISBLANK($W$3),"",IF(ISBLANK(Tipy!P42),0,IF(AND(Tipy!P42=Výsledky!$U$3,Tipy!R42=Výsledky!$W$3),50,0)))</f>
        <v>0</v>
      </c>
      <c r="S48" s="182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2">
        <f>IF(ISBLANK($W$3),"",IF(OR(Tipy!S42=Výsledky!$R$6,Tipy!S42=Výsledky!$R$7,Tipy!S42=Výsledky!$R$8,Tipy!S42=Výsledky!$R$9),30,0))</f>
        <v>0</v>
      </c>
      <c r="U48" s="182">
        <f>IF(ISBLANK($W$3),"",IF(OR(Tipy!T42=Výsledky!$U$6,Tipy!T42=Výsledky!$U$7,Tipy!T42=Výsledky!$U$8,Tipy!T42=Výsledky!$U$9),10,0))</f>
        <v>0</v>
      </c>
      <c r="V48" s="183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6">
        <f>IF(ISBLANK($W$3),"",IF(ISBLANK(Tipy!P42),"-",SUM(R48:V48)))</f>
        <v>10</v>
      </c>
      <c r="X48" s="185"/>
      <c r="Y48" s="182">
        <f>IF(ISBLANK($AD$3),"",IF(ISBLANK(Tipy!V42),0,IF(AND(Tipy!V42=Výsledky!$AB$3,Tipy!X42=Výsledky!$AD$3),50,0)))</f>
        <v>0</v>
      </c>
      <c r="Z48" s="182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2">
        <f>IF(ISBLANK($AD$3),"",IF(OR(Tipy!Y42=Výsledky!$Y$6,Tipy!Y42=Výsledky!$Y$7,Tipy!Y42=Výsledky!$Y$8,Tipy!Y42=Výsledky!$Y$9),30,0))</f>
        <v>0</v>
      </c>
      <c r="AB48" s="182">
        <f>IF(ISBLANK($AD$3),"",IF(OR(Tipy!Z42=Výsledky!$AB$6,Tipy!Z42=Výsledky!$AB$7,Tipy!Z42=Výsledky!$AB$8,Tipy!Z42=Výsledky!$AB$9),10,0))</f>
        <v>0</v>
      </c>
      <c r="AC48" s="183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6" t="str">
        <f>IF(ISBLANK($AD$3),"",IF(ISBLANK(Tipy!V42),"-",SUM(Y48:AC48)))</f>
        <v>-</v>
      </c>
      <c r="AE48" s="185"/>
      <c r="AF48" s="182">
        <f>IF(ISBLANK($AK$3),"",IF(ISBLANK(Tipy!AB42),0,IF(AND(Tipy!AB42=Výsledky!$AI$3,Tipy!AD42=Výsledky!$AK$3),50,0)))</f>
        <v>0</v>
      </c>
      <c r="AG48" s="182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2">
        <f>IF(ISBLANK($AK$3),"",IF(OR(Tipy!AE42=Výsledky!$AF$6,Tipy!AE42=Výsledky!$AF$7,Tipy!AE42=Výsledky!$AF$8,Tipy!AE42=Výsledky!$AF$9),30,0))</f>
        <v>30</v>
      </c>
      <c r="AI48" s="182">
        <f>IF(ISBLANK($AK$3),"",IF(OR(Tipy!AF42=Výsledky!$AI$6,Tipy!AF42=Výsledky!$AI$7,Tipy!AF42=Výsledky!$AI$8,Tipy!AF42=Výsledky!$AI$9),10,0))</f>
        <v>0</v>
      </c>
      <c r="AJ48" s="183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6">
        <f>IF(ISBLANK($AK$3),"",IF(ISBLANK(Tipy!AB42),"-",SUM(AF48:AJ48)))</f>
        <v>60</v>
      </c>
      <c r="AL48" s="185"/>
      <c r="AM48" s="182">
        <f>IF(ISBLANK($AR$3),"",IF(ISBLANK(Tipy!AH42),0,IF(AND(Tipy!AH42=Výsledky!$AP$3,Tipy!AJ42=Výsledky!$AR$3),50,0)))</f>
        <v>0</v>
      </c>
      <c r="AN48" s="182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2">
        <f>IF(ISBLANK($AR$3),"",IF(OR(Tipy!AK42=Výsledky!$AM$6,Tipy!AK42=Výsledky!$AM$7,Tipy!AK42=Výsledky!$AM$8,Tipy!AK42=Výsledky!$AM$9),30,0))</f>
        <v>0</v>
      </c>
      <c r="AP48" s="182">
        <f>IF(ISBLANK($AR$3),"",IF(OR(Tipy!AL42=Výsledky!$AP$6,Tipy!AL42=Výsledky!$AP$7,Tipy!AL42=Výsledky!$AP$8,Tipy!AL42=Výsledky!$AP$9),10,0))</f>
        <v>10</v>
      </c>
      <c r="AQ48" s="183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6">
        <f>IF(ISBLANK($AR$3),"",IF(ISBLANK(Tipy!AH42),"-",SUM(AM48:AQ48)))</f>
        <v>30</v>
      </c>
      <c r="AS48" s="185"/>
      <c r="AT48" s="182">
        <f>IF(ISBLANK($AY$3),"",IF(ISBLANK(Tipy!AN42),0,IF(AND(Tipy!AN42=Výsledky!$AW$3,Tipy!AP42=Výsledky!$AY$3),50,0)))</f>
        <v>0</v>
      </c>
      <c r="AU48" s="182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2">
        <f>IF(ISBLANK($AY$3),"",IF(OR(Tipy!AQ42=Výsledky!$AT$6,Tipy!AQ42=Výsledky!$AT$7,Tipy!AQ42=Výsledky!$AT$8,Tipy!AQ42=Výsledky!$AT$9),30,0))</f>
        <v>30</v>
      </c>
      <c r="AW48" s="182">
        <f>IF(ISBLANK($AY$3),"",IF(OR(Tipy!AR42=Výsledky!$AW$6,Tipy!AR42=Výsledky!$AW$7,Tipy!AR42=Výsledky!$AW$8,Tipy!AR42=Výsledky!$AW$9),10,0))</f>
        <v>0</v>
      </c>
      <c r="AX48" s="183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6">
        <f>IF(ISBLANK($AY$3),"",IF(ISBLANK(Tipy!AN42),"-",SUM(AT48:AX48)))</f>
        <v>60</v>
      </c>
      <c r="AZ48" s="185"/>
      <c r="BA48" s="182">
        <f>IF(ISBLANK($BF$3),"",IF(ISBLANK(Tipy!AT42),0,IF(AND(Tipy!AT42=Výsledky!$BD$3,Tipy!AV42=Výsledky!$BF$3),50,0)))</f>
        <v>0</v>
      </c>
      <c r="BB48" s="182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2">
        <f>IF(ISBLANK($BF$3),"",IF(OR(Tipy!AW42=Výsledky!$BA$6,Tipy!AW42=Výsledky!$BA$7,Tipy!AW42=Výsledky!$BA$8,Tipy!AW42=Výsledky!$BA$9),30,0))</f>
        <v>30</v>
      </c>
      <c r="BD48" s="182">
        <f>IF(ISBLANK($BF$3),"",IF(OR(Tipy!AX42=Výsledky!$BD$6,Tipy!AX42=Výsledky!$BD$7,Tipy!AX42=Výsledky!$BD$8,Tipy!AX42=Výsledky!$BD$9),10,0))</f>
        <v>10</v>
      </c>
      <c r="BE48" s="183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6">
        <f>IF(ISBLANK($BF$3),"",IF(ISBLANK(Tipy!AT42),"-",SUM(BA48:BE48)))</f>
        <v>40</v>
      </c>
      <c r="BG48" s="94"/>
      <c r="BH48" s="182">
        <f>IF(ISBLANK($BM$3),"",IF(ISBLANK(Tipy!AZ42),0,IF(AND(Tipy!AZ42=Výsledky!$BK$3,Tipy!BB42=Výsledky!$BM$3),50,0)))</f>
        <v>0</v>
      </c>
      <c r="BI48" s="182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2">
        <f>IF(ISBLANK($BM$3),"",IF(OR(Tipy!BC42=Výsledky!$BH$6,Tipy!BC42=Výsledky!$BH$7,Tipy!BC42=Výsledky!$BH$8,Tipy!BC42=Výsledky!$BH$9),30,0))</f>
        <v>30</v>
      </c>
      <c r="BK48" s="182">
        <f>IF(ISBLANK($BM$3),"",IF(OR(Tipy!BD42=Výsledky!$BK$6,Tipy!BD42=Výsledky!$BK$7,Tipy!BD42=Výsledky!$BK$8,Tipy!BD42=Výsledky!$BK$9),10,0))</f>
        <v>0</v>
      </c>
      <c r="BL48" s="183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6">
        <f>IF(ISBLANK($BM$3),"",IF(ISBLANK(Tipy!AZ42),"-",SUM(BH48:BL48)))</f>
        <v>50</v>
      </c>
      <c r="BN48" s="94"/>
      <c r="BO48" s="182">
        <f>IF(ISBLANK($BT$3),"",IF(ISBLANK(Tipy!BF42),0,IF(AND(Tipy!BF42=Výsledky!$BR$3,Tipy!BH42=Výsledky!$BT$3),50,0)))</f>
        <v>0</v>
      </c>
      <c r="BP48" s="182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2">
        <f>IF(ISBLANK($BT$3),"",IF(OR(Tipy!BI42=Výsledky!$BO$6,Tipy!BI42=Výsledky!$BO$7,Tipy!BI42=Výsledky!$BO$8,Tipy!BI42=Výsledky!$BO$9),30,0))</f>
        <v>0</v>
      </c>
      <c r="BR48" s="182">
        <f>IF(ISBLANK($BT$3),"",IF(OR(Tipy!BJ42=Výsledky!$BR$6,Tipy!BJ42=Výsledky!$BR$7,Tipy!BJ42=Výsledky!$BR$8,Tipy!BJ42=Výsledky!$BR$9),10,0))</f>
        <v>0</v>
      </c>
      <c r="BS48" s="183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6" t="str">
        <f>IF(ISBLANK($BT$3),"",IF(ISBLANK(Tipy!BF42),"-",SUM(BO48:BS48)))</f>
        <v>-</v>
      </c>
      <c r="BU48" s="94"/>
      <c r="BV48" s="182">
        <f>IF(ISBLANK($CA$3),"",IF(ISBLANK(Tipy!BL42),0,IF(AND(Tipy!BL42=Výsledky!$BY$3,Tipy!BN42=Výsledky!$CA$3),50,0)))</f>
        <v>0</v>
      </c>
      <c r="BW48" s="182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2">
        <f>IF(ISBLANK($CA$3),"",IF(OR(Tipy!BO42=Výsledky!$BV$6,Tipy!BO42=Výsledky!$BV$7,Tipy!BO42=Výsledky!$BV$8,Tipy!BO42=Výsledky!$BV$9),30,0))</f>
        <v>30</v>
      </c>
      <c r="BY48" s="182">
        <f>IF(ISBLANK($CA$3),"",IF(OR(Tipy!BP42=Výsledky!$BY$6,Tipy!BP42=Výsledky!$BY$7,Tipy!BP42=Výsledky!$BY$8,Tipy!BP42=Výsledky!$BY$9),10,0))</f>
        <v>0</v>
      </c>
      <c r="BZ48" s="183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6">
        <f>IF(ISBLANK($CA$3),"",IF(ISBLANK(Tipy!BL42),"-",SUM(BV48:BZ48)))</f>
        <v>50</v>
      </c>
      <c r="CB48" s="94"/>
      <c r="CC48" s="182">
        <f>IF(ISBLANK($CH$3),"",IF(ISBLANK(Tipy!BR42),0,IF(AND(Tipy!BR42=Výsledky!$CF$3,Tipy!BT42=Výsledky!$CH$3),50,0)))</f>
        <v>0</v>
      </c>
      <c r="CD48" s="182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2">
        <f>IF(ISBLANK($CH$3),"",IF(OR(Tipy!BU42=Výsledky!$CC$6,Tipy!BU42=Výsledky!$CC$7,Tipy!BU42=Výsledky!$CC$8,Tipy!BU42=Výsledky!$CC$9),30,0))</f>
        <v>30</v>
      </c>
      <c r="CF48" s="182">
        <f>IF(ISBLANK($CH$3),"",IF(OR(Tipy!BV42=Výsledky!$CF$6,Tipy!BV42=Výsledky!$CF$7,Tipy!BV42=Výsledky!$CF$8,Tipy!BV42=Výsledky!$CF$9),10,0))</f>
        <v>0</v>
      </c>
      <c r="CG48" s="183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6">
        <f>IF(ISBLANK($CH$3),"",IF(ISBLANK(Tipy!BR42),"-",SUM(CC48:CG48)))</f>
        <v>60</v>
      </c>
      <c r="CI48" s="185"/>
      <c r="CJ48" s="182">
        <f>IF(ISBLANK($CO$3),"",IF(ISBLANK(Tipy!BX42),0,IF(AND(Tipy!BX42=Výsledky!$CM$3,Tipy!BZ42=Výsledky!$CO$3),50,0)))</f>
        <v>0</v>
      </c>
      <c r="CK48" s="182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2">
        <f>IF(ISBLANK($CO$3),"",IF(OR(Tipy!CA42=Výsledky!$CJ$6,Tipy!CA42=Výsledky!$CJ$7,Tipy!CA42=Výsledky!$CJ$8,Tipy!CA42=Výsledky!$CJ$9),30,0))</f>
        <v>0</v>
      </c>
      <c r="CM48" s="182">
        <f>IF(ISBLANK($CO$3),"",IF(OR(Tipy!CB42=Výsledky!$CM$6,Tipy!CB42=Výsledky!$CM$7,Tipy!CB42=Výsledky!$CM$8,Tipy!CB42=Výsledky!$CM$9),10,0))</f>
        <v>10</v>
      </c>
      <c r="CN48" s="183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6">
        <f>IF(ISBLANK($CO$3),"",IF(ISBLANK(Tipy!BX42),"-",SUM(CJ48:CN48)))</f>
        <v>10</v>
      </c>
      <c r="CP48" s="185"/>
      <c r="CQ48" s="182">
        <f>IF(ISBLANK($CV$3),"",IF(ISBLANK(Tipy!CD42),0,IF(AND(Tipy!CD42=Výsledky!$CT$3,Tipy!CF42=Výsledky!$CV$3),50,0)))</f>
        <v>0</v>
      </c>
      <c r="CR48" s="182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2">
        <f>IF(ISBLANK($CV$3),"",IF(OR(Tipy!CG42=Výsledky!$CQ$6,Tipy!CG42=Výsledky!$CQ$7,Tipy!CG42=Výsledky!$CQ$8,Tipy!CG42=Výsledky!$CQ$9),30,0))</f>
        <v>0</v>
      </c>
      <c r="CT48" s="182">
        <f>IF(ISBLANK($CV$3),"",IF(OR(Tipy!CH42=Výsledky!$CT$6,Tipy!CH42=Výsledky!$CT$7,Tipy!CH42=Výsledky!$CT$8,Tipy!CH42=Výsledky!$CT$9),10,0))</f>
        <v>0</v>
      </c>
      <c r="CU48" s="183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6">
        <f>IF(ISBLANK($CV$3),"",IF(ISBLANK(Tipy!CD42),"-",SUM(CQ48:CU48)))</f>
        <v>20</v>
      </c>
      <c r="CW48" s="185"/>
      <c r="CX48" s="182">
        <f>IF(ISBLANK($DC$3),"",IF(ISBLANK(Tipy!CJ42),0,IF(AND(Tipy!CJ42=Výsledky!$DA$3,Tipy!CL42=Výsledky!$DC$3),50,0)))</f>
        <v>0</v>
      </c>
      <c r="CY48" s="182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2">
        <f>IF(ISBLANK($DC$3),"",IF(OR(Tipy!CM42=Výsledky!$CX$6,Tipy!CM42=Výsledky!$CX$7,Tipy!CM42=Výsledky!$CX$8,Tipy!CM42=Výsledky!$CX$9),30,0))</f>
        <v>0</v>
      </c>
      <c r="DA48" s="182">
        <f>IF(ISBLANK($DC$3),"",IF(OR(Tipy!CN42=Výsledky!$DA$6,Tipy!CN42=Výsledky!$DA$7,Tipy!CN42=Výsledky!$DA$8,Tipy!CN42=Výsledky!$DA$9),10,0))</f>
        <v>0</v>
      </c>
      <c r="DB48" s="183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6">
        <f>IF(ISBLANK($DC$3),"",IF(ISBLANK(Tipy!CJ42),"-",SUM(CX48:DB48)))</f>
        <v>0</v>
      </c>
      <c r="DD48" s="185"/>
      <c r="DE48" s="182">
        <f>IF(ISBLANK($DJ$3),"",IF(ISBLANK(Tipy!CP42),0,IF(AND(Tipy!CP42=Výsledky!$DH$3,Tipy!CR42=Výsledky!$DJ$3),50,0)))</f>
        <v>0</v>
      </c>
      <c r="DF48" s="182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2">
        <f>IF(ISBLANK($DJ$3),"",IF(OR(Tipy!CS42=Výsledky!$DE$6,Tipy!CS42=Výsledky!$DE$7,Tipy!CS42=Výsledky!$DE$8,Tipy!CS42=Výsledky!$DE$9),30,0))</f>
        <v>30</v>
      </c>
      <c r="DH48" s="182">
        <f>IF(ISBLANK($DJ$3),"",IF(OR(Tipy!CT42=Výsledky!$DH$6,Tipy!CT42=Výsledky!$DH$7,Tipy!CT42=Výsledky!$DH$8,Tipy!CT42=Výsledky!$DH$9),10,0))</f>
        <v>0</v>
      </c>
      <c r="DI48" s="183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6">
        <f>IF(ISBLANK($DJ$3),"",IF(ISBLANK(Tipy!CP42),"-",SUM(DE48:DI48)))</f>
        <v>60</v>
      </c>
      <c r="DK48" s="185"/>
      <c r="DL48" s="182">
        <f>IF(ISBLANK($DQ$3),"",IF(ISBLANK(Tipy!CV42),0,IF(AND(Tipy!CV42=Výsledky!$DO$3,Tipy!CX42=Výsledky!$DQ$3),50,0)))</f>
        <v>0</v>
      </c>
      <c r="DM48" s="182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2">
        <f>IF(ISBLANK($DQ$3),"",IF(OR(Tipy!CY42=Výsledky!$DL$6,Tipy!CY42=Výsledky!$DL$7,Tipy!CY42=Výsledky!$DL$8,Tipy!CY42=Výsledky!$DL$9),30,0))</f>
        <v>0</v>
      </c>
      <c r="DO48" s="182">
        <f>IF(ISBLANK($DQ$3),"",IF(OR(Tipy!CZ42=Výsledky!$DO$6,Tipy!CZ42=Výsledky!$DO$7,Tipy!CZ42=Výsledky!$DO$8,Tipy!CZ42=Výsledky!$DO$9),10,0))</f>
        <v>10</v>
      </c>
      <c r="DP48" s="183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6">
        <f>IF(ISBLANK($DQ$3),"",IF(ISBLANK(Tipy!CV42),"-",SUM(DL48:DP48)))</f>
        <v>10</v>
      </c>
      <c r="DR48" s="185"/>
      <c r="DS48" s="182">
        <f>IF(ISBLANK($DX$3),"",IF(ISBLANK(Tipy!DB42),0,IF(AND(Tipy!DB42=Výsledky!$DV$3,Tipy!DD42=Výsledky!$DX$3),50,0)))</f>
        <v>0</v>
      </c>
      <c r="DT48" s="182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2">
        <f>IF(ISBLANK($DX$3),"",IF(OR(Tipy!DE42=Výsledky!$DS$6,Tipy!DE42=Výsledky!$DS$7,Tipy!DE42=Výsledky!$DS$8,Tipy!DE42=Výsledky!$DS$9),30,0))</f>
        <v>0</v>
      </c>
      <c r="DV48" s="182">
        <f>IF(ISBLANK($DX$3),"",IF(OR(Tipy!DF42=Výsledky!$DV$6,Tipy!DF42=Výsledky!$DV$7,Tipy!DF42=Výsledky!$DV$8,Tipy!DF42=Výsledky!$DV$9),10,0))</f>
        <v>0</v>
      </c>
      <c r="DW48" s="183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6" t="str">
        <f>IF(ISBLANK($DX$3),"",IF(ISBLANK(Tipy!DB42),"-",SUM(DS48:DW48)))</f>
        <v>-</v>
      </c>
      <c r="DY48" s="185"/>
      <c r="DZ48" s="182">
        <f>IF(ISBLANK($EE$3),"",IF(ISBLANK(Tipy!DH42),0,IF(AND(Tipy!DH42=Výsledky!$EC$3,Tipy!DJ42=Výsledky!$EE$3),50,0)))</f>
        <v>50</v>
      </c>
      <c r="EA48" s="182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2">
        <f>IF(ISBLANK($EE$3),"",IF(OR(Tipy!DK42=Výsledky!$DZ$6,Tipy!DK42=Výsledky!$DZ$7,Tipy!DK42=Výsledky!$DZ$8,Tipy!DK42=Výsledky!$DZ$9),30,0))</f>
        <v>0</v>
      </c>
      <c r="EC48" s="182">
        <f>IF(ISBLANK($EE$3),"",IF(OR(Tipy!DL42=Výsledky!$EC$6,Tipy!DL42=Výsledky!$EC$7,Tipy!DL42=Výsledky!$EC$8,Tipy!DL42=Výsledky!$EC$9),10,0))</f>
        <v>0</v>
      </c>
      <c r="ED48" s="183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6">
        <f>IF(ISBLANK($EE$3),"",IF(ISBLANK(Tipy!DH42),"-",SUM(DZ48:ED48)))</f>
        <v>50</v>
      </c>
      <c r="EF48" s="94"/>
      <c r="EG48" s="182">
        <f>IF(ISBLANK($EL$3),"",IF(ISBLANK(Tipy!DN42),0,IF(AND(Tipy!DN42=Výsledky!$EJ$3,Tipy!DP42=Výsledky!$EL$3),50,0)))</f>
        <v>50</v>
      </c>
      <c r="EH48" s="182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2">
        <f>IF(ISBLANK($EL$3),"",IF(OR(Tipy!DQ42=Výsledky!$EG$6,Tipy!DQ42=Výsledky!$EG$7,Tipy!DQ42=Výsledky!$EG$8,Tipy!DQ42=Výsledky!$EG$9),30,0))</f>
        <v>0</v>
      </c>
      <c r="EJ48" s="182">
        <f>IF(ISBLANK($EL$3),"",IF(OR(Tipy!DR42=Výsledky!$EJ$6,Tipy!DR42=Výsledky!$EJ$7,Tipy!DR42=Výsledky!$EJ$8,Tipy!DR42=Výsledky!$EJ$9),10,0))</f>
        <v>0</v>
      </c>
      <c r="EK48" s="183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6">
        <f>IF(ISBLANK($EL$3),"",IF(ISBLANK(Tipy!DN42),"-",SUM(EG48:EK48)))</f>
        <v>50</v>
      </c>
      <c r="EM48" s="94"/>
      <c r="EN48" s="182">
        <f>IF(ISBLANK($ES$3),"",IF(ISBLANK(Tipy!DT42),0,IF(AND(Tipy!DT42=Výsledky!$EQ$3,Tipy!DV42=Výsledky!$ES$3),50,0)))</f>
        <v>0</v>
      </c>
      <c r="EO48" s="182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2">
        <f>IF(ISBLANK($ES$3),"",IF(OR(Tipy!DW42=Výsledky!$EN$6,Tipy!DW42=Výsledky!$EN$7,Tipy!DW42=Výsledky!$EN$8,Tipy!DW42=Výsledky!$EN$9),30,0))</f>
        <v>30</v>
      </c>
      <c r="EQ48" s="182">
        <f>IF(ISBLANK($ES$3),"",IF(OR(Tipy!DX42=Výsledky!$EQ$6,Tipy!DX42=Výsledky!$EQ$7,Tipy!DX42=Výsledky!$EQ$8,Tipy!DX42=Výsledky!$EQ$9),10,0))</f>
        <v>0</v>
      </c>
      <c r="ER48" s="183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6">
        <f>IF(ISBLANK($ES$3),"",IF(ISBLANK(Tipy!DT42),"-",SUM(EN48:ER48)))</f>
        <v>50</v>
      </c>
      <c r="ET48" s="94"/>
      <c r="EU48" s="182">
        <f>IF(ISBLANK($EZ$3),"",IF(ISBLANK(Tipy!DZ42),0,IF(AND(Tipy!DZ42=Výsledky!$EX$3,Tipy!EB42=Výsledky!$EZ$3),50,0)))</f>
        <v>0</v>
      </c>
      <c r="EV48" s="182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2">
        <f>IF(ISBLANK($EZ$3),"",IF(OR(Tipy!EC42=Výsledky!$EU$6,Tipy!EC42=Výsledky!$EU$7,Tipy!EC42=Výsledky!$EU$8,Tipy!EC42=Výsledky!$EU$9),30,0))</f>
        <v>0</v>
      </c>
      <c r="EX48" s="182">
        <f>IF(ISBLANK($EZ$3),"",IF(OR(Tipy!ED42=Výsledky!$EX$6,Tipy!ED42=Výsledky!$EX$7,Tipy!ED42=Výsledky!$EX$8,Tipy!ED42=Výsledky!$EX$9),10,0))</f>
        <v>0</v>
      </c>
      <c r="EY48" s="183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6">
        <f>IF(ISBLANK($EZ$3),"",IF(ISBLANK(Tipy!DZ42),"-",SUM(EU48:EY48)))</f>
        <v>30</v>
      </c>
      <c r="FA48" s="94"/>
      <c r="FB48" s="182">
        <f>IF(ISBLANK($FG$3),"",IF(ISBLANK(Tipy!EF42),0,IF(AND(Tipy!EF42=Výsledky!$FE$3,Tipy!EH42=Výsledky!$FG$3),50,0)))</f>
        <v>0</v>
      </c>
      <c r="FC48" s="182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2">
        <f>IF(ISBLANK($FG$3),"",IF(OR(Tipy!EI42=Výsledky!$FB$6,Tipy!EI42=Výsledky!$FB$7,Tipy!EI42=Výsledky!$FB$8,Tipy!EI42=Výsledky!$FB$9),30,0))</f>
        <v>0</v>
      </c>
      <c r="FE48" s="182">
        <f>IF(ISBLANK($FG$3),"",IF(OR(Tipy!EJ42=Výsledky!$FE$6,Tipy!EJ42=Výsledky!$FE$7,Tipy!EJ42=Výsledky!$FE$8,Tipy!EJ42=Výsledky!$FE$9),10,0))</f>
        <v>0</v>
      </c>
      <c r="FF48" s="183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6">
        <f>IF(ISBLANK($FG$3),"",IF(ISBLANK(Tipy!EF42),"-",SUM(FB48:FF48)))</f>
        <v>10</v>
      </c>
      <c r="FH48" s="94"/>
      <c r="FI48" s="182">
        <f>IF(ISBLANK($FN$3),"",IF(ISBLANK(Tipy!EL42),0,IF(AND(Tipy!EL42=Výsledky!$FL$3,Tipy!EN42=Výsledky!$FN$3),50,0)))</f>
        <v>0</v>
      </c>
      <c r="FJ48" s="182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2">
        <f>IF(ISBLANK($FN$3),"",IF(OR(Tipy!EO42=Výsledky!$FI$6,Tipy!EO42=Výsledky!$FI$7,Tipy!EO42=Výsledky!$FI$8,Tipy!EO42=Výsledky!$FI$9),30,0))</f>
        <v>30</v>
      </c>
      <c r="FL48" s="182">
        <f>IF(ISBLANK($FN$3),"",IF(OR(Tipy!EP42=Výsledky!$FL$6,Tipy!EP42=Výsledky!$FL$7,Tipy!EP42=Výsledky!$FL$8,Tipy!EP42=Výsledky!$FL$9),10,0))</f>
        <v>0</v>
      </c>
      <c r="FM48" s="183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6">
        <f>IF(ISBLANK($FN$3),"",IF(ISBLANK(Tipy!EL42),"-",SUM(FI48:FM48)))</f>
        <v>50</v>
      </c>
      <c r="FO48" s="94"/>
      <c r="FP48" s="182">
        <f>IF(ISBLANK($FU$3),"",IF(ISBLANK(Tipy!ER42),0,IF(AND(Tipy!ER42=Výsledky!$FS$3,Tipy!ET42=Výsledky!$FU$3),50,0)))</f>
        <v>0</v>
      </c>
      <c r="FQ48" s="182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2">
        <f>IF(ISBLANK($FU$3),"",IF(OR(Tipy!EU42=Výsledky!$FP$6,Tipy!EU42=Výsledky!$FP$7,Tipy!EU42=Výsledky!$FP$8,Tipy!EU42=Výsledky!$FP$9),30,0))</f>
        <v>30</v>
      </c>
      <c r="FS48" s="182">
        <f>IF(ISBLANK($FU$3),"",IF(OR(Tipy!EV42=Výsledky!$FS$6,Tipy!EV42=Výsledky!$FS$7,Tipy!EV42=Výsledky!$FS$8,Tipy!EV42=Výsledky!$FS$9),10,0))</f>
        <v>0</v>
      </c>
      <c r="FT48" s="183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6">
        <f>IF(ISBLANK($FU$3),"",IF(ISBLANK(Tipy!ER42),"-",SUM(FP48:FT48)))</f>
        <v>50</v>
      </c>
      <c r="FV48" s="94"/>
      <c r="FW48" s="182">
        <f>IF(ISBLANK($GB$3),"",IF(ISBLANK(Tipy!EX42),0,IF(AND(Tipy!EX42=Výsledky!$FZ$3,Tipy!EZ42=Výsledky!$GB$3),50,0)))</f>
        <v>0</v>
      </c>
      <c r="FX48" s="182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2">
        <f>IF(ISBLANK($GB$3),"",IF(OR(Tipy!FA42=Výsledky!$FW$6,Tipy!FA42=Výsledky!$FW$7,Tipy!FA42=Výsledky!$FW$8,Tipy!FA42=Výsledky!$FW$9),30,0))</f>
        <v>0</v>
      </c>
      <c r="FZ48" s="182">
        <f>IF(ISBLANK($GB$3),"",IF(OR(Tipy!FB42=Výsledky!$FZ$6,Tipy!FB42=Výsledky!$FZ$7,Tipy!FB42=Výsledky!$FZ$8,Tipy!FB42=Výsledky!$FZ$9),10,0))</f>
        <v>0</v>
      </c>
      <c r="GA48" s="183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6">
        <f>IF(ISBLANK($GB$3),"",IF(ISBLANK(Tipy!EX42),"-",SUM(FW48:GA48)))</f>
        <v>0</v>
      </c>
      <c r="GC48" s="94"/>
      <c r="GD48" s="182">
        <f>IF(ISBLANK($GI$3),"",IF(ISBLANK(Tipy!FD42),0,IF(AND(Tipy!FD42=Výsledky!$GG$3,Tipy!FF42=Výsledky!$GI$3),50,0)))</f>
        <v>0</v>
      </c>
      <c r="GE48" s="182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2">
        <f>IF(ISBLANK($GI$3),"",IF(OR(Tipy!FG42=Výsledky!$GD$6,Tipy!FG42=Výsledky!$GD$7,Tipy!FG42=Výsledky!$GD$8,Tipy!FG42=Výsledky!$GD$9),30,0))</f>
        <v>30</v>
      </c>
      <c r="GG48" s="182">
        <f>IF(ISBLANK($GI$3),"",IF(OR(Tipy!FH42=Výsledky!$GG$6,Tipy!FH42=Výsledky!$GG$7,Tipy!FH42=Výsledky!$GG$8,Tipy!FH42=Výsledky!$GG$9),10,0))</f>
        <v>0</v>
      </c>
      <c r="GH48" s="183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6">
        <f>IF(ISBLANK($GI$3),"",IF(ISBLANK(Tipy!FD42),"-",SUM(GD48:GH48)))</f>
        <v>30</v>
      </c>
      <c r="GJ48" s="94"/>
      <c r="GK48" s="182">
        <f>IF(ISBLANK($GP$3),"",IF(ISBLANK(Tipy!FJ42),0,IF(AND(Tipy!FJ42=Výsledky!$GN$3,Tipy!FL42=Výsledky!$GP$3),50,0)))</f>
        <v>0</v>
      </c>
      <c r="GL48" s="182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20</v>
      </c>
      <c r="GM48" s="182">
        <f>IF(ISBLANK($GP$3),"",IF(OR(Tipy!FM42=Výsledky!$GK$6,Tipy!FM42=Výsledky!$GK$7,Tipy!FM42=Výsledky!$GK$8,Tipy!FM42=Výsledky!$GK$9),30,0))</f>
        <v>30</v>
      </c>
      <c r="GN48" s="182">
        <f>IF(ISBLANK($GP$3),"",IF(OR(Tipy!FN42=Výsledky!$GN$6,Tipy!FN42=Výsledky!$GN$7,Tipy!FN42=Výsledky!$GN$8,Tipy!FN42=Výsledky!$GN$9),10,0))</f>
        <v>10</v>
      </c>
      <c r="GO48" s="183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86">
        <f>IF(ISBLANK($GP$3),"",IF(ISBLANK(Tipy!FJ42),"-",SUM(GK48:GO48)))</f>
        <v>60</v>
      </c>
      <c r="GQ48" s="94"/>
      <c r="GR48" s="182">
        <f>IF(ISBLANK($GW$3),"",IF(ISBLANK(Tipy!FP42),0,IF(AND(Tipy!FP42=Výsledky!$GU$3,Tipy!FR42=Výsledky!$GW$3),50,0)))</f>
        <v>0</v>
      </c>
      <c r="GS48" s="182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2">
        <f>IF(ISBLANK($GW$3),"",IF(OR(Tipy!FS42=Výsledky!$GR$6,Tipy!FS42=Výsledky!$GR$7,Tipy!FS42=Výsledky!$GR$8,Tipy!FS42=Výsledky!$GR$9),30,0))</f>
        <v>0</v>
      </c>
      <c r="GU48" s="182">
        <f>IF(ISBLANK($GW$3),"",IF(OR(Tipy!FT42=Výsledky!$GU$6,Tipy!FT42=Výsledky!$GU$7,Tipy!FT42=Výsledky!$GU$8,Tipy!FT42=Výsledky!$GU$9),10,0))</f>
        <v>0</v>
      </c>
      <c r="GV48" s="183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6">
        <f>IF(ISBLANK($GW$3),"",IF(ISBLANK(Tipy!FP42),"-",SUM(GR48:GV48)))</f>
        <v>0</v>
      </c>
      <c r="GX48" s="94"/>
      <c r="GY48" s="182">
        <f>IF(ISBLANK($HD$3),"",IF(ISBLANK(Tipy!FV42),0,IF(AND(Tipy!FV42=Výsledky!$HB$3,Tipy!FX42=Výsledky!$HD$3),50,0)))</f>
        <v>0</v>
      </c>
      <c r="GZ48" s="182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2">
        <f>IF(ISBLANK($HD$3),"",IF(OR(Tipy!FY42=Výsledky!$GY$6,Tipy!FY42=Výsledky!$GY$7,Tipy!FY42=Výsledky!$GY$8,Tipy!FY42=Výsledky!$GY$9),30,0))</f>
        <v>0</v>
      </c>
      <c r="HB48" s="182">
        <f>IF(ISBLANK($HD$3),"",IF(OR(Tipy!FZ42=Výsledky!$HB$6,Tipy!FZ42=Výsledky!$HB$7,Tipy!FZ42=Výsledky!$HB$8,Tipy!FZ42=Výsledky!$HB$9),10,0))</f>
        <v>0</v>
      </c>
      <c r="HC48" s="183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6">
        <f>IF(ISBLANK($HD$3),"",IF(ISBLANK(Tipy!FV42),"-",SUM(GY48:HC48)))</f>
        <v>0</v>
      </c>
      <c r="HE48" s="185"/>
      <c r="HF48" s="182">
        <f>IF(ISBLANK($HK$3),"",IF(ISBLANK(Tipy!GB42),0,IF(AND(Tipy!GB42=Výsledky!$HI$3,Tipy!GD42=Výsledky!$HK$3),50,0)))</f>
        <v>0</v>
      </c>
      <c r="HG48" s="182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2">
        <f>IF(ISBLANK($HK$3),"",IF(OR(Tipy!GE42=Výsledky!$HF$6,Tipy!GE42=Výsledky!$HF$7,Tipy!GE42=Výsledky!$HF$8,Tipy!GE42=Výsledky!$HF$9),30,0))</f>
        <v>0</v>
      </c>
      <c r="HI48" s="182">
        <f>IF(ISBLANK($HK$3),"",IF(OR(Tipy!GF42=Výsledky!$HI$6,Tipy!GF42=Výsledky!$HI$7,Tipy!GF42=Výsledky!$HI$8,Tipy!GF42=Výsledky!$HI$9),10,0))</f>
        <v>0</v>
      </c>
      <c r="HJ48" s="183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6">
        <f>IF(ISBLANK($HK$3),"",IF(ISBLANK(Tipy!GB42),"-",SUM(HF48:HJ48)))</f>
        <v>30</v>
      </c>
      <c r="HL48" s="185"/>
      <c r="HM48" s="182">
        <f>IF(ISBLANK($HR$3),"",IF(ISBLANK(Tipy!GH42),0,IF(AND(Tipy!GH42=Výsledky!$HP$3,Tipy!GJ42=Výsledky!$HR$3),50,0)))</f>
        <v>0</v>
      </c>
      <c r="HN48" s="182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2">
        <f>IF(ISBLANK($HR$3),"",IF(OR(Tipy!GK42=Výsledky!$HM$6,Tipy!GK42=Výsledky!$HM$7,Tipy!GK42=Výsledky!$HM$8,Tipy!GK42=Výsledky!$HM$9),30,0))</f>
        <v>0</v>
      </c>
      <c r="HP48" s="182">
        <f>IF(ISBLANK($HR$3),"",IF(OR(Tipy!GL42=Výsledky!$HP$6,Tipy!GL42=Výsledky!$HP$7,Tipy!GL42=Výsledky!$HP$8,Tipy!GL42=Výsledky!$HP$9),10,0))</f>
        <v>0</v>
      </c>
      <c r="HQ48" s="183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6">
        <f>IF(ISBLANK($HR$3),"",IF(ISBLANK(Tipy!GH42),"-",SUM(HM48:HQ48)))</f>
        <v>0</v>
      </c>
      <c r="HS48" s="185"/>
      <c r="HT48" s="182">
        <f>IF(ISBLANK($HY$3),"",IF(ISBLANK(Tipy!GN42),0,IF(AND(Tipy!GN42=Výsledky!$HW$3,Tipy!GP42=Výsledky!$HY$3),50,0)))</f>
        <v>50</v>
      </c>
      <c r="HU48" s="182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2">
        <f>IF(ISBLANK($HY$3),"",IF(OR(Tipy!GQ42=Výsledky!$HT$6,Tipy!GQ42=Výsledky!$HT$7,Tipy!GQ42=Výsledky!$HT$8,Tipy!GQ42=Výsledky!$HT$9),30,0))</f>
        <v>0</v>
      </c>
      <c r="HW48" s="182">
        <f>IF(ISBLANK($HY$3),"",IF(OR(Tipy!GR42=Výsledky!$HW$6,Tipy!GR42=Výsledky!$HW$7,Tipy!GR42=Výsledky!$HW$8,Tipy!GR42=Výsledky!$HW$9),10,0))</f>
        <v>10</v>
      </c>
      <c r="HX48" s="183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6">
        <f>IF(ISBLANK($HY$3),"",IF(ISBLANK(Tipy!GN42),"-",SUM(HT48:HX48)))</f>
        <v>60</v>
      </c>
      <c r="HZ48" s="185"/>
      <c r="IA48" s="182">
        <f>IF(ISBLANK($IF$3),"",IF(ISBLANK(Tipy!GT42),0,IF(AND(Tipy!GT42=Výsledky!$ID$3,Tipy!GV42=Výsledky!$IF$3),50,0)))</f>
        <v>0</v>
      </c>
      <c r="IB48" s="182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2">
        <f>IF(ISBLANK($IF$3),"",IF(OR(Tipy!GW42=Výsledky!$IA$6,Tipy!GW42=Výsledky!$IA$7,Tipy!GW42=Výsledky!$IA$8,Tipy!GW42=Výsledky!$IA$9),30,0))</f>
        <v>0</v>
      </c>
      <c r="ID48" s="182">
        <f>IF(ISBLANK($IF$3),"",IF(OR(Tipy!GX42=Výsledky!$ID$6,Tipy!GX42=Výsledky!$ID$7,Tipy!GX42=Výsledky!$ID$8,Tipy!GX42=Výsledky!$ID$9),10,0))</f>
        <v>0</v>
      </c>
      <c r="IE48" s="183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6">
        <f>IF(ISBLANK($IF$3),"",IF(ISBLANK(Tipy!GT42),"-",SUM(IA48:IE48)))</f>
        <v>30</v>
      </c>
      <c r="IG48" s="94"/>
      <c r="IH48" s="182">
        <f>IF(ISBLANK($IM$3),"",IF(ISBLANK(Tipy!GZ42),0,IF(AND(Tipy!GZ42=Výsledky!$IK$3,Tipy!HB42=Výsledky!$IM$3),50,0)))</f>
        <v>0</v>
      </c>
      <c r="II48" s="182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182">
        <f>IF(ISBLANK($IM$3),"",IF(OR(Tipy!HC42=Výsledky!$IH$6,Tipy!HC42=Výsledky!$IH$7,Tipy!HC42=Výsledky!$IH$8,Tipy!HC42=Výsledky!$IH$9),30,0))</f>
        <v>30</v>
      </c>
      <c r="IK48" s="182">
        <f>IF(ISBLANK($IM$3),"",IF(OR(Tipy!HD42=Výsledky!$IK$6,Tipy!HD42=Výsledky!$IK$7,Tipy!HD42=Výsledky!$IK$8,Tipy!HD42=Výsledky!$IK$9),10,0))</f>
        <v>0</v>
      </c>
      <c r="IL48" s="183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186">
        <f>IF(ISBLANK($IM$3),"",IF(ISBLANK(Tipy!GZ42),"-",SUM(IH48:IL48)))</f>
        <v>60</v>
      </c>
      <c r="IN48" s="185"/>
      <c r="IO48" s="182">
        <f>IF(ISBLANK($IT$3),"",IF(ISBLANK(Tipy!HF42),0,IF(AND(Tipy!HF42=Výsledky!$IR$3,Tipy!HH42=Výsledky!$IT$3),50,0)))</f>
        <v>0</v>
      </c>
      <c r="IP48" s="182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82">
        <f>IF(ISBLANK($IT$3),"",IF(OR(Tipy!HI42=Výsledky!$IO$6,Tipy!HI42=Výsledky!$IO$7,Tipy!HI42=Výsledky!$IO$8,Tipy!HI42=Výsledky!$IO$9),30,0))</f>
        <v>30</v>
      </c>
      <c r="IR48" s="182">
        <f>IF(ISBLANK($IT$3),"",IF(OR(Tipy!HJ42=Výsledky!$IR$6,Tipy!HJ42=Výsledky!$IR$7,Tipy!HJ42=Výsledky!$IR$8,Tipy!HJ42=Výsledky!$IR$9),10,0))</f>
        <v>10</v>
      </c>
      <c r="IS48" s="183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6">
        <f>IF(ISBLANK($IT$3),"",IF(ISBLANK(Tipy!HF42),"-",SUM(IO48:IS48)))</f>
        <v>60</v>
      </c>
      <c r="IU48" s="185"/>
      <c r="IV48" s="182">
        <f>IF(ISBLANK($JA$3),"",IF(ISBLANK(Tipy!HL42),0,IF(AND(Tipy!HL42=Výsledky!$IY$3,Tipy!HN42=Výsledky!$JA$3),50,0)))</f>
        <v>0</v>
      </c>
      <c r="IW48" s="182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182">
        <f>IF(ISBLANK($JA$3),"",IF(OR(Tipy!HO42=Výsledky!$IV$6,Tipy!HO42=Výsledky!$IV$7,Tipy!HO42=Výsledky!$IV$8,Tipy!HO42=Výsledky!$IV$9),30,0))</f>
        <v>0</v>
      </c>
      <c r="IY48" s="182">
        <f>IF(ISBLANK($JA$3),"",IF(OR(Tipy!HP42=Výsledky!$IY$6,Tipy!HP42=Výsledky!$IY$7,Tipy!HP42=Výsledky!$IY$8,Tipy!HP42=Výsledky!$IY$9),10,0))</f>
        <v>0</v>
      </c>
      <c r="IZ48" s="183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186" t="str">
        <f>IF(ISBLANK($JA$3),"",IF(ISBLANK(Tipy!HL42),"-",SUM(IV48:IZ48)))</f>
        <v>-</v>
      </c>
      <c r="JB48" s="185"/>
      <c r="JC48" s="182">
        <f>IF(ISBLANK($JH$3),"",IF(ISBLANK(Tipy!HR42),0,IF(AND(Tipy!HR42=Výsledky!$JF$3,Tipy!HT42=Výsledky!$JH$3),50,0)))</f>
        <v>0</v>
      </c>
      <c r="JD48" s="182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20</v>
      </c>
      <c r="JE48" s="182">
        <f>IF(ISBLANK($JH$3),"",IF(OR(Tipy!HU42=Výsledky!$JC$6,Tipy!HU42=Výsledky!$JC$7,Tipy!HU42=Výsledky!$JC$8,Tipy!HU42=Výsledky!$JC$9),30,0))</f>
        <v>0</v>
      </c>
      <c r="JF48" s="182">
        <f>IF(ISBLANK($JH$3),"",IF(OR(Tipy!HV42=Výsledky!$JF$6,Tipy!HV42=Výsledky!$JF$7,Tipy!HV42=Výsledky!$JF$8,Tipy!HV42=Výsledky!$JF$9),10,0))</f>
        <v>0</v>
      </c>
      <c r="JG48" s="183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86">
        <f>IF(ISBLANK($JH$3),"",IF(ISBLANK(Tipy!HR42),"-",SUM(JC48:JG48)))</f>
        <v>20</v>
      </c>
      <c r="JI48" s="185"/>
      <c r="JJ48" s="182">
        <f>IF(ISBLANK($JO$3),"",IF(ISBLANK(Tipy!HX42),0,IF(AND(Tipy!HX42=Výsledky!$JM$3,Tipy!HZ42=Výsledky!$JO$3),50,0)))</f>
        <v>0</v>
      </c>
      <c r="JK48" s="182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82">
        <f>IF(ISBLANK($JO$3),"",IF(OR(Tipy!IA42=Výsledky!$JJ$6,Tipy!IA42=Výsledky!$JJ$7,Tipy!IA42=Výsledky!$JJ$8,Tipy!IA42=Výsledky!$JJ$9),30,0))</f>
        <v>0</v>
      </c>
      <c r="JM48" s="92">
        <f>IF(ISBLANK($JO$3),"",IF(OR(Tipy!IB42=Výsledky!$JM$6,Tipy!IB42=Výsledky!$JM$7,Tipy!IB42=Výsledky!$JM$8,Tipy!IB42=Výsledky!$JM$9),10,0))</f>
        <v>0</v>
      </c>
      <c r="JN48" s="93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95">
        <f>IF(ISBLANK($JO$3),"",IF(ISBLANK(Tipy!HX42),"-",SUM(JJ48:JN48)))</f>
        <v>30</v>
      </c>
      <c r="JP48" s="94"/>
      <c r="JQ48" s="92">
        <f>IF(ISBLANK($JV$3),"",IF(ISBLANK(Tipy!ID42),0,IF(AND(Tipy!ID42=Výsledky!$JT$3,Tipy!IF42=Výsledky!$JV$3),50,0)))</f>
        <v>0</v>
      </c>
      <c r="JR48" s="92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20</v>
      </c>
      <c r="JS48" s="92">
        <f>IF(ISBLANK($JV$3),"",IF(OR(Tipy!IG42=Výsledky!$JQ$6,Tipy!IG42=Výsledky!$JQ$7,Tipy!IG42=Výsledky!$JQ$8,Tipy!IG42=Výsledky!$JQ$9),30,0))</f>
        <v>30</v>
      </c>
      <c r="JT48" s="92">
        <f>IF(ISBLANK($JV$3),"",IF(OR(Tipy!IH42=Výsledky!$JT$6,Tipy!IH42=Výsledky!$JT$7,Tipy!IH42=Výsledky!$JT$8,Tipy!IH42=Výsledky!$JT$9),10,0))</f>
        <v>0</v>
      </c>
      <c r="JU48" s="93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95">
        <f>IF(ISBLANK($JV$3),"",IF(ISBLANK(Tipy!ID42),"-",SUM(JQ48:JU48)))</f>
        <v>50</v>
      </c>
      <c r="JW48" s="94"/>
      <c r="JX48" s="92" t="str">
        <f>IF(ISBLANK($KC$3),"",IF(ISBLANK(Tipy!IJ42),0,IF(AND(Tipy!IJ42=Výsledky!$KA$3,Tipy!IL42=Výsledky!$KC$3),50,0)))</f>
        <v/>
      </c>
      <c r="JY48" s="92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92" t="str">
        <f>IF(ISBLANK($KC$3),"",IF(OR(Tipy!IM42=Výsledky!$JX$6,Tipy!IM42=Výsledky!$JX$7,Tipy!IM42=Výsledky!$JX$8,Tipy!IM42=Výsledky!$JX$9),30,0))</f>
        <v/>
      </c>
      <c r="KA48" s="92" t="str">
        <f>IF(ISBLANK($KC$3),"",IF(OR(Tipy!IN42=Výsledky!$KA$6,Tipy!IN42=Výsledky!$KA$7,Tipy!IN42=Výsledky!$KA$8,Tipy!IN42=Výsledky!$KA$9),10,0))</f>
        <v/>
      </c>
      <c r="KB48" s="93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95" t="str">
        <f>IF(ISBLANK($KC$3),"",IF(ISBLANK(Tipy!IJ42),"-",SUM(JX48:KB48)))</f>
        <v/>
      </c>
      <c r="KD48" s="94"/>
      <c r="KE48" s="92">
        <f>IF(ISBLANK($KJ$3),"",IF(ISBLANK(Tipy!IP42),0,IF(AND(Tipy!IP42=Výsledky!$KH$3,Tipy!IR42=Výsledky!$KJ$3),50,0)))</f>
        <v>0</v>
      </c>
      <c r="KF48" s="92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92">
        <f>IF(ISBLANK($KJ$3),"",IF(OR(Tipy!IS42=Výsledky!$KE$6,Tipy!IS42=Výsledky!$KE$7,Tipy!IS42=Výsledky!$KE$8,Tipy!IS42=Výsledky!$KE$9),30,0))</f>
        <v>0</v>
      </c>
      <c r="KH48" s="92">
        <f>IF(ISBLANK($KJ$3),"",IF(OR(Tipy!IT42=Výsledky!$KH$6,Tipy!IT42=Výsledky!$KH$7,Tipy!IT42=Výsledky!$KH$8,Tipy!IT42=Výsledky!$KH$9),10,0))</f>
        <v>0</v>
      </c>
      <c r="KI48" s="93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95">
        <f>IF(ISBLANK($KJ$3),"",IF(ISBLANK(Tipy!IP42),"-",SUM(KE48:KI48)))</f>
        <v>0</v>
      </c>
      <c r="KK48" s="94"/>
      <c r="KL48" s="182">
        <f>IF(ISBLANK($KQ$3),"",IF(ISBLANK(Tipy!IV42),0,IF(AND(Tipy!IV42=Výsledky!$KO$3,Tipy!IX42=Výsledky!$KQ$3),50,0)))</f>
        <v>0</v>
      </c>
      <c r="KM48" s="182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82">
        <f>IF(ISBLANK($KQ$3),"",IF(OR(Tipy!IY42=Výsledky!$KL$6,Tipy!IY42=Výsledky!$KL$7,Tipy!IY42=Výsledky!$KL$8,Tipy!IY42=Výsledky!$KL$9),30,0))</f>
        <v>30</v>
      </c>
      <c r="KO48" s="182">
        <f>IF(ISBLANK($KQ$3),"",IF(OR(Tipy!IZ42=Výsledky!$KO$6,Tipy!IZ42=Výsledky!$KO$7,Tipy!IZ42=Výsledky!$KO$8,Tipy!IZ42=Výsledky!$KO$9),10,0))</f>
        <v>0</v>
      </c>
      <c r="KP48" s="183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86">
        <f>IF(ISBLANK($KQ$3),"",IF(ISBLANK(Tipy!IV42),"-",SUM(KL48:KP48)))</f>
        <v>50</v>
      </c>
      <c r="KR48" s="94"/>
      <c r="KS48" s="92" t="str">
        <f>IF(ISBLANK($KX$3),"",IF(ISBLANK(Tipy!JB42),0,IF(AND(Tipy!JB42=Výsledky!$KV$3,Tipy!JD42=Výsledky!$KX$3),50,0)))</f>
        <v/>
      </c>
      <c r="KT48" s="92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92" t="str">
        <f>IF(ISBLANK($KX$3),"",IF(OR(Tipy!JE42=Výsledky!$KS$6,Tipy!JE42=Výsledky!$KS$7,Tipy!JE42=Výsledky!$KS$8,Tipy!JE42=Výsledky!$KS$9),30,0))</f>
        <v/>
      </c>
      <c r="KV48" s="92" t="str">
        <f>IF(ISBLANK($KX$3),"",IF(OR(Tipy!JF42=Výsledky!$KV$6,Tipy!JF42=Výsledky!$KV$7,Tipy!JF42=Výsledky!$KV$8,Tipy!JF42=Výsledky!$KV$9),10,0))</f>
        <v/>
      </c>
      <c r="KW48" s="93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95" t="str">
        <f>IF(ISBLANK($KX$3),"",IF(ISBLANK(Tipy!JB42),"-",SUM(KS48:KW48)))</f>
        <v/>
      </c>
      <c r="KY48" s="94"/>
      <c r="KZ48" s="92" t="str">
        <f>IF(ISBLANK($LE$3),"",IF(ISBLANK(Tipy!JH42),0,IF(AND(Tipy!JH42=Výsledky!$LC$3,Tipy!JJ42=Výsledky!$LE$3),50,0)))</f>
        <v/>
      </c>
      <c r="LA48" s="92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92" t="str">
        <f>IF(ISBLANK($LE$3),"",IF(OR(Tipy!JK42=Výsledky!$KZ$6,Tipy!JK42=Výsledky!$KZ$7,Tipy!JK42=Výsledky!$KZ$8,Tipy!JK42=Výsledky!$KZ$9),30,0))</f>
        <v/>
      </c>
      <c r="LC48" s="92" t="str">
        <f>IF(ISBLANK($LE$3),"",IF(OR(Tipy!JL42=Výsledky!$LC$6,Tipy!JL42=Výsledky!$LC$7,Tipy!JL42=Výsledky!$LC$8,Tipy!JL42=Výsledky!$LC$9),10,0))</f>
        <v/>
      </c>
      <c r="LD48" s="93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95" t="str">
        <f>IF(ISBLANK($LE$3),"",IF(ISBLANK(Tipy!JH42),"-",SUM(KZ48:LD48)))</f>
        <v/>
      </c>
      <c r="LF48" s="94"/>
      <c r="LG48" s="92" t="str">
        <f>IF(ISBLANK($LL$3),"",IF(ISBLANK(Tipy!JN42),0,IF(AND(Tipy!JN42=Výsledky!$LJ$3,Tipy!JP42=Výsledky!$LL$3),50,0)))</f>
        <v/>
      </c>
      <c r="LH48" s="92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92" t="str">
        <f>IF(ISBLANK($LL$3),"",IF(OR(Tipy!JQ42=Výsledky!$LG$6,Tipy!JQ42=Výsledky!$LG$7,Tipy!JQ42=Výsledky!$LG$8,Tipy!JQ42=Výsledky!$LG$9),30,0))</f>
        <v/>
      </c>
      <c r="LJ48" s="92" t="str">
        <f>IF(ISBLANK($LL$3),"",IF(OR(Tipy!JR42=Výsledky!$LJ$6,Tipy!JR42=Výsledky!$LJ$7,Tipy!JR42=Výsledky!$LJ$8,Tipy!JR42=Výsledky!$LJ$9),10,0))</f>
        <v/>
      </c>
      <c r="LK48" s="93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95" t="str">
        <f>IF(ISBLANK($LL$3),"",IF(ISBLANK(Tipy!JN42),"-",SUM(LG48:LK48)))</f>
        <v/>
      </c>
      <c r="LM48" s="94"/>
      <c r="LN48" s="92" t="str">
        <f>IF(ISBLANK($LS$3),"",IF(ISBLANK(Tipy!JT42),0,IF(AND(Tipy!JT42=Výsledky!$LQ$3,Tipy!JV42=Výsledky!$LS$3),50,0)))</f>
        <v/>
      </c>
      <c r="LO48" s="92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92" t="str">
        <f>IF(ISBLANK($LS$3),"",IF(OR(Tipy!JW42=Výsledky!$LN$6,Tipy!JW42=Výsledky!$LN$7,Tipy!JW42=Výsledky!$LN$8,Tipy!JW42=Výsledky!$LN$9),30,0))</f>
        <v/>
      </c>
      <c r="LQ48" s="92" t="str">
        <f>IF(ISBLANK($LS$3),"",IF(OR(Tipy!JX42=Výsledky!$LQ$6,Tipy!JX42=Výsledky!$LQ$7,Tipy!JX42=Výsledky!$LQ$8,Tipy!JX42=Výsledky!$LQ$9),10,0))</f>
        <v/>
      </c>
      <c r="LR48" s="93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95" t="str">
        <f>IF(ISBLANK($LS$3),"",IF(ISBLANK(Tipy!JT42),"-",SUM(LN48:LR48)))</f>
        <v/>
      </c>
      <c r="LT48" s="94"/>
      <c r="LU48" s="92" t="str">
        <f>IF(ISBLANK($LZ$3),"",IF(ISBLANK(Tipy!JZ42),0,IF(AND(Tipy!JZ42=Výsledky!$LX$3,Tipy!KB42=Výsledky!$LZ$3),50,0)))</f>
        <v/>
      </c>
      <c r="LV48" s="92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92" t="str">
        <f>IF(ISBLANK($LZ$3),"",IF(OR(Tipy!KC42=Výsledky!$LU$6,Tipy!KC42=Výsledky!$LU$7,Tipy!KC42=Výsledky!$LU$8,Tipy!KC42=Výsledky!$LU$9),30,0))</f>
        <v/>
      </c>
      <c r="LX48" s="92" t="str">
        <f>IF(ISBLANK($LZ$3),"",IF(OR(Tipy!KD42=Výsledky!$LX$6,Tipy!KD42=Výsledky!$LX$7,Tipy!KD42=Výsledky!$LX$8,Tipy!KD42=Výsledky!$LX$9),10,0))</f>
        <v/>
      </c>
      <c r="LY48" s="93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95" t="str">
        <f>IF(ISBLANK($LZ$3),"",IF(ISBLANK(Tipy!JZ42),"-",SUM(LU48:LY48)))</f>
        <v/>
      </c>
      <c r="MA48" s="94"/>
      <c r="MB48" s="96"/>
      <c r="MC48" s="97"/>
      <c r="MD48" s="97"/>
      <c r="ME48" s="97"/>
      <c r="MF48" s="93"/>
      <c r="MG48" s="95"/>
      <c r="MH48" s="94"/>
      <c r="MI48" s="96"/>
      <c r="MJ48" s="97"/>
      <c r="MK48" s="97"/>
      <c r="ML48" s="97"/>
      <c r="MM48" s="93"/>
      <c r="MN48" s="95"/>
      <c r="MO48" s="94"/>
      <c r="MP48" s="96"/>
      <c r="MQ48" s="97"/>
      <c r="MR48" s="97"/>
      <c r="MS48" s="97"/>
      <c r="MT48" s="93"/>
      <c r="MU48" s="95"/>
      <c r="MV48" s="94"/>
      <c r="MW48" s="96"/>
      <c r="MX48" s="97"/>
      <c r="MY48" s="97"/>
      <c r="MZ48" s="97"/>
      <c r="NA48" s="93"/>
      <c r="NB48" s="95"/>
      <c r="NC48" s="94"/>
      <c r="ND48" s="96"/>
      <c r="NE48" s="97"/>
      <c r="NF48" s="97"/>
      <c r="NG48" s="97"/>
      <c r="NH48" s="93"/>
      <c r="NI48" s="95"/>
      <c r="NJ48" s="94"/>
      <c r="NK48" s="96"/>
      <c r="NL48" s="97"/>
      <c r="NM48" s="97"/>
      <c r="NN48" s="97"/>
      <c r="NO48" s="93"/>
      <c r="NP48" s="95"/>
      <c r="NQ48" s="94"/>
      <c r="NR48" s="96"/>
      <c r="NS48" s="97"/>
      <c r="NT48" s="97"/>
      <c r="NU48" s="97"/>
      <c r="NV48" s="93"/>
      <c r="NW48" s="95"/>
      <c r="NX48" s="94"/>
      <c r="NY48" s="96"/>
      <c r="NZ48" s="97"/>
      <c r="OA48" s="97"/>
      <c r="OB48" s="97"/>
      <c r="OC48" s="93"/>
      <c r="OD48" s="95"/>
      <c r="OE48" s="94"/>
      <c r="OF48" s="96"/>
      <c r="OG48" s="97"/>
      <c r="OH48" s="97"/>
      <c r="OI48" s="97"/>
      <c r="OJ48" s="93"/>
      <c r="OK48" s="95"/>
      <c r="OL48" s="94"/>
      <c r="OM48" s="96"/>
      <c r="ON48" s="97"/>
      <c r="OO48" s="97"/>
      <c r="OP48" s="97"/>
      <c r="OQ48" s="93"/>
      <c r="OR48" s="95"/>
      <c r="OS48" s="94"/>
      <c r="OT48" s="96"/>
      <c r="OU48" s="97"/>
      <c r="OV48" s="97"/>
      <c r="OW48" s="97"/>
      <c r="OX48" s="93"/>
      <c r="OY48" s="95"/>
      <c r="OZ48" s="94"/>
      <c r="PA48" s="96"/>
      <c r="PB48" s="97"/>
      <c r="PC48" s="97"/>
      <c r="PD48" s="97"/>
      <c r="PE48" s="93"/>
      <c r="PF48" s="95"/>
      <c r="PG48" s="94"/>
      <c r="PH48" s="96"/>
      <c r="PI48" s="97"/>
      <c r="PJ48" s="97"/>
      <c r="PK48" s="97"/>
      <c r="PL48" s="93"/>
      <c r="PM48" s="95"/>
      <c r="PN48" s="94"/>
      <c r="PO48" s="96"/>
      <c r="PP48" s="97"/>
      <c r="PQ48" s="97"/>
      <c r="PR48" s="97"/>
      <c r="PS48" s="93"/>
      <c r="PT48" s="95"/>
      <c r="PU48" s="94"/>
      <c r="PV48" s="96"/>
      <c r="PW48" s="97"/>
      <c r="PX48" s="97"/>
      <c r="PY48" s="97"/>
      <c r="PZ48" s="93"/>
      <c r="QA48" s="95"/>
    </row>
    <row r="49" spans="1:443" ht="15" customHeight="1" x14ac:dyDescent="0.2">
      <c r="A49" s="121">
        <f>Tipy!A43</f>
        <v>57</v>
      </c>
      <c r="B49" s="144" t="str">
        <f>Tipy!B43</f>
        <v>kloppinho</v>
      </c>
      <c r="C49" s="42"/>
      <c r="D49" s="182">
        <f>IF(ISBLANK($I$3),"",IF(ISBLANK(Tipy!D43),0,IF(AND(Tipy!D43=Výsledky!$G$3,Tipy!F43=Výsledky!$I$3),50,0)))</f>
        <v>0</v>
      </c>
      <c r="E49" s="182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2">
        <f>IF(ISBLANK($I$3),"",IF(OR(Tipy!G43=Výsledky!$D$6,Tipy!G43=Výsledky!$D$7,Tipy!G43=Výsledky!$D$8,Tipy!G43=Výsledky!$D$9),30,0))</f>
        <v>30</v>
      </c>
      <c r="G49" s="182">
        <f>IF(ISBLANK($I$3),"",IF(OR(Tipy!H43=Výsledky!$G$6,Tipy!H43=Výsledky!$G$7,Tipy!H43=Výsledky!$G$8,Tipy!H43=Výsledky!$G$9),10,0))</f>
        <v>0</v>
      </c>
      <c r="H49" s="183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4">
        <f>IF(ISBLANK($I$3),"",IF(ISBLANK(Tipy!D43),"-",SUM(D49:H49)))</f>
        <v>50</v>
      </c>
      <c r="J49" s="185"/>
      <c r="K49" s="182">
        <f>IF(ISBLANK($P$3),"",IF(ISBLANK(Tipy!J43),0,IF(AND(Tipy!J43=Výsledky!$N$3,Tipy!L43=Výsledky!$P$3),50,0)))</f>
        <v>50</v>
      </c>
      <c r="L49" s="182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2">
        <f>IF(ISBLANK($P$3),"",IF(OR(Tipy!M43=Výsledky!$K$6,Tipy!M43=Výsledky!$K$7,Tipy!M43=Výsledky!$K$8,Tipy!M43=Výsledky!$K$9),30,0))</f>
        <v>30</v>
      </c>
      <c r="N49" s="182">
        <f>IF(ISBLANK($P$3),"",IF(OR(Tipy!N43=Výsledky!$N$6,Tipy!N43=Výsledky!$N$7,Tipy!N43=Výsledky!$N$8,Tipy!N43=Výsledky!$N$9),10,0))</f>
        <v>0</v>
      </c>
      <c r="O49" s="183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6">
        <f>IF(ISBLANK($P$3),"",IF(ISBLANK(Tipy!J43),"-",SUM(K49:O49)))</f>
        <v>80</v>
      </c>
      <c r="Q49" s="185"/>
      <c r="R49" s="182">
        <f>IF(ISBLANK($W$3),"",IF(ISBLANK(Tipy!P43),0,IF(AND(Tipy!P43=Výsledky!$U$3,Tipy!R43=Výsledky!$W$3),50,0)))</f>
        <v>0</v>
      </c>
      <c r="S49" s="182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2">
        <f>IF(ISBLANK($W$3),"",IF(OR(Tipy!S43=Výsledky!$R$6,Tipy!S43=Výsledky!$R$7,Tipy!S43=Výsledky!$R$8,Tipy!S43=Výsledky!$R$9),30,0))</f>
        <v>30</v>
      </c>
      <c r="U49" s="182">
        <f>IF(ISBLANK($W$3),"",IF(OR(Tipy!T43=Výsledky!$U$6,Tipy!T43=Výsledky!$U$7,Tipy!T43=Výsledky!$U$8,Tipy!T43=Výsledky!$U$9),10,0))</f>
        <v>0</v>
      </c>
      <c r="V49" s="183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6">
        <f>IF(ISBLANK($W$3),"",IF(ISBLANK(Tipy!P43),"-",SUM(R49:V49)))</f>
        <v>40</v>
      </c>
      <c r="X49" s="185"/>
      <c r="Y49" s="182">
        <f>IF(ISBLANK($AD$3),"",IF(ISBLANK(Tipy!V43),0,IF(AND(Tipy!V43=Výsledky!$AB$3,Tipy!X43=Výsledky!$AD$3),50,0)))</f>
        <v>0</v>
      </c>
      <c r="Z49" s="182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2">
        <f>IF(ISBLANK($AD$3),"",IF(OR(Tipy!Y43=Výsledky!$Y$6,Tipy!Y43=Výsledky!$Y$7,Tipy!Y43=Výsledky!$Y$8,Tipy!Y43=Výsledky!$Y$9),30,0))</f>
        <v>30</v>
      </c>
      <c r="AB49" s="182">
        <f>IF(ISBLANK($AD$3),"",IF(OR(Tipy!Z43=Výsledky!$AB$6,Tipy!Z43=Výsledky!$AB$7,Tipy!Z43=Výsledky!$AB$8,Tipy!Z43=Výsledky!$AB$9),10,0))</f>
        <v>0</v>
      </c>
      <c r="AC49" s="183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6">
        <f>IF(ISBLANK($AD$3),"",IF(ISBLANK(Tipy!V43),"-",SUM(Y49:AC49)))</f>
        <v>60</v>
      </c>
      <c r="AE49" s="185"/>
      <c r="AF49" s="182">
        <f>IF(ISBLANK($AK$3),"",IF(ISBLANK(Tipy!AB43),0,IF(AND(Tipy!AB43=Výsledky!$AI$3,Tipy!AD43=Výsledky!$AK$3),50,0)))</f>
        <v>0</v>
      </c>
      <c r="AG49" s="182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2">
        <f>IF(ISBLANK($AK$3),"",IF(OR(Tipy!AE43=Výsledky!$AF$6,Tipy!AE43=Výsledky!$AF$7,Tipy!AE43=Výsledky!$AF$8,Tipy!AE43=Výsledky!$AF$9),30,0))</f>
        <v>0</v>
      </c>
      <c r="AI49" s="182">
        <f>IF(ISBLANK($AK$3),"",IF(OR(Tipy!AF43=Výsledky!$AI$6,Tipy!AF43=Výsledky!$AI$7,Tipy!AF43=Výsledky!$AI$8,Tipy!AF43=Výsledky!$AI$9),10,0))</f>
        <v>0</v>
      </c>
      <c r="AJ49" s="183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6">
        <f>IF(ISBLANK($AK$3),"",IF(ISBLANK(Tipy!AB43),"-",SUM(AF49:AJ49)))</f>
        <v>20</v>
      </c>
      <c r="AL49" s="185"/>
      <c r="AM49" s="182">
        <f>IF(ISBLANK($AR$3),"",IF(ISBLANK(Tipy!AH43),0,IF(AND(Tipy!AH43=Výsledky!$AP$3,Tipy!AJ43=Výsledky!$AR$3),50,0)))</f>
        <v>0</v>
      </c>
      <c r="AN49" s="182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2">
        <f>IF(ISBLANK($AR$3),"",IF(OR(Tipy!AK43=Výsledky!$AM$6,Tipy!AK43=Výsledky!$AM$7,Tipy!AK43=Výsledky!$AM$8,Tipy!AK43=Výsledky!$AM$9),30,0))</f>
        <v>30</v>
      </c>
      <c r="AP49" s="182">
        <f>IF(ISBLANK($AR$3),"",IF(OR(Tipy!AL43=Výsledky!$AP$6,Tipy!AL43=Výsledky!$AP$7,Tipy!AL43=Výsledky!$AP$8,Tipy!AL43=Výsledky!$AP$9),10,0))</f>
        <v>0</v>
      </c>
      <c r="AQ49" s="183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6">
        <f>IF(ISBLANK($AR$3),"",IF(ISBLANK(Tipy!AH43),"-",SUM(AM49:AQ49)))</f>
        <v>60</v>
      </c>
      <c r="AS49" s="185"/>
      <c r="AT49" s="182">
        <f>IF(ISBLANK($AY$3),"",IF(ISBLANK(Tipy!AN43),0,IF(AND(Tipy!AN43=Výsledky!$AW$3,Tipy!AP43=Výsledky!$AY$3),50,0)))</f>
        <v>0</v>
      </c>
      <c r="AU49" s="182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2">
        <f>IF(ISBLANK($AY$3),"",IF(OR(Tipy!AQ43=Výsledky!$AT$6,Tipy!AQ43=Výsledky!$AT$7,Tipy!AQ43=Výsledky!$AT$8,Tipy!AQ43=Výsledky!$AT$9),30,0))</f>
        <v>0</v>
      </c>
      <c r="AW49" s="182">
        <f>IF(ISBLANK($AY$3),"",IF(OR(Tipy!AR43=Výsledky!$AW$6,Tipy!AR43=Výsledky!$AW$7,Tipy!AR43=Výsledky!$AW$8,Tipy!AR43=Výsledky!$AW$9),10,0))</f>
        <v>0</v>
      </c>
      <c r="AX49" s="183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6">
        <f>IF(ISBLANK($AY$3),"",IF(ISBLANK(Tipy!AN43),"-",SUM(AT49:AX49)))</f>
        <v>20</v>
      </c>
      <c r="AZ49" s="185"/>
      <c r="BA49" s="182">
        <f>IF(ISBLANK($BF$3),"",IF(ISBLANK(Tipy!AT43),0,IF(AND(Tipy!AT43=Výsledky!$BD$3,Tipy!AV43=Výsledky!$BF$3),50,0)))</f>
        <v>0</v>
      </c>
      <c r="BB49" s="182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2">
        <f>IF(ISBLANK($BF$3),"",IF(OR(Tipy!AW43=Výsledky!$BA$6,Tipy!AW43=Výsledky!$BA$7,Tipy!AW43=Výsledky!$BA$8,Tipy!AW43=Výsledky!$BA$9),30,0))</f>
        <v>30</v>
      </c>
      <c r="BD49" s="182">
        <f>IF(ISBLANK($BF$3),"",IF(OR(Tipy!AX43=Výsledky!$BD$6,Tipy!AX43=Výsledky!$BD$7,Tipy!AX43=Výsledky!$BD$8,Tipy!AX43=Výsledky!$BD$9),10,0))</f>
        <v>10</v>
      </c>
      <c r="BE49" s="183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6">
        <f>IF(ISBLANK($BF$3),"",IF(ISBLANK(Tipy!AT43),"-",SUM(BA49:BE49)))</f>
        <v>40</v>
      </c>
      <c r="BG49" s="94"/>
      <c r="BH49" s="182">
        <f>IF(ISBLANK($BM$3),"",IF(ISBLANK(Tipy!AZ43),0,IF(AND(Tipy!AZ43=Výsledky!$BK$3,Tipy!BB43=Výsledky!$BM$3),50,0)))</f>
        <v>0</v>
      </c>
      <c r="BI49" s="182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2">
        <f>IF(ISBLANK($BM$3),"",IF(OR(Tipy!BC43=Výsledky!$BH$6,Tipy!BC43=Výsledky!$BH$7,Tipy!BC43=Výsledky!$BH$8,Tipy!BC43=Výsledky!$BH$9),30,0))</f>
        <v>30</v>
      </c>
      <c r="BK49" s="182">
        <f>IF(ISBLANK($BM$3),"",IF(OR(Tipy!BD43=Výsledky!$BK$6,Tipy!BD43=Výsledky!$BK$7,Tipy!BD43=Výsledky!$BK$8,Tipy!BD43=Výsledky!$BK$9),10,0))</f>
        <v>0</v>
      </c>
      <c r="BL49" s="183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6">
        <f>IF(ISBLANK($BM$3),"",IF(ISBLANK(Tipy!AZ43),"-",SUM(BH49:BL49)))</f>
        <v>50</v>
      </c>
      <c r="BN49" s="94"/>
      <c r="BO49" s="182">
        <f>IF(ISBLANK($BT$3),"",IF(ISBLANK(Tipy!BF43),0,IF(AND(Tipy!BF43=Výsledky!$BR$3,Tipy!BH43=Výsledky!$BT$3),50,0)))</f>
        <v>0</v>
      </c>
      <c r="BP49" s="182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2">
        <f>IF(ISBLANK($BT$3),"",IF(OR(Tipy!BI43=Výsledky!$BO$6,Tipy!BI43=Výsledky!$BO$7,Tipy!BI43=Výsledky!$BO$8,Tipy!BI43=Výsledky!$BO$9),30,0))</f>
        <v>30</v>
      </c>
      <c r="BR49" s="182">
        <f>IF(ISBLANK($BT$3),"",IF(OR(Tipy!BJ43=Výsledky!$BR$6,Tipy!BJ43=Výsledky!$BR$7,Tipy!BJ43=Výsledky!$BR$8,Tipy!BJ43=Výsledky!$BR$9),10,0))</f>
        <v>10</v>
      </c>
      <c r="BS49" s="183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6">
        <f>IF(ISBLANK($BT$3),"",IF(ISBLANK(Tipy!BF43),"-",SUM(BO49:BS49)))</f>
        <v>40</v>
      </c>
      <c r="BU49" s="94"/>
      <c r="BV49" s="182">
        <f>IF(ISBLANK($CA$3),"",IF(ISBLANK(Tipy!BL43),0,IF(AND(Tipy!BL43=Výsledky!$BY$3,Tipy!BN43=Výsledky!$CA$3),50,0)))</f>
        <v>0</v>
      </c>
      <c r="BW49" s="182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2">
        <f>IF(ISBLANK($CA$3),"",IF(OR(Tipy!BO43=Výsledky!$BV$6,Tipy!BO43=Výsledky!$BV$7,Tipy!BO43=Výsledky!$BV$8,Tipy!BO43=Výsledky!$BV$9),30,0))</f>
        <v>30</v>
      </c>
      <c r="BY49" s="182">
        <f>IF(ISBLANK($CA$3),"",IF(OR(Tipy!BP43=Výsledky!$BY$6,Tipy!BP43=Výsledky!$BY$7,Tipy!BP43=Výsledky!$BY$8,Tipy!BP43=Výsledky!$BY$9),10,0))</f>
        <v>0</v>
      </c>
      <c r="BZ49" s="183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6">
        <f>IF(ISBLANK($CA$3),"",IF(ISBLANK(Tipy!BL43),"-",SUM(BV49:BZ49)))</f>
        <v>50</v>
      </c>
      <c r="CB49" s="94"/>
      <c r="CC49" s="182">
        <f>IF(ISBLANK($CH$3),"",IF(ISBLANK(Tipy!BR43),0,IF(AND(Tipy!BR43=Výsledky!$CF$3,Tipy!BT43=Výsledky!$CH$3),50,0)))</f>
        <v>0</v>
      </c>
      <c r="CD49" s="182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2">
        <f>IF(ISBLANK($CH$3),"",IF(OR(Tipy!BU43=Výsledky!$CC$6,Tipy!BU43=Výsledky!$CC$7,Tipy!BU43=Výsledky!$CC$8,Tipy!BU43=Výsledky!$CC$9),30,0))</f>
        <v>0</v>
      </c>
      <c r="CF49" s="182">
        <f>IF(ISBLANK($CH$3),"",IF(OR(Tipy!BV43=Výsledky!$CF$6,Tipy!BV43=Výsledky!$CF$7,Tipy!BV43=Výsledky!$CF$8,Tipy!BV43=Výsledky!$CF$9),10,0))</f>
        <v>0</v>
      </c>
      <c r="CG49" s="183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6">
        <f>IF(ISBLANK($CH$3),"",IF(ISBLANK(Tipy!BR43),"-",SUM(CC49:CG49)))</f>
        <v>20</v>
      </c>
      <c r="CI49" s="185"/>
      <c r="CJ49" s="182">
        <f>IF(ISBLANK($CO$3),"",IF(ISBLANK(Tipy!BX43),0,IF(AND(Tipy!BX43=Výsledky!$CM$3,Tipy!BZ43=Výsledky!$CO$3),50,0)))</f>
        <v>0</v>
      </c>
      <c r="CK49" s="182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2">
        <f>IF(ISBLANK($CO$3),"",IF(OR(Tipy!CA43=Výsledky!$CJ$6,Tipy!CA43=Výsledky!$CJ$7,Tipy!CA43=Výsledky!$CJ$8,Tipy!CA43=Výsledky!$CJ$9),30,0))</f>
        <v>30</v>
      </c>
      <c r="CM49" s="182">
        <f>IF(ISBLANK($CO$3),"",IF(OR(Tipy!CB43=Výsledky!$CM$6,Tipy!CB43=Výsledky!$CM$7,Tipy!CB43=Výsledky!$CM$8,Tipy!CB43=Výsledky!$CM$9),10,0))</f>
        <v>10</v>
      </c>
      <c r="CN49" s="183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6">
        <f>IF(ISBLANK($CO$3),"",IF(ISBLANK(Tipy!BX43),"-",SUM(CJ49:CN49)))</f>
        <v>60</v>
      </c>
      <c r="CP49" s="185"/>
      <c r="CQ49" s="182">
        <f>IF(ISBLANK($CV$3),"",IF(ISBLANK(Tipy!CD43),0,IF(AND(Tipy!CD43=Výsledky!$CT$3,Tipy!CF43=Výsledky!$CV$3),50,0)))</f>
        <v>0</v>
      </c>
      <c r="CR49" s="182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2">
        <f>IF(ISBLANK($CV$3),"",IF(OR(Tipy!CG43=Výsledky!$CQ$6,Tipy!CG43=Výsledky!$CQ$7,Tipy!CG43=Výsledky!$CQ$8,Tipy!CG43=Výsledky!$CQ$9),30,0))</f>
        <v>30</v>
      </c>
      <c r="CT49" s="182">
        <f>IF(ISBLANK($CV$3),"",IF(OR(Tipy!CH43=Výsledky!$CT$6,Tipy!CH43=Výsledky!$CT$7,Tipy!CH43=Výsledky!$CT$8,Tipy!CH43=Výsledky!$CT$9),10,0))</f>
        <v>10</v>
      </c>
      <c r="CU49" s="183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6">
        <f>IF(ISBLANK($CV$3),"",IF(ISBLANK(Tipy!CD43),"-",SUM(CQ49:CU49)))</f>
        <v>60</v>
      </c>
      <c r="CW49" s="185"/>
      <c r="CX49" s="182">
        <f>IF(ISBLANK($DC$3),"",IF(ISBLANK(Tipy!CJ43),0,IF(AND(Tipy!CJ43=Výsledky!$DA$3,Tipy!CL43=Výsledky!$DC$3),50,0)))</f>
        <v>0</v>
      </c>
      <c r="CY49" s="182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2">
        <f>IF(ISBLANK($DC$3),"",IF(OR(Tipy!CM43=Výsledky!$CX$6,Tipy!CM43=Výsledky!$CX$7,Tipy!CM43=Výsledky!$CX$8,Tipy!CM43=Výsledky!$CX$9),30,0))</f>
        <v>30</v>
      </c>
      <c r="DA49" s="182">
        <f>IF(ISBLANK($DC$3),"",IF(OR(Tipy!CN43=Výsledky!$DA$6,Tipy!CN43=Výsledky!$DA$7,Tipy!CN43=Výsledky!$DA$8,Tipy!CN43=Výsledky!$DA$9),10,0))</f>
        <v>0</v>
      </c>
      <c r="DB49" s="183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6">
        <f>IF(ISBLANK($DC$3),"",IF(ISBLANK(Tipy!CJ43),"-",SUM(CX49:DB49)))</f>
        <v>30</v>
      </c>
      <c r="DD49" s="185"/>
      <c r="DE49" s="182">
        <f>IF(ISBLANK($DJ$3),"",IF(ISBLANK(Tipy!CP43),0,IF(AND(Tipy!CP43=Výsledky!$DH$3,Tipy!CR43=Výsledky!$DJ$3),50,0)))</f>
        <v>0</v>
      </c>
      <c r="DF49" s="182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2">
        <f>IF(ISBLANK($DJ$3),"",IF(OR(Tipy!CS43=Výsledky!$DE$6,Tipy!CS43=Výsledky!$DE$7,Tipy!CS43=Výsledky!$DE$8,Tipy!CS43=Výsledky!$DE$9),30,0))</f>
        <v>30</v>
      </c>
      <c r="DH49" s="182">
        <f>IF(ISBLANK($DJ$3),"",IF(OR(Tipy!CT43=Výsledky!$DH$6,Tipy!CT43=Výsledky!$DH$7,Tipy!CT43=Výsledky!$DH$8,Tipy!CT43=Výsledky!$DH$9),10,0))</f>
        <v>0</v>
      </c>
      <c r="DI49" s="183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6">
        <f>IF(ISBLANK($DJ$3),"",IF(ISBLANK(Tipy!CP43),"-",SUM(DE49:DI49)))</f>
        <v>60</v>
      </c>
      <c r="DK49" s="185"/>
      <c r="DL49" s="182">
        <f>IF(ISBLANK($DQ$3),"",IF(ISBLANK(Tipy!CV43),0,IF(AND(Tipy!CV43=Výsledky!$DO$3,Tipy!CX43=Výsledky!$DQ$3),50,0)))</f>
        <v>0</v>
      </c>
      <c r="DM49" s="182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2">
        <f>IF(ISBLANK($DQ$3),"",IF(OR(Tipy!CY43=Výsledky!$DL$6,Tipy!CY43=Výsledky!$DL$7,Tipy!CY43=Výsledky!$DL$8,Tipy!CY43=Výsledky!$DL$9),30,0))</f>
        <v>0</v>
      </c>
      <c r="DO49" s="182">
        <f>IF(ISBLANK($DQ$3),"",IF(OR(Tipy!CZ43=Výsledky!$DO$6,Tipy!CZ43=Výsledky!$DO$7,Tipy!CZ43=Výsledky!$DO$8,Tipy!CZ43=Výsledky!$DO$9),10,0))</f>
        <v>0</v>
      </c>
      <c r="DP49" s="183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6">
        <f>IF(ISBLANK($DQ$3),"",IF(ISBLANK(Tipy!CV43),"-",SUM(DL49:DP49)))</f>
        <v>0</v>
      </c>
      <c r="DR49" s="185"/>
      <c r="DS49" s="182">
        <f>IF(ISBLANK($DX$3),"",IF(ISBLANK(Tipy!DB43),0,IF(AND(Tipy!DB43=Výsledky!$DV$3,Tipy!DD43=Výsledky!$DX$3),50,0)))</f>
        <v>0</v>
      </c>
      <c r="DT49" s="182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2">
        <f>IF(ISBLANK($DX$3),"",IF(OR(Tipy!DE43=Výsledky!$DS$6,Tipy!DE43=Výsledky!$DS$7,Tipy!DE43=Výsledky!$DS$8,Tipy!DE43=Výsledky!$DS$9),30,0))</f>
        <v>30</v>
      </c>
      <c r="DV49" s="182">
        <f>IF(ISBLANK($DX$3),"",IF(OR(Tipy!DF43=Výsledky!$DV$6,Tipy!DF43=Výsledky!$DV$7,Tipy!DF43=Výsledky!$DV$8,Tipy!DF43=Výsledky!$DV$9),10,0))</f>
        <v>0</v>
      </c>
      <c r="DW49" s="183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6">
        <f>IF(ISBLANK($DX$3),"",IF(ISBLANK(Tipy!DB43),"-",SUM(DS49:DW49)))</f>
        <v>60</v>
      </c>
      <c r="DY49" s="185"/>
      <c r="DZ49" s="182">
        <f>IF(ISBLANK($EE$3),"",IF(ISBLANK(Tipy!DH43),0,IF(AND(Tipy!DH43=Výsledky!$EC$3,Tipy!DJ43=Výsledky!$EE$3),50,0)))</f>
        <v>0</v>
      </c>
      <c r="EA49" s="182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2">
        <f>IF(ISBLANK($EE$3),"",IF(OR(Tipy!DK43=Výsledky!$DZ$6,Tipy!DK43=Výsledky!$DZ$7,Tipy!DK43=Výsledky!$DZ$8,Tipy!DK43=Výsledky!$DZ$9),30,0))</f>
        <v>0</v>
      </c>
      <c r="EC49" s="182">
        <f>IF(ISBLANK($EE$3),"",IF(OR(Tipy!DL43=Výsledky!$EC$6,Tipy!DL43=Výsledky!$EC$7,Tipy!DL43=Výsledky!$EC$8,Tipy!DL43=Výsledky!$EC$9),10,0))</f>
        <v>0</v>
      </c>
      <c r="ED49" s="183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6" t="str">
        <f>IF(ISBLANK($EE$3),"",IF(ISBLANK(Tipy!DH43),"-",SUM(DZ49:ED49)))</f>
        <v>-</v>
      </c>
      <c r="EF49" s="94"/>
      <c r="EG49" s="182">
        <f>IF(ISBLANK($EL$3),"",IF(ISBLANK(Tipy!DN43),0,IF(AND(Tipy!DN43=Výsledky!$EJ$3,Tipy!DP43=Výsledky!$EL$3),50,0)))</f>
        <v>0</v>
      </c>
      <c r="EH49" s="182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2">
        <f>IF(ISBLANK($EL$3),"",IF(OR(Tipy!DQ43=Výsledky!$EG$6,Tipy!DQ43=Výsledky!$EG$7,Tipy!DQ43=Výsledky!$EG$8,Tipy!DQ43=Výsledky!$EG$9),30,0))</f>
        <v>0</v>
      </c>
      <c r="EJ49" s="182">
        <f>IF(ISBLANK($EL$3),"",IF(OR(Tipy!DR43=Výsledky!$EJ$6,Tipy!DR43=Výsledky!$EJ$7,Tipy!DR43=Výsledky!$EJ$8,Tipy!DR43=Výsledky!$EJ$9),10,0))</f>
        <v>10</v>
      </c>
      <c r="EK49" s="183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6">
        <f>IF(ISBLANK($EL$3),"",IF(ISBLANK(Tipy!DN43),"-",SUM(EG49:EK49)))</f>
        <v>30</v>
      </c>
      <c r="EM49" s="94"/>
      <c r="EN49" s="182">
        <f>IF(ISBLANK($ES$3),"",IF(ISBLANK(Tipy!DT43),0,IF(AND(Tipy!DT43=Výsledky!$EQ$3,Tipy!DV43=Výsledky!$ES$3),50,0)))</f>
        <v>0</v>
      </c>
      <c r="EO49" s="182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2">
        <f>IF(ISBLANK($ES$3),"",IF(OR(Tipy!DW43=Výsledky!$EN$6,Tipy!DW43=Výsledky!$EN$7,Tipy!DW43=Výsledky!$EN$8,Tipy!DW43=Výsledky!$EN$9),30,0))</f>
        <v>0</v>
      </c>
      <c r="EQ49" s="182">
        <f>IF(ISBLANK($ES$3),"",IF(OR(Tipy!DX43=Výsledky!$EQ$6,Tipy!DX43=Výsledky!$EQ$7,Tipy!DX43=Výsledky!$EQ$8,Tipy!DX43=Výsledky!$EQ$9),10,0))</f>
        <v>0</v>
      </c>
      <c r="ER49" s="183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6" t="str">
        <f>IF(ISBLANK($ES$3),"",IF(ISBLANK(Tipy!DT43),"-",SUM(EN49:ER49)))</f>
        <v>-</v>
      </c>
      <c r="ET49" s="94"/>
      <c r="EU49" s="182">
        <f>IF(ISBLANK($EZ$3),"",IF(ISBLANK(Tipy!DZ43),0,IF(AND(Tipy!DZ43=Výsledky!$EX$3,Tipy!EB43=Výsledky!$EZ$3),50,0)))</f>
        <v>0</v>
      </c>
      <c r="EV49" s="182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2">
        <f>IF(ISBLANK($EZ$3),"",IF(OR(Tipy!EC43=Výsledky!$EU$6,Tipy!EC43=Výsledky!$EU$7,Tipy!EC43=Výsledky!$EU$8,Tipy!EC43=Výsledky!$EU$9),30,0))</f>
        <v>0</v>
      </c>
      <c r="EX49" s="182">
        <f>IF(ISBLANK($EZ$3),"",IF(OR(Tipy!ED43=Výsledky!$EX$6,Tipy!ED43=Výsledky!$EX$7,Tipy!ED43=Výsledky!$EX$8,Tipy!ED43=Výsledky!$EX$9),10,0))</f>
        <v>0</v>
      </c>
      <c r="EY49" s="183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6" t="str">
        <f>IF(ISBLANK($EZ$3),"",IF(ISBLANK(Tipy!DZ43),"-",SUM(EU49:EY49)))</f>
        <v>-</v>
      </c>
      <c r="FA49" s="94"/>
      <c r="FB49" s="182">
        <f>IF(ISBLANK($FG$3),"",IF(ISBLANK(Tipy!EF43),0,IF(AND(Tipy!EF43=Výsledky!$FE$3,Tipy!EH43=Výsledky!$FG$3),50,0)))</f>
        <v>0</v>
      </c>
      <c r="FC49" s="182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2">
        <f>IF(ISBLANK($FG$3),"",IF(OR(Tipy!EI43=Výsledky!$FB$6,Tipy!EI43=Výsledky!$FB$7,Tipy!EI43=Výsledky!$FB$8,Tipy!EI43=Výsledky!$FB$9),30,0))</f>
        <v>0</v>
      </c>
      <c r="FE49" s="182">
        <f>IF(ISBLANK($FG$3),"",IF(OR(Tipy!EJ43=Výsledky!$FE$6,Tipy!EJ43=Výsledky!$FE$7,Tipy!EJ43=Výsledky!$FE$8,Tipy!EJ43=Výsledky!$FE$9),10,0))</f>
        <v>0</v>
      </c>
      <c r="FF49" s="183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6">
        <f>IF(ISBLANK($FG$3),"",IF(ISBLANK(Tipy!EF43),"-",SUM(FB49:FF49)))</f>
        <v>10</v>
      </c>
      <c r="FH49" s="94"/>
      <c r="FI49" s="182">
        <f>IF(ISBLANK($FN$3),"",IF(ISBLANK(Tipy!EL43),0,IF(AND(Tipy!EL43=Výsledky!$FL$3,Tipy!EN43=Výsledky!$FN$3),50,0)))</f>
        <v>0</v>
      </c>
      <c r="FJ49" s="182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2">
        <f>IF(ISBLANK($FN$3),"",IF(OR(Tipy!EO43=Výsledky!$FI$6,Tipy!EO43=Výsledky!$FI$7,Tipy!EO43=Výsledky!$FI$8,Tipy!EO43=Výsledky!$FI$9),30,0))</f>
        <v>30</v>
      </c>
      <c r="FL49" s="182">
        <f>IF(ISBLANK($FN$3),"",IF(OR(Tipy!EP43=Výsledky!$FL$6,Tipy!EP43=Výsledky!$FL$7,Tipy!EP43=Výsledky!$FL$8,Tipy!EP43=Výsledky!$FL$9),10,0))</f>
        <v>0</v>
      </c>
      <c r="FM49" s="183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6">
        <f>IF(ISBLANK($FN$3),"",IF(ISBLANK(Tipy!EL43),"-",SUM(FI49:FM49)))</f>
        <v>50</v>
      </c>
      <c r="FO49" s="94"/>
      <c r="FP49" s="182">
        <f>IF(ISBLANK($FU$3),"",IF(ISBLANK(Tipy!ER43),0,IF(AND(Tipy!ER43=Výsledky!$FS$3,Tipy!ET43=Výsledky!$FU$3),50,0)))</f>
        <v>0</v>
      </c>
      <c r="FQ49" s="182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2">
        <f>IF(ISBLANK($FU$3),"",IF(OR(Tipy!EU43=Výsledky!$FP$6,Tipy!EU43=Výsledky!$FP$7,Tipy!EU43=Výsledky!$FP$8,Tipy!EU43=Výsledky!$FP$9),30,0))</f>
        <v>30</v>
      </c>
      <c r="FS49" s="182">
        <f>IF(ISBLANK($FU$3),"",IF(OR(Tipy!EV43=Výsledky!$FS$6,Tipy!EV43=Výsledky!$FS$7,Tipy!EV43=Výsledky!$FS$8,Tipy!EV43=Výsledky!$FS$9),10,0))</f>
        <v>0</v>
      </c>
      <c r="FT49" s="183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6">
        <f>IF(ISBLANK($FU$3),"",IF(ISBLANK(Tipy!ER43),"-",SUM(FP49:FT49)))</f>
        <v>50</v>
      </c>
      <c r="FV49" s="94"/>
      <c r="FW49" s="182">
        <f>IF(ISBLANK($GB$3),"",IF(ISBLANK(Tipy!EX43),0,IF(AND(Tipy!EX43=Výsledky!$FZ$3,Tipy!EZ43=Výsledky!$GB$3),50,0)))</f>
        <v>0</v>
      </c>
      <c r="FX49" s="182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2">
        <f>IF(ISBLANK($GB$3),"",IF(OR(Tipy!FA43=Výsledky!$FW$6,Tipy!FA43=Výsledky!$FW$7,Tipy!FA43=Výsledky!$FW$8,Tipy!FA43=Výsledky!$FW$9),30,0))</f>
        <v>0</v>
      </c>
      <c r="FZ49" s="182">
        <f>IF(ISBLANK($GB$3),"",IF(OR(Tipy!FB43=Výsledky!$FZ$6,Tipy!FB43=Výsledky!$FZ$7,Tipy!FB43=Výsledky!$FZ$8,Tipy!FB43=Výsledky!$FZ$9),10,0))</f>
        <v>0</v>
      </c>
      <c r="GA49" s="183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6" t="str">
        <f>IF(ISBLANK($GB$3),"",IF(ISBLANK(Tipy!EX43),"-",SUM(FW49:GA49)))</f>
        <v>-</v>
      </c>
      <c r="GC49" s="94"/>
      <c r="GD49" s="182">
        <f>IF(ISBLANK($GI$3),"",IF(ISBLANK(Tipy!FD43),0,IF(AND(Tipy!FD43=Výsledky!$GG$3,Tipy!FF43=Výsledky!$GI$3),50,0)))</f>
        <v>0</v>
      </c>
      <c r="GE49" s="182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2">
        <f>IF(ISBLANK($GI$3),"",IF(OR(Tipy!FG43=Výsledky!$GD$6,Tipy!FG43=Výsledky!$GD$7,Tipy!FG43=Výsledky!$GD$8,Tipy!FG43=Výsledky!$GD$9),30,0))</f>
        <v>0</v>
      </c>
      <c r="GG49" s="182">
        <f>IF(ISBLANK($GI$3),"",IF(OR(Tipy!FH43=Výsledky!$GG$6,Tipy!FH43=Výsledky!$GG$7,Tipy!FH43=Výsledky!$GG$8,Tipy!FH43=Výsledky!$GG$9),10,0))</f>
        <v>0</v>
      </c>
      <c r="GH49" s="183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6" t="str">
        <f>IF(ISBLANK($GI$3),"",IF(ISBLANK(Tipy!FD43),"-",SUM(GD49:GH49)))</f>
        <v>-</v>
      </c>
      <c r="GJ49" s="94"/>
      <c r="GK49" s="182">
        <f>IF(ISBLANK($GP$3),"",IF(ISBLANK(Tipy!FJ43),0,IF(AND(Tipy!FJ43=Výsledky!$GN$3,Tipy!FL43=Výsledky!$GP$3),50,0)))</f>
        <v>0</v>
      </c>
      <c r="GL49" s="182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20</v>
      </c>
      <c r="GM49" s="182">
        <f>IF(ISBLANK($GP$3),"",IF(OR(Tipy!FM43=Výsledky!$GK$6,Tipy!FM43=Výsledky!$GK$7,Tipy!FM43=Výsledky!$GK$8,Tipy!FM43=Výsledky!$GK$9),30,0))</f>
        <v>30</v>
      </c>
      <c r="GN49" s="182">
        <f>IF(ISBLANK($GP$3),"",IF(OR(Tipy!FN43=Výsledky!$GN$6,Tipy!FN43=Výsledky!$GN$7,Tipy!FN43=Výsledky!$GN$8,Tipy!FN43=Výsledky!$GN$9),10,0))</f>
        <v>0</v>
      </c>
      <c r="GO49" s="183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86">
        <f>IF(ISBLANK($GP$3),"",IF(ISBLANK(Tipy!FJ43),"-",SUM(GK49:GO49)))</f>
        <v>50</v>
      </c>
      <c r="GQ49" s="94"/>
      <c r="GR49" s="182">
        <f>IF(ISBLANK($GW$3),"",IF(ISBLANK(Tipy!FP43),0,IF(AND(Tipy!FP43=Výsledky!$GU$3,Tipy!FR43=Výsledky!$GW$3),50,0)))</f>
        <v>0</v>
      </c>
      <c r="GS49" s="182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2">
        <f>IF(ISBLANK($GW$3),"",IF(OR(Tipy!FS43=Výsledky!$GR$6,Tipy!FS43=Výsledky!$GR$7,Tipy!FS43=Výsledky!$GR$8,Tipy!FS43=Výsledky!$GR$9),30,0))</f>
        <v>0</v>
      </c>
      <c r="GU49" s="182">
        <f>IF(ISBLANK($GW$3),"",IF(OR(Tipy!FT43=Výsledky!$GU$6,Tipy!FT43=Výsledky!$GU$7,Tipy!FT43=Výsledky!$GU$8,Tipy!FT43=Výsledky!$GU$9),10,0))</f>
        <v>0</v>
      </c>
      <c r="GV49" s="183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6">
        <f>IF(ISBLANK($GW$3),"",IF(ISBLANK(Tipy!FP43),"-",SUM(GR49:GV49)))</f>
        <v>0</v>
      </c>
      <c r="GX49" s="94"/>
      <c r="GY49" s="182">
        <f>IF(ISBLANK($HD$3),"",IF(ISBLANK(Tipy!FV43),0,IF(AND(Tipy!FV43=Výsledky!$HB$3,Tipy!FX43=Výsledky!$HD$3),50,0)))</f>
        <v>0</v>
      </c>
      <c r="GZ49" s="182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2">
        <f>IF(ISBLANK($HD$3),"",IF(OR(Tipy!FY43=Výsledky!$GY$6,Tipy!FY43=Výsledky!$GY$7,Tipy!FY43=Výsledky!$GY$8,Tipy!FY43=Výsledky!$GY$9),30,0))</f>
        <v>30</v>
      </c>
      <c r="HB49" s="182">
        <f>IF(ISBLANK($HD$3),"",IF(OR(Tipy!FZ43=Výsledky!$HB$6,Tipy!FZ43=Výsledky!$HB$7,Tipy!FZ43=Výsledky!$HB$8,Tipy!FZ43=Výsledky!$HB$9),10,0))</f>
        <v>0</v>
      </c>
      <c r="HC49" s="183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6">
        <f>IF(ISBLANK($HD$3),"",IF(ISBLANK(Tipy!FV43),"-",SUM(GY49:HC49)))</f>
        <v>30</v>
      </c>
      <c r="HE49" s="185"/>
      <c r="HF49" s="182">
        <f>IF(ISBLANK($HK$3),"",IF(ISBLANK(Tipy!GB43),0,IF(AND(Tipy!GB43=Výsledky!$HI$3,Tipy!GD43=Výsledky!$HK$3),50,0)))</f>
        <v>0</v>
      </c>
      <c r="HG49" s="182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2">
        <f>IF(ISBLANK($HK$3),"",IF(OR(Tipy!GE43=Výsledky!$HF$6,Tipy!GE43=Výsledky!$HF$7,Tipy!GE43=Výsledky!$HF$8,Tipy!GE43=Výsledky!$HF$9),30,0))</f>
        <v>0</v>
      </c>
      <c r="HI49" s="182">
        <f>IF(ISBLANK($HK$3),"",IF(OR(Tipy!GF43=Výsledky!$HI$6,Tipy!GF43=Výsledky!$HI$7,Tipy!GF43=Výsledky!$HI$8,Tipy!GF43=Výsledky!$HI$9),10,0))</f>
        <v>0</v>
      </c>
      <c r="HJ49" s="183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6" t="str">
        <f>IF(ISBLANK($HK$3),"",IF(ISBLANK(Tipy!GB43),"-",SUM(HF49:HJ49)))</f>
        <v>-</v>
      </c>
      <c r="HL49" s="185"/>
      <c r="HM49" s="182">
        <f>IF(ISBLANK($HR$3),"",IF(ISBLANK(Tipy!GH43),0,IF(AND(Tipy!GH43=Výsledky!$HP$3,Tipy!GJ43=Výsledky!$HR$3),50,0)))</f>
        <v>0</v>
      </c>
      <c r="HN49" s="182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2">
        <f>IF(ISBLANK($HR$3),"",IF(OR(Tipy!GK43=Výsledky!$HM$6,Tipy!GK43=Výsledky!$HM$7,Tipy!GK43=Výsledky!$HM$8,Tipy!GK43=Výsledky!$HM$9),30,0))</f>
        <v>0</v>
      </c>
      <c r="HP49" s="182">
        <f>IF(ISBLANK($HR$3),"",IF(OR(Tipy!GL43=Výsledky!$HP$6,Tipy!GL43=Výsledky!$HP$7,Tipy!GL43=Výsledky!$HP$8,Tipy!GL43=Výsledky!$HP$9),10,0))</f>
        <v>0</v>
      </c>
      <c r="HQ49" s="183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6" t="str">
        <f>IF(ISBLANK($HR$3),"",IF(ISBLANK(Tipy!GH43),"-",SUM(HM49:HQ49)))</f>
        <v>-</v>
      </c>
      <c r="HS49" s="185"/>
      <c r="HT49" s="182">
        <f>IF(ISBLANK($HY$3),"",IF(ISBLANK(Tipy!GN43),0,IF(AND(Tipy!GN43=Výsledky!$HW$3,Tipy!GP43=Výsledky!$HY$3),50,0)))</f>
        <v>0</v>
      </c>
      <c r="HU49" s="182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2">
        <f>IF(ISBLANK($HY$3),"",IF(OR(Tipy!GQ43=Výsledky!$HT$6,Tipy!GQ43=Výsledky!$HT$7,Tipy!GQ43=Výsledky!$HT$8,Tipy!GQ43=Výsledky!$HT$9),30,0))</f>
        <v>0</v>
      </c>
      <c r="HW49" s="182">
        <f>IF(ISBLANK($HY$3),"",IF(OR(Tipy!GR43=Výsledky!$HW$6,Tipy!GR43=Výsledky!$HW$7,Tipy!GR43=Výsledky!$HW$8,Tipy!GR43=Výsledky!$HW$9),10,0))</f>
        <v>0</v>
      </c>
      <c r="HX49" s="183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6">
        <f>IF(ISBLANK($HY$3),"",IF(ISBLANK(Tipy!GN43),"-",SUM(HT49:HX49)))</f>
        <v>20</v>
      </c>
      <c r="HZ49" s="185"/>
      <c r="IA49" s="182">
        <f>IF(ISBLANK($IF$3),"",IF(ISBLANK(Tipy!GT43),0,IF(AND(Tipy!GT43=Výsledky!$ID$3,Tipy!GV43=Výsledky!$IF$3),50,0)))</f>
        <v>50</v>
      </c>
      <c r="IB49" s="182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2">
        <f>IF(ISBLANK($IF$3),"",IF(OR(Tipy!GW43=Výsledky!$IA$6,Tipy!GW43=Výsledky!$IA$7,Tipy!GW43=Výsledky!$IA$8,Tipy!GW43=Výsledky!$IA$9),30,0))</f>
        <v>30</v>
      </c>
      <c r="ID49" s="182">
        <f>IF(ISBLANK($IF$3),"",IF(OR(Tipy!GX43=Výsledky!$ID$6,Tipy!GX43=Výsledky!$ID$7,Tipy!GX43=Výsledky!$ID$8,Tipy!GX43=Výsledky!$ID$9),10,0))</f>
        <v>0</v>
      </c>
      <c r="IE49" s="183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6">
        <f>IF(ISBLANK($IF$3),"",IF(ISBLANK(Tipy!GT43),"-",SUM(IA49:IE49)))</f>
        <v>80</v>
      </c>
      <c r="IG49" s="94"/>
      <c r="IH49" s="182">
        <f>IF(ISBLANK($IM$3),"",IF(ISBLANK(Tipy!GZ43),0,IF(AND(Tipy!GZ43=Výsledky!$IK$3,Tipy!HB43=Výsledky!$IM$3),50,0)))</f>
        <v>0</v>
      </c>
      <c r="II49" s="182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182">
        <f>IF(ISBLANK($IM$3),"",IF(OR(Tipy!HC43=Výsledky!$IH$6,Tipy!HC43=Výsledky!$IH$7,Tipy!HC43=Výsledky!$IH$8,Tipy!HC43=Výsledky!$IH$9),30,0))</f>
        <v>0</v>
      </c>
      <c r="IK49" s="182">
        <f>IF(ISBLANK($IM$3),"",IF(OR(Tipy!HD43=Výsledky!$IK$6,Tipy!HD43=Výsledky!$IK$7,Tipy!HD43=Výsledky!$IK$8,Tipy!HD43=Výsledky!$IK$9),10,0))</f>
        <v>0</v>
      </c>
      <c r="IL49" s="183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186" t="str">
        <f>IF(ISBLANK($IM$3),"",IF(ISBLANK(Tipy!GZ43),"-",SUM(IH49:IL49)))</f>
        <v>-</v>
      </c>
      <c r="IN49" s="185"/>
      <c r="IO49" s="182">
        <f>IF(ISBLANK($IT$3),"",IF(ISBLANK(Tipy!HF43),0,IF(AND(Tipy!HF43=Výsledky!$IR$3,Tipy!HH43=Výsledky!$IT$3),50,0)))</f>
        <v>0</v>
      </c>
      <c r="IP49" s="182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82">
        <f>IF(ISBLANK($IT$3),"",IF(OR(Tipy!HI43=Výsledky!$IO$6,Tipy!HI43=Výsledky!$IO$7,Tipy!HI43=Výsledky!$IO$8,Tipy!HI43=Výsledky!$IO$9),30,0))</f>
        <v>30</v>
      </c>
      <c r="IR49" s="182">
        <f>IF(ISBLANK($IT$3),"",IF(OR(Tipy!HJ43=Výsledky!$IR$6,Tipy!HJ43=Výsledky!$IR$7,Tipy!HJ43=Výsledky!$IR$8,Tipy!HJ43=Výsledky!$IR$9),10,0))</f>
        <v>0</v>
      </c>
      <c r="IS49" s="183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6">
        <f>IF(ISBLANK($IT$3),"",IF(ISBLANK(Tipy!HF43),"-",SUM(IO49:IS49)))</f>
        <v>50</v>
      </c>
      <c r="IU49" s="185"/>
      <c r="IV49" s="182">
        <f>IF(ISBLANK($JA$3),"",IF(ISBLANK(Tipy!HL43),0,IF(AND(Tipy!HL43=Výsledky!$IY$3,Tipy!HN43=Výsledky!$JA$3),50,0)))</f>
        <v>0</v>
      </c>
      <c r="IW49" s="182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182">
        <f>IF(ISBLANK($JA$3),"",IF(OR(Tipy!HO43=Výsledky!$IV$6,Tipy!HO43=Výsledky!$IV$7,Tipy!HO43=Výsledky!$IV$8,Tipy!HO43=Výsledky!$IV$9),30,0))</f>
        <v>0</v>
      </c>
      <c r="IY49" s="182">
        <f>IF(ISBLANK($JA$3),"",IF(OR(Tipy!HP43=Výsledky!$IY$6,Tipy!HP43=Výsledky!$IY$7,Tipy!HP43=Výsledky!$IY$8,Tipy!HP43=Výsledky!$IY$9),10,0))</f>
        <v>0</v>
      </c>
      <c r="IZ49" s="183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86">
        <f>IF(ISBLANK($JA$3),"",IF(ISBLANK(Tipy!HL43),"-",SUM(IV49:IZ49)))</f>
        <v>20</v>
      </c>
      <c r="JB49" s="185"/>
      <c r="JC49" s="182">
        <f>IF(ISBLANK($JH$3),"",IF(ISBLANK(Tipy!HR43),0,IF(AND(Tipy!HR43=Výsledky!$JF$3,Tipy!HT43=Výsledky!$JH$3),50,0)))</f>
        <v>50</v>
      </c>
      <c r="JD49" s="182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82">
        <f>IF(ISBLANK($JH$3),"",IF(OR(Tipy!HU43=Výsledky!$JC$6,Tipy!HU43=Výsledky!$JC$7,Tipy!HU43=Výsledky!$JC$8,Tipy!HU43=Výsledky!$JC$9),30,0))</f>
        <v>0</v>
      </c>
      <c r="JF49" s="182">
        <f>IF(ISBLANK($JH$3),"",IF(OR(Tipy!HV43=Výsledky!$JF$6,Tipy!HV43=Výsledky!$JF$7,Tipy!HV43=Výsledky!$JF$8,Tipy!HV43=Výsledky!$JF$9),10,0))</f>
        <v>0</v>
      </c>
      <c r="JG49" s="183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86">
        <f>IF(ISBLANK($JH$3),"",IF(ISBLANK(Tipy!HR43),"-",SUM(JC49:JG49)))</f>
        <v>50</v>
      </c>
      <c r="JI49" s="185"/>
      <c r="JJ49" s="182">
        <f>IF(ISBLANK($JO$3),"",IF(ISBLANK(Tipy!HX43),0,IF(AND(Tipy!HX43=Výsledky!$JM$3,Tipy!HZ43=Výsledky!$JO$3),50,0)))</f>
        <v>0</v>
      </c>
      <c r="JK49" s="182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20</v>
      </c>
      <c r="JL49" s="182">
        <f>IF(ISBLANK($JO$3),"",IF(OR(Tipy!IA43=Výsledky!$JJ$6,Tipy!IA43=Výsledky!$JJ$7,Tipy!IA43=Výsledky!$JJ$8,Tipy!IA43=Výsledky!$JJ$9),30,0))</f>
        <v>0</v>
      </c>
      <c r="JM49" s="92">
        <f>IF(ISBLANK($JO$3),"",IF(OR(Tipy!IB43=Výsledky!$JM$6,Tipy!IB43=Výsledky!$JM$7,Tipy!IB43=Výsledky!$JM$8,Tipy!IB43=Výsledky!$JM$9),10,0))</f>
        <v>0</v>
      </c>
      <c r="JN49" s="93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95">
        <f>IF(ISBLANK($JO$3),"",IF(ISBLANK(Tipy!HX43),"-",SUM(JJ49:JN49)))</f>
        <v>20</v>
      </c>
      <c r="JP49" s="94"/>
      <c r="JQ49" s="92">
        <f>IF(ISBLANK($JV$3),"",IF(ISBLANK(Tipy!ID43),0,IF(AND(Tipy!ID43=Výsledky!$JT$3,Tipy!IF43=Výsledky!$JV$3),50,0)))</f>
        <v>0</v>
      </c>
      <c r="JR49" s="92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20</v>
      </c>
      <c r="JS49" s="92">
        <f>IF(ISBLANK($JV$3),"",IF(OR(Tipy!IG43=Výsledky!$JQ$6,Tipy!IG43=Výsledky!$JQ$7,Tipy!IG43=Výsledky!$JQ$8,Tipy!IG43=Výsledky!$JQ$9),30,0))</f>
        <v>30</v>
      </c>
      <c r="JT49" s="92">
        <f>IF(ISBLANK($JV$3),"",IF(OR(Tipy!IH43=Výsledky!$JT$6,Tipy!IH43=Výsledky!$JT$7,Tipy!IH43=Výsledky!$JT$8,Tipy!IH43=Výsledky!$JT$9),10,0))</f>
        <v>0</v>
      </c>
      <c r="JU49" s="93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95">
        <f>IF(ISBLANK($JV$3),"",IF(ISBLANK(Tipy!ID43),"-",SUM(JQ49:JU49)))</f>
        <v>50</v>
      </c>
      <c r="JW49" s="94"/>
      <c r="JX49" s="92" t="str">
        <f>IF(ISBLANK($KC$3),"",IF(ISBLANK(Tipy!IJ43),0,IF(AND(Tipy!IJ43=Výsledky!$KA$3,Tipy!IL43=Výsledky!$KC$3),50,0)))</f>
        <v/>
      </c>
      <c r="JY49" s="92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92" t="str">
        <f>IF(ISBLANK($KC$3),"",IF(OR(Tipy!IM43=Výsledky!$JX$6,Tipy!IM43=Výsledky!$JX$7,Tipy!IM43=Výsledky!$JX$8,Tipy!IM43=Výsledky!$JX$9),30,0))</f>
        <v/>
      </c>
      <c r="KA49" s="92" t="str">
        <f>IF(ISBLANK($KC$3),"",IF(OR(Tipy!IN43=Výsledky!$KA$6,Tipy!IN43=Výsledky!$KA$7,Tipy!IN43=Výsledky!$KA$8,Tipy!IN43=Výsledky!$KA$9),10,0))</f>
        <v/>
      </c>
      <c r="KB49" s="93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95" t="str">
        <f>IF(ISBLANK($KC$3),"",IF(ISBLANK(Tipy!IJ43),"-",SUM(JX49:KB49)))</f>
        <v/>
      </c>
      <c r="KD49" s="94"/>
      <c r="KE49" s="92">
        <f>IF(ISBLANK($KJ$3),"",IF(ISBLANK(Tipy!IP43),0,IF(AND(Tipy!IP43=Výsledky!$KH$3,Tipy!IR43=Výsledky!$KJ$3),50,0)))</f>
        <v>0</v>
      </c>
      <c r="KF49" s="92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92">
        <f>IF(ISBLANK($KJ$3),"",IF(OR(Tipy!IS43=Výsledky!$KE$6,Tipy!IS43=Výsledky!$KE$7,Tipy!IS43=Výsledky!$KE$8,Tipy!IS43=Výsledky!$KE$9),30,0))</f>
        <v>0</v>
      </c>
      <c r="KH49" s="92">
        <f>IF(ISBLANK($KJ$3),"",IF(OR(Tipy!IT43=Výsledky!$KH$6,Tipy!IT43=Výsledky!$KH$7,Tipy!IT43=Výsledky!$KH$8,Tipy!IT43=Výsledky!$KH$9),10,0))</f>
        <v>0</v>
      </c>
      <c r="KI49" s="93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95">
        <f>IF(ISBLANK($KJ$3),"",IF(ISBLANK(Tipy!IP43),"-",SUM(KE49:KI49)))</f>
        <v>0</v>
      </c>
      <c r="KK49" s="94"/>
      <c r="KL49" s="182">
        <f>IF(ISBLANK($KQ$3),"",IF(ISBLANK(Tipy!IV43),0,IF(AND(Tipy!IV43=Výsledky!$KO$3,Tipy!IX43=Výsledky!$KQ$3),50,0)))</f>
        <v>0</v>
      </c>
      <c r="KM49" s="182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82">
        <f>IF(ISBLANK($KQ$3),"",IF(OR(Tipy!IY43=Výsledky!$KL$6,Tipy!IY43=Výsledky!$KL$7,Tipy!IY43=Výsledky!$KL$8,Tipy!IY43=Výsledky!$KL$9),30,0))</f>
        <v>0</v>
      </c>
      <c r="KO49" s="182">
        <f>IF(ISBLANK($KQ$3),"",IF(OR(Tipy!IZ43=Výsledky!$KO$6,Tipy!IZ43=Výsledky!$KO$7,Tipy!IZ43=Výsledky!$KO$8,Tipy!IZ43=Výsledky!$KO$9),10,0))</f>
        <v>0</v>
      </c>
      <c r="KP49" s="183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86" t="str">
        <f>IF(ISBLANK($KQ$3),"",IF(ISBLANK(Tipy!IV43),"-",SUM(KL49:KP49)))</f>
        <v>-</v>
      </c>
      <c r="KR49" s="94"/>
      <c r="KS49" s="92" t="str">
        <f>IF(ISBLANK($KX$3),"",IF(ISBLANK(Tipy!JB43),0,IF(AND(Tipy!JB43=Výsledky!$KV$3,Tipy!JD43=Výsledky!$KX$3),50,0)))</f>
        <v/>
      </c>
      <c r="KT49" s="92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92" t="str">
        <f>IF(ISBLANK($KX$3),"",IF(OR(Tipy!JE43=Výsledky!$KS$6,Tipy!JE43=Výsledky!$KS$7,Tipy!JE43=Výsledky!$KS$8,Tipy!JE43=Výsledky!$KS$9),30,0))</f>
        <v/>
      </c>
      <c r="KV49" s="92" t="str">
        <f>IF(ISBLANK($KX$3),"",IF(OR(Tipy!JF43=Výsledky!$KV$6,Tipy!JF43=Výsledky!$KV$7,Tipy!JF43=Výsledky!$KV$8,Tipy!JF43=Výsledky!$KV$9),10,0))</f>
        <v/>
      </c>
      <c r="KW49" s="93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95" t="str">
        <f>IF(ISBLANK($KX$3),"",IF(ISBLANK(Tipy!JB43),"-",SUM(KS49:KW49)))</f>
        <v/>
      </c>
      <c r="KY49" s="94"/>
      <c r="KZ49" s="92" t="str">
        <f>IF(ISBLANK($LE$3),"",IF(ISBLANK(Tipy!JH43),0,IF(AND(Tipy!JH43=Výsledky!$LC$3,Tipy!JJ43=Výsledky!$LE$3),50,0)))</f>
        <v/>
      </c>
      <c r="LA49" s="92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92" t="str">
        <f>IF(ISBLANK($LE$3),"",IF(OR(Tipy!JK43=Výsledky!$KZ$6,Tipy!JK43=Výsledky!$KZ$7,Tipy!JK43=Výsledky!$KZ$8,Tipy!JK43=Výsledky!$KZ$9),30,0))</f>
        <v/>
      </c>
      <c r="LC49" s="92" t="str">
        <f>IF(ISBLANK($LE$3),"",IF(OR(Tipy!JL43=Výsledky!$LC$6,Tipy!JL43=Výsledky!$LC$7,Tipy!JL43=Výsledky!$LC$8,Tipy!JL43=Výsledky!$LC$9),10,0))</f>
        <v/>
      </c>
      <c r="LD49" s="93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95" t="str">
        <f>IF(ISBLANK($LE$3),"",IF(ISBLANK(Tipy!JH43),"-",SUM(KZ49:LD49)))</f>
        <v/>
      </c>
      <c r="LF49" s="94"/>
      <c r="LG49" s="92" t="str">
        <f>IF(ISBLANK($LL$3),"",IF(ISBLANK(Tipy!JN43),0,IF(AND(Tipy!JN43=Výsledky!$LJ$3,Tipy!JP43=Výsledky!$LL$3),50,0)))</f>
        <v/>
      </c>
      <c r="LH49" s="92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92" t="str">
        <f>IF(ISBLANK($LL$3),"",IF(OR(Tipy!JQ43=Výsledky!$LG$6,Tipy!JQ43=Výsledky!$LG$7,Tipy!JQ43=Výsledky!$LG$8,Tipy!JQ43=Výsledky!$LG$9),30,0))</f>
        <v/>
      </c>
      <c r="LJ49" s="92" t="str">
        <f>IF(ISBLANK($LL$3),"",IF(OR(Tipy!JR43=Výsledky!$LJ$6,Tipy!JR43=Výsledky!$LJ$7,Tipy!JR43=Výsledky!$LJ$8,Tipy!JR43=Výsledky!$LJ$9),10,0))</f>
        <v/>
      </c>
      <c r="LK49" s="93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95" t="str">
        <f>IF(ISBLANK($LL$3),"",IF(ISBLANK(Tipy!JN43),"-",SUM(LG49:LK49)))</f>
        <v/>
      </c>
      <c r="LM49" s="94"/>
      <c r="LN49" s="92" t="str">
        <f>IF(ISBLANK($LS$3),"",IF(ISBLANK(Tipy!JT43),0,IF(AND(Tipy!JT43=Výsledky!$LQ$3,Tipy!JV43=Výsledky!$LS$3),50,0)))</f>
        <v/>
      </c>
      <c r="LO49" s="92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92" t="str">
        <f>IF(ISBLANK($LS$3),"",IF(OR(Tipy!JW43=Výsledky!$LN$6,Tipy!JW43=Výsledky!$LN$7,Tipy!JW43=Výsledky!$LN$8,Tipy!JW43=Výsledky!$LN$9),30,0))</f>
        <v/>
      </c>
      <c r="LQ49" s="92" t="str">
        <f>IF(ISBLANK($LS$3),"",IF(OR(Tipy!JX43=Výsledky!$LQ$6,Tipy!JX43=Výsledky!$LQ$7,Tipy!JX43=Výsledky!$LQ$8,Tipy!JX43=Výsledky!$LQ$9),10,0))</f>
        <v/>
      </c>
      <c r="LR49" s="93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95" t="str">
        <f>IF(ISBLANK($LS$3),"",IF(ISBLANK(Tipy!JT43),"-",SUM(LN49:LR49)))</f>
        <v/>
      </c>
      <c r="LT49" s="94"/>
      <c r="LU49" s="92" t="str">
        <f>IF(ISBLANK($LZ$3),"",IF(ISBLANK(Tipy!JZ43),0,IF(AND(Tipy!JZ43=Výsledky!$LX$3,Tipy!KB43=Výsledky!$LZ$3),50,0)))</f>
        <v/>
      </c>
      <c r="LV49" s="92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92" t="str">
        <f>IF(ISBLANK($LZ$3),"",IF(OR(Tipy!KC43=Výsledky!$LU$6,Tipy!KC43=Výsledky!$LU$7,Tipy!KC43=Výsledky!$LU$8,Tipy!KC43=Výsledky!$LU$9),30,0))</f>
        <v/>
      </c>
      <c r="LX49" s="92" t="str">
        <f>IF(ISBLANK($LZ$3),"",IF(OR(Tipy!KD43=Výsledky!$LX$6,Tipy!KD43=Výsledky!$LX$7,Tipy!KD43=Výsledky!$LX$8,Tipy!KD43=Výsledky!$LX$9),10,0))</f>
        <v/>
      </c>
      <c r="LY49" s="93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95" t="str">
        <f>IF(ISBLANK($LZ$3),"",IF(ISBLANK(Tipy!JZ43),"-",SUM(LU49:LY49)))</f>
        <v/>
      </c>
      <c r="MA49" s="94"/>
      <c r="MB49" s="96"/>
      <c r="MC49" s="97"/>
      <c r="MD49" s="97"/>
      <c r="ME49" s="97"/>
      <c r="MF49" s="93"/>
      <c r="MG49" s="95"/>
      <c r="MH49" s="94"/>
      <c r="MI49" s="96"/>
      <c r="MJ49" s="97"/>
      <c r="MK49" s="97"/>
      <c r="ML49" s="97"/>
      <c r="MM49" s="93"/>
      <c r="MN49" s="95"/>
      <c r="MO49" s="94"/>
      <c r="MP49" s="96"/>
      <c r="MQ49" s="97"/>
      <c r="MR49" s="97"/>
      <c r="MS49" s="97"/>
      <c r="MT49" s="93"/>
      <c r="MU49" s="95"/>
      <c r="MV49" s="94"/>
      <c r="MW49" s="96"/>
      <c r="MX49" s="97"/>
      <c r="MY49" s="97"/>
      <c r="MZ49" s="97"/>
      <c r="NA49" s="93"/>
      <c r="NB49" s="95"/>
      <c r="NC49" s="94"/>
      <c r="ND49" s="96"/>
      <c r="NE49" s="97"/>
      <c r="NF49" s="97"/>
      <c r="NG49" s="97"/>
      <c r="NH49" s="93"/>
      <c r="NI49" s="95"/>
      <c r="NJ49" s="94"/>
      <c r="NK49" s="96"/>
      <c r="NL49" s="97"/>
      <c r="NM49" s="97"/>
      <c r="NN49" s="97"/>
      <c r="NO49" s="93"/>
      <c r="NP49" s="95"/>
      <c r="NQ49" s="94"/>
      <c r="NR49" s="96"/>
      <c r="NS49" s="97"/>
      <c r="NT49" s="97"/>
      <c r="NU49" s="97"/>
      <c r="NV49" s="93"/>
      <c r="NW49" s="95"/>
      <c r="NX49" s="94"/>
      <c r="NY49" s="96"/>
      <c r="NZ49" s="97"/>
      <c r="OA49" s="97"/>
      <c r="OB49" s="97"/>
      <c r="OC49" s="93"/>
      <c r="OD49" s="95"/>
      <c r="OE49" s="94"/>
      <c r="OF49" s="96"/>
      <c r="OG49" s="97"/>
      <c r="OH49" s="97"/>
      <c r="OI49" s="97"/>
      <c r="OJ49" s="93"/>
      <c r="OK49" s="95"/>
      <c r="OL49" s="94"/>
      <c r="OM49" s="96"/>
      <c r="ON49" s="97"/>
      <c r="OO49" s="97"/>
      <c r="OP49" s="97"/>
      <c r="OQ49" s="93"/>
      <c r="OR49" s="95"/>
      <c r="OS49" s="94"/>
      <c r="OT49" s="96"/>
      <c r="OU49" s="97"/>
      <c r="OV49" s="97"/>
      <c r="OW49" s="97"/>
      <c r="OX49" s="93"/>
      <c r="OY49" s="95"/>
      <c r="OZ49" s="94"/>
      <c r="PA49" s="96"/>
      <c r="PB49" s="97"/>
      <c r="PC49" s="97"/>
      <c r="PD49" s="97"/>
      <c r="PE49" s="93"/>
      <c r="PF49" s="95"/>
      <c r="PG49" s="94"/>
      <c r="PH49" s="96"/>
      <c r="PI49" s="97"/>
      <c r="PJ49" s="97"/>
      <c r="PK49" s="97"/>
      <c r="PL49" s="93"/>
      <c r="PM49" s="95"/>
      <c r="PN49" s="94"/>
      <c r="PO49" s="96"/>
      <c r="PP49" s="97"/>
      <c r="PQ49" s="97"/>
      <c r="PR49" s="97"/>
      <c r="PS49" s="93"/>
      <c r="PT49" s="95"/>
      <c r="PU49" s="94"/>
      <c r="PV49" s="96"/>
      <c r="PW49" s="97"/>
      <c r="PX49" s="97"/>
      <c r="PY49" s="97"/>
      <c r="PZ49" s="93"/>
      <c r="QA49" s="95"/>
    </row>
    <row r="50" spans="1:443" ht="15" customHeight="1" x14ac:dyDescent="0.2">
      <c r="A50" s="121">
        <f>Tipy!A44</f>
        <v>33</v>
      </c>
      <c r="B50" s="144" t="str">
        <f>Tipy!B44</f>
        <v>Kloppo</v>
      </c>
      <c r="C50" s="42"/>
      <c r="D50" s="182">
        <f>IF(ISBLANK($I$3),"",IF(ISBLANK(Tipy!D44),0,IF(AND(Tipy!D44=Výsledky!$G$3,Tipy!F44=Výsledky!$I$3),50,0)))</f>
        <v>0</v>
      </c>
      <c r="E50" s="182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2">
        <f>IF(ISBLANK($I$3),"",IF(OR(Tipy!G44=Výsledky!$D$6,Tipy!G44=Výsledky!$D$7,Tipy!G44=Výsledky!$D$8,Tipy!G44=Výsledky!$D$9),30,0))</f>
        <v>0</v>
      </c>
      <c r="G50" s="182">
        <f>IF(ISBLANK($I$3),"",IF(OR(Tipy!H44=Výsledky!$G$6,Tipy!H44=Výsledky!$G$7,Tipy!H44=Výsledky!$G$8,Tipy!H44=Výsledky!$G$9),10,0))</f>
        <v>0</v>
      </c>
      <c r="H50" s="183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4" t="str">
        <f>IF(ISBLANK($I$3),"",IF(ISBLANK(Tipy!D44),"-",SUM(D50:H50)))</f>
        <v>-</v>
      </c>
      <c r="J50" s="185"/>
      <c r="K50" s="182">
        <f>IF(ISBLANK($P$3),"",IF(ISBLANK(Tipy!J44),0,IF(AND(Tipy!J44=Výsledky!$N$3,Tipy!L44=Výsledky!$P$3),50,0)))</f>
        <v>0</v>
      </c>
      <c r="L50" s="182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2">
        <f>IF(ISBLANK($P$3),"",IF(OR(Tipy!M44=Výsledky!$K$6,Tipy!M44=Výsledky!$K$7,Tipy!M44=Výsledky!$K$8,Tipy!M44=Výsledky!$K$9),30,0))</f>
        <v>0</v>
      </c>
      <c r="N50" s="182">
        <f>IF(ISBLANK($P$3),"",IF(OR(Tipy!N44=Výsledky!$N$6,Tipy!N44=Výsledky!$N$7,Tipy!N44=Výsledky!$N$8,Tipy!N44=Výsledky!$N$9),10,0))</f>
        <v>0</v>
      </c>
      <c r="O50" s="183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6" t="str">
        <f>IF(ISBLANK($P$3),"",IF(ISBLANK(Tipy!J44),"-",SUM(K50:O50)))</f>
        <v>-</v>
      </c>
      <c r="Q50" s="185"/>
      <c r="R50" s="182">
        <f>IF(ISBLANK($W$3),"",IF(ISBLANK(Tipy!P44),0,IF(AND(Tipy!P44=Výsledky!$U$3,Tipy!R44=Výsledky!$W$3),50,0)))</f>
        <v>0</v>
      </c>
      <c r="S50" s="182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2">
        <f>IF(ISBLANK($W$3),"",IF(OR(Tipy!S44=Výsledky!$R$6,Tipy!S44=Výsledky!$R$7,Tipy!S44=Výsledky!$R$8,Tipy!S44=Výsledky!$R$9),30,0))</f>
        <v>0</v>
      </c>
      <c r="U50" s="182">
        <f>IF(ISBLANK($W$3),"",IF(OR(Tipy!T44=Výsledky!$U$6,Tipy!T44=Výsledky!$U$7,Tipy!T44=Výsledky!$U$8,Tipy!T44=Výsledky!$U$9),10,0))</f>
        <v>0</v>
      </c>
      <c r="V50" s="183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6" t="str">
        <f>IF(ISBLANK($W$3),"",IF(ISBLANK(Tipy!P44),"-",SUM(R50:V50)))</f>
        <v>-</v>
      </c>
      <c r="X50" s="185"/>
      <c r="Y50" s="182">
        <f>IF(ISBLANK($AD$3),"",IF(ISBLANK(Tipy!V44),0,IF(AND(Tipy!V44=Výsledky!$AB$3,Tipy!X44=Výsledky!$AD$3),50,0)))</f>
        <v>0</v>
      </c>
      <c r="Z50" s="182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2">
        <f>IF(ISBLANK($AD$3),"",IF(OR(Tipy!Y44=Výsledky!$Y$6,Tipy!Y44=Výsledky!$Y$7,Tipy!Y44=Výsledky!$Y$8,Tipy!Y44=Výsledky!$Y$9),30,0))</f>
        <v>0</v>
      </c>
      <c r="AB50" s="182">
        <f>IF(ISBLANK($AD$3),"",IF(OR(Tipy!Z44=Výsledky!$AB$6,Tipy!Z44=Výsledky!$AB$7,Tipy!Z44=Výsledky!$AB$8,Tipy!Z44=Výsledky!$AB$9),10,0))</f>
        <v>0</v>
      </c>
      <c r="AC50" s="183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6" t="str">
        <f>IF(ISBLANK($AD$3),"",IF(ISBLANK(Tipy!V44),"-",SUM(Y50:AC50)))</f>
        <v>-</v>
      </c>
      <c r="AE50" s="185"/>
      <c r="AF50" s="182">
        <f>IF(ISBLANK($AK$3),"",IF(ISBLANK(Tipy!AB44),0,IF(AND(Tipy!AB44=Výsledky!$AI$3,Tipy!AD44=Výsledky!$AK$3),50,0)))</f>
        <v>0</v>
      </c>
      <c r="AG50" s="182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2">
        <f>IF(ISBLANK($AK$3),"",IF(OR(Tipy!AE44=Výsledky!$AF$6,Tipy!AE44=Výsledky!$AF$7,Tipy!AE44=Výsledky!$AF$8,Tipy!AE44=Výsledky!$AF$9),30,0))</f>
        <v>0</v>
      </c>
      <c r="AI50" s="182">
        <f>IF(ISBLANK($AK$3),"",IF(OR(Tipy!AF44=Výsledky!$AI$6,Tipy!AF44=Výsledky!$AI$7,Tipy!AF44=Výsledky!$AI$8,Tipy!AF44=Výsledky!$AI$9),10,0))</f>
        <v>0</v>
      </c>
      <c r="AJ50" s="183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6" t="str">
        <f>IF(ISBLANK($AK$3),"",IF(ISBLANK(Tipy!AB44),"-",SUM(AF50:AJ50)))</f>
        <v>-</v>
      </c>
      <c r="AL50" s="185"/>
      <c r="AM50" s="182">
        <f>IF(ISBLANK($AR$3),"",IF(ISBLANK(Tipy!AH44),0,IF(AND(Tipy!AH44=Výsledky!$AP$3,Tipy!AJ44=Výsledky!$AR$3),50,0)))</f>
        <v>0</v>
      </c>
      <c r="AN50" s="182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2">
        <f>IF(ISBLANK($AR$3),"",IF(OR(Tipy!AK44=Výsledky!$AM$6,Tipy!AK44=Výsledky!$AM$7,Tipy!AK44=Výsledky!$AM$8,Tipy!AK44=Výsledky!$AM$9),30,0))</f>
        <v>0</v>
      </c>
      <c r="AP50" s="182">
        <f>IF(ISBLANK($AR$3),"",IF(OR(Tipy!AL44=Výsledky!$AP$6,Tipy!AL44=Výsledky!$AP$7,Tipy!AL44=Výsledky!$AP$8,Tipy!AL44=Výsledky!$AP$9),10,0))</f>
        <v>0</v>
      </c>
      <c r="AQ50" s="183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6" t="str">
        <f>IF(ISBLANK($AR$3),"",IF(ISBLANK(Tipy!AH44),"-",SUM(AM50:AQ50)))</f>
        <v>-</v>
      </c>
      <c r="AS50" s="185"/>
      <c r="AT50" s="182">
        <f>IF(ISBLANK($AY$3),"",IF(ISBLANK(Tipy!AN44),0,IF(AND(Tipy!AN44=Výsledky!$AW$3,Tipy!AP44=Výsledky!$AY$3),50,0)))</f>
        <v>0</v>
      </c>
      <c r="AU50" s="182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2">
        <f>IF(ISBLANK($AY$3),"",IF(OR(Tipy!AQ44=Výsledky!$AT$6,Tipy!AQ44=Výsledky!$AT$7,Tipy!AQ44=Výsledky!$AT$8,Tipy!AQ44=Výsledky!$AT$9),30,0))</f>
        <v>0</v>
      </c>
      <c r="AW50" s="182">
        <f>IF(ISBLANK($AY$3),"",IF(OR(Tipy!AR44=Výsledky!$AW$6,Tipy!AR44=Výsledky!$AW$7,Tipy!AR44=Výsledky!$AW$8,Tipy!AR44=Výsledky!$AW$9),10,0))</f>
        <v>0</v>
      </c>
      <c r="AX50" s="183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6" t="str">
        <f>IF(ISBLANK($AY$3),"",IF(ISBLANK(Tipy!AN44),"-",SUM(AT50:AX50)))</f>
        <v>-</v>
      </c>
      <c r="AZ50" s="185"/>
      <c r="BA50" s="182">
        <f>IF(ISBLANK($BF$3),"",IF(ISBLANK(Tipy!AT44),0,IF(AND(Tipy!AT44=Výsledky!$BD$3,Tipy!AV44=Výsledky!$BF$3),50,0)))</f>
        <v>0</v>
      </c>
      <c r="BB50" s="182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2">
        <f>IF(ISBLANK($BF$3),"",IF(OR(Tipy!AW44=Výsledky!$BA$6,Tipy!AW44=Výsledky!$BA$7,Tipy!AW44=Výsledky!$BA$8,Tipy!AW44=Výsledky!$BA$9),30,0))</f>
        <v>0</v>
      </c>
      <c r="BD50" s="182">
        <f>IF(ISBLANK($BF$3),"",IF(OR(Tipy!AX44=Výsledky!$BD$6,Tipy!AX44=Výsledky!$BD$7,Tipy!AX44=Výsledky!$BD$8,Tipy!AX44=Výsledky!$BD$9),10,0))</f>
        <v>0</v>
      </c>
      <c r="BE50" s="183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6" t="str">
        <f>IF(ISBLANK($BF$3),"",IF(ISBLANK(Tipy!AT44),"-",SUM(BA50:BE50)))</f>
        <v>-</v>
      </c>
      <c r="BG50" s="94"/>
      <c r="BH50" s="182">
        <f>IF(ISBLANK($BM$3),"",IF(ISBLANK(Tipy!AZ44),0,IF(AND(Tipy!AZ44=Výsledky!$BK$3,Tipy!BB44=Výsledky!$BM$3),50,0)))</f>
        <v>0</v>
      </c>
      <c r="BI50" s="182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2">
        <f>IF(ISBLANK($BM$3),"",IF(OR(Tipy!BC44=Výsledky!$BH$6,Tipy!BC44=Výsledky!$BH$7,Tipy!BC44=Výsledky!$BH$8,Tipy!BC44=Výsledky!$BH$9),30,0))</f>
        <v>0</v>
      </c>
      <c r="BK50" s="182">
        <f>IF(ISBLANK($BM$3),"",IF(OR(Tipy!BD44=Výsledky!$BK$6,Tipy!BD44=Výsledky!$BK$7,Tipy!BD44=Výsledky!$BK$8,Tipy!BD44=Výsledky!$BK$9),10,0))</f>
        <v>0</v>
      </c>
      <c r="BL50" s="183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6" t="str">
        <f>IF(ISBLANK($BM$3),"",IF(ISBLANK(Tipy!AZ44),"-",SUM(BH50:BL50)))</f>
        <v>-</v>
      </c>
      <c r="BN50" s="94"/>
      <c r="BO50" s="182">
        <f>IF(ISBLANK($BT$3),"",IF(ISBLANK(Tipy!BF44),0,IF(AND(Tipy!BF44=Výsledky!$BR$3,Tipy!BH44=Výsledky!$BT$3),50,0)))</f>
        <v>0</v>
      </c>
      <c r="BP50" s="182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2">
        <f>IF(ISBLANK($BT$3),"",IF(OR(Tipy!BI44=Výsledky!$BO$6,Tipy!BI44=Výsledky!$BO$7,Tipy!BI44=Výsledky!$BO$8,Tipy!BI44=Výsledky!$BO$9),30,0))</f>
        <v>0</v>
      </c>
      <c r="BR50" s="182">
        <f>IF(ISBLANK($BT$3),"",IF(OR(Tipy!BJ44=Výsledky!$BR$6,Tipy!BJ44=Výsledky!$BR$7,Tipy!BJ44=Výsledky!$BR$8,Tipy!BJ44=Výsledky!$BR$9),10,0))</f>
        <v>0</v>
      </c>
      <c r="BS50" s="183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6" t="str">
        <f>IF(ISBLANK($BT$3),"",IF(ISBLANK(Tipy!BF44),"-",SUM(BO50:BS50)))</f>
        <v>-</v>
      </c>
      <c r="BU50" s="94"/>
      <c r="BV50" s="182">
        <f>IF(ISBLANK($CA$3),"",IF(ISBLANK(Tipy!BL44),0,IF(AND(Tipy!BL44=Výsledky!$BY$3,Tipy!BN44=Výsledky!$CA$3),50,0)))</f>
        <v>0</v>
      </c>
      <c r="BW50" s="182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2">
        <f>IF(ISBLANK($CA$3),"",IF(OR(Tipy!BO44=Výsledky!$BV$6,Tipy!BO44=Výsledky!$BV$7,Tipy!BO44=Výsledky!$BV$8,Tipy!BO44=Výsledky!$BV$9),30,0))</f>
        <v>0</v>
      </c>
      <c r="BY50" s="182">
        <f>IF(ISBLANK($CA$3),"",IF(OR(Tipy!BP44=Výsledky!$BY$6,Tipy!BP44=Výsledky!$BY$7,Tipy!BP44=Výsledky!$BY$8,Tipy!BP44=Výsledky!$BY$9),10,0))</f>
        <v>0</v>
      </c>
      <c r="BZ50" s="183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6" t="str">
        <f>IF(ISBLANK($CA$3),"",IF(ISBLANK(Tipy!BL44),"-",SUM(BV50:BZ50)))</f>
        <v>-</v>
      </c>
      <c r="CB50" s="94"/>
      <c r="CC50" s="182">
        <f>IF(ISBLANK($CH$3),"",IF(ISBLANK(Tipy!BR44),0,IF(AND(Tipy!BR44=Výsledky!$CF$3,Tipy!BT44=Výsledky!$CH$3),50,0)))</f>
        <v>0</v>
      </c>
      <c r="CD50" s="182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2">
        <f>IF(ISBLANK($CH$3),"",IF(OR(Tipy!BU44=Výsledky!$CC$6,Tipy!BU44=Výsledky!$CC$7,Tipy!BU44=Výsledky!$CC$8,Tipy!BU44=Výsledky!$CC$9),30,0))</f>
        <v>0</v>
      </c>
      <c r="CF50" s="182">
        <f>IF(ISBLANK($CH$3),"",IF(OR(Tipy!BV44=Výsledky!$CF$6,Tipy!BV44=Výsledky!$CF$7,Tipy!BV44=Výsledky!$CF$8,Tipy!BV44=Výsledky!$CF$9),10,0))</f>
        <v>0</v>
      </c>
      <c r="CG50" s="183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6" t="str">
        <f>IF(ISBLANK($CH$3),"",IF(ISBLANK(Tipy!BR44),"-",SUM(CC50:CG50)))</f>
        <v>-</v>
      </c>
      <c r="CI50" s="185"/>
      <c r="CJ50" s="182">
        <f>IF(ISBLANK($CO$3),"",IF(ISBLANK(Tipy!BX44),0,IF(AND(Tipy!BX44=Výsledky!$CM$3,Tipy!BZ44=Výsledky!$CO$3),50,0)))</f>
        <v>0</v>
      </c>
      <c r="CK50" s="182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2">
        <f>IF(ISBLANK($CO$3),"",IF(OR(Tipy!CA44=Výsledky!$CJ$6,Tipy!CA44=Výsledky!$CJ$7,Tipy!CA44=Výsledky!$CJ$8,Tipy!CA44=Výsledky!$CJ$9),30,0))</f>
        <v>0</v>
      </c>
      <c r="CM50" s="182">
        <f>IF(ISBLANK($CO$3),"",IF(OR(Tipy!CB44=Výsledky!$CM$6,Tipy!CB44=Výsledky!$CM$7,Tipy!CB44=Výsledky!$CM$8,Tipy!CB44=Výsledky!$CM$9),10,0))</f>
        <v>0</v>
      </c>
      <c r="CN50" s="183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6" t="str">
        <f>IF(ISBLANK($CO$3),"",IF(ISBLANK(Tipy!BX44),"-",SUM(CJ50:CN50)))</f>
        <v>-</v>
      </c>
      <c r="CP50" s="185"/>
      <c r="CQ50" s="182">
        <f>IF(ISBLANK($CV$3),"",IF(ISBLANK(Tipy!CD44),0,IF(AND(Tipy!CD44=Výsledky!$CT$3,Tipy!CF44=Výsledky!$CV$3),50,0)))</f>
        <v>0</v>
      </c>
      <c r="CR50" s="182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2">
        <f>IF(ISBLANK($CV$3),"",IF(OR(Tipy!CG44=Výsledky!$CQ$6,Tipy!CG44=Výsledky!$CQ$7,Tipy!CG44=Výsledky!$CQ$8,Tipy!CG44=Výsledky!$CQ$9),30,0))</f>
        <v>0</v>
      </c>
      <c r="CT50" s="182">
        <f>IF(ISBLANK($CV$3),"",IF(OR(Tipy!CH44=Výsledky!$CT$6,Tipy!CH44=Výsledky!$CT$7,Tipy!CH44=Výsledky!$CT$8,Tipy!CH44=Výsledky!$CT$9),10,0))</f>
        <v>0</v>
      </c>
      <c r="CU50" s="183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6" t="str">
        <f>IF(ISBLANK($CV$3),"",IF(ISBLANK(Tipy!CD44),"-",SUM(CQ50:CU50)))</f>
        <v>-</v>
      </c>
      <c r="CW50" s="185"/>
      <c r="CX50" s="182">
        <f>IF(ISBLANK($DC$3),"",IF(ISBLANK(Tipy!CJ44),0,IF(AND(Tipy!CJ44=Výsledky!$DA$3,Tipy!CL44=Výsledky!$DC$3),50,0)))</f>
        <v>0</v>
      </c>
      <c r="CY50" s="182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2">
        <f>IF(ISBLANK($DC$3),"",IF(OR(Tipy!CM44=Výsledky!$CX$6,Tipy!CM44=Výsledky!$CX$7,Tipy!CM44=Výsledky!$CX$8,Tipy!CM44=Výsledky!$CX$9),30,0))</f>
        <v>0</v>
      </c>
      <c r="DA50" s="182">
        <f>IF(ISBLANK($DC$3),"",IF(OR(Tipy!CN44=Výsledky!$DA$6,Tipy!CN44=Výsledky!$DA$7,Tipy!CN44=Výsledky!$DA$8,Tipy!CN44=Výsledky!$DA$9),10,0))</f>
        <v>0</v>
      </c>
      <c r="DB50" s="183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6" t="str">
        <f>IF(ISBLANK($DC$3),"",IF(ISBLANK(Tipy!CJ44),"-",SUM(CX50:DB50)))</f>
        <v>-</v>
      </c>
      <c r="DD50" s="185"/>
      <c r="DE50" s="182">
        <f>IF(ISBLANK($DJ$3),"",IF(ISBLANK(Tipy!CP44),0,IF(AND(Tipy!CP44=Výsledky!$DH$3,Tipy!CR44=Výsledky!$DJ$3),50,0)))</f>
        <v>0</v>
      </c>
      <c r="DF50" s="182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2">
        <f>IF(ISBLANK($DJ$3),"",IF(OR(Tipy!CS44=Výsledky!$DE$6,Tipy!CS44=Výsledky!$DE$7,Tipy!CS44=Výsledky!$DE$8,Tipy!CS44=Výsledky!$DE$9),30,0))</f>
        <v>0</v>
      </c>
      <c r="DH50" s="182">
        <f>IF(ISBLANK($DJ$3),"",IF(OR(Tipy!CT44=Výsledky!$DH$6,Tipy!CT44=Výsledky!$DH$7,Tipy!CT44=Výsledky!$DH$8,Tipy!CT44=Výsledky!$DH$9),10,0))</f>
        <v>0</v>
      </c>
      <c r="DI50" s="183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6" t="str">
        <f>IF(ISBLANK($DJ$3),"",IF(ISBLANK(Tipy!CP44),"-",SUM(DE50:DI50)))</f>
        <v>-</v>
      </c>
      <c r="DK50" s="185"/>
      <c r="DL50" s="182">
        <f>IF(ISBLANK($DQ$3),"",IF(ISBLANK(Tipy!CV44),0,IF(AND(Tipy!CV44=Výsledky!$DO$3,Tipy!CX44=Výsledky!$DQ$3),50,0)))</f>
        <v>0</v>
      </c>
      <c r="DM50" s="182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2">
        <f>IF(ISBLANK($DQ$3),"",IF(OR(Tipy!CY44=Výsledky!$DL$6,Tipy!CY44=Výsledky!$DL$7,Tipy!CY44=Výsledky!$DL$8,Tipy!CY44=Výsledky!$DL$9),30,0))</f>
        <v>0</v>
      </c>
      <c r="DO50" s="182">
        <f>IF(ISBLANK($DQ$3),"",IF(OR(Tipy!CZ44=Výsledky!$DO$6,Tipy!CZ44=Výsledky!$DO$7,Tipy!CZ44=Výsledky!$DO$8,Tipy!CZ44=Výsledky!$DO$9),10,0))</f>
        <v>0</v>
      </c>
      <c r="DP50" s="183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6" t="str">
        <f>IF(ISBLANK($DQ$3),"",IF(ISBLANK(Tipy!CV44),"-",SUM(DL50:DP50)))</f>
        <v>-</v>
      </c>
      <c r="DR50" s="185"/>
      <c r="DS50" s="182">
        <f>IF(ISBLANK($DX$3),"",IF(ISBLANK(Tipy!DB44),0,IF(AND(Tipy!DB44=Výsledky!$DV$3,Tipy!DD44=Výsledky!$DX$3),50,0)))</f>
        <v>0</v>
      </c>
      <c r="DT50" s="182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2">
        <f>IF(ISBLANK($DX$3),"",IF(OR(Tipy!DE44=Výsledky!$DS$6,Tipy!DE44=Výsledky!$DS$7,Tipy!DE44=Výsledky!$DS$8,Tipy!DE44=Výsledky!$DS$9),30,0))</f>
        <v>0</v>
      </c>
      <c r="DV50" s="182">
        <f>IF(ISBLANK($DX$3),"",IF(OR(Tipy!DF44=Výsledky!$DV$6,Tipy!DF44=Výsledky!$DV$7,Tipy!DF44=Výsledky!$DV$8,Tipy!DF44=Výsledky!$DV$9),10,0))</f>
        <v>0</v>
      </c>
      <c r="DW50" s="183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6" t="str">
        <f>IF(ISBLANK($DX$3),"",IF(ISBLANK(Tipy!DB44),"-",SUM(DS50:DW50)))</f>
        <v>-</v>
      </c>
      <c r="DY50" s="185"/>
      <c r="DZ50" s="182">
        <f>IF(ISBLANK($EE$3),"",IF(ISBLANK(Tipy!DH44),0,IF(AND(Tipy!DH44=Výsledky!$EC$3,Tipy!DJ44=Výsledky!$EE$3),50,0)))</f>
        <v>0</v>
      </c>
      <c r="EA50" s="182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2">
        <f>IF(ISBLANK($EE$3),"",IF(OR(Tipy!DK44=Výsledky!$DZ$6,Tipy!DK44=Výsledky!$DZ$7,Tipy!DK44=Výsledky!$DZ$8,Tipy!DK44=Výsledky!$DZ$9),30,0))</f>
        <v>0</v>
      </c>
      <c r="EC50" s="182">
        <f>IF(ISBLANK($EE$3),"",IF(OR(Tipy!DL44=Výsledky!$EC$6,Tipy!DL44=Výsledky!$EC$7,Tipy!DL44=Výsledky!$EC$8,Tipy!DL44=Výsledky!$EC$9),10,0))</f>
        <v>0</v>
      </c>
      <c r="ED50" s="183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6" t="str">
        <f>IF(ISBLANK($EE$3),"",IF(ISBLANK(Tipy!DH44),"-",SUM(DZ50:ED50)))</f>
        <v>-</v>
      </c>
      <c r="EF50" s="94"/>
      <c r="EG50" s="182">
        <f>IF(ISBLANK($EL$3),"",IF(ISBLANK(Tipy!DN44),0,IF(AND(Tipy!DN44=Výsledky!$EJ$3,Tipy!DP44=Výsledky!$EL$3),50,0)))</f>
        <v>0</v>
      </c>
      <c r="EH50" s="182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2">
        <f>IF(ISBLANK($EL$3),"",IF(OR(Tipy!DQ44=Výsledky!$EG$6,Tipy!DQ44=Výsledky!$EG$7,Tipy!DQ44=Výsledky!$EG$8,Tipy!DQ44=Výsledky!$EG$9),30,0))</f>
        <v>0</v>
      </c>
      <c r="EJ50" s="182">
        <f>IF(ISBLANK($EL$3),"",IF(OR(Tipy!DR44=Výsledky!$EJ$6,Tipy!DR44=Výsledky!$EJ$7,Tipy!DR44=Výsledky!$EJ$8,Tipy!DR44=Výsledky!$EJ$9),10,0))</f>
        <v>0</v>
      </c>
      <c r="EK50" s="183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6" t="str">
        <f>IF(ISBLANK($EL$3),"",IF(ISBLANK(Tipy!DN44),"-",SUM(EG50:EK50)))</f>
        <v>-</v>
      </c>
      <c r="EM50" s="94"/>
      <c r="EN50" s="182">
        <f>IF(ISBLANK($ES$3),"",IF(ISBLANK(Tipy!DT44),0,IF(AND(Tipy!DT44=Výsledky!$EQ$3,Tipy!DV44=Výsledky!$ES$3),50,0)))</f>
        <v>0</v>
      </c>
      <c r="EO50" s="182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2">
        <f>IF(ISBLANK($ES$3),"",IF(OR(Tipy!DW44=Výsledky!$EN$6,Tipy!DW44=Výsledky!$EN$7,Tipy!DW44=Výsledky!$EN$8,Tipy!DW44=Výsledky!$EN$9),30,0))</f>
        <v>0</v>
      </c>
      <c r="EQ50" s="182">
        <f>IF(ISBLANK($ES$3),"",IF(OR(Tipy!DX44=Výsledky!$EQ$6,Tipy!DX44=Výsledky!$EQ$7,Tipy!DX44=Výsledky!$EQ$8,Tipy!DX44=Výsledky!$EQ$9),10,0))</f>
        <v>0</v>
      </c>
      <c r="ER50" s="183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6" t="str">
        <f>IF(ISBLANK($ES$3),"",IF(ISBLANK(Tipy!DT44),"-",SUM(EN50:ER50)))</f>
        <v>-</v>
      </c>
      <c r="ET50" s="94"/>
      <c r="EU50" s="182">
        <f>IF(ISBLANK($EZ$3),"",IF(ISBLANK(Tipy!DZ44),0,IF(AND(Tipy!DZ44=Výsledky!$EX$3,Tipy!EB44=Výsledky!$EZ$3),50,0)))</f>
        <v>0</v>
      </c>
      <c r="EV50" s="182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2">
        <f>IF(ISBLANK($EZ$3),"",IF(OR(Tipy!EC44=Výsledky!$EU$6,Tipy!EC44=Výsledky!$EU$7,Tipy!EC44=Výsledky!$EU$8,Tipy!EC44=Výsledky!$EU$9),30,0))</f>
        <v>0</v>
      </c>
      <c r="EX50" s="182">
        <f>IF(ISBLANK($EZ$3),"",IF(OR(Tipy!ED44=Výsledky!$EX$6,Tipy!ED44=Výsledky!$EX$7,Tipy!ED44=Výsledky!$EX$8,Tipy!ED44=Výsledky!$EX$9),10,0))</f>
        <v>0</v>
      </c>
      <c r="EY50" s="183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6" t="str">
        <f>IF(ISBLANK($EZ$3),"",IF(ISBLANK(Tipy!DZ44),"-",SUM(EU50:EY50)))</f>
        <v>-</v>
      </c>
      <c r="FA50" s="94"/>
      <c r="FB50" s="182">
        <f>IF(ISBLANK($FG$3),"",IF(ISBLANK(Tipy!EF44),0,IF(AND(Tipy!EF44=Výsledky!$FE$3,Tipy!EH44=Výsledky!$FG$3),50,0)))</f>
        <v>0</v>
      </c>
      <c r="FC50" s="182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2">
        <f>IF(ISBLANK($FG$3),"",IF(OR(Tipy!EI44=Výsledky!$FB$6,Tipy!EI44=Výsledky!$FB$7,Tipy!EI44=Výsledky!$FB$8,Tipy!EI44=Výsledky!$FB$9),30,0))</f>
        <v>0</v>
      </c>
      <c r="FE50" s="182">
        <f>IF(ISBLANK($FG$3),"",IF(OR(Tipy!EJ44=Výsledky!$FE$6,Tipy!EJ44=Výsledky!$FE$7,Tipy!EJ44=Výsledky!$FE$8,Tipy!EJ44=Výsledky!$FE$9),10,0))</f>
        <v>0</v>
      </c>
      <c r="FF50" s="183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6" t="str">
        <f>IF(ISBLANK($FG$3),"",IF(ISBLANK(Tipy!EF44),"-",SUM(FB50:FF50)))</f>
        <v>-</v>
      </c>
      <c r="FH50" s="94"/>
      <c r="FI50" s="182">
        <f>IF(ISBLANK($FN$3),"",IF(ISBLANK(Tipy!EL44),0,IF(AND(Tipy!EL44=Výsledky!$FL$3,Tipy!EN44=Výsledky!$FN$3),50,0)))</f>
        <v>0</v>
      </c>
      <c r="FJ50" s="182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2">
        <f>IF(ISBLANK($FN$3),"",IF(OR(Tipy!EO44=Výsledky!$FI$6,Tipy!EO44=Výsledky!$FI$7,Tipy!EO44=Výsledky!$FI$8,Tipy!EO44=Výsledky!$FI$9),30,0))</f>
        <v>0</v>
      </c>
      <c r="FL50" s="182">
        <f>IF(ISBLANK($FN$3),"",IF(OR(Tipy!EP44=Výsledky!$FL$6,Tipy!EP44=Výsledky!$FL$7,Tipy!EP44=Výsledky!$FL$8,Tipy!EP44=Výsledky!$FL$9),10,0))</f>
        <v>0</v>
      </c>
      <c r="FM50" s="183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6" t="str">
        <f>IF(ISBLANK($FN$3),"",IF(ISBLANK(Tipy!EL44),"-",SUM(FI50:FM50)))</f>
        <v>-</v>
      </c>
      <c r="FO50" s="94"/>
      <c r="FP50" s="182">
        <f>IF(ISBLANK($FU$3),"",IF(ISBLANK(Tipy!ER44),0,IF(AND(Tipy!ER44=Výsledky!$FS$3,Tipy!ET44=Výsledky!$FU$3),50,0)))</f>
        <v>0</v>
      </c>
      <c r="FQ50" s="182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2">
        <f>IF(ISBLANK($FU$3),"",IF(OR(Tipy!EU44=Výsledky!$FP$6,Tipy!EU44=Výsledky!$FP$7,Tipy!EU44=Výsledky!$FP$8,Tipy!EU44=Výsledky!$FP$9),30,0))</f>
        <v>0</v>
      </c>
      <c r="FS50" s="182">
        <f>IF(ISBLANK($FU$3),"",IF(OR(Tipy!EV44=Výsledky!$FS$6,Tipy!EV44=Výsledky!$FS$7,Tipy!EV44=Výsledky!$FS$8,Tipy!EV44=Výsledky!$FS$9),10,0))</f>
        <v>0</v>
      </c>
      <c r="FT50" s="183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6" t="str">
        <f>IF(ISBLANK($FU$3),"",IF(ISBLANK(Tipy!ER44),"-",SUM(FP50:FT50)))</f>
        <v>-</v>
      </c>
      <c r="FV50" s="94"/>
      <c r="FW50" s="182">
        <f>IF(ISBLANK($GB$3),"",IF(ISBLANK(Tipy!EX44),0,IF(AND(Tipy!EX44=Výsledky!$FZ$3,Tipy!EZ44=Výsledky!$GB$3),50,0)))</f>
        <v>0</v>
      </c>
      <c r="FX50" s="182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2">
        <f>IF(ISBLANK($GB$3),"",IF(OR(Tipy!FA44=Výsledky!$FW$6,Tipy!FA44=Výsledky!$FW$7,Tipy!FA44=Výsledky!$FW$8,Tipy!FA44=Výsledky!$FW$9),30,0))</f>
        <v>0</v>
      </c>
      <c r="FZ50" s="182">
        <f>IF(ISBLANK($GB$3),"",IF(OR(Tipy!FB44=Výsledky!$FZ$6,Tipy!FB44=Výsledky!$FZ$7,Tipy!FB44=Výsledky!$FZ$8,Tipy!FB44=Výsledky!$FZ$9),10,0))</f>
        <v>0</v>
      </c>
      <c r="GA50" s="183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6" t="str">
        <f>IF(ISBLANK($GB$3),"",IF(ISBLANK(Tipy!EX44),"-",SUM(FW50:GA50)))</f>
        <v>-</v>
      </c>
      <c r="GC50" s="94"/>
      <c r="GD50" s="182">
        <f>IF(ISBLANK($GI$3),"",IF(ISBLANK(Tipy!FD44),0,IF(AND(Tipy!FD44=Výsledky!$GG$3,Tipy!FF44=Výsledky!$GI$3),50,0)))</f>
        <v>0</v>
      </c>
      <c r="GE50" s="182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2">
        <f>IF(ISBLANK($GI$3),"",IF(OR(Tipy!FG44=Výsledky!$GD$6,Tipy!FG44=Výsledky!$GD$7,Tipy!FG44=Výsledky!$GD$8,Tipy!FG44=Výsledky!$GD$9),30,0))</f>
        <v>0</v>
      </c>
      <c r="GG50" s="182">
        <f>IF(ISBLANK($GI$3),"",IF(OR(Tipy!FH44=Výsledky!$GG$6,Tipy!FH44=Výsledky!$GG$7,Tipy!FH44=Výsledky!$GG$8,Tipy!FH44=Výsledky!$GG$9),10,0))</f>
        <v>0</v>
      </c>
      <c r="GH50" s="183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6" t="str">
        <f>IF(ISBLANK($GI$3),"",IF(ISBLANK(Tipy!FD44),"-",SUM(GD50:GH50)))</f>
        <v>-</v>
      </c>
      <c r="GJ50" s="94"/>
      <c r="GK50" s="182">
        <f>IF(ISBLANK($GP$3),"",IF(ISBLANK(Tipy!FJ44),0,IF(AND(Tipy!FJ44=Výsledky!$GN$3,Tipy!FL44=Výsledky!$GP$3),50,0)))</f>
        <v>0</v>
      </c>
      <c r="GL50" s="182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82">
        <f>IF(ISBLANK($GP$3),"",IF(OR(Tipy!FM44=Výsledky!$GK$6,Tipy!FM44=Výsledky!$GK$7,Tipy!FM44=Výsledky!$GK$8,Tipy!FM44=Výsledky!$GK$9),30,0))</f>
        <v>0</v>
      </c>
      <c r="GN50" s="182">
        <f>IF(ISBLANK($GP$3),"",IF(OR(Tipy!FN44=Výsledky!$GN$6,Tipy!FN44=Výsledky!$GN$7,Tipy!FN44=Výsledky!$GN$8,Tipy!FN44=Výsledky!$GN$9),10,0))</f>
        <v>0</v>
      </c>
      <c r="GO50" s="183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86" t="str">
        <f>IF(ISBLANK($GP$3),"",IF(ISBLANK(Tipy!FJ44),"-",SUM(GK50:GO50)))</f>
        <v>-</v>
      </c>
      <c r="GQ50" s="94"/>
      <c r="GR50" s="182">
        <f>IF(ISBLANK($GW$3),"",IF(ISBLANK(Tipy!FP44),0,IF(AND(Tipy!FP44=Výsledky!$GU$3,Tipy!FR44=Výsledky!$GW$3),50,0)))</f>
        <v>0</v>
      </c>
      <c r="GS50" s="182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2">
        <f>IF(ISBLANK($GW$3),"",IF(OR(Tipy!FS44=Výsledky!$GR$6,Tipy!FS44=Výsledky!$GR$7,Tipy!FS44=Výsledky!$GR$8,Tipy!FS44=Výsledky!$GR$9),30,0))</f>
        <v>0</v>
      </c>
      <c r="GU50" s="182">
        <f>IF(ISBLANK($GW$3),"",IF(OR(Tipy!FT44=Výsledky!$GU$6,Tipy!FT44=Výsledky!$GU$7,Tipy!FT44=Výsledky!$GU$8,Tipy!FT44=Výsledky!$GU$9),10,0))</f>
        <v>0</v>
      </c>
      <c r="GV50" s="183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6" t="str">
        <f>IF(ISBLANK($GW$3),"",IF(ISBLANK(Tipy!FP44),"-",SUM(GR50:GV50)))</f>
        <v>-</v>
      </c>
      <c r="GX50" s="94"/>
      <c r="GY50" s="182">
        <f>IF(ISBLANK($HD$3),"",IF(ISBLANK(Tipy!FV44),0,IF(AND(Tipy!FV44=Výsledky!$HB$3,Tipy!FX44=Výsledky!$HD$3),50,0)))</f>
        <v>0</v>
      </c>
      <c r="GZ50" s="182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2">
        <f>IF(ISBLANK($HD$3),"",IF(OR(Tipy!FY44=Výsledky!$GY$6,Tipy!FY44=Výsledky!$GY$7,Tipy!FY44=Výsledky!$GY$8,Tipy!FY44=Výsledky!$GY$9),30,0))</f>
        <v>0</v>
      </c>
      <c r="HB50" s="182">
        <f>IF(ISBLANK($HD$3),"",IF(OR(Tipy!FZ44=Výsledky!$HB$6,Tipy!FZ44=Výsledky!$HB$7,Tipy!FZ44=Výsledky!$HB$8,Tipy!FZ44=Výsledky!$HB$9),10,0))</f>
        <v>0</v>
      </c>
      <c r="HC50" s="183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6" t="str">
        <f>IF(ISBLANK($HD$3),"",IF(ISBLANK(Tipy!FV44),"-",SUM(GY50:HC50)))</f>
        <v>-</v>
      </c>
      <c r="HE50" s="185"/>
      <c r="HF50" s="182">
        <f>IF(ISBLANK($HK$3),"",IF(ISBLANK(Tipy!GB44),0,IF(AND(Tipy!GB44=Výsledky!$HI$3,Tipy!GD44=Výsledky!$HK$3),50,0)))</f>
        <v>0</v>
      </c>
      <c r="HG50" s="182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2">
        <f>IF(ISBLANK($HK$3),"",IF(OR(Tipy!GE44=Výsledky!$HF$6,Tipy!GE44=Výsledky!$HF$7,Tipy!GE44=Výsledky!$HF$8,Tipy!GE44=Výsledky!$HF$9),30,0))</f>
        <v>0</v>
      </c>
      <c r="HI50" s="182">
        <f>IF(ISBLANK($HK$3),"",IF(OR(Tipy!GF44=Výsledky!$HI$6,Tipy!GF44=Výsledky!$HI$7,Tipy!GF44=Výsledky!$HI$8,Tipy!GF44=Výsledky!$HI$9),10,0))</f>
        <v>0</v>
      </c>
      <c r="HJ50" s="183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6" t="str">
        <f>IF(ISBLANK($HK$3),"",IF(ISBLANK(Tipy!GB44),"-",SUM(HF50:HJ50)))</f>
        <v>-</v>
      </c>
      <c r="HL50" s="185"/>
      <c r="HM50" s="182">
        <f>IF(ISBLANK($HR$3),"",IF(ISBLANK(Tipy!GH44),0,IF(AND(Tipy!GH44=Výsledky!$HP$3,Tipy!GJ44=Výsledky!$HR$3),50,0)))</f>
        <v>0</v>
      </c>
      <c r="HN50" s="182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2">
        <f>IF(ISBLANK($HR$3),"",IF(OR(Tipy!GK44=Výsledky!$HM$6,Tipy!GK44=Výsledky!$HM$7,Tipy!GK44=Výsledky!$HM$8,Tipy!GK44=Výsledky!$HM$9),30,0))</f>
        <v>0</v>
      </c>
      <c r="HP50" s="182">
        <f>IF(ISBLANK($HR$3),"",IF(OR(Tipy!GL44=Výsledky!$HP$6,Tipy!GL44=Výsledky!$HP$7,Tipy!GL44=Výsledky!$HP$8,Tipy!GL44=Výsledky!$HP$9),10,0))</f>
        <v>0</v>
      </c>
      <c r="HQ50" s="183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6" t="str">
        <f>IF(ISBLANK($HR$3),"",IF(ISBLANK(Tipy!GH44),"-",SUM(HM50:HQ50)))</f>
        <v>-</v>
      </c>
      <c r="HS50" s="185"/>
      <c r="HT50" s="182">
        <f>IF(ISBLANK($HY$3),"",IF(ISBLANK(Tipy!GN44),0,IF(AND(Tipy!GN44=Výsledky!$HW$3,Tipy!GP44=Výsledky!$HY$3),50,0)))</f>
        <v>0</v>
      </c>
      <c r="HU50" s="182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2">
        <f>IF(ISBLANK($HY$3),"",IF(OR(Tipy!GQ44=Výsledky!$HT$6,Tipy!GQ44=Výsledky!$HT$7,Tipy!GQ44=Výsledky!$HT$8,Tipy!GQ44=Výsledky!$HT$9),30,0))</f>
        <v>0</v>
      </c>
      <c r="HW50" s="182">
        <f>IF(ISBLANK($HY$3),"",IF(OR(Tipy!GR44=Výsledky!$HW$6,Tipy!GR44=Výsledky!$HW$7,Tipy!GR44=Výsledky!$HW$8,Tipy!GR44=Výsledky!$HW$9),10,0))</f>
        <v>0</v>
      </c>
      <c r="HX50" s="183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6" t="str">
        <f>IF(ISBLANK($HY$3),"",IF(ISBLANK(Tipy!GN44),"-",SUM(HT50:HX50)))</f>
        <v>-</v>
      </c>
      <c r="HZ50" s="185"/>
      <c r="IA50" s="182">
        <f>IF(ISBLANK($IF$3),"",IF(ISBLANK(Tipy!GT44),0,IF(AND(Tipy!GT44=Výsledky!$ID$3,Tipy!GV44=Výsledky!$IF$3),50,0)))</f>
        <v>0</v>
      </c>
      <c r="IB50" s="182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2">
        <f>IF(ISBLANK($IF$3),"",IF(OR(Tipy!GW44=Výsledky!$IA$6,Tipy!GW44=Výsledky!$IA$7,Tipy!GW44=Výsledky!$IA$8,Tipy!GW44=Výsledky!$IA$9),30,0))</f>
        <v>0</v>
      </c>
      <c r="ID50" s="182">
        <f>IF(ISBLANK($IF$3),"",IF(OR(Tipy!GX44=Výsledky!$ID$6,Tipy!GX44=Výsledky!$ID$7,Tipy!GX44=Výsledky!$ID$8,Tipy!GX44=Výsledky!$ID$9),10,0))</f>
        <v>0</v>
      </c>
      <c r="IE50" s="183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6" t="str">
        <f>IF(ISBLANK($IF$3),"",IF(ISBLANK(Tipy!GT44),"-",SUM(IA50:IE50)))</f>
        <v>-</v>
      </c>
      <c r="IG50" s="94"/>
      <c r="IH50" s="182">
        <f>IF(ISBLANK($IM$3),"",IF(ISBLANK(Tipy!GZ44),0,IF(AND(Tipy!GZ44=Výsledky!$IK$3,Tipy!HB44=Výsledky!$IM$3),50,0)))</f>
        <v>0</v>
      </c>
      <c r="II50" s="182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182">
        <f>IF(ISBLANK($IM$3),"",IF(OR(Tipy!HC44=Výsledky!$IH$6,Tipy!HC44=Výsledky!$IH$7,Tipy!HC44=Výsledky!$IH$8,Tipy!HC44=Výsledky!$IH$9),30,0))</f>
        <v>0</v>
      </c>
      <c r="IK50" s="182">
        <f>IF(ISBLANK($IM$3),"",IF(OR(Tipy!HD44=Výsledky!$IK$6,Tipy!HD44=Výsledky!$IK$7,Tipy!HD44=Výsledky!$IK$8,Tipy!HD44=Výsledky!$IK$9),10,0))</f>
        <v>0</v>
      </c>
      <c r="IL50" s="183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186" t="str">
        <f>IF(ISBLANK($IM$3),"",IF(ISBLANK(Tipy!GZ44),"-",SUM(IH50:IL50)))</f>
        <v>-</v>
      </c>
      <c r="IN50" s="185"/>
      <c r="IO50" s="182">
        <f>IF(ISBLANK($IT$3),"",IF(ISBLANK(Tipy!HF44),0,IF(AND(Tipy!HF44=Výsledky!$IR$3,Tipy!HH44=Výsledky!$IT$3),50,0)))</f>
        <v>0</v>
      </c>
      <c r="IP50" s="182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82">
        <f>IF(ISBLANK($IT$3),"",IF(OR(Tipy!HI44=Výsledky!$IO$6,Tipy!HI44=Výsledky!$IO$7,Tipy!HI44=Výsledky!$IO$8,Tipy!HI44=Výsledky!$IO$9),30,0))</f>
        <v>0</v>
      </c>
      <c r="IR50" s="182">
        <f>IF(ISBLANK($IT$3),"",IF(OR(Tipy!HJ44=Výsledky!$IR$6,Tipy!HJ44=Výsledky!$IR$7,Tipy!HJ44=Výsledky!$IR$8,Tipy!HJ44=Výsledky!$IR$9),10,0))</f>
        <v>0</v>
      </c>
      <c r="IS50" s="183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6" t="str">
        <f>IF(ISBLANK($IT$3),"",IF(ISBLANK(Tipy!HF44),"-",SUM(IO50:IS50)))</f>
        <v>-</v>
      </c>
      <c r="IU50" s="185"/>
      <c r="IV50" s="182">
        <f>IF(ISBLANK($JA$3),"",IF(ISBLANK(Tipy!HL44),0,IF(AND(Tipy!HL44=Výsledky!$IY$3,Tipy!HN44=Výsledky!$JA$3),50,0)))</f>
        <v>0</v>
      </c>
      <c r="IW50" s="182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182">
        <f>IF(ISBLANK($JA$3),"",IF(OR(Tipy!HO44=Výsledky!$IV$6,Tipy!HO44=Výsledky!$IV$7,Tipy!HO44=Výsledky!$IV$8,Tipy!HO44=Výsledky!$IV$9),30,0))</f>
        <v>0</v>
      </c>
      <c r="IY50" s="182">
        <f>IF(ISBLANK($JA$3),"",IF(OR(Tipy!HP44=Výsledky!$IY$6,Tipy!HP44=Výsledky!$IY$7,Tipy!HP44=Výsledky!$IY$8,Tipy!HP44=Výsledky!$IY$9),10,0))</f>
        <v>0</v>
      </c>
      <c r="IZ50" s="183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86" t="str">
        <f>IF(ISBLANK($JA$3),"",IF(ISBLANK(Tipy!HL44),"-",SUM(IV50:IZ50)))</f>
        <v>-</v>
      </c>
      <c r="JB50" s="185"/>
      <c r="JC50" s="182">
        <f>IF(ISBLANK($JH$3),"",IF(ISBLANK(Tipy!HR44),0,IF(AND(Tipy!HR44=Výsledky!$JF$3,Tipy!HT44=Výsledky!$JH$3),50,0)))</f>
        <v>0</v>
      </c>
      <c r="JD50" s="182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82">
        <f>IF(ISBLANK($JH$3),"",IF(OR(Tipy!HU44=Výsledky!$JC$6,Tipy!HU44=Výsledky!$JC$7,Tipy!HU44=Výsledky!$JC$8,Tipy!HU44=Výsledky!$JC$9),30,0))</f>
        <v>0</v>
      </c>
      <c r="JF50" s="182">
        <f>IF(ISBLANK($JH$3),"",IF(OR(Tipy!HV44=Výsledky!$JF$6,Tipy!HV44=Výsledky!$JF$7,Tipy!HV44=Výsledky!$JF$8,Tipy!HV44=Výsledky!$JF$9),10,0))</f>
        <v>0</v>
      </c>
      <c r="JG50" s="183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86" t="str">
        <f>IF(ISBLANK($JH$3),"",IF(ISBLANK(Tipy!HR44),"-",SUM(JC50:JG50)))</f>
        <v>-</v>
      </c>
      <c r="JI50" s="185"/>
      <c r="JJ50" s="182">
        <f>IF(ISBLANK($JO$3),"",IF(ISBLANK(Tipy!HX44),0,IF(AND(Tipy!HX44=Výsledky!$JM$3,Tipy!HZ44=Výsledky!$JO$3),50,0)))</f>
        <v>0</v>
      </c>
      <c r="JK50" s="182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82">
        <f>IF(ISBLANK($JO$3),"",IF(OR(Tipy!IA44=Výsledky!$JJ$6,Tipy!IA44=Výsledky!$JJ$7,Tipy!IA44=Výsledky!$JJ$8,Tipy!IA44=Výsledky!$JJ$9),30,0))</f>
        <v>0</v>
      </c>
      <c r="JM50" s="92">
        <f>IF(ISBLANK($JO$3),"",IF(OR(Tipy!IB44=Výsledky!$JM$6,Tipy!IB44=Výsledky!$JM$7,Tipy!IB44=Výsledky!$JM$8,Tipy!IB44=Výsledky!$JM$9),10,0))</f>
        <v>0</v>
      </c>
      <c r="JN50" s="93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95" t="str">
        <f>IF(ISBLANK($JO$3),"",IF(ISBLANK(Tipy!HX44),"-",SUM(JJ50:JN50)))</f>
        <v>-</v>
      </c>
      <c r="JP50" s="94"/>
      <c r="JQ50" s="92">
        <f>IF(ISBLANK($JV$3),"",IF(ISBLANK(Tipy!ID44),0,IF(AND(Tipy!ID44=Výsledky!$JT$3,Tipy!IF44=Výsledky!$JV$3),50,0)))</f>
        <v>0</v>
      </c>
      <c r="JR50" s="92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92">
        <f>IF(ISBLANK($JV$3),"",IF(OR(Tipy!IG44=Výsledky!$JQ$6,Tipy!IG44=Výsledky!$JQ$7,Tipy!IG44=Výsledky!$JQ$8,Tipy!IG44=Výsledky!$JQ$9),30,0))</f>
        <v>0</v>
      </c>
      <c r="JT50" s="92">
        <f>IF(ISBLANK($JV$3),"",IF(OR(Tipy!IH44=Výsledky!$JT$6,Tipy!IH44=Výsledky!$JT$7,Tipy!IH44=Výsledky!$JT$8,Tipy!IH44=Výsledky!$JT$9),10,0))</f>
        <v>0</v>
      </c>
      <c r="JU50" s="93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95" t="str">
        <f>IF(ISBLANK($JV$3),"",IF(ISBLANK(Tipy!ID44),"-",SUM(JQ50:JU50)))</f>
        <v>-</v>
      </c>
      <c r="JW50" s="94"/>
      <c r="JX50" s="92" t="str">
        <f>IF(ISBLANK($KC$3),"",IF(ISBLANK(Tipy!IJ44),0,IF(AND(Tipy!IJ44=Výsledky!$KA$3,Tipy!IL44=Výsledky!$KC$3),50,0)))</f>
        <v/>
      </c>
      <c r="JY50" s="92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92" t="str">
        <f>IF(ISBLANK($KC$3),"",IF(OR(Tipy!IM44=Výsledky!$JX$6,Tipy!IM44=Výsledky!$JX$7,Tipy!IM44=Výsledky!$JX$8,Tipy!IM44=Výsledky!$JX$9),30,0))</f>
        <v/>
      </c>
      <c r="KA50" s="92" t="str">
        <f>IF(ISBLANK($KC$3),"",IF(OR(Tipy!IN44=Výsledky!$KA$6,Tipy!IN44=Výsledky!$KA$7,Tipy!IN44=Výsledky!$KA$8,Tipy!IN44=Výsledky!$KA$9),10,0))</f>
        <v/>
      </c>
      <c r="KB50" s="93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95" t="str">
        <f>IF(ISBLANK($KC$3),"",IF(ISBLANK(Tipy!IJ44),"-",SUM(JX50:KB50)))</f>
        <v/>
      </c>
      <c r="KD50" s="94"/>
      <c r="KE50" s="92">
        <f>IF(ISBLANK($KJ$3),"",IF(ISBLANK(Tipy!IP44),0,IF(AND(Tipy!IP44=Výsledky!$KH$3,Tipy!IR44=Výsledky!$KJ$3),50,0)))</f>
        <v>0</v>
      </c>
      <c r="KF50" s="92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0</v>
      </c>
      <c r="KG50" s="92">
        <f>IF(ISBLANK($KJ$3),"",IF(OR(Tipy!IS44=Výsledky!$KE$6,Tipy!IS44=Výsledky!$KE$7,Tipy!IS44=Výsledky!$KE$8,Tipy!IS44=Výsledky!$KE$9),30,0))</f>
        <v>0</v>
      </c>
      <c r="KH50" s="92">
        <f>IF(ISBLANK($KJ$3),"",IF(OR(Tipy!IT44=Výsledky!$KH$6,Tipy!IT44=Výsledky!$KH$7,Tipy!IT44=Výsledky!$KH$8,Tipy!IT44=Výsledky!$KH$9),10,0))</f>
        <v>0</v>
      </c>
      <c r="KI50" s="93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95" t="str">
        <f>IF(ISBLANK($KJ$3),"",IF(ISBLANK(Tipy!IP44),"-",SUM(KE50:KI50)))</f>
        <v>-</v>
      </c>
      <c r="KK50" s="94"/>
      <c r="KL50" s="182">
        <f>IF(ISBLANK($KQ$3),"",IF(ISBLANK(Tipy!IV44),0,IF(AND(Tipy!IV44=Výsledky!$KO$3,Tipy!IX44=Výsledky!$KQ$3),50,0)))</f>
        <v>0</v>
      </c>
      <c r="KM50" s="182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82">
        <f>IF(ISBLANK($KQ$3),"",IF(OR(Tipy!IY44=Výsledky!$KL$6,Tipy!IY44=Výsledky!$KL$7,Tipy!IY44=Výsledky!$KL$8,Tipy!IY44=Výsledky!$KL$9),30,0))</f>
        <v>0</v>
      </c>
      <c r="KO50" s="182">
        <f>IF(ISBLANK($KQ$3),"",IF(OR(Tipy!IZ44=Výsledky!$KO$6,Tipy!IZ44=Výsledky!$KO$7,Tipy!IZ44=Výsledky!$KO$8,Tipy!IZ44=Výsledky!$KO$9),10,0))</f>
        <v>0</v>
      </c>
      <c r="KP50" s="183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86" t="str">
        <f>IF(ISBLANK($KQ$3),"",IF(ISBLANK(Tipy!IV44),"-",SUM(KL50:KP50)))</f>
        <v>-</v>
      </c>
      <c r="KR50" s="94"/>
      <c r="KS50" s="92" t="str">
        <f>IF(ISBLANK($KX$3),"",IF(ISBLANK(Tipy!JB44),0,IF(AND(Tipy!JB44=Výsledky!$KV$3,Tipy!JD44=Výsledky!$KX$3),50,0)))</f>
        <v/>
      </c>
      <c r="KT50" s="92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92" t="str">
        <f>IF(ISBLANK($KX$3),"",IF(OR(Tipy!JE44=Výsledky!$KS$6,Tipy!JE44=Výsledky!$KS$7,Tipy!JE44=Výsledky!$KS$8,Tipy!JE44=Výsledky!$KS$9),30,0))</f>
        <v/>
      </c>
      <c r="KV50" s="92" t="str">
        <f>IF(ISBLANK($KX$3),"",IF(OR(Tipy!JF44=Výsledky!$KV$6,Tipy!JF44=Výsledky!$KV$7,Tipy!JF44=Výsledky!$KV$8,Tipy!JF44=Výsledky!$KV$9),10,0))</f>
        <v/>
      </c>
      <c r="KW50" s="93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95" t="str">
        <f>IF(ISBLANK($KX$3),"",IF(ISBLANK(Tipy!JB44),"-",SUM(KS50:KW50)))</f>
        <v/>
      </c>
      <c r="KY50" s="94"/>
      <c r="KZ50" s="92" t="str">
        <f>IF(ISBLANK($LE$3),"",IF(ISBLANK(Tipy!JH44),0,IF(AND(Tipy!JH44=Výsledky!$LC$3,Tipy!JJ44=Výsledky!$LE$3),50,0)))</f>
        <v/>
      </c>
      <c r="LA50" s="92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92" t="str">
        <f>IF(ISBLANK($LE$3),"",IF(OR(Tipy!JK44=Výsledky!$KZ$6,Tipy!JK44=Výsledky!$KZ$7,Tipy!JK44=Výsledky!$KZ$8,Tipy!JK44=Výsledky!$KZ$9),30,0))</f>
        <v/>
      </c>
      <c r="LC50" s="92" t="str">
        <f>IF(ISBLANK($LE$3),"",IF(OR(Tipy!JL44=Výsledky!$LC$6,Tipy!JL44=Výsledky!$LC$7,Tipy!JL44=Výsledky!$LC$8,Tipy!JL44=Výsledky!$LC$9),10,0))</f>
        <v/>
      </c>
      <c r="LD50" s="93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95" t="str">
        <f>IF(ISBLANK($LE$3),"",IF(ISBLANK(Tipy!JH44),"-",SUM(KZ50:LD50)))</f>
        <v/>
      </c>
      <c r="LF50" s="94"/>
      <c r="LG50" s="92" t="str">
        <f>IF(ISBLANK($LL$3),"",IF(ISBLANK(Tipy!JN44),0,IF(AND(Tipy!JN44=Výsledky!$LJ$3,Tipy!JP44=Výsledky!$LL$3),50,0)))</f>
        <v/>
      </c>
      <c r="LH50" s="92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92" t="str">
        <f>IF(ISBLANK($LL$3),"",IF(OR(Tipy!JQ44=Výsledky!$LG$6,Tipy!JQ44=Výsledky!$LG$7,Tipy!JQ44=Výsledky!$LG$8,Tipy!JQ44=Výsledky!$LG$9),30,0))</f>
        <v/>
      </c>
      <c r="LJ50" s="92" t="str">
        <f>IF(ISBLANK($LL$3),"",IF(OR(Tipy!JR44=Výsledky!$LJ$6,Tipy!JR44=Výsledky!$LJ$7,Tipy!JR44=Výsledky!$LJ$8,Tipy!JR44=Výsledky!$LJ$9),10,0))</f>
        <v/>
      </c>
      <c r="LK50" s="93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95" t="str">
        <f>IF(ISBLANK($LL$3),"",IF(ISBLANK(Tipy!JN44),"-",SUM(LG50:LK50)))</f>
        <v/>
      </c>
      <c r="LM50" s="94"/>
      <c r="LN50" s="92" t="str">
        <f>IF(ISBLANK($LS$3),"",IF(ISBLANK(Tipy!JT44),0,IF(AND(Tipy!JT44=Výsledky!$LQ$3,Tipy!JV44=Výsledky!$LS$3),50,0)))</f>
        <v/>
      </c>
      <c r="LO50" s="92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92" t="str">
        <f>IF(ISBLANK($LS$3),"",IF(OR(Tipy!JW44=Výsledky!$LN$6,Tipy!JW44=Výsledky!$LN$7,Tipy!JW44=Výsledky!$LN$8,Tipy!JW44=Výsledky!$LN$9),30,0))</f>
        <v/>
      </c>
      <c r="LQ50" s="92" t="str">
        <f>IF(ISBLANK($LS$3),"",IF(OR(Tipy!JX44=Výsledky!$LQ$6,Tipy!JX44=Výsledky!$LQ$7,Tipy!JX44=Výsledky!$LQ$8,Tipy!JX44=Výsledky!$LQ$9),10,0))</f>
        <v/>
      </c>
      <c r="LR50" s="93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95" t="str">
        <f>IF(ISBLANK($LS$3),"",IF(ISBLANK(Tipy!JT44),"-",SUM(LN50:LR50)))</f>
        <v/>
      </c>
      <c r="LT50" s="94"/>
      <c r="LU50" s="92" t="str">
        <f>IF(ISBLANK($LZ$3),"",IF(ISBLANK(Tipy!JZ44),0,IF(AND(Tipy!JZ44=Výsledky!$LX$3,Tipy!KB44=Výsledky!$LZ$3),50,0)))</f>
        <v/>
      </c>
      <c r="LV50" s="92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92" t="str">
        <f>IF(ISBLANK($LZ$3),"",IF(OR(Tipy!KC44=Výsledky!$LU$6,Tipy!KC44=Výsledky!$LU$7,Tipy!KC44=Výsledky!$LU$8,Tipy!KC44=Výsledky!$LU$9),30,0))</f>
        <v/>
      </c>
      <c r="LX50" s="92" t="str">
        <f>IF(ISBLANK($LZ$3),"",IF(OR(Tipy!KD44=Výsledky!$LX$6,Tipy!KD44=Výsledky!$LX$7,Tipy!KD44=Výsledky!$LX$8,Tipy!KD44=Výsledky!$LX$9),10,0))</f>
        <v/>
      </c>
      <c r="LY50" s="93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95" t="str">
        <f>IF(ISBLANK($LZ$3),"",IF(ISBLANK(Tipy!JZ44),"-",SUM(LU50:LY50)))</f>
        <v/>
      </c>
      <c r="MA50" s="94"/>
      <c r="MB50" s="96"/>
      <c r="MC50" s="97"/>
      <c r="MD50" s="97"/>
      <c r="ME50" s="97"/>
      <c r="MF50" s="93"/>
      <c r="MG50" s="95"/>
      <c r="MH50" s="94"/>
      <c r="MI50" s="96"/>
      <c r="MJ50" s="97"/>
      <c r="MK50" s="97"/>
      <c r="ML50" s="97"/>
      <c r="MM50" s="93"/>
      <c r="MN50" s="95"/>
      <c r="MO50" s="94"/>
      <c r="MP50" s="96"/>
      <c r="MQ50" s="97"/>
      <c r="MR50" s="97"/>
      <c r="MS50" s="97"/>
      <c r="MT50" s="93"/>
      <c r="MU50" s="95"/>
      <c r="MV50" s="94"/>
      <c r="MW50" s="96"/>
      <c r="MX50" s="97"/>
      <c r="MY50" s="97"/>
      <c r="MZ50" s="97"/>
      <c r="NA50" s="93"/>
      <c r="NB50" s="95"/>
      <c r="NC50" s="94"/>
      <c r="ND50" s="96"/>
      <c r="NE50" s="97"/>
      <c r="NF50" s="97"/>
      <c r="NG50" s="97"/>
      <c r="NH50" s="93"/>
      <c r="NI50" s="95"/>
      <c r="NJ50" s="94"/>
      <c r="NK50" s="96"/>
      <c r="NL50" s="97"/>
      <c r="NM50" s="97"/>
      <c r="NN50" s="97"/>
      <c r="NO50" s="93"/>
      <c r="NP50" s="95"/>
      <c r="NQ50" s="94"/>
      <c r="NR50" s="96"/>
      <c r="NS50" s="97"/>
      <c r="NT50" s="97"/>
      <c r="NU50" s="97"/>
      <c r="NV50" s="93"/>
      <c r="NW50" s="95"/>
      <c r="NX50" s="94"/>
      <c r="NY50" s="96"/>
      <c r="NZ50" s="97"/>
      <c r="OA50" s="97"/>
      <c r="OB50" s="97"/>
      <c r="OC50" s="93"/>
      <c r="OD50" s="95"/>
      <c r="OE50" s="94"/>
      <c r="OF50" s="96"/>
      <c r="OG50" s="97"/>
      <c r="OH50" s="97"/>
      <c r="OI50" s="97"/>
      <c r="OJ50" s="93"/>
      <c r="OK50" s="95"/>
      <c r="OL50" s="94"/>
      <c r="OM50" s="96"/>
      <c r="ON50" s="97"/>
      <c r="OO50" s="97"/>
      <c r="OP50" s="97"/>
      <c r="OQ50" s="93"/>
      <c r="OR50" s="95"/>
      <c r="OS50" s="94"/>
      <c r="OT50" s="96"/>
      <c r="OU50" s="97"/>
      <c r="OV50" s="97"/>
      <c r="OW50" s="97"/>
      <c r="OX50" s="93"/>
      <c r="OY50" s="95"/>
      <c r="OZ50" s="94"/>
      <c r="PA50" s="96"/>
      <c r="PB50" s="97"/>
      <c r="PC50" s="97"/>
      <c r="PD50" s="97"/>
      <c r="PE50" s="93"/>
      <c r="PF50" s="95"/>
      <c r="PG50" s="94"/>
      <c r="PH50" s="96"/>
      <c r="PI50" s="97"/>
      <c r="PJ50" s="97"/>
      <c r="PK50" s="97"/>
      <c r="PL50" s="93"/>
      <c r="PM50" s="95"/>
      <c r="PN50" s="94"/>
      <c r="PO50" s="96"/>
      <c r="PP50" s="97"/>
      <c r="PQ50" s="97"/>
      <c r="PR50" s="97"/>
      <c r="PS50" s="93"/>
      <c r="PT50" s="95"/>
      <c r="PU50" s="94"/>
      <c r="PV50" s="96"/>
      <c r="PW50" s="97"/>
      <c r="PX50" s="97"/>
      <c r="PY50" s="97"/>
      <c r="PZ50" s="93"/>
      <c r="QA50" s="95"/>
    </row>
    <row r="51" spans="1:443" ht="15" customHeight="1" x14ac:dyDescent="0.2">
      <c r="A51" s="121">
        <f>Tipy!A45</f>
        <v>31</v>
      </c>
      <c r="B51" s="144" t="str">
        <f>Tipy!B45</f>
        <v>Kouba</v>
      </c>
      <c r="C51" s="42"/>
      <c r="D51" s="182">
        <f>IF(ISBLANK($I$3),"",IF(ISBLANK(Tipy!D45),0,IF(AND(Tipy!D45=Výsledky!$G$3,Tipy!F45=Výsledky!$I$3),50,0)))</f>
        <v>0</v>
      </c>
      <c r="E51" s="182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2">
        <f>IF(ISBLANK($I$3),"",IF(OR(Tipy!G45=Výsledky!$D$6,Tipy!G45=Výsledky!$D$7,Tipy!G45=Výsledky!$D$8,Tipy!G45=Výsledky!$D$9),30,0))</f>
        <v>0</v>
      </c>
      <c r="G51" s="182">
        <f>IF(ISBLANK($I$3),"",IF(OR(Tipy!H45=Výsledky!$G$6,Tipy!H45=Výsledky!$G$7,Tipy!H45=Výsledky!$G$8,Tipy!H45=Výsledky!$G$9),10,0))</f>
        <v>0</v>
      </c>
      <c r="H51" s="183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4">
        <f>IF(ISBLANK($I$3),"",IF(ISBLANK(Tipy!D45),"-",SUM(D51:H51)))</f>
        <v>20</v>
      </c>
      <c r="J51" s="185"/>
      <c r="K51" s="182">
        <f>IF(ISBLANK($P$3),"",IF(ISBLANK(Tipy!J45),0,IF(AND(Tipy!J45=Výsledky!$N$3,Tipy!L45=Výsledky!$P$3),50,0)))</f>
        <v>0</v>
      </c>
      <c r="L51" s="182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2">
        <f>IF(ISBLANK($P$3),"",IF(OR(Tipy!M45=Výsledky!$K$6,Tipy!M45=Výsledky!$K$7,Tipy!M45=Výsledky!$K$8,Tipy!M45=Výsledky!$K$9),30,0))</f>
        <v>0</v>
      </c>
      <c r="N51" s="182">
        <f>IF(ISBLANK($P$3),"",IF(OR(Tipy!N45=Výsledky!$N$6,Tipy!N45=Výsledky!$N$7,Tipy!N45=Výsledky!$N$8,Tipy!N45=Výsledky!$N$9),10,0))</f>
        <v>0</v>
      </c>
      <c r="O51" s="183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6">
        <f>IF(ISBLANK($P$3),"",IF(ISBLANK(Tipy!J45),"-",SUM(K51:O51)))</f>
        <v>30</v>
      </c>
      <c r="Q51" s="185"/>
      <c r="R51" s="182">
        <f>IF(ISBLANK($W$3),"",IF(ISBLANK(Tipy!P45),0,IF(AND(Tipy!P45=Výsledky!$U$3,Tipy!R45=Výsledky!$W$3),50,0)))</f>
        <v>0</v>
      </c>
      <c r="S51" s="182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2">
        <f>IF(ISBLANK($W$3),"",IF(OR(Tipy!S45=Výsledky!$R$6,Tipy!S45=Výsledky!$R$7,Tipy!S45=Výsledky!$R$8,Tipy!S45=Výsledky!$R$9),30,0))</f>
        <v>30</v>
      </c>
      <c r="U51" s="182">
        <f>IF(ISBLANK($W$3),"",IF(OR(Tipy!T45=Výsledky!$U$6,Tipy!T45=Výsledky!$U$7,Tipy!T45=Výsledky!$U$8,Tipy!T45=Výsledky!$U$9),10,0))</f>
        <v>0</v>
      </c>
      <c r="V51" s="183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6">
        <f>IF(ISBLANK($W$3),"",IF(ISBLANK(Tipy!P45),"-",SUM(R51:V51)))</f>
        <v>40</v>
      </c>
      <c r="X51" s="185"/>
      <c r="Y51" s="182">
        <f>IF(ISBLANK($AD$3),"",IF(ISBLANK(Tipy!V45),0,IF(AND(Tipy!V45=Výsledky!$AB$3,Tipy!X45=Výsledky!$AD$3),50,0)))</f>
        <v>0</v>
      </c>
      <c r="Z51" s="182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2">
        <f>IF(ISBLANK($AD$3),"",IF(OR(Tipy!Y45=Výsledky!$Y$6,Tipy!Y45=Výsledky!$Y$7,Tipy!Y45=Výsledky!$Y$8,Tipy!Y45=Výsledky!$Y$9),30,0))</f>
        <v>0</v>
      </c>
      <c r="AB51" s="182">
        <f>IF(ISBLANK($AD$3),"",IF(OR(Tipy!Z45=Výsledky!$AB$6,Tipy!Z45=Výsledky!$AB$7,Tipy!Z45=Výsledky!$AB$8,Tipy!Z45=Výsledky!$AB$9),10,0))</f>
        <v>0</v>
      </c>
      <c r="AC51" s="183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6">
        <f>IF(ISBLANK($AD$3),"",IF(ISBLANK(Tipy!V45),"-",SUM(Y51:AC51)))</f>
        <v>20</v>
      </c>
      <c r="AE51" s="185"/>
      <c r="AF51" s="182">
        <f>IF(ISBLANK($AK$3),"",IF(ISBLANK(Tipy!AB45),0,IF(AND(Tipy!AB45=Výsledky!$AI$3,Tipy!AD45=Výsledky!$AK$3),50,0)))</f>
        <v>0</v>
      </c>
      <c r="AG51" s="182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2">
        <f>IF(ISBLANK($AK$3),"",IF(OR(Tipy!AE45=Výsledky!$AF$6,Tipy!AE45=Výsledky!$AF$7,Tipy!AE45=Výsledky!$AF$8,Tipy!AE45=Výsledky!$AF$9),30,0))</f>
        <v>30</v>
      </c>
      <c r="AI51" s="182">
        <f>IF(ISBLANK($AK$3),"",IF(OR(Tipy!AF45=Výsledky!$AI$6,Tipy!AF45=Výsledky!$AI$7,Tipy!AF45=Výsledky!$AI$8,Tipy!AF45=Výsledky!$AI$9),10,0))</f>
        <v>10</v>
      </c>
      <c r="AJ51" s="183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6">
        <f>IF(ISBLANK($AK$3),"",IF(ISBLANK(Tipy!AB45),"-",SUM(AF51:AJ51)))</f>
        <v>70</v>
      </c>
      <c r="AL51" s="185"/>
      <c r="AM51" s="182">
        <f>IF(ISBLANK($AR$3),"",IF(ISBLANK(Tipy!AH45),0,IF(AND(Tipy!AH45=Výsledky!$AP$3,Tipy!AJ45=Výsledky!$AR$3),50,0)))</f>
        <v>50</v>
      </c>
      <c r="AN51" s="182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2">
        <f>IF(ISBLANK($AR$3),"",IF(OR(Tipy!AK45=Výsledky!$AM$6,Tipy!AK45=Výsledky!$AM$7,Tipy!AK45=Výsledky!$AM$8,Tipy!AK45=Výsledky!$AM$9),30,0))</f>
        <v>30</v>
      </c>
      <c r="AP51" s="182">
        <f>IF(ISBLANK($AR$3),"",IF(OR(Tipy!AL45=Výsledky!$AP$6,Tipy!AL45=Výsledky!$AP$7,Tipy!AL45=Výsledky!$AP$8,Tipy!AL45=Výsledky!$AP$9),10,0))</f>
        <v>0</v>
      </c>
      <c r="AQ51" s="183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6">
        <f>IF(ISBLANK($AR$3),"",IF(ISBLANK(Tipy!AH45),"-",SUM(AM51:AQ51)))</f>
        <v>80</v>
      </c>
      <c r="AS51" s="185"/>
      <c r="AT51" s="182">
        <f>IF(ISBLANK($AY$3),"",IF(ISBLANK(Tipy!AN45),0,IF(AND(Tipy!AN45=Výsledky!$AW$3,Tipy!AP45=Výsledky!$AY$3),50,0)))</f>
        <v>0</v>
      </c>
      <c r="AU51" s="182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2">
        <f>IF(ISBLANK($AY$3),"",IF(OR(Tipy!AQ45=Výsledky!$AT$6,Tipy!AQ45=Výsledky!$AT$7,Tipy!AQ45=Výsledky!$AT$8,Tipy!AQ45=Výsledky!$AT$9),30,0))</f>
        <v>0</v>
      </c>
      <c r="AW51" s="182">
        <f>IF(ISBLANK($AY$3),"",IF(OR(Tipy!AR45=Výsledky!$AW$6,Tipy!AR45=Výsledky!$AW$7,Tipy!AR45=Výsledky!$AW$8,Tipy!AR45=Výsledky!$AW$9),10,0))</f>
        <v>0</v>
      </c>
      <c r="AX51" s="183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6">
        <f>IF(ISBLANK($AY$3),"",IF(ISBLANK(Tipy!AN45),"-",SUM(AT51:AX51)))</f>
        <v>20</v>
      </c>
      <c r="AZ51" s="185"/>
      <c r="BA51" s="182">
        <f>IF(ISBLANK($BF$3),"",IF(ISBLANK(Tipy!AT45),0,IF(AND(Tipy!AT45=Výsledky!$BD$3,Tipy!AV45=Výsledky!$BF$3),50,0)))</f>
        <v>0</v>
      </c>
      <c r="BB51" s="182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2">
        <f>IF(ISBLANK($BF$3),"",IF(OR(Tipy!AW45=Výsledky!$BA$6,Tipy!AW45=Výsledky!$BA$7,Tipy!AW45=Výsledky!$BA$8,Tipy!AW45=Výsledky!$BA$9),30,0))</f>
        <v>0</v>
      </c>
      <c r="BD51" s="182">
        <f>IF(ISBLANK($BF$3),"",IF(OR(Tipy!AX45=Výsledky!$BD$6,Tipy!AX45=Výsledky!$BD$7,Tipy!AX45=Výsledky!$BD$8,Tipy!AX45=Výsledky!$BD$9),10,0))</f>
        <v>0</v>
      </c>
      <c r="BE51" s="183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6" t="str">
        <f>IF(ISBLANK($BF$3),"",IF(ISBLANK(Tipy!AT45),"-",SUM(BA51:BE51)))</f>
        <v>-</v>
      </c>
      <c r="BG51" s="94"/>
      <c r="BH51" s="182">
        <f>IF(ISBLANK($BM$3),"",IF(ISBLANK(Tipy!AZ45),0,IF(AND(Tipy!AZ45=Výsledky!$BK$3,Tipy!BB45=Výsledky!$BM$3),50,0)))</f>
        <v>0</v>
      </c>
      <c r="BI51" s="182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2">
        <f>IF(ISBLANK($BM$3),"",IF(OR(Tipy!BC45=Výsledky!$BH$6,Tipy!BC45=Výsledky!$BH$7,Tipy!BC45=Výsledky!$BH$8,Tipy!BC45=Výsledky!$BH$9),30,0))</f>
        <v>30</v>
      </c>
      <c r="BK51" s="182">
        <f>IF(ISBLANK($BM$3),"",IF(OR(Tipy!BD45=Výsledky!$BK$6,Tipy!BD45=Výsledky!$BK$7,Tipy!BD45=Výsledky!$BK$8,Tipy!BD45=Výsledky!$BK$9),10,0))</f>
        <v>0</v>
      </c>
      <c r="BL51" s="183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6">
        <f>IF(ISBLANK($BM$3),"",IF(ISBLANK(Tipy!AZ45),"-",SUM(BH51:BL51)))</f>
        <v>50</v>
      </c>
      <c r="BN51" s="94"/>
      <c r="BO51" s="182">
        <f>IF(ISBLANK($BT$3),"",IF(ISBLANK(Tipy!BF45),0,IF(AND(Tipy!BF45=Výsledky!$BR$3,Tipy!BH45=Výsledky!$BT$3),50,0)))</f>
        <v>50</v>
      </c>
      <c r="BP51" s="182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2">
        <f>IF(ISBLANK($BT$3),"",IF(OR(Tipy!BI45=Výsledky!$BO$6,Tipy!BI45=Výsledky!$BO$7,Tipy!BI45=Výsledky!$BO$8,Tipy!BI45=Výsledky!$BO$9),30,0))</f>
        <v>30</v>
      </c>
      <c r="BR51" s="182">
        <f>IF(ISBLANK($BT$3),"",IF(OR(Tipy!BJ45=Výsledky!$BR$6,Tipy!BJ45=Výsledky!$BR$7,Tipy!BJ45=Výsledky!$BR$8,Tipy!BJ45=Výsledky!$BR$9),10,0))</f>
        <v>0</v>
      </c>
      <c r="BS51" s="183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6">
        <f>IF(ISBLANK($BT$3),"",IF(ISBLANK(Tipy!BF45),"-",SUM(BO51:BS51)))</f>
        <v>80</v>
      </c>
      <c r="BU51" s="94"/>
      <c r="BV51" s="182">
        <f>IF(ISBLANK($CA$3),"",IF(ISBLANK(Tipy!BL45),0,IF(AND(Tipy!BL45=Výsledky!$BY$3,Tipy!BN45=Výsledky!$CA$3),50,0)))</f>
        <v>0</v>
      </c>
      <c r="BW51" s="182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2">
        <f>IF(ISBLANK($CA$3),"",IF(OR(Tipy!BO45=Výsledky!$BV$6,Tipy!BO45=Výsledky!$BV$7,Tipy!BO45=Výsledky!$BV$8,Tipy!BO45=Výsledky!$BV$9),30,0))</f>
        <v>30</v>
      </c>
      <c r="BY51" s="182">
        <f>IF(ISBLANK($CA$3),"",IF(OR(Tipy!BP45=Výsledky!$BY$6,Tipy!BP45=Výsledky!$BY$7,Tipy!BP45=Výsledky!$BY$8,Tipy!BP45=Výsledky!$BY$9),10,0))</f>
        <v>0</v>
      </c>
      <c r="BZ51" s="183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6">
        <f>IF(ISBLANK($CA$3),"",IF(ISBLANK(Tipy!BL45),"-",SUM(BV51:BZ51)))</f>
        <v>50</v>
      </c>
      <c r="CB51" s="94"/>
      <c r="CC51" s="182">
        <f>IF(ISBLANK($CH$3),"",IF(ISBLANK(Tipy!BR45),0,IF(AND(Tipy!BR45=Výsledky!$CF$3,Tipy!BT45=Výsledky!$CH$3),50,0)))</f>
        <v>0</v>
      </c>
      <c r="CD51" s="182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2">
        <f>IF(ISBLANK($CH$3),"",IF(OR(Tipy!BU45=Výsledky!$CC$6,Tipy!BU45=Výsledky!$CC$7,Tipy!BU45=Výsledky!$CC$8,Tipy!BU45=Výsledky!$CC$9),30,0))</f>
        <v>0</v>
      </c>
      <c r="CF51" s="182">
        <f>IF(ISBLANK($CH$3),"",IF(OR(Tipy!BV45=Výsledky!$CF$6,Tipy!BV45=Výsledky!$CF$7,Tipy!BV45=Výsledky!$CF$8,Tipy!BV45=Výsledky!$CF$9),10,0))</f>
        <v>0</v>
      </c>
      <c r="CG51" s="183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6">
        <f>IF(ISBLANK($CH$3),"",IF(ISBLANK(Tipy!BR45),"-",SUM(CC51:CG51)))</f>
        <v>0</v>
      </c>
      <c r="CI51" s="185"/>
      <c r="CJ51" s="182">
        <f>IF(ISBLANK($CO$3),"",IF(ISBLANK(Tipy!BX45),0,IF(AND(Tipy!BX45=Výsledky!$CM$3,Tipy!BZ45=Výsledky!$CO$3),50,0)))</f>
        <v>0</v>
      </c>
      <c r="CK51" s="182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2">
        <f>IF(ISBLANK($CO$3),"",IF(OR(Tipy!CA45=Výsledky!$CJ$6,Tipy!CA45=Výsledky!$CJ$7,Tipy!CA45=Výsledky!$CJ$8,Tipy!CA45=Výsledky!$CJ$9),30,0))</f>
        <v>30</v>
      </c>
      <c r="CM51" s="182">
        <f>IF(ISBLANK($CO$3),"",IF(OR(Tipy!CB45=Výsledky!$CM$6,Tipy!CB45=Výsledky!$CM$7,Tipy!CB45=Výsledky!$CM$8,Tipy!CB45=Výsledky!$CM$9),10,0))</f>
        <v>0</v>
      </c>
      <c r="CN51" s="183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6">
        <f>IF(ISBLANK($CO$3),"",IF(ISBLANK(Tipy!BX45),"-",SUM(CJ51:CN51)))</f>
        <v>50</v>
      </c>
      <c r="CP51" s="185"/>
      <c r="CQ51" s="182">
        <f>IF(ISBLANK($CV$3),"",IF(ISBLANK(Tipy!CD45),0,IF(AND(Tipy!CD45=Výsledky!$CT$3,Tipy!CF45=Výsledky!$CV$3),50,0)))</f>
        <v>0</v>
      </c>
      <c r="CR51" s="182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2">
        <f>IF(ISBLANK($CV$3),"",IF(OR(Tipy!CG45=Výsledky!$CQ$6,Tipy!CG45=Výsledky!$CQ$7,Tipy!CG45=Výsledky!$CQ$8,Tipy!CG45=Výsledky!$CQ$9),30,0))</f>
        <v>0</v>
      </c>
      <c r="CT51" s="182">
        <f>IF(ISBLANK($CV$3),"",IF(OR(Tipy!CH45=Výsledky!$CT$6,Tipy!CH45=Výsledky!$CT$7,Tipy!CH45=Výsledky!$CT$8,Tipy!CH45=Výsledky!$CT$9),10,0))</f>
        <v>0</v>
      </c>
      <c r="CU51" s="183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6">
        <f>IF(ISBLANK($CV$3),"",IF(ISBLANK(Tipy!CD45),"-",SUM(CQ51:CU51)))</f>
        <v>20</v>
      </c>
      <c r="CW51" s="185"/>
      <c r="CX51" s="182">
        <f>IF(ISBLANK($DC$3),"",IF(ISBLANK(Tipy!CJ45),0,IF(AND(Tipy!CJ45=Výsledky!$DA$3,Tipy!CL45=Výsledky!$DC$3),50,0)))</f>
        <v>0</v>
      </c>
      <c r="CY51" s="182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2">
        <f>IF(ISBLANK($DC$3),"",IF(OR(Tipy!CM45=Výsledky!$CX$6,Tipy!CM45=Výsledky!$CX$7,Tipy!CM45=Výsledky!$CX$8,Tipy!CM45=Výsledky!$CX$9),30,0))</f>
        <v>0</v>
      </c>
      <c r="DA51" s="182">
        <f>IF(ISBLANK($DC$3),"",IF(OR(Tipy!CN45=Výsledky!$DA$6,Tipy!CN45=Výsledky!$DA$7,Tipy!CN45=Výsledky!$DA$8,Tipy!CN45=Výsledky!$DA$9),10,0))</f>
        <v>0</v>
      </c>
      <c r="DB51" s="183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6">
        <f>IF(ISBLANK($DC$3),"",IF(ISBLANK(Tipy!CJ45),"-",SUM(CX51:DB51)))</f>
        <v>10</v>
      </c>
      <c r="DD51" s="185"/>
      <c r="DE51" s="182">
        <f>IF(ISBLANK($DJ$3),"",IF(ISBLANK(Tipy!CP45),0,IF(AND(Tipy!CP45=Výsledky!$DH$3,Tipy!CR45=Výsledky!$DJ$3),50,0)))</f>
        <v>0</v>
      </c>
      <c r="DF51" s="182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2">
        <f>IF(ISBLANK($DJ$3),"",IF(OR(Tipy!CS45=Výsledky!$DE$6,Tipy!CS45=Výsledky!$DE$7,Tipy!CS45=Výsledky!$DE$8,Tipy!CS45=Výsledky!$DE$9),30,0))</f>
        <v>30</v>
      </c>
      <c r="DH51" s="182">
        <f>IF(ISBLANK($DJ$3),"",IF(OR(Tipy!CT45=Výsledky!$DH$6,Tipy!CT45=Výsledky!$DH$7,Tipy!CT45=Výsledky!$DH$8,Tipy!CT45=Výsledky!$DH$9),10,0))</f>
        <v>0</v>
      </c>
      <c r="DI51" s="183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6">
        <f>IF(ISBLANK($DJ$3),"",IF(ISBLANK(Tipy!CP45),"-",SUM(DE51:DI51)))</f>
        <v>30</v>
      </c>
      <c r="DK51" s="185"/>
      <c r="DL51" s="182">
        <f>IF(ISBLANK($DQ$3),"",IF(ISBLANK(Tipy!CV45),0,IF(AND(Tipy!CV45=Výsledky!$DO$3,Tipy!CX45=Výsledky!$DQ$3),50,0)))</f>
        <v>0</v>
      </c>
      <c r="DM51" s="182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2">
        <f>IF(ISBLANK($DQ$3),"",IF(OR(Tipy!CY45=Výsledky!$DL$6,Tipy!CY45=Výsledky!$DL$7,Tipy!CY45=Výsledky!$DL$8,Tipy!CY45=Výsledky!$DL$9),30,0))</f>
        <v>0</v>
      </c>
      <c r="DO51" s="182">
        <f>IF(ISBLANK($DQ$3),"",IF(OR(Tipy!CZ45=Výsledky!$DO$6,Tipy!CZ45=Výsledky!$DO$7,Tipy!CZ45=Výsledky!$DO$8,Tipy!CZ45=Výsledky!$DO$9),10,0))</f>
        <v>10</v>
      </c>
      <c r="DP51" s="183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6">
        <f>IF(ISBLANK($DQ$3),"",IF(ISBLANK(Tipy!CV45),"-",SUM(DL51:DP51)))</f>
        <v>10</v>
      </c>
      <c r="DR51" s="185"/>
      <c r="DS51" s="182">
        <f>IF(ISBLANK($DX$3),"",IF(ISBLANK(Tipy!DB45),0,IF(AND(Tipy!DB45=Výsledky!$DV$3,Tipy!DD45=Výsledky!$DX$3),50,0)))</f>
        <v>0</v>
      </c>
      <c r="DT51" s="182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2">
        <f>IF(ISBLANK($DX$3),"",IF(OR(Tipy!DE45=Výsledky!$DS$6,Tipy!DE45=Výsledky!$DS$7,Tipy!DE45=Výsledky!$DS$8,Tipy!DE45=Výsledky!$DS$9),30,0))</f>
        <v>30</v>
      </c>
      <c r="DV51" s="182">
        <f>IF(ISBLANK($DX$3),"",IF(OR(Tipy!DF45=Výsledky!$DV$6,Tipy!DF45=Výsledky!$DV$7,Tipy!DF45=Výsledky!$DV$8,Tipy!DF45=Výsledky!$DV$9),10,0))</f>
        <v>0</v>
      </c>
      <c r="DW51" s="183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6">
        <f>IF(ISBLANK($DX$3),"",IF(ISBLANK(Tipy!DB45),"-",SUM(DS51:DW51)))</f>
        <v>50</v>
      </c>
      <c r="DY51" s="185"/>
      <c r="DZ51" s="182">
        <f>IF(ISBLANK($EE$3),"",IF(ISBLANK(Tipy!DH45),0,IF(AND(Tipy!DH45=Výsledky!$EC$3,Tipy!DJ45=Výsledky!$EE$3),50,0)))</f>
        <v>0</v>
      </c>
      <c r="EA51" s="182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2">
        <f>IF(ISBLANK($EE$3),"",IF(OR(Tipy!DK45=Výsledky!$DZ$6,Tipy!DK45=Výsledky!$DZ$7,Tipy!DK45=Výsledky!$DZ$8,Tipy!DK45=Výsledky!$DZ$9),30,0))</f>
        <v>0</v>
      </c>
      <c r="EC51" s="182">
        <f>IF(ISBLANK($EE$3),"",IF(OR(Tipy!DL45=Výsledky!$EC$6,Tipy!DL45=Výsledky!$EC$7,Tipy!DL45=Výsledky!$EC$8,Tipy!DL45=Výsledky!$EC$9),10,0))</f>
        <v>0</v>
      </c>
      <c r="ED51" s="183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6">
        <f>IF(ISBLANK($EE$3),"",IF(ISBLANK(Tipy!DH45),"-",SUM(DZ51:ED51)))</f>
        <v>0</v>
      </c>
      <c r="EF51" s="94"/>
      <c r="EG51" s="182">
        <f>IF(ISBLANK($EL$3),"",IF(ISBLANK(Tipy!DN45),0,IF(AND(Tipy!DN45=Výsledky!$EJ$3,Tipy!DP45=Výsledky!$EL$3),50,0)))</f>
        <v>0</v>
      </c>
      <c r="EH51" s="182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2">
        <f>IF(ISBLANK($EL$3),"",IF(OR(Tipy!DQ45=Výsledky!$EG$6,Tipy!DQ45=Výsledky!$EG$7,Tipy!DQ45=Výsledky!$EG$8,Tipy!DQ45=Výsledky!$EG$9),30,0))</f>
        <v>0</v>
      </c>
      <c r="EJ51" s="182">
        <f>IF(ISBLANK($EL$3),"",IF(OR(Tipy!DR45=Výsledky!$EJ$6,Tipy!DR45=Výsledky!$EJ$7,Tipy!DR45=Výsledky!$EJ$8,Tipy!DR45=Výsledky!$EJ$9),10,0))</f>
        <v>0</v>
      </c>
      <c r="EK51" s="183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6">
        <f>IF(ISBLANK($EL$3),"",IF(ISBLANK(Tipy!DN45),"-",SUM(EG51:EK51)))</f>
        <v>20</v>
      </c>
      <c r="EM51" s="94"/>
      <c r="EN51" s="182">
        <f>IF(ISBLANK($ES$3),"",IF(ISBLANK(Tipy!DT45),0,IF(AND(Tipy!DT45=Výsledky!$EQ$3,Tipy!DV45=Výsledky!$ES$3),50,0)))</f>
        <v>0</v>
      </c>
      <c r="EO51" s="182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2">
        <f>IF(ISBLANK($ES$3),"",IF(OR(Tipy!DW45=Výsledky!$EN$6,Tipy!DW45=Výsledky!$EN$7,Tipy!DW45=Výsledky!$EN$8,Tipy!DW45=Výsledky!$EN$9),30,0))</f>
        <v>30</v>
      </c>
      <c r="EQ51" s="182">
        <f>IF(ISBLANK($ES$3),"",IF(OR(Tipy!DX45=Výsledky!$EQ$6,Tipy!DX45=Výsledky!$EQ$7,Tipy!DX45=Výsledky!$EQ$8,Tipy!DX45=Výsledky!$EQ$9),10,0))</f>
        <v>0</v>
      </c>
      <c r="ER51" s="183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6">
        <f>IF(ISBLANK($ES$3),"",IF(ISBLANK(Tipy!DT45),"-",SUM(EN51:ER51)))</f>
        <v>50</v>
      </c>
      <c r="ET51" s="94"/>
      <c r="EU51" s="182">
        <f>IF(ISBLANK($EZ$3),"",IF(ISBLANK(Tipy!DZ45),0,IF(AND(Tipy!DZ45=Výsledky!$EX$3,Tipy!EB45=Výsledky!$EZ$3),50,0)))</f>
        <v>0</v>
      </c>
      <c r="EV51" s="182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2">
        <f>IF(ISBLANK($EZ$3),"",IF(OR(Tipy!EC45=Výsledky!$EU$6,Tipy!EC45=Výsledky!$EU$7,Tipy!EC45=Výsledky!$EU$8,Tipy!EC45=Výsledky!$EU$9),30,0))</f>
        <v>0</v>
      </c>
      <c r="EX51" s="182">
        <f>IF(ISBLANK($EZ$3),"",IF(OR(Tipy!ED45=Výsledky!$EX$6,Tipy!ED45=Výsledky!$EX$7,Tipy!ED45=Výsledky!$EX$8,Tipy!ED45=Výsledky!$EX$9),10,0))</f>
        <v>0</v>
      </c>
      <c r="EY51" s="183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6" t="str">
        <f>IF(ISBLANK($EZ$3),"",IF(ISBLANK(Tipy!DZ45),"-",SUM(EU51:EY51)))</f>
        <v>-</v>
      </c>
      <c r="FA51" s="94"/>
      <c r="FB51" s="182">
        <f>IF(ISBLANK($FG$3),"",IF(ISBLANK(Tipy!EF45),0,IF(AND(Tipy!EF45=Výsledky!$FE$3,Tipy!EH45=Výsledky!$FG$3),50,0)))</f>
        <v>0</v>
      </c>
      <c r="FC51" s="182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2">
        <f>IF(ISBLANK($FG$3),"",IF(OR(Tipy!EI45=Výsledky!$FB$6,Tipy!EI45=Výsledky!$FB$7,Tipy!EI45=Výsledky!$FB$8,Tipy!EI45=Výsledky!$FB$9),30,0))</f>
        <v>30</v>
      </c>
      <c r="FE51" s="182">
        <f>IF(ISBLANK($FG$3),"",IF(OR(Tipy!EJ45=Výsledky!$FE$6,Tipy!EJ45=Výsledky!$FE$7,Tipy!EJ45=Výsledky!$FE$8,Tipy!EJ45=Výsledky!$FE$9),10,0))</f>
        <v>0</v>
      </c>
      <c r="FF51" s="183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6">
        <f>IF(ISBLANK($FG$3),"",IF(ISBLANK(Tipy!EF45),"-",SUM(FB51:FF51)))</f>
        <v>40</v>
      </c>
      <c r="FH51" s="94"/>
      <c r="FI51" s="182">
        <f>IF(ISBLANK($FN$3),"",IF(ISBLANK(Tipy!EL45),0,IF(AND(Tipy!EL45=Výsledky!$FL$3,Tipy!EN45=Výsledky!$FN$3),50,0)))</f>
        <v>0</v>
      </c>
      <c r="FJ51" s="182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2">
        <f>IF(ISBLANK($FN$3),"",IF(OR(Tipy!EO45=Výsledky!$FI$6,Tipy!EO45=Výsledky!$FI$7,Tipy!EO45=Výsledky!$FI$8,Tipy!EO45=Výsledky!$FI$9),30,0))</f>
        <v>30</v>
      </c>
      <c r="FL51" s="182">
        <f>IF(ISBLANK($FN$3),"",IF(OR(Tipy!EP45=Výsledky!$FL$6,Tipy!EP45=Výsledky!$FL$7,Tipy!EP45=Výsledky!$FL$8,Tipy!EP45=Výsledky!$FL$9),10,0))</f>
        <v>0</v>
      </c>
      <c r="FM51" s="183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6">
        <f>IF(ISBLANK($FN$3),"",IF(ISBLANK(Tipy!EL45),"-",SUM(FI51:FM51)))</f>
        <v>50</v>
      </c>
      <c r="FO51" s="94"/>
      <c r="FP51" s="182">
        <f>IF(ISBLANK($FU$3),"",IF(ISBLANK(Tipy!ER45),0,IF(AND(Tipy!ER45=Výsledky!$FS$3,Tipy!ET45=Výsledky!$FU$3),50,0)))</f>
        <v>0</v>
      </c>
      <c r="FQ51" s="182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2">
        <f>IF(ISBLANK($FU$3),"",IF(OR(Tipy!EU45=Výsledky!$FP$6,Tipy!EU45=Výsledky!$FP$7,Tipy!EU45=Výsledky!$FP$8,Tipy!EU45=Výsledky!$FP$9),30,0))</f>
        <v>30</v>
      </c>
      <c r="FS51" s="182">
        <f>IF(ISBLANK($FU$3),"",IF(OR(Tipy!EV45=Výsledky!$FS$6,Tipy!EV45=Výsledky!$FS$7,Tipy!EV45=Výsledky!$FS$8,Tipy!EV45=Výsledky!$FS$9),10,0))</f>
        <v>0</v>
      </c>
      <c r="FT51" s="183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6">
        <f>IF(ISBLANK($FU$3),"",IF(ISBLANK(Tipy!ER45),"-",SUM(FP51:FT51)))</f>
        <v>60</v>
      </c>
      <c r="FV51" s="94"/>
      <c r="FW51" s="182">
        <f>IF(ISBLANK($GB$3),"",IF(ISBLANK(Tipy!EX45),0,IF(AND(Tipy!EX45=Výsledky!$FZ$3,Tipy!EZ45=Výsledky!$GB$3),50,0)))</f>
        <v>0</v>
      </c>
      <c r="FX51" s="182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2">
        <f>IF(ISBLANK($GB$3),"",IF(OR(Tipy!FA45=Výsledky!$FW$6,Tipy!FA45=Výsledky!$FW$7,Tipy!FA45=Výsledky!$FW$8,Tipy!FA45=Výsledky!$FW$9),30,0))</f>
        <v>30</v>
      </c>
      <c r="FZ51" s="182">
        <f>IF(ISBLANK($GB$3),"",IF(OR(Tipy!FB45=Výsledky!$FZ$6,Tipy!FB45=Výsledky!$FZ$7,Tipy!FB45=Výsledky!$FZ$8,Tipy!FB45=Výsledky!$FZ$9),10,0))</f>
        <v>0</v>
      </c>
      <c r="GA51" s="183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6">
        <f>IF(ISBLANK($GB$3),"",IF(ISBLANK(Tipy!EX45),"-",SUM(FW51:GA51)))</f>
        <v>40</v>
      </c>
      <c r="GC51" s="94"/>
      <c r="GD51" s="182">
        <f>IF(ISBLANK($GI$3),"",IF(ISBLANK(Tipy!FD45),0,IF(AND(Tipy!FD45=Výsledky!$GG$3,Tipy!FF45=Výsledky!$GI$3),50,0)))</f>
        <v>0</v>
      </c>
      <c r="GE51" s="182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2">
        <f>IF(ISBLANK($GI$3),"",IF(OR(Tipy!FG45=Výsledky!$GD$6,Tipy!FG45=Výsledky!$GD$7,Tipy!FG45=Výsledky!$GD$8,Tipy!FG45=Výsledky!$GD$9),30,0))</f>
        <v>0</v>
      </c>
      <c r="GG51" s="182">
        <f>IF(ISBLANK($GI$3),"",IF(OR(Tipy!FH45=Výsledky!$GG$6,Tipy!FH45=Výsledky!$GG$7,Tipy!FH45=Výsledky!$GG$8,Tipy!FH45=Výsledky!$GG$9),10,0))</f>
        <v>0</v>
      </c>
      <c r="GH51" s="183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6">
        <f>IF(ISBLANK($GI$3),"",IF(ISBLANK(Tipy!FD45),"-",SUM(GD51:GH51)))</f>
        <v>0</v>
      </c>
      <c r="GJ51" s="94"/>
      <c r="GK51" s="182">
        <f>IF(ISBLANK($GP$3),"",IF(ISBLANK(Tipy!FJ45),0,IF(AND(Tipy!FJ45=Výsledky!$GN$3,Tipy!FL45=Výsledky!$GP$3),50,0)))</f>
        <v>0</v>
      </c>
      <c r="GL51" s="182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20</v>
      </c>
      <c r="GM51" s="182">
        <f>IF(ISBLANK($GP$3),"",IF(OR(Tipy!FM45=Výsledky!$GK$6,Tipy!FM45=Výsledky!$GK$7,Tipy!FM45=Výsledky!$GK$8,Tipy!FM45=Výsledky!$GK$9),30,0))</f>
        <v>30</v>
      </c>
      <c r="GN51" s="182">
        <f>IF(ISBLANK($GP$3),"",IF(OR(Tipy!FN45=Výsledky!$GN$6,Tipy!FN45=Výsledky!$GN$7,Tipy!FN45=Výsledky!$GN$8,Tipy!FN45=Výsledky!$GN$9),10,0))</f>
        <v>10</v>
      </c>
      <c r="GO51" s="183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86">
        <f>IF(ISBLANK($GP$3),"",IF(ISBLANK(Tipy!FJ45),"-",SUM(GK51:GO51)))</f>
        <v>60</v>
      </c>
      <c r="GQ51" s="94"/>
      <c r="GR51" s="182">
        <f>IF(ISBLANK($GW$3),"",IF(ISBLANK(Tipy!FP45),0,IF(AND(Tipy!FP45=Výsledky!$GU$3,Tipy!FR45=Výsledky!$GW$3),50,0)))</f>
        <v>0</v>
      </c>
      <c r="GS51" s="182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2">
        <f>IF(ISBLANK($GW$3),"",IF(OR(Tipy!FS45=Výsledky!$GR$6,Tipy!FS45=Výsledky!$GR$7,Tipy!FS45=Výsledky!$GR$8,Tipy!FS45=Výsledky!$GR$9),30,0))</f>
        <v>0</v>
      </c>
      <c r="GU51" s="182">
        <f>IF(ISBLANK($GW$3),"",IF(OR(Tipy!FT45=Výsledky!$GU$6,Tipy!FT45=Výsledky!$GU$7,Tipy!FT45=Výsledky!$GU$8,Tipy!FT45=Výsledky!$GU$9),10,0))</f>
        <v>0</v>
      </c>
      <c r="GV51" s="183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6">
        <f>IF(ISBLANK($GW$3),"",IF(ISBLANK(Tipy!FP45),"-",SUM(GR51:GV51)))</f>
        <v>0</v>
      </c>
      <c r="GX51" s="94"/>
      <c r="GY51" s="182">
        <f>IF(ISBLANK($HD$3),"",IF(ISBLANK(Tipy!FV45),0,IF(AND(Tipy!FV45=Výsledky!$HB$3,Tipy!FX45=Výsledky!$HD$3),50,0)))</f>
        <v>0</v>
      </c>
      <c r="GZ51" s="182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2">
        <f>IF(ISBLANK($HD$3),"",IF(OR(Tipy!FY45=Výsledky!$GY$6,Tipy!FY45=Výsledky!$GY$7,Tipy!FY45=Výsledky!$GY$8,Tipy!FY45=Výsledky!$GY$9),30,0))</f>
        <v>0</v>
      </c>
      <c r="HB51" s="182">
        <f>IF(ISBLANK($HD$3),"",IF(OR(Tipy!FZ45=Výsledky!$HB$6,Tipy!FZ45=Výsledky!$HB$7,Tipy!FZ45=Výsledky!$HB$8,Tipy!FZ45=Výsledky!$HB$9),10,0))</f>
        <v>0</v>
      </c>
      <c r="HC51" s="183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6">
        <f>IF(ISBLANK($HD$3),"",IF(ISBLANK(Tipy!FV45),"-",SUM(GY51:HC51)))</f>
        <v>20</v>
      </c>
      <c r="HE51" s="185"/>
      <c r="HF51" s="182">
        <f>IF(ISBLANK($HK$3),"",IF(ISBLANK(Tipy!GB45),0,IF(AND(Tipy!GB45=Výsledky!$HI$3,Tipy!GD45=Výsledky!$HK$3),50,0)))</f>
        <v>0</v>
      </c>
      <c r="HG51" s="182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2">
        <f>IF(ISBLANK($HK$3),"",IF(OR(Tipy!GE45=Výsledky!$HF$6,Tipy!GE45=Výsledky!$HF$7,Tipy!GE45=Výsledky!$HF$8,Tipy!GE45=Výsledky!$HF$9),30,0))</f>
        <v>0</v>
      </c>
      <c r="HI51" s="182">
        <f>IF(ISBLANK($HK$3),"",IF(OR(Tipy!GF45=Výsledky!$HI$6,Tipy!GF45=Výsledky!$HI$7,Tipy!GF45=Výsledky!$HI$8,Tipy!GF45=Výsledky!$HI$9),10,0))</f>
        <v>0</v>
      </c>
      <c r="HJ51" s="183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6">
        <f>IF(ISBLANK($HK$3),"",IF(ISBLANK(Tipy!GB45),"-",SUM(HF51:HJ51)))</f>
        <v>20</v>
      </c>
      <c r="HL51" s="185"/>
      <c r="HM51" s="182">
        <f>IF(ISBLANK($HR$3),"",IF(ISBLANK(Tipy!GH45),0,IF(AND(Tipy!GH45=Výsledky!$HP$3,Tipy!GJ45=Výsledky!$HR$3),50,0)))</f>
        <v>0</v>
      </c>
      <c r="HN51" s="182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2">
        <f>IF(ISBLANK($HR$3),"",IF(OR(Tipy!GK45=Výsledky!$HM$6,Tipy!GK45=Výsledky!$HM$7,Tipy!GK45=Výsledky!$HM$8,Tipy!GK45=Výsledky!$HM$9),30,0))</f>
        <v>0</v>
      </c>
      <c r="HP51" s="182">
        <f>IF(ISBLANK($HR$3),"",IF(OR(Tipy!GL45=Výsledky!$HP$6,Tipy!GL45=Výsledky!$HP$7,Tipy!GL45=Výsledky!$HP$8,Tipy!GL45=Výsledky!$HP$9),10,0))</f>
        <v>0</v>
      </c>
      <c r="HQ51" s="183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6">
        <f>IF(ISBLANK($HR$3),"",IF(ISBLANK(Tipy!GH45),"-",SUM(HM51:HQ51)))</f>
        <v>20</v>
      </c>
      <c r="HS51" s="185"/>
      <c r="HT51" s="182">
        <f>IF(ISBLANK($HY$3),"",IF(ISBLANK(Tipy!GN45),0,IF(AND(Tipy!GN45=Výsledky!$HW$3,Tipy!GP45=Výsledky!$HY$3),50,0)))</f>
        <v>0</v>
      </c>
      <c r="HU51" s="182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2">
        <f>IF(ISBLANK($HY$3),"",IF(OR(Tipy!GQ45=Výsledky!$HT$6,Tipy!GQ45=Výsledky!$HT$7,Tipy!GQ45=Výsledky!$HT$8,Tipy!GQ45=Výsledky!$HT$9),30,0))</f>
        <v>0</v>
      </c>
      <c r="HW51" s="182">
        <f>IF(ISBLANK($HY$3),"",IF(OR(Tipy!GR45=Výsledky!$HW$6,Tipy!GR45=Výsledky!$HW$7,Tipy!GR45=Výsledky!$HW$8,Tipy!GR45=Výsledky!$HW$9),10,0))</f>
        <v>10</v>
      </c>
      <c r="HX51" s="183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6">
        <f>IF(ISBLANK($HY$3),"",IF(ISBLANK(Tipy!GN45),"-",SUM(HT51:HX51)))</f>
        <v>30</v>
      </c>
      <c r="HZ51" s="185"/>
      <c r="IA51" s="182">
        <f>IF(ISBLANK($IF$3),"",IF(ISBLANK(Tipy!GT45),0,IF(AND(Tipy!GT45=Výsledky!$ID$3,Tipy!GV45=Výsledky!$IF$3),50,0)))</f>
        <v>0</v>
      </c>
      <c r="IB51" s="182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2">
        <f>IF(ISBLANK($IF$3),"",IF(OR(Tipy!GW45=Výsledky!$IA$6,Tipy!GW45=Výsledky!$IA$7,Tipy!GW45=Výsledky!$IA$8,Tipy!GW45=Výsledky!$IA$9),30,0))</f>
        <v>0</v>
      </c>
      <c r="ID51" s="182">
        <f>IF(ISBLANK($IF$3),"",IF(OR(Tipy!GX45=Výsledky!$ID$6,Tipy!GX45=Výsledky!$ID$7,Tipy!GX45=Výsledky!$ID$8,Tipy!GX45=Výsledky!$ID$9),10,0))</f>
        <v>0</v>
      </c>
      <c r="IE51" s="183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6">
        <f>IF(ISBLANK($IF$3),"",IF(ISBLANK(Tipy!GT45),"-",SUM(IA51:IE51)))</f>
        <v>30</v>
      </c>
      <c r="IG51" s="94"/>
      <c r="IH51" s="182">
        <f>IF(ISBLANK($IM$3),"",IF(ISBLANK(Tipy!GZ45),0,IF(AND(Tipy!GZ45=Výsledky!$IK$3,Tipy!HB45=Výsledky!$IM$3),50,0)))</f>
        <v>0</v>
      </c>
      <c r="II51" s="182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182">
        <f>IF(ISBLANK($IM$3),"",IF(OR(Tipy!HC45=Výsledky!$IH$6,Tipy!HC45=Výsledky!$IH$7,Tipy!HC45=Výsledky!$IH$8,Tipy!HC45=Výsledky!$IH$9),30,0))</f>
        <v>0</v>
      </c>
      <c r="IK51" s="182">
        <f>IF(ISBLANK($IM$3),"",IF(OR(Tipy!HD45=Výsledky!$IK$6,Tipy!HD45=Výsledky!$IK$7,Tipy!HD45=Výsledky!$IK$8,Tipy!HD45=Výsledky!$IK$9),10,0))</f>
        <v>0</v>
      </c>
      <c r="IL51" s="183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186">
        <f>IF(ISBLANK($IM$3),"",IF(ISBLANK(Tipy!GZ45),"-",SUM(IH51:IL51)))</f>
        <v>20</v>
      </c>
      <c r="IN51" s="185"/>
      <c r="IO51" s="182">
        <f>IF(ISBLANK($IT$3),"",IF(ISBLANK(Tipy!HF45),0,IF(AND(Tipy!HF45=Výsledky!$IR$3,Tipy!HH45=Výsledky!$IT$3),50,0)))</f>
        <v>0</v>
      </c>
      <c r="IP51" s="182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82">
        <f>IF(ISBLANK($IT$3),"",IF(OR(Tipy!HI45=Výsledky!$IO$6,Tipy!HI45=Výsledky!$IO$7,Tipy!HI45=Výsledky!$IO$8,Tipy!HI45=Výsledky!$IO$9),30,0))</f>
        <v>0</v>
      </c>
      <c r="IR51" s="182">
        <f>IF(ISBLANK($IT$3),"",IF(OR(Tipy!HJ45=Výsledky!$IR$6,Tipy!HJ45=Výsledky!$IR$7,Tipy!HJ45=Výsledky!$IR$8,Tipy!HJ45=Výsledky!$IR$9),10,0))</f>
        <v>0</v>
      </c>
      <c r="IS51" s="183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6">
        <f>IF(ISBLANK($IT$3),"",IF(ISBLANK(Tipy!HF45),"-",SUM(IO51:IS51)))</f>
        <v>20</v>
      </c>
      <c r="IU51" s="185"/>
      <c r="IV51" s="182">
        <f>IF(ISBLANK($JA$3),"",IF(ISBLANK(Tipy!HL45),0,IF(AND(Tipy!HL45=Výsledky!$IY$3,Tipy!HN45=Výsledky!$JA$3),50,0)))</f>
        <v>50</v>
      </c>
      <c r="IW51" s="182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82">
        <f>IF(ISBLANK($JA$3),"",IF(OR(Tipy!HO45=Výsledky!$IV$6,Tipy!HO45=Výsledky!$IV$7,Tipy!HO45=Výsledky!$IV$8,Tipy!HO45=Výsledky!$IV$9),30,0))</f>
        <v>30</v>
      </c>
      <c r="IY51" s="182">
        <f>IF(ISBLANK($JA$3),"",IF(OR(Tipy!HP45=Výsledky!$IY$6,Tipy!HP45=Výsledky!$IY$7,Tipy!HP45=Výsledky!$IY$8,Tipy!HP45=Výsledky!$IY$9),10,0))</f>
        <v>0</v>
      </c>
      <c r="IZ51" s="183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86">
        <f>IF(ISBLANK($JA$3),"",IF(ISBLANK(Tipy!HL45),"-",SUM(IV51:IZ51)))</f>
        <v>80</v>
      </c>
      <c r="JB51" s="185"/>
      <c r="JC51" s="182">
        <f>IF(ISBLANK($JH$3),"",IF(ISBLANK(Tipy!HR45),0,IF(AND(Tipy!HR45=Výsledky!$JF$3,Tipy!HT45=Výsledky!$JH$3),50,0)))</f>
        <v>0</v>
      </c>
      <c r="JD51" s="182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20</v>
      </c>
      <c r="JE51" s="182">
        <f>IF(ISBLANK($JH$3),"",IF(OR(Tipy!HU45=Výsledky!$JC$6,Tipy!HU45=Výsledky!$JC$7,Tipy!HU45=Výsledky!$JC$8,Tipy!HU45=Výsledky!$JC$9),30,0))</f>
        <v>0</v>
      </c>
      <c r="JF51" s="182">
        <f>IF(ISBLANK($JH$3),"",IF(OR(Tipy!HV45=Výsledky!$JF$6,Tipy!HV45=Výsledky!$JF$7,Tipy!HV45=Výsledky!$JF$8,Tipy!HV45=Výsledky!$JF$9),10,0))</f>
        <v>0</v>
      </c>
      <c r="JG51" s="183">
        <f>IF(ISBLANK($JH$3),"",IF(ISBLANK(Tipy!HR45),0,IF(OR(AND(Tipy!HR45=Výsledky!$JF$3,OR(Tipy!HT45=Výsledky!$JH$3+1,Tipy!HT45=Výsledky!$JH$3-1)),AND(Tipy!HT45=Výsledky!$JH$3,OR(Tipy!HR45=Výsledky!$JF$3+1,Tipy!HR45=Výsledky!$JF$3-1))),10,0)))</f>
        <v>10</v>
      </c>
      <c r="JH51" s="186">
        <f>IF(ISBLANK($JH$3),"",IF(ISBLANK(Tipy!HR45),"-",SUM(JC51:JG51)))</f>
        <v>30</v>
      </c>
      <c r="JI51" s="185"/>
      <c r="JJ51" s="182">
        <f>IF(ISBLANK($JO$3),"",IF(ISBLANK(Tipy!HX45),0,IF(AND(Tipy!HX45=Výsledky!$JM$3,Tipy!HZ45=Výsledky!$JO$3),50,0)))</f>
        <v>0</v>
      </c>
      <c r="JK51" s="182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82">
        <f>IF(ISBLANK($JO$3),"",IF(OR(Tipy!IA45=Výsledky!$JJ$6,Tipy!IA45=Výsledky!$JJ$7,Tipy!IA45=Výsledky!$JJ$8,Tipy!IA45=Výsledky!$JJ$9),30,0))</f>
        <v>0</v>
      </c>
      <c r="JM51" s="92">
        <f>IF(ISBLANK($JO$3),"",IF(OR(Tipy!IB45=Výsledky!$JM$6,Tipy!IB45=Výsledky!$JM$7,Tipy!IB45=Výsledky!$JM$8,Tipy!IB45=Výsledky!$JM$9),10,0))</f>
        <v>0</v>
      </c>
      <c r="JN51" s="93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95">
        <f>IF(ISBLANK($JO$3),"",IF(ISBLANK(Tipy!HX45),"-",SUM(JJ51:JN51)))</f>
        <v>0</v>
      </c>
      <c r="JP51" s="94"/>
      <c r="JQ51" s="92">
        <f>IF(ISBLANK($JV$3),"",IF(ISBLANK(Tipy!ID45),0,IF(AND(Tipy!ID45=Výsledky!$JT$3,Tipy!IF45=Výsledky!$JV$3),50,0)))</f>
        <v>0</v>
      </c>
      <c r="JR51" s="92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20</v>
      </c>
      <c r="JS51" s="92">
        <f>IF(ISBLANK($JV$3),"",IF(OR(Tipy!IG45=Výsledky!$JQ$6,Tipy!IG45=Výsledky!$JQ$7,Tipy!IG45=Výsledky!$JQ$8,Tipy!IG45=Výsledky!$JQ$9),30,0))</f>
        <v>30</v>
      </c>
      <c r="JT51" s="92">
        <f>IF(ISBLANK($JV$3),"",IF(OR(Tipy!IH45=Výsledky!$JT$6,Tipy!IH45=Výsledky!$JT$7,Tipy!IH45=Výsledky!$JT$8,Tipy!IH45=Výsledky!$JT$9),10,0))</f>
        <v>0</v>
      </c>
      <c r="JU51" s="93">
        <f>IF(ISBLANK($JV$3),"",IF(ISBLANK(Tipy!ID45),0,IF(OR(AND(Tipy!ID45=Výsledky!$JT$3,OR(Tipy!IF45=Výsledky!$JV$3+1,Tipy!IF45=Výsledky!$JV$3-1)),AND(Tipy!IF45=Výsledky!$JV$3,OR(Tipy!ID45=Výsledky!$JT$3+1,Tipy!ID45=Výsledky!$JT$3-1))),10,0)))</f>
        <v>10</v>
      </c>
      <c r="JV51" s="95">
        <f>IF(ISBLANK($JV$3),"",IF(ISBLANK(Tipy!ID45),"-",SUM(JQ51:JU51)))</f>
        <v>60</v>
      </c>
      <c r="JW51" s="94"/>
      <c r="JX51" s="92" t="str">
        <f>IF(ISBLANK($KC$3),"",IF(ISBLANK(Tipy!IJ45),0,IF(AND(Tipy!IJ45=Výsledky!$KA$3,Tipy!IL45=Výsledky!$KC$3),50,0)))</f>
        <v/>
      </c>
      <c r="JY51" s="92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92" t="str">
        <f>IF(ISBLANK($KC$3),"",IF(OR(Tipy!IM45=Výsledky!$JX$6,Tipy!IM45=Výsledky!$JX$7,Tipy!IM45=Výsledky!$JX$8,Tipy!IM45=Výsledky!$JX$9),30,0))</f>
        <v/>
      </c>
      <c r="KA51" s="92" t="str">
        <f>IF(ISBLANK($KC$3),"",IF(OR(Tipy!IN45=Výsledky!$KA$6,Tipy!IN45=Výsledky!$KA$7,Tipy!IN45=Výsledky!$KA$8,Tipy!IN45=Výsledky!$KA$9),10,0))</f>
        <v/>
      </c>
      <c r="KB51" s="93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95" t="str">
        <f>IF(ISBLANK($KC$3),"",IF(ISBLANK(Tipy!IJ45),"-",SUM(JX51:KB51)))</f>
        <v/>
      </c>
      <c r="KD51" s="94"/>
      <c r="KE51" s="92">
        <f>IF(ISBLANK($KJ$3),"",IF(ISBLANK(Tipy!IP45),0,IF(AND(Tipy!IP45=Výsledky!$KH$3,Tipy!IR45=Výsledky!$KJ$3),50,0)))</f>
        <v>0</v>
      </c>
      <c r="KF51" s="92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20</v>
      </c>
      <c r="KG51" s="92">
        <f>IF(ISBLANK($KJ$3),"",IF(OR(Tipy!IS45=Výsledky!$KE$6,Tipy!IS45=Výsledky!$KE$7,Tipy!IS45=Výsledky!$KE$8,Tipy!IS45=Výsledky!$KE$9),30,0))</f>
        <v>0</v>
      </c>
      <c r="KH51" s="92">
        <f>IF(ISBLANK($KJ$3),"",IF(OR(Tipy!IT45=Výsledky!$KH$6,Tipy!IT45=Výsledky!$KH$7,Tipy!IT45=Výsledky!$KH$8,Tipy!IT45=Výsledky!$KH$9),10,0))</f>
        <v>0</v>
      </c>
      <c r="KI51" s="93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95">
        <f>IF(ISBLANK($KJ$3),"",IF(ISBLANK(Tipy!IP45),"-",SUM(KE51:KI51)))</f>
        <v>20</v>
      </c>
      <c r="KK51" s="94"/>
      <c r="KL51" s="182">
        <f>IF(ISBLANK($KQ$3),"",IF(ISBLANK(Tipy!IV45),0,IF(AND(Tipy!IV45=Výsledky!$KO$3,Tipy!IX45=Výsledky!$KQ$3),50,0)))</f>
        <v>0</v>
      </c>
      <c r="KM51" s="182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20</v>
      </c>
      <c r="KN51" s="182">
        <f>IF(ISBLANK($KQ$3),"",IF(OR(Tipy!IY45=Výsledky!$KL$6,Tipy!IY45=Výsledky!$KL$7,Tipy!IY45=Výsledky!$KL$8,Tipy!IY45=Výsledky!$KL$9),30,0))</f>
        <v>30</v>
      </c>
      <c r="KO51" s="182">
        <f>IF(ISBLANK($KQ$3),"",IF(OR(Tipy!IZ45=Výsledky!$KO$6,Tipy!IZ45=Výsledky!$KO$7,Tipy!IZ45=Výsledky!$KO$8,Tipy!IZ45=Výsledky!$KO$9),10,0))</f>
        <v>0</v>
      </c>
      <c r="KP51" s="183">
        <f>IF(ISBLANK($KQ$3),"",IF(ISBLANK(Tipy!IV45),0,IF(OR(AND(Tipy!IV45=Výsledky!$KO$3,OR(Tipy!IX45=Výsledky!$KQ$3+1,Tipy!IX45=Výsledky!$KQ$3-1)),AND(Tipy!IX45=Výsledky!$KQ$3,OR(Tipy!IV45=Výsledky!$KO$3+1,Tipy!IV45=Výsledky!$KO$3-1))),10,0)))</f>
        <v>10</v>
      </c>
      <c r="KQ51" s="186">
        <f>IF(ISBLANK($KQ$3),"",IF(ISBLANK(Tipy!IV45),"-",SUM(KL51:KP51)))</f>
        <v>60</v>
      </c>
      <c r="KR51" s="94"/>
      <c r="KS51" s="92" t="str">
        <f>IF(ISBLANK($KX$3),"",IF(ISBLANK(Tipy!JB45),0,IF(AND(Tipy!JB45=Výsledky!$KV$3,Tipy!JD45=Výsledky!$KX$3),50,0)))</f>
        <v/>
      </c>
      <c r="KT51" s="92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92" t="str">
        <f>IF(ISBLANK($KX$3),"",IF(OR(Tipy!JE45=Výsledky!$KS$6,Tipy!JE45=Výsledky!$KS$7,Tipy!JE45=Výsledky!$KS$8,Tipy!JE45=Výsledky!$KS$9),30,0))</f>
        <v/>
      </c>
      <c r="KV51" s="92" t="str">
        <f>IF(ISBLANK($KX$3),"",IF(OR(Tipy!JF45=Výsledky!$KV$6,Tipy!JF45=Výsledky!$KV$7,Tipy!JF45=Výsledky!$KV$8,Tipy!JF45=Výsledky!$KV$9),10,0))</f>
        <v/>
      </c>
      <c r="KW51" s="93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95" t="str">
        <f>IF(ISBLANK($KX$3),"",IF(ISBLANK(Tipy!JB45),"-",SUM(KS51:KW51)))</f>
        <v/>
      </c>
      <c r="KY51" s="94"/>
      <c r="KZ51" s="92" t="str">
        <f>IF(ISBLANK($LE$3),"",IF(ISBLANK(Tipy!JH45),0,IF(AND(Tipy!JH45=Výsledky!$LC$3,Tipy!JJ45=Výsledky!$LE$3),50,0)))</f>
        <v/>
      </c>
      <c r="LA51" s="92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92" t="str">
        <f>IF(ISBLANK($LE$3),"",IF(OR(Tipy!JK45=Výsledky!$KZ$6,Tipy!JK45=Výsledky!$KZ$7,Tipy!JK45=Výsledky!$KZ$8,Tipy!JK45=Výsledky!$KZ$9),30,0))</f>
        <v/>
      </c>
      <c r="LC51" s="92" t="str">
        <f>IF(ISBLANK($LE$3),"",IF(OR(Tipy!JL45=Výsledky!$LC$6,Tipy!JL45=Výsledky!$LC$7,Tipy!JL45=Výsledky!$LC$8,Tipy!JL45=Výsledky!$LC$9),10,0))</f>
        <v/>
      </c>
      <c r="LD51" s="93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95" t="str">
        <f>IF(ISBLANK($LE$3),"",IF(ISBLANK(Tipy!JH45),"-",SUM(KZ51:LD51)))</f>
        <v/>
      </c>
      <c r="LF51" s="94"/>
      <c r="LG51" s="92" t="str">
        <f>IF(ISBLANK($LL$3),"",IF(ISBLANK(Tipy!JN45),0,IF(AND(Tipy!JN45=Výsledky!$LJ$3,Tipy!JP45=Výsledky!$LL$3),50,0)))</f>
        <v/>
      </c>
      <c r="LH51" s="92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92" t="str">
        <f>IF(ISBLANK($LL$3),"",IF(OR(Tipy!JQ45=Výsledky!$LG$6,Tipy!JQ45=Výsledky!$LG$7,Tipy!JQ45=Výsledky!$LG$8,Tipy!JQ45=Výsledky!$LG$9),30,0))</f>
        <v/>
      </c>
      <c r="LJ51" s="92" t="str">
        <f>IF(ISBLANK($LL$3),"",IF(OR(Tipy!JR45=Výsledky!$LJ$6,Tipy!JR45=Výsledky!$LJ$7,Tipy!JR45=Výsledky!$LJ$8,Tipy!JR45=Výsledky!$LJ$9),10,0))</f>
        <v/>
      </c>
      <c r="LK51" s="93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95" t="str">
        <f>IF(ISBLANK($LL$3),"",IF(ISBLANK(Tipy!JN45),"-",SUM(LG51:LK51)))</f>
        <v/>
      </c>
      <c r="LM51" s="94"/>
      <c r="LN51" s="92" t="str">
        <f>IF(ISBLANK($LS$3),"",IF(ISBLANK(Tipy!JT45),0,IF(AND(Tipy!JT45=Výsledky!$LQ$3,Tipy!JV45=Výsledky!$LS$3),50,0)))</f>
        <v/>
      </c>
      <c r="LO51" s="92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92" t="str">
        <f>IF(ISBLANK($LS$3),"",IF(OR(Tipy!JW45=Výsledky!$LN$6,Tipy!JW45=Výsledky!$LN$7,Tipy!JW45=Výsledky!$LN$8,Tipy!JW45=Výsledky!$LN$9),30,0))</f>
        <v/>
      </c>
      <c r="LQ51" s="92" t="str">
        <f>IF(ISBLANK($LS$3),"",IF(OR(Tipy!JX45=Výsledky!$LQ$6,Tipy!JX45=Výsledky!$LQ$7,Tipy!JX45=Výsledky!$LQ$8,Tipy!JX45=Výsledky!$LQ$9),10,0))</f>
        <v/>
      </c>
      <c r="LR51" s="93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95" t="str">
        <f>IF(ISBLANK($LS$3),"",IF(ISBLANK(Tipy!JT45),"-",SUM(LN51:LR51)))</f>
        <v/>
      </c>
      <c r="LT51" s="94"/>
      <c r="LU51" s="92" t="str">
        <f>IF(ISBLANK($LZ$3),"",IF(ISBLANK(Tipy!JZ45),0,IF(AND(Tipy!JZ45=Výsledky!$LX$3,Tipy!KB45=Výsledky!$LZ$3),50,0)))</f>
        <v/>
      </c>
      <c r="LV51" s="92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92" t="str">
        <f>IF(ISBLANK($LZ$3),"",IF(OR(Tipy!KC45=Výsledky!$LU$6,Tipy!KC45=Výsledky!$LU$7,Tipy!KC45=Výsledky!$LU$8,Tipy!KC45=Výsledky!$LU$9),30,0))</f>
        <v/>
      </c>
      <c r="LX51" s="92" t="str">
        <f>IF(ISBLANK($LZ$3),"",IF(OR(Tipy!KD45=Výsledky!$LX$6,Tipy!KD45=Výsledky!$LX$7,Tipy!KD45=Výsledky!$LX$8,Tipy!KD45=Výsledky!$LX$9),10,0))</f>
        <v/>
      </c>
      <c r="LY51" s="93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95" t="str">
        <f>IF(ISBLANK($LZ$3),"",IF(ISBLANK(Tipy!JZ45),"-",SUM(LU51:LY51)))</f>
        <v/>
      </c>
      <c r="MA51" s="94"/>
      <c r="MB51" s="96"/>
      <c r="MC51" s="97"/>
      <c r="MD51" s="97"/>
      <c r="ME51" s="97"/>
      <c r="MF51" s="93"/>
      <c r="MG51" s="95"/>
      <c r="MH51" s="94"/>
      <c r="MI51" s="96"/>
      <c r="MJ51" s="97"/>
      <c r="MK51" s="97"/>
      <c r="ML51" s="97"/>
      <c r="MM51" s="93"/>
      <c r="MN51" s="95"/>
      <c r="MO51" s="94"/>
      <c r="MP51" s="96"/>
      <c r="MQ51" s="97"/>
      <c r="MR51" s="97"/>
      <c r="MS51" s="97"/>
      <c r="MT51" s="93"/>
      <c r="MU51" s="95"/>
      <c r="MV51" s="94"/>
      <c r="MW51" s="96"/>
      <c r="MX51" s="97"/>
      <c r="MY51" s="97"/>
      <c r="MZ51" s="97"/>
      <c r="NA51" s="93"/>
      <c r="NB51" s="95"/>
      <c r="NC51" s="94"/>
      <c r="ND51" s="96"/>
      <c r="NE51" s="97"/>
      <c r="NF51" s="97"/>
      <c r="NG51" s="97"/>
      <c r="NH51" s="93"/>
      <c r="NI51" s="95"/>
      <c r="NJ51" s="94"/>
      <c r="NK51" s="96"/>
      <c r="NL51" s="97"/>
      <c r="NM51" s="97"/>
      <c r="NN51" s="97"/>
      <c r="NO51" s="93"/>
      <c r="NP51" s="95"/>
      <c r="NQ51" s="94"/>
      <c r="NR51" s="96"/>
      <c r="NS51" s="97"/>
      <c r="NT51" s="97"/>
      <c r="NU51" s="97"/>
      <c r="NV51" s="93"/>
      <c r="NW51" s="95"/>
      <c r="NX51" s="94"/>
      <c r="NY51" s="96"/>
      <c r="NZ51" s="97"/>
      <c r="OA51" s="97"/>
      <c r="OB51" s="97"/>
      <c r="OC51" s="93"/>
      <c r="OD51" s="95"/>
      <c r="OE51" s="94"/>
      <c r="OF51" s="96"/>
      <c r="OG51" s="97"/>
      <c r="OH51" s="97"/>
      <c r="OI51" s="97"/>
      <c r="OJ51" s="93"/>
      <c r="OK51" s="95"/>
      <c r="OL51" s="94"/>
      <c r="OM51" s="96"/>
      <c r="ON51" s="97"/>
      <c r="OO51" s="97"/>
      <c r="OP51" s="97"/>
      <c r="OQ51" s="93"/>
      <c r="OR51" s="95"/>
      <c r="OS51" s="94"/>
      <c r="OT51" s="96"/>
      <c r="OU51" s="97"/>
      <c r="OV51" s="97"/>
      <c r="OW51" s="97"/>
      <c r="OX51" s="93"/>
      <c r="OY51" s="95"/>
      <c r="OZ51" s="94"/>
      <c r="PA51" s="96"/>
      <c r="PB51" s="97"/>
      <c r="PC51" s="97"/>
      <c r="PD51" s="97"/>
      <c r="PE51" s="93"/>
      <c r="PF51" s="95"/>
      <c r="PG51" s="94"/>
      <c r="PH51" s="96"/>
      <c r="PI51" s="97"/>
      <c r="PJ51" s="97"/>
      <c r="PK51" s="97"/>
      <c r="PL51" s="93"/>
      <c r="PM51" s="95"/>
      <c r="PN51" s="94"/>
      <c r="PO51" s="96"/>
      <c r="PP51" s="97"/>
      <c r="PQ51" s="97"/>
      <c r="PR51" s="97"/>
      <c r="PS51" s="93"/>
      <c r="PT51" s="95"/>
      <c r="PU51" s="94"/>
      <c r="PV51" s="96"/>
      <c r="PW51" s="97"/>
      <c r="PX51" s="97"/>
      <c r="PY51" s="97"/>
      <c r="PZ51" s="93"/>
      <c r="QA51" s="95"/>
    </row>
    <row r="52" spans="1:443" ht="15" customHeight="1" x14ac:dyDescent="0.2">
      <c r="A52" s="121">
        <f>Tipy!A46</f>
        <v>5</v>
      </c>
      <c r="B52" s="144" t="str">
        <f>Tipy!B46</f>
        <v>kwop</v>
      </c>
      <c r="C52" s="42"/>
      <c r="D52" s="182">
        <f>IF(ISBLANK($I$3),"",IF(ISBLANK(Tipy!D46),0,IF(AND(Tipy!D46=Výsledky!$G$3,Tipy!F46=Výsledky!$I$3),50,0)))</f>
        <v>0</v>
      </c>
      <c r="E52" s="182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2">
        <f>IF(ISBLANK($I$3),"",IF(OR(Tipy!G46=Výsledky!$D$6,Tipy!G46=Výsledky!$D$7,Tipy!G46=Výsledky!$D$8,Tipy!G46=Výsledky!$D$9),30,0))</f>
        <v>0</v>
      </c>
      <c r="G52" s="182">
        <f>IF(ISBLANK($I$3),"",IF(OR(Tipy!H46=Výsledky!$G$6,Tipy!H46=Výsledky!$G$7,Tipy!H46=Výsledky!$G$8,Tipy!H46=Výsledky!$G$9),10,0))</f>
        <v>0</v>
      </c>
      <c r="H52" s="183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4">
        <f>IF(ISBLANK($I$3),"",IF(ISBLANK(Tipy!D46),"-",SUM(D52:H52)))</f>
        <v>20</v>
      </c>
      <c r="J52" s="185"/>
      <c r="K52" s="182">
        <f>IF(ISBLANK($P$3),"",IF(ISBLANK(Tipy!J46),0,IF(AND(Tipy!J46=Výsledky!$N$3,Tipy!L46=Výsledky!$P$3),50,0)))</f>
        <v>50</v>
      </c>
      <c r="L52" s="182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2">
        <f>IF(ISBLANK($P$3),"",IF(OR(Tipy!M46=Výsledky!$K$6,Tipy!M46=Výsledky!$K$7,Tipy!M46=Výsledky!$K$8,Tipy!M46=Výsledky!$K$9),30,0))</f>
        <v>30</v>
      </c>
      <c r="N52" s="182">
        <f>IF(ISBLANK($P$3),"",IF(OR(Tipy!N46=Výsledky!$N$6,Tipy!N46=Výsledky!$N$7,Tipy!N46=Výsledky!$N$8,Tipy!N46=Výsledky!$N$9),10,0))</f>
        <v>10</v>
      </c>
      <c r="O52" s="183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6">
        <f>IF(ISBLANK($P$3),"",IF(ISBLANK(Tipy!J46),"-",SUM(K52:O52)))</f>
        <v>90</v>
      </c>
      <c r="Q52" s="185"/>
      <c r="R52" s="182">
        <f>IF(ISBLANK($W$3),"",IF(ISBLANK(Tipy!P46),0,IF(AND(Tipy!P46=Výsledky!$U$3,Tipy!R46=Výsledky!$W$3),50,0)))</f>
        <v>0</v>
      </c>
      <c r="S52" s="182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2">
        <f>IF(ISBLANK($W$3),"",IF(OR(Tipy!S46=Výsledky!$R$6,Tipy!S46=Výsledky!$R$7,Tipy!S46=Výsledky!$R$8,Tipy!S46=Výsledky!$R$9),30,0))</f>
        <v>30</v>
      </c>
      <c r="U52" s="182">
        <f>IF(ISBLANK($W$3),"",IF(OR(Tipy!T46=Výsledky!$U$6,Tipy!T46=Výsledky!$U$7,Tipy!T46=Výsledky!$U$8,Tipy!T46=Výsledky!$U$9),10,0))</f>
        <v>0</v>
      </c>
      <c r="V52" s="183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6">
        <f>IF(ISBLANK($W$3),"",IF(ISBLANK(Tipy!P46),"-",SUM(R52:V52)))</f>
        <v>50</v>
      </c>
      <c r="X52" s="185"/>
      <c r="Y52" s="182">
        <f>IF(ISBLANK($AD$3),"",IF(ISBLANK(Tipy!V46),0,IF(AND(Tipy!V46=Výsledky!$AB$3,Tipy!X46=Výsledky!$AD$3),50,0)))</f>
        <v>0</v>
      </c>
      <c r="Z52" s="182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2">
        <f>IF(ISBLANK($AD$3),"",IF(OR(Tipy!Y46=Výsledky!$Y$6,Tipy!Y46=Výsledky!$Y$7,Tipy!Y46=Výsledky!$Y$8,Tipy!Y46=Výsledky!$Y$9),30,0))</f>
        <v>30</v>
      </c>
      <c r="AB52" s="182">
        <f>IF(ISBLANK($AD$3),"",IF(OR(Tipy!Z46=Výsledky!$AB$6,Tipy!Z46=Výsledky!$AB$7,Tipy!Z46=Výsledky!$AB$8,Tipy!Z46=Výsledky!$AB$9),10,0))</f>
        <v>0</v>
      </c>
      <c r="AC52" s="183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6">
        <f>IF(ISBLANK($AD$3),"",IF(ISBLANK(Tipy!V46),"-",SUM(Y52:AC52)))</f>
        <v>30</v>
      </c>
      <c r="AE52" s="185"/>
      <c r="AF52" s="182">
        <f>IF(ISBLANK($AK$3),"",IF(ISBLANK(Tipy!AB46),0,IF(AND(Tipy!AB46=Výsledky!$AI$3,Tipy!AD46=Výsledky!$AK$3),50,0)))</f>
        <v>0</v>
      </c>
      <c r="AG52" s="182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2">
        <f>IF(ISBLANK($AK$3),"",IF(OR(Tipy!AE46=Výsledky!$AF$6,Tipy!AE46=Výsledky!$AF$7,Tipy!AE46=Výsledky!$AF$8,Tipy!AE46=Výsledky!$AF$9),30,0))</f>
        <v>0</v>
      </c>
      <c r="AI52" s="182">
        <f>IF(ISBLANK($AK$3),"",IF(OR(Tipy!AF46=Výsledky!$AI$6,Tipy!AF46=Výsledky!$AI$7,Tipy!AF46=Výsledky!$AI$8,Tipy!AF46=Výsledky!$AI$9),10,0))</f>
        <v>10</v>
      </c>
      <c r="AJ52" s="183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6">
        <f>IF(ISBLANK($AK$3),"",IF(ISBLANK(Tipy!AB46),"-",SUM(AF52:AJ52)))</f>
        <v>40</v>
      </c>
      <c r="AL52" s="185"/>
      <c r="AM52" s="182">
        <f>IF(ISBLANK($AR$3),"",IF(ISBLANK(Tipy!AH46),0,IF(AND(Tipy!AH46=Výsledky!$AP$3,Tipy!AJ46=Výsledky!$AR$3),50,0)))</f>
        <v>50</v>
      </c>
      <c r="AN52" s="182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2">
        <f>IF(ISBLANK($AR$3),"",IF(OR(Tipy!AK46=Výsledky!$AM$6,Tipy!AK46=Výsledky!$AM$7,Tipy!AK46=Výsledky!$AM$8,Tipy!AK46=Výsledky!$AM$9),30,0))</f>
        <v>30</v>
      </c>
      <c r="AP52" s="182">
        <f>IF(ISBLANK($AR$3),"",IF(OR(Tipy!AL46=Výsledky!$AP$6,Tipy!AL46=Výsledky!$AP$7,Tipy!AL46=Výsledky!$AP$8,Tipy!AL46=Výsledky!$AP$9),10,0))</f>
        <v>0</v>
      </c>
      <c r="AQ52" s="183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6">
        <f>IF(ISBLANK($AR$3),"",IF(ISBLANK(Tipy!AH46),"-",SUM(AM52:AQ52)))</f>
        <v>80</v>
      </c>
      <c r="AS52" s="185"/>
      <c r="AT52" s="182">
        <f>IF(ISBLANK($AY$3),"",IF(ISBLANK(Tipy!AN46),0,IF(AND(Tipy!AN46=Výsledky!$AW$3,Tipy!AP46=Výsledky!$AY$3),50,0)))</f>
        <v>0</v>
      </c>
      <c r="AU52" s="182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2">
        <f>IF(ISBLANK($AY$3),"",IF(OR(Tipy!AQ46=Výsledky!$AT$6,Tipy!AQ46=Výsledky!$AT$7,Tipy!AQ46=Výsledky!$AT$8,Tipy!AQ46=Výsledky!$AT$9),30,0))</f>
        <v>0</v>
      </c>
      <c r="AW52" s="182">
        <f>IF(ISBLANK($AY$3),"",IF(OR(Tipy!AR46=Výsledky!$AW$6,Tipy!AR46=Výsledky!$AW$7,Tipy!AR46=Výsledky!$AW$8,Tipy!AR46=Výsledky!$AW$9),10,0))</f>
        <v>10</v>
      </c>
      <c r="AX52" s="183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6">
        <f>IF(ISBLANK($AY$3),"",IF(ISBLANK(Tipy!AN46),"-",SUM(AT52:AX52)))</f>
        <v>30</v>
      </c>
      <c r="AZ52" s="185"/>
      <c r="BA52" s="182">
        <f>IF(ISBLANK($BF$3),"",IF(ISBLANK(Tipy!AT46),0,IF(AND(Tipy!AT46=Výsledky!$BD$3,Tipy!AV46=Výsledky!$BF$3),50,0)))</f>
        <v>0</v>
      </c>
      <c r="BB52" s="182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2">
        <f>IF(ISBLANK($BF$3),"",IF(OR(Tipy!AW46=Výsledky!$BA$6,Tipy!AW46=Výsledky!$BA$7,Tipy!AW46=Výsledky!$BA$8,Tipy!AW46=Výsledky!$BA$9),30,0))</f>
        <v>0</v>
      </c>
      <c r="BD52" s="182">
        <f>IF(ISBLANK($BF$3),"",IF(OR(Tipy!AX46=Výsledky!$BD$6,Tipy!AX46=Výsledky!$BD$7,Tipy!AX46=Výsledky!$BD$8,Tipy!AX46=Výsledky!$BD$9),10,0))</f>
        <v>0</v>
      </c>
      <c r="BE52" s="183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6">
        <f>IF(ISBLANK($BF$3),"",IF(ISBLANK(Tipy!AT46),"-",SUM(BA52:BE52)))</f>
        <v>0</v>
      </c>
      <c r="BG52" s="94"/>
      <c r="BH52" s="182">
        <f>IF(ISBLANK($BM$3),"",IF(ISBLANK(Tipy!AZ46),0,IF(AND(Tipy!AZ46=Výsledky!$BK$3,Tipy!BB46=Výsledky!$BM$3),50,0)))</f>
        <v>0</v>
      </c>
      <c r="BI52" s="182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2">
        <f>IF(ISBLANK($BM$3),"",IF(OR(Tipy!BC46=Výsledky!$BH$6,Tipy!BC46=Výsledky!$BH$7,Tipy!BC46=Výsledky!$BH$8,Tipy!BC46=Výsledky!$BH$9),30,0))</f>
        <v>30</v>
      </c>
      <c r="BK52" s="182">
        <f>IF(ISBLANK($BM$3),"",IF(OR(Tipy!BD46=Výsledky!$BK$6,Tipy!BD46=Výsledky!$BK$7,Tipy!BD46=Výsledky!$BK$8,Tipy!BD46=Výsledky!$BK$9),10,0))</f>
        <v>0</v>
      </c>
      <c r="BL52" s="183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6">
        <f>IF(ISBLANK($BM$3),"",IF(ISBLANK(Tipy!AZ46),"-",SUM(BH52:BL52)))</f>
        <v>50</v>
      </c>
      <c r="BN52" s="94"/>
      <c r="BO52" s="182">
        <f>IF(ISBLANK($BT$3),"",IF(ISBLANK(Tipy!BF46),0,IF(AND(Tipy!BF46=Výsledky!$BR$3,Tipy!BH46=Výsledky!$BT$3),50,0)))</f>
        <v>0</v>
      </c>
      <c r="BP52" s="182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2">
        <f>IF(ISBLANK($BT$3),"",IF(OR(Tipy!BI46=Výsledky!$BO$6,Tipy!BI46=Výsledky!$BO$7,Tipy!BI46=Výsledky!$BO$8,Tipy!BI46=Výsledky!$BO$9),30,0))</f>
        <v>30</v>
      </c>
      <c r="BR52" s="182">
        <f>IF(ISBLANK($BT$3),"",IF(OR(Tipy!BJ46=Výsledky!$BR$6,Tipy!BJ46=Výsledky!$BR$7,Tipy!BJ46=Výsledky!$BR$8,Tipy!BJ46=Výsledky!$BR$9),10,0))</f>
        <v>0</v>
      </c>
      <c r="BS52" s="183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6">
        <f>IF(ISBLANK($BT$3),"",IF(ISBLANK(Tipy!BF46),"-",SUM(BO52:BS52)))</f>
        <v>50</v>
      </c>
      <c r="BU52" s="94"/>
      <c r="BV52" s="182">
        <f>IF(ISBLANK($CA$3),"",IF(ISBLANK(Tipy!BL46),0,IF(AND(Tipy!BL46=Výsledky!$BY$3,Tipy!BN46=Výsledky!$CA$3),50,0)))</f>
        <v>0</v>
      </c>
      <c r="BW52" s="182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2">
        <f>IF(ISBLANK($CA$3),"",IF(OR(Tipy!BO46=Výsledky!$BV$6,Tipy!BO46=Výsledky!$BV$7,Tipy!BO46=Výsledky!$BV$8,Tipy!BO46=Výsledky!$BV$9),30,0))</f>
        <v>0</v>
      </c>
      <c r="BY52" s="182">
        <f>IF(ISBLANK($CA$3),"",IF(OR(Tipy!BP46=Výsledky!$BY$6,Tipy!BP46=Výsledky!$BY$7,Tipy!BP46=Výsledky!$BY$8,Tipy!BP46=Výsledky!$BY$9),10,0))</f>
        <v>0</v>
      </c>
      <c r="BZ52" s="183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6">
        <f>IF(ISBLANK($CA$3),"",IF(ISBLANK(Tipy!BL46),"-",SUM(BV52:BZ52)))</f>
        <v>20</v>
      </c>
      <c r="CB52" s="94"/>
      <c r="CC52" s="182">
        <f>IF(ISBLANK($CH$3),"",IF(ISBLANK(Tipy!BR46),0,IF(AND(Tipy!BR46=Výsledky!$CF$3,Tipy!BT46=Výsledky!$CH$3),50,0)))</f>
        <v>0</v>
      </c>
      <c r="CD52" s="182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2">
        <f>IF(ISBLANK($CH$3),"",IF(OR(Tipy!BU46=Výsledky!$CC$6,Tipy!BU46=Výsledky!$CC$7,Tipy!BU46=Výsledky!$CC$8,Tipy!BU46=Výsledky!$CC$9),30,0))</f>
        <v>30</v>
      </c>
      <c r="CF52" s="182">
        <f>IF(ISBLANK($CH$3),"",IF(OR(Tipy!BV46=Výsledky!$CF$6,Tipy!BV46=Výsledky!$CF$7,Tipy!BV46=Výsledky!$CF$8,Tipy!BV46=Výsledky!$CF$9),10,0))</f>
        <v>0</v>
      </c>
      <c r="CG52" s="183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6">
        <f>IF(ISBLANK($CH$3),"",IF(ISBLANK(Tipy!BR46),"-",SUM(CC52:CG52)))</f>
        <v>30</v>
      </c>
      <c r="CI52" s="185"/>
      <c r="CJ52" s="182">
        <f>IF(ISBLANK($CO$3),"",IF(ISBLANK(Tipy!BX46),0,IF(AND(Tipy!BX46=Výsledky!$CM$3,Tipy!BZ46=Výsledky!$CO$3),50,0)))</f>
        <v>0</v>
      </c>
      <c r="CK52" s="182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2">
        <f>IF(ISBLANK($CO$3),"",IF(OR(Tipy!CA46=Výsledky!$CJ$6,Tipy!CA46=Výsledky!$CJ$7,Tipy!CA46=Výsledky!$CJ$8,Tipy!CA46=Výsledky!$CJ$9),30,0))</f>
        <v>0</v>
      </c>
      <c r="CM52" s="182">
        <f>IF(ISBLANK($CO$3),"",IF(OR(Tipy!CB46=Výsledky!$CM$6,Tipy!CB46=Výsledky!$CM$7,Tipy!CB46=Výsledky!$CM$8,Tipy!CB46=Výsledky!$CM$9),10,0))</f>
        <v>10</v>
      </c>
      <c r="CN52" s="183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6">
        <f>IF(ISBLANK($CO$3),"",IF(ISBLANK(Tipy!BX46),"-",SUM(CJ52:CN52)))</f>
        <v>10</v>
      </c>
      <c r="CP52" s="185"/>
      <c r="CQ52" s="182">
        <f>IF(ISBLANK($CV$3),"",IF(ISBLANK(Tipy!CD46),0,IF(AND(Tipy!CD46=Výsledky!$CT$3,Tipy!CF46=Výsledky!$CV$3),50,0)))</f>
        <v>0</v>
      </c>
      <c r="CR52" s="182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2">
        <f>IF(ISBLANK($CV$3),"",IF(OR(Tipy!CG46=Výsledky!$CQ$6,Tipy!CG46=Výsledky!$CQ$7,Tipy!CG46=Výsledky!$CQ$8,Tipy!CG46=Výsledky!$CQ$9),30,0))</f>
        <v>30</v>
      </c>
      <c r="CT52" s="182">
        <f>IF(ISBLANK($CV$3),"",IF(OR(Tipy!CH46=Výsledky!$CT$6,Tipy!CH46=Výsledky!$CT$7,Tipy!CH46=Výsledky!$CT$8,Tipy!CH46=Výsledky!$CT$9),10,0))</f>
        <v>0</v>
      </c>
      <c r="CU52" s="183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6">
        <f>IF(ISBLANK($CV$3),"",IF(ISBLANK(Tipy!CD46),"-",SUM(CQ52:CU52)))</f>
        <v>50</v>
      </c>
      <c r="CW52" s="185"/>
      <c r="CX52" s="182">
        <f>IF(ISBLANK($DC$3),"",IF(ISBLANK(Tipy!CJ46),0,IF(AND(Tipy!CJ46=Výsledky!$DA$3,Tipy!CL46=Výsledky!$DC$3),50,0)))</f>
        <v>0</v>
      </c>
      <c r="CY52" s="182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2">
        <f>IF(ISBLANK($DC$3),"",IF(OR(Tipy!CM46=Výsledky!$CX$6,Tipy!CM46=Výsledky!$CX$7,Tipy!CM46=Výsledky!$CX$8,Tipy!CM46=Výsledky!$CX$9),30,0))</f>
        <v>0</v>
      </c>
      <c r="DA52" s="182">
        <f>IF(ISBLANK($DC$3),"",IF(OR(Tipy!CN46=Výsledky!$DA$6,Tipy!CN46=Výsledky!$DA$7,Tipy!CN46=Výsledky!$DA$8,Tipy!CN46=Výsledky!$DA$9),10,0))</f>
        <v>0</v>
      </c>
      <c r="DB52" s="183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6">
        <f>IF(ISBLANK($DC$3),"",IF(ISBLANK(Tipy!CJ46),"-",SUM(CX52:DB52)))</f>
        <v>0</v>
      </c>
      <c r="DD52" s="185"/>
      <c r="DE52" s="182">
        <f>IF(ISBLANK($DJ$3),"",IF(ISBLANK(Tipy!CP46),0,IF(AND(Tipy!CP46=Výsledky!$DH$3,Tipy!CR46=Výsledky!$DJ$3),50,0)))</f>
        <v>0</v>
      </c>
      <c r="DF52" s="182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2">
        <f>IF(ISBLANK($DJ$3),"",IF(OR(Tipy!CS46=Výsledky!$DE$6,Tipy!CS46=Výsledky!$DE$7,Tipy!CS46=Výsledky!$DE$8,Tipy!CS46=Výsledky!$DE$9),30,0))</f>
        <v>0</v>
      </c>
      <c r="DH52" s="182">
        <f>IF(ISBLANK($DJ$3),"",IF(OR(Tipy!CT46=Výsledky!$DH$6,Tipy!CT46=Výsledky!$DH$7,Tipy!CT46=Výsledky!$DH$8,Tipy!CT46=Výsledky!$DH$9),10,0))</f>
        <v>0</v>
      </c>
      <c r="DI52" s="183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6">
        <f>IF(ISBLANK($DJ$3),"",IF(ISBLANK(Tipy!CP46),"-",SUM(DE52:DI52)))</f>
        <v>0</v>
      </c>
      <c r="DK52" s="185"/>
      <c r="DL52" s="182">
        <f>IF(ISBLANK($DQ$3),"",IF(ISBLANK(Tipy!CV46),0,IF(AND(Tipy!CV46=Výsledky!$DO$3,Tipy!CX46=Výsledky!$DQ$3),50,0)))</f>
        <v>50</v>
      </c>
      <c r="DM52" s="182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2">
        <f>IF(ISBLANK($DQ$3),"",IF(OR(Tipy!CY46=Výsledky!$DL$6,Tipy!CY46=Výsledky!$DL$7,Tipy!CY46=Výsledky!$DL$8,Tipy!CY46=Výsledky!$DL$9),30,0))</f>
        <v>0</v>
      </c>
      <c r="DO52" s="182">
        <f>IF(ISBLANK($DQ$3),"",IF(OR(Tipy!CZ46=Výsledky!$DO$6,Tipy!CZ46=Výsledky!$DO$7,Tipy!CZ46=Výsledky!$DO$8,Tipy!CZ46=Výsledky!$DO$9),10,0))</f>
        <v>10</v>
      </c>
      <c r="DP52" s="183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6">
        <f>IF(ISBLANK($DQ$3),"",IF(ISBLANK(Tipy!CV46),"-",SUM(DL52:DP52)))</f>
        <v>60</v>
      </c>
      <c r="DR52" s="185"/>
      <c r="DS52" s="182">
        <f>IF(ISBLANK($DX$3),"",IF(ISBLANK(Tipy!DB46),0,IF(AND(Tipy!DB46=Výsledky!$DV$3,Tipy!DD46=Výsledky!$DX$3),50,0)))</f>
        <v>0</v>
      </c>
      <c r="DT52" s="182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2">
        <f>IF(ISBLANK($DX$3),"",IF(OR(Tipy!DE46=Výsledky!$DS$6,Tipy!DE46=Výsledky!$DS$7,Tipy!DE46=Výsledky!$DS$8,Tipy!DE46=Výsledky!$DS$9),30,0))</f>
        <v>30</v>
      </c>
      <c r="DV52" s="182">
        <f>IF(ISBLANK($DX$3),"",IF(OR(Tipy!DF46=Výsledky!$DV$6,Tipy!DF46=Výsledky!$DV$7,Tipy!DF46=Výsledky!$DV$8,Tipy!DF46=Výsledky!$DV$9),10,0))</f>
        <v>0</v>
      </c>
      <c r="DW52" s="183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6">
        <f>IF(ISBLANK($DX$3),"",IF(ISBLANK(Tipy!DB46),"-",SUM(DS52:DW52)))</f>
        <v>50</v>
      </c>
      <c r="DY52" s="185"/>
      <c r="DZ52" s="182">
        <f>IF(ISBLANK($EE$3),"",IF(ISBLANK(Tipy!DH46),0,IF(AND(Tipy!DH46=Výsledky!$EC$3,Tipy!DJ46=Výsledky!$EE$3),50,0)))</f>
        <v>0</v>
      </c>
      <c r="EA52" s="182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2">
        <f>IF(ISBLANK($EE$3),"",IF(OR(Tipy!DK46=Výsledky!$DZ$6,Tipy!DK46=Výsledky!$DZ$7,Tipy!DK46=Výsledky!$DZ$8,Tipy!DK46=Výsledky!$DZ$9),30,0))</f>
        <v>0</v>
      </c>
      <c r="EC52" s="182">
        <f>IF(ISBLANK($EE$3),"",IF(OR(Tipy!DL46=Výsledky!$EC$6,Tipy!DL46=Výsledky!$EC$7,Tipy!DL46=Výsledky!$EC$8,Tipy!DL46=Výsledky!$EC$9),10,0))</f>
        <v>0</v>
      </c>
      <c r="ED52" s="183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6">
        <f>IF(ISBLANK($EE$3),"",IF(ISBLANK(Tipy!DH46),"-",SUM(DZ52:ED52)))</f>
        <v>0</v>
      </c>
      <c r="EF52" s="94"/>
      <c r="EG52" s="182">
        <f>IF(ISBLANK($EL$3),"",IF(ISBLANK(Tipy!DN46),0,IF(AND(Tipy!DN46=Výsledky!$EJ$3,Tipy!DP46=Výsledky!$EL$3),50,0)))</f>
        <v>0</v>
      </c>
      <c r="EH52" s="182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2">
        <f>IF(ISBLANK($EL$3),"",IF(OR(Tipy!DQ46=Výsledky!$EG$6,Tipy!DQ46=Výsledky!$EG$7,Tipy!DQ46=Výsledky!$EG$8,Tipy!DQ46=Výsledky!$EG$9),30,0))</f>
        <v>0</v>
      </c>
      <c r="EJ52" s="182">
        <f>IF(ISBLANK($EL$3),"",IF(OR(Tipy!DR46=Výsledky!$EJ$6,Tipy!DR46=Výsledky!$EJ$7,Tipy!DR46=Výsledky!$EJ$8,Tipy!DR46=Výsledky!$EJ$9),10,0))</f>
        <v>10</v>
      </c>
      <c r="EK52" s="183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6">
        <f>IF(ISBLANK($EL$3),"",IF(ISBLANK(Tipy!DN46),"-",SUM(EG52:EK52)))</f>
        <v>40</v>
      </c>
      <c r="EM52" s="94"/>
      <c r="EN52" s="182">
        <f>IF(ISBLANK($ES$3),"",IF(ISBLANK(Tipy!DT46),0,IF(AND(Tipy!DT46=Výsledky!$EQ$3,Tipy!DV46=Výsledky!$ES$3),50,0)))</f>
        <v>0</v>
      </c>
      <c r="EO52" s="182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2">
        <f>IF(ISBLANK($ES$3),"",IF(OR(Tipy!DW46=Výsledky!$EN$6,Tipy!DW46=Výsledky!$EN$7,Tipy!DW46=Výsledky!$EN$8,Tipy!DW46=Výsledky!$EN$9),30,0))</f>
        <v>30</v>
      </c>
      <c r="EQ52" s="182">
        <f>IF(ISBLANK($ES$3),"",IF(OR(Tipy!DX46=Výsledky!$EQ$6,Tipy!DX46=Výsledky!$EQ$7,Tipy!DX46=Výsledky!$EQ$8,Tipy!DX46=Výsledky!$EQ$9),10,0))</f>
        <v>0</v>
      </c>
      <c r="ER52" s="183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6">
        <f>IF(ISBLANK($ES$3),"",IF(ISBLANK(Tipy!DT46),"-",SUM(EN52:ER52)))</f>
        <v>60</v>
      </c>
      <c r="ET52" s="94"/>
      <c r="EU52" s="182">
        <f>IF(ISBLANK($EZ$3),"",IF(ISBLANK(Tipy!DZ46),0,IF(AND(Tipy!DZ46=Výsledky!$EX$3,Tipy!EB46=Výsledky!$EZ$3),50,0)))</f>
        <v>0</v>
      </c>
      <c r="EV52" s="182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2">
        <f>IF(ISBLANK($EZ$3),"",IF(OR(Tipy!EC46=Výsledky!$EU$6,Tipy!EC46=Výsledky!$EU$7,Tipy!EC46=Výsledky!$EU$8,Tipy!EC46=Výsledky!$EU$9),30,0))</f>
        <v>0</v>
      </c>
      <c r="EX52" s="182">
        <f>IF(ISBLANK($EZ$3),"",IF(OR(Tipy!ED46=Výsledky!$EX$6,Tipy!ED46=Výsledky!$EX$7,Tipy!ED46=Výsledky!$EX$8,Tipy!ED46=Výsledky!$EX$9),10,0))</f>
        <v>0</v>
      </c>
      <c r="EY52" s="183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6">
        <f>IF(ISBLANK($EZ$3),"",IF(ISBLANK(Tipy!DZ46),"-",SUM(EU52:EY52)))</f>
        <v>20</v>
      </c>
      <c r="FA52" s="94"/>
      <c r="FB52" s="182">
        <f>IF(ISBLANK($FG$3),"",IF(ISBLANK(Tipy!EF46),0,IF(AND(Tipy!EF46=Výsledky!$FE$3,Tipy!EH46=Výsledky!$FG$3),50,0)))</f>
        <v>0</v>
      </c>
      <c r="FC52" s="182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2">
        <f>IF(ISBLANK($FG$3),"",IF(OR(Tipy!EI46=Výsledky!$FB$6,Tipy!EI46=Výsledky!$FB$7,Tipy!EI46=Výsledky!$FB$8,Tipy!EI46=Výsledky!$FB$9),30,0))</f>
        <v>30</v>
      </c>
      <c r="FE52" s="182">
        <f>IF(ISBLANK($FG$3),"",IF(OR(Tipy!EJ46=Výsledky!$FE$6,Tipy!EJ46=Výsledky!$FE$7,Tipy!EJ46=Výsledky!$FE$8,Tipy!EJ46=Výsledky!$FE$9),10,0))</f>
        <v>0</v>
      </c>
      <c r="FF52" s="183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6">
        <f>IF(ISBLANK($FG$3),"",IF(ISBLANK(Tipy!EF46),"-",SUM(FB52:FF52)))</f>
        <v>40</v>
      </c>
      <c r="FH52" s="94"/>
      <c r="FI52" s="182">
        <f>IF(ISBLANK($FN$3),"",IF(ISBLANK(Tipy!EL46),0,IF(AND(Tipy!EL46=Výsledky!$FL$3,Tipy!EN46=Výsledky!$FN$3),50,0)))</f>
        <v>0</v>
      </c>
      <c r="FJ52" s="182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2">
        <f>IF(ISBLANK($FN$3),"",IF(OR(Tipy!EO46=Výsledky!$FI$6,Tipy!EO46=Výsledky!$FI$7,Tipy!EO46=Výsledky!$FI$8,Tipy!EO46=Výsledky!$FI$9),30,0))</f>
        <v>30</v>
      </c>
      <c r="FL52" s="182">
        <f>IF(ISBLANK($FN$3),"",IF(OR(Tipy!EP46=Výsledky!$FL$6,Tipy!EP46=Výsledky!$FL$7,Tipy!EP46=Výsledky!$FL$8,Tipy!EP46=Výsledky!$FL$9),10,0))</f>
        <v>0</v>
      </c>
      <c r="FM52" s="183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6">
        <f>IF(ISBLANK($FN$3),"",IF(ISBLANK(Tipy!EL46),"-",SUM(FI52:FM52)))</f>
        <v>50</v>
      </c>
      <c r="FO52" s="94"/>
      <c r="FP52" s="182">
        <f>IF(ISBLANK($FU$3),"",IF(ISBLANK(Tipy!ER46),0,IF(AND(Tipy!ER46=Výsledky!$FS$3,Tipy!ET46=Výsledky!$FU$3),50,0)))</f>
        <v>0</v>
      </c>
      <c r="FQ52" s="182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2">
        <f>IF(ISBLANK($FU$3),"",IF(OR(Tipy!EU46=Výsledky!$FP$6,Tipy!EU46=Výsledky!$FP$7,Tipy!EU46=Výsledky!$FP$8,Tipy!EU46=Výsledky!$FP$9),30,0))</f>
        <v>30</v>
      </c>
      <c r="FS52" s="182">
        <f>IF(ISBLANK($FU$3),"",IF(OR(Tipy!EV46=Výsledky!$FS$6,Tipy!EV46=Výsledky!$FS$7,Tipy!EV46=Výsledky!$FS$8,Tipy!EV46=Výsledky!$FS$9),10,0))</f>
        <v>0</v>
      </c>
      <c r="FT52" s="183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6">
        <f>IF(ISBLANK($FU$3),"",IF(ISBLANK(Tipy!ER46),"-",SUM(FP52:FT52)))</f>
        <v>60</v>
      </c>
      <c r="FV52" s="94"/>
      <c r="FW52" s="182">
        <f>IF(ISBLANK($GB$3),"",IF(ISBLANK(Tipy!EX46),0,IF(AND(Tipy!EX46=Výsledky!$FZ$3,Tipy!EZ46=Výsledky!$GB$3),50,0)))</f>
        <v>0</v>
      </c>
      <c r="FX52" s="182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2">
        <f>IF(ISBLANK($GB$3),"",IF(OR(Tipy!FA46=Výsledky!$FW$6,Tipy!FA46=Výsledky!$FW$7,Tipy!FA46=Výsledky!$FW$8,Tipy!FA46=Výsledky!$FW$9),30,0))</f>
        <v>30</v>
      </c>
      <c r="FZ52" s="182">
        <f>IF(ISBLANK($GB$3),"",IF(OR(Tipy!FB46=Výsledky!$FZ$6,Tipy!FB46=Výsledky!$FZ$7,Tipy!FB46=Výsledky!$FZ$8,Tipy!FB46=Výsledky!$FZ$9),10,0))</f>
        <v>10</v>
      </c>
      <c r="GA52" s="183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6">
        <f>IF(ISBLANK($GB$3),"",IF(ISBLANK(Tipy!EX46),"-",SUM(FW52:GA52)))</f>
        <v>50</v>
      </c>
      <c r="GC52" s="94"/>
      <c r="GD52" s="182">
        <f>IF(ISBLANK($GI$3),"",IF(ISBLANK(Tipy!FD46),0,IF(AND(Tipy!FD46=Výsledky!$GG$3,Tipy!FF46=Výsledky!$GI$3),50,0)))</f>
        <v>0</v>
      </c>
      <c r="GE52" s="182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2">
        <f>IF(ISBLANK($GI$3),"",IF(OR(Tipy!FG46=Výsledky!$GD$6,Tipy!FG46=Výsledky!$GD$7,Tipy!FG46=Výsledky!$GD$8,Tipy!FG46=Výsledky!$GD$9),30,0))</f>
        <v>30</v>
      </c>
      <c r="GG52" s="182">
        <f>IF(ISBLANK($GI$3),"",IF(OR(Tipy!FH46=Výsledky!$GG$6,Tipy!FH46=Výsledky!$GG$7,Tipy!FH46=Výsledky!$GG$8,Tipy!FH46=Výsledky!$GG$9),10,0))</f>
        <v>0</v>
      </c>
      <c r="GH52" s="183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6">
        <f>IF(ISBLANK($GI$3),"",IF(ISBLANK(Tipy!FD46),"-",SUM(GD52:GH52)))</f>
        <v>30</v>
      </c>
      <c r="GJ52" s="94"/>
      <c r="GK52" s="182">
        <f>IF(ISBLANK($GP$3),"",IF(ISBLANK(Tipy!FJ46),0,IF(AND(Tipy!FJ46=Výsledky!$GN$3,Tipy!FL46=Výsledky!$GP$3),50,0)))</f>
        <v>0</v>
      </c>
      <c r="GL52" s="182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20</v>
      </c>
      <c r="GM52" s="182">
        <f>IF(ISBLANK($GP$3),"",IF(OR(Tipy!FM46=Výsledky!$GK$6,Tipy!FM46=Výsledky!$GK$7,Tipy!FM46=Výsledky!$GK$8,Tipy!FM46=Výsledky!$GK$9),30,0))</f>
        <v>30</v>
      </c>
      <c r="GN52" s="182">
        <f>IF(ISBLANK($GP$3),"",IF(OR(Tipy!FN46=Výsledky!$GN$6,Tipy!FN46=Výsledky!$GN$7,Tipy!FN46=Výsledky!$GN$8,Tipy!FN46=Výsledky!$GN$9),10,0))</f>
        <v>0</v>
      </c>
      <c r="GO52" s="183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86">
        <f>IF(ISBLANK($GP$3),"",IF(ISBLANK(Tipy!FJ46),"-",SUM(GK52:GO52)))</f>
        <v>50</v>
      </c>
      <c r="GQ52" s="94"/>
      <c r="GR52" s="182">
        <f>IF(ISBLANK($GW$3),"",IF(ISBLANK(Tipy!FP46),0,IF(AND(Tipy!FP46=Výsledky!$GU$3,Tipy!FR46=Výsledky!$GW$3),50,0)))</f>
        <v>0</v>
      </c>
      <c r="GS52" s="182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2">
        <f>IF(ISBLANK($GW$3),"",IF(OR(Tipy!FS46=Výsledky!$GR$6,Tipy!FS46=Výsledky!$GR$7,Tipy!FS46=Výsledky!$GR$8,Tipy!FS46=Výsledky!$GR$9),30,0))</f>
        <v>0</v>
      </c>
      <c r="GU52" s="182">
        <f>IF(ISBLANK($GW$3),"",IF(OR(Tipy!FT46=Výsledky!$GU$6,Tipy!FT46=Výsledky!$GU$7,Tipy!FT46=Výsledky!$GU$8,Tipy!FT46=Výsledky!$GU$9),10,0))</f>
        <v>0</v>
      </c>
      <c r="GV52" s="183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6">
        <f>IF(ISBLANK($GW$3),"",IF(ISBLANK(Tipy!FP46),"-",SUM(GR52:GV52)))</f>
        <v>0</v>
      </c>
      <c r="GX52" s="94"/>
      <c r="GY52" s="182">
        <f>IF(ISBLANK($HD$3),"",IF(ISBLANK(Tipy!FV46),0,IF(AND(Tipy!FV46=Výsledky!$HB$3,Tipy!FX46=Výsledky!$HD$3),50,0)))</f>
        <v>50</v>
      </c>
      <c r="GZ52" s="182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2">
        <f>IF(ISBLANK($HD$3),"",IF(OR(Tipy!FY46=Výsledky!$GY$6,Tipy!FY46=Výsledky!$GY$7,Tipy!FY46=Výsledky!$GY$8,Tipy!FY46=Výsledky!$GY$9),30,0))</f>
        <v>30</v>
      </c>
      <c r="HB52" s="182">
        <f>IF(ISBLANK($HD$3),"",IF(OR(Tipy!FZ46=Výsledky!$HB$6,Tipy!FZ46=Výsledky!$HB$7,Tipy!FZ46=Výsledky!$HB$8,Tipy!FZ46=Výsledky!$HB$9),10,0))</f>
        <v>0</v>
      </c>
      <c r="HC52" s="183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6">
        <f>IF(ISBLANK($HD$3),"",IF(ISBLANK(Tipy!FV46),"-",SUM(GY52:HC52)))</f>
        <v>80</v>
      </c>
      <c r="HE52" s="185"/>
      <c r="HF52" s="182">
        <f>IF(ISBLANK($HK$3),"",IF(ISBLANK(Tipy!GB46),0,IF(AND(Tipy!GB46=Výsledky!$HI$3,Tipy!GD46=Výsledky!$HK$3),50,0)))</f>
        <v>50</v>
      </c>
      <c r="HG52" s="182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2">
        <f>IF(ISBLANK($HK$3),"",IF(OR(Tipy!GE46=Výsledky!$HF$6,Tipy!GE46=Výsledky!$HF$7,Tipy!GE46=Výsledky!$HF$8,Tipy!GE46=Výsledky!$HF$9),30,0))</f>
        <v>0</v>
      </c>
      <c r="HI52" s="182">
        <f>IF(ISBLANK($HK$3),"",IF(OR(Tipy!GF46=Výsledky!$HI$6,Tipy!GF46=Výsledky!$HI$7,Tipy!GF46=Výsledky!$HI$8,Tipy!GF46=Výsledky!$HI$9),10,0))</f>
        <v>0</v>
      </c>
      <c r="HJ52" s="183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6">
        <f>IF(ISBLANK($HK$3),"",IF(ISBLANK(Tipy!GB46),"-",SUM(HF52:HJ52)))</f>
        <v>50</v>
      </c>
      <c r="HL52" s="185"/>
      <c r="HM52" s="182">
        <f>IF(ISBLANK($HR$3),"",IF(ISBLANK(Tipy!GH46),0,IF(AND(Tipy!GH46=Výsledky!$HP$3,Tipy!GJ46=Výsledky!$HR$3),50,0)))</f>
        <v>0</v>
      </c>
      <c r="HN52" s="182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2">
        <f>IF(ISBLANK($HR$3),"",IF(OR(Tipy!GK46=Výsledky!$HM$6,Tipy!GK46=Výsledky!$HM$7,Tipy!GK46=Výsledky!$HM$8,Tipy!GK46=Výsledky!$HM$9),30,0))</f>
        <v>0</v>
      </c>
      <c r="HP52" s="182">
        <f>IF(ISBLANK($HR$3),"",IF(OR(Tipy!GL46=Výsledky!$HP$6,Tipy!GL46=Výsledky!$HP$7,Tipy!GL46=Výsledky!$HP$8,Tipy!GL46=Výsledky!$HP$9),10,0))</f>
        <v>0</v>
      </c>
      <c r="HQ52" s="183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6">
        <f>IF(ISBLANK($HR$3),"",IF(ISBLANK(Tipy!GH46),"-",SUM(HM52:HQ52)))</f>
        <v>0</v>
      </c>
      <c r="HS52" s="185"/>
      <c r="HT52" s="182">
        <f>IF(ISBLANK($HY$3),"",IF(ISBLANK(Tipy!GN46),0,IF(AND(Tipy!GN46=Výsledky!$HW$3,Tipy!GP46=Výsledky!$HY$3),50,0)))</f>
        <v>0</v>
      </c>
      <c r="HU52" s="182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2">
        <f>IF(ISBLANK($HY$3),"",IF(OR(Tipy!GQ46=Výsledky!$HT$6,Tipy!GQ46=Výsledky!$HT$7,Tipy!GQ46=Výsledky!$HT$8,Tipy!GQ46=Výsledky!$HT$9),30,0))</f>
        <v>0</v>
      </c>
      <c r="HW52" s="182">
        <f>IF(ISBLANK($HY$3),"",IF(OR(Tipy!GR46=Výsledky!$HW$6,Tipy!GR46=Výsledky!$HW$7,Tipy!GR46=Výsledky!$HW$8,Tipy!GR46=Výsledky!$HW$9),10,0))</f>
        <v>10</v>
      </c>
      <c r="HX52" s="183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6">
        <f>IF(ISBLANK($HY$3),"",IF(ISBLANK(Tipy!GN46),"-",SUM(HT52:HX52)))</f>
        <v>30</v>
      </c>
      <c r="HZ52" s="185"/>
      <c r="IA52" s="182">
        <f>IF(ISBLANK($IF$3),"",IF(ISBLANK(Tipy!GT46),0,IF(AND(Tipy!GT46=Výsledky!$ID$3,Tipy!GV46=Výsledky!$IF$3),50,0)))</f>
        <v>0</v>
      </c>
      <c r="IB52" s="182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2">
        <f>IF(ISBLANK($IF$3),"",IF(OR(Tipy!GW46=Výsledky!$IA$6,Tipy!GW46=Výsledky!$IA$7,Tipy!GW46=Výsledky!$IA$8,Tipy!GW46=Výsledky!$IA$9),30,0))</f>
        <v>30</v>
      </c>
      <c r="ID52" s="182">
        <f>IF(ISBLANK($IF$3),"",IF(OR(Tipy!GX46=Výsledky!$ID$6,Tipy!GX46=Výsledky!$ID$7,Tipy!GX46=Výsledky!$ID$8,Tipy!GX46=Výsledky!$ID$9),10,0))</f>
        <v>10</v>
      </c>
      <c r="IE52" s="183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6">
        <f>IF(ISBLANK($IF$3),"",IF(ISBLANK(Tipy!GT46),"-",SUM(IA52:IE52)))</f>
        <v>70</v>
      </c>
      <c r="IG52" s="94"/>
      <c r="IH52" s="182">
        <f>IF(ISBLANK($IM$3),"",IF(ISBLANK(Tipy!GZ46),0,IF(AND(Tipy!GZ46=Výsledky!$IK$3,Tipy!HB46=Výsledky!$IM$3),50,0)))</f>
        <v>50</v>
      </c>
      <c r="II52" s="182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182">
        <f>IF(ISBLANK($IM$3),"",IF(OR(Tipy!HC46=Výsledky!$IH$6,Tipy!HC46=Výsledky!$IH$7,Tipy!HC46=Výsledky!$IH$8,Tipy!HC46=Výsledky!$IH$9),30,0))</f>
        <v>0</v>
      </c>
      <c r="IK52" s="182">
        <f>IF(ISBLANK($IM$3),"",IF(OR(Tipy!HD46=Výsledky!$IK$6,Tipy!HD46=Výsledky!$IK$7,Tipy!HD46=Výsledky!$IK$8,Tipy!HD46=Výsledky!$IK$9),10,0))</f>
        <v>0</v>
      </c>
      <c r="IL52" s="183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186">
        <f>IF(ISBLANK($IM$3),"",IF(ISBLANK(Tipy!GZ46),"-",SUM(IH52:IL52)))</f>
        <v>50</v>
      </c>
      <c r="IN52" s="185"/>
      <c r="IO52" s="182">
        <f>IF(ISBLANK($IT$3),"",IF(ISBLANK(Tipy!HF46),0,IF(AND(Tipy!HF46=Výsledky!$IR$3,Tipy!HH46=Výsledky!$IT$3),50,0)))</f>
        <v>0</v>
      </c>
      <c r="IP52" s="182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82">
        <f>IF(ISBLANK($IT$3),"",IF(OR(Tipy!HI46=Výsledky!$IO$6,Tipy!HI46=Výsledky!$IO$7,Tipy!HI46=Výsledky!$IO$8,Tipy!HI46=Výsledky!$IO$9),30,0))</f>
        <v>30</v>
      </c>
      <c r="IR52" s="182">
        <f>IF(ISBLANK($IT$3),"",IF(OR(Tipy!HJ46=Výsledky!$IR$6,Tipy!HJ46=Výsledky!$IR$7,Tipy!HJ46=Výsledky!$IR$8,Tipy!HJ46=Výsledky!$IR$9),10,0))</f>
        <v>0</v>
      </c>
      <c r="IS52" s="183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6">
        <f>IF(ISBLANK($IT$3),"",IF(ISBLANK(Tipy!HF46),"-",SUM(IO52:IS52)))</f>
        <v>60</v>
      </c>
      <c r="IU52" s="185"/>
      <c r="IV52" s="182">
        <f>IF(ISBLANK($JA$3),"",IF(ISBLANK(Tipy!HL46),0,IF(AND(Tipy!HL46=Výsledky!$IY$3,Tipy!HN46=Výsledky!$JA$3),50,0)))</f>
        <v>0</v>
      </c>
      <c r="IW52" s="182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82">
        <f>IF(ISBLANK($JA$3),"",IF(OR(Tipy!HO46=Výsledky!$IV$6,Tipy!HO46=Výsledky!$IV$7,Tipy!HO46=Výsledky!$IV$8,Tipy!HO46=Výsledky!$IV$9),30,0))</f>
        <v>30</v>
      </c>
      <c r="IY52" s="182">
        <f>IF(ISBLANK($JA$3),"",IF(OR(Tipy!HP46=Výsledky!$IY$6,Tipy!HP46=Výsledky!$IY$7,Tipy!HP46=Výsledky!$IY$8,Tipy!HP46=Výsledky!$IY$9),10,0))</f>
        <v>0</v>
      </c>
      <c r="IZ52" s="183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186">
        <f>IF(ISBLANK($JA$3),"",IF(ISBLANK(Tipy!HL46),"-",SUM(IV52:IZ52)))</f>
        <v>50</v>
      </c>
      <c r="JB52" s="185"/>
      <c r="JC52" s="182">
        <f>IF(ISBLANK($JH$3),"",IF(ISBLANK(Tipy!HR46),0,IF(AND(Tipy!HR46=Výsledky!$JF$3,Tipy!HT46=Výsledky!$JH$3),50,0)))</f>
        <v>0</v>
      </c>
      <c r="JD52" s="182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20</v>
      </c>
      <c r="JE52" s="182">
        <f>IF(ISBLANK($JH$3),"",IF(OR(Tipy!HU46=Výsledky!$JC$6,Tipy!HU46=Výsledky!$JC$7,Tipy!HU46=Výsledky!$JC$8,Tipy!HU46=Výsledky!$JC$9),30,0))</f>
        <v>0</v>
      </c>
      <c r="JF52" s="182">
        <f>IF(ISBLANK($JH$3),"",IF(OR(Tipy!HV46=Výsledky!$JF$6,Tipy!HV46=Výsledky!$JF$7,Tipy!HV46=Výsledky!$JF$8,Tipy!HV46=Výsledky!$JF$9),10,0))</f>
        <v>0</v>
      </c>
      <c r="JG52" s="183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86">
        <f>IF(ISBLANK($JH$3),"",IF(ISBLANK(Tipy!HR46),"-",SUM(JC52:JG52)))</f>
        <v>20</v>
      </c>
      <c r="JI52" s="185"/>
      <c r="JJ52" s="182">
        <f>IF(ISBLANK($JO$3),"",IF(ISBLANK(Tipy!HX46),0,IF(AND(Tipy!HX46=Výsledky!$JM$3,Tipy!HZ46=Výsledky!$JO$3),50,0)))</f>
        <v>0</v>
      </c>
      <c r="JK52" s="182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20</v>
      </c>
      <c r="JL52" s="182">
        <f>IF(ISBLANK($JO$3),"",IF(OR(Tipy!IA46=Výsledky!$JJ$6,Tipy!IA46=Výsledky!$JJ$7,Tipy!IA46=Výsledky!$JJ$8,Tipy!IA46=Výsledky!$JJ$9),30,0))</f>
        <v>0</v>
      </c>
      <c r="JM52" s="92">
        <f>IF(ISBLANK($JO$3),"",IF(OR(Tipy!IB46=Výsledky!$JM$6,Tipy!IB46=Výsledky!$JM$7,Tipy!IB46=Výsledky!$JM$8,Tipy!IB46=Výsledky!$JM$9),10,0))</f>
        <v>0</v>
      </c>
      <c r="JN52" s="93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95">
        <f>IF(ISBLANK($JO$3),"",IF(ISBLANK(Tipy!HX46),"-",SUM(JJ52:JN52)))</f>
        <v>20</v>
      </c>
      <c r="JP52" s="94"/>
      <c r="JQ52" s="92">
        <f>IF(ISBLANK($JV$3),"",IF(ISBLANK(Tipy!ID46),0,IF(AND(Tipy!ID46=Výsledky!$JT$3,Tipy!IF46=Výsledky!$JV$3),50,0)))</f>
        <v>0</v>
      </c>
      <c r="JR52" s="92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20</v>
      </c>
      <c r="JS52" s="92">
        <f>IF(ISBLANK($JV$3),"",IF(OR(Tipy!IG46=Výsledky!$JQ$6,Tipy!IG46=Výsledky!$JQ$7,Tipy!IG46=Výsledky!$JQ$8,Tipy!IG46=Výsledky!$JQ$9),30,0))</f>
        <v>30</v>
      </c>
      <c r="JT52" s="92">
        <f>IF(ISBLANK($JV$3),"",IF(OR(Tipy!IH46=Výsledky!$JT$6,Tipy!IH46=Výsledky!$JT$7,Tipy!IH46=Výsledky!$JT$8,Tipy!IH46=Výsledky!$JT$9),10,0))</f>
        <v>0</v>
      </c>
      <c r="JU52" s="93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95">
        <f>IF(ISBLANK($JV$3),"",IF(ISBLANK(Tipy!ID46),"-",SUM(JQ52:JU52)))</f>
        <v>50</v>
      </c>
      <c r="JW52" s="94"/>
      <c r="JX52" s="92" t="str">
        <f>IF(ISBLANK($KC$3),"",IF(ISBLANK(Tipy!IJ46),0,IF(AND(Tipy!IJ46=Výsledky!$KA$3,Tipy!IL46=Výsledky!$KC$3),50,0)))</f>
        <v/>
      </c>
      <c r="JY52" s="92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92" t="str">
        <f>IF(ISBLANK($KC$3),"",IF(OR(Tipy!IM46=Výsledky!$JX$6,Tipy!IM46=Výsledky!$JX$7,Tipy!IM46=Výsledky!$JX$8,Tipy!IM46=Výsledky!$JX$9),30,0))</f>
        <v/>
      </c>
      <c r="KA52" s="92" t="str">
        <f>IF(ISBLANK($KC$3),"",IF(OR(Tipy!IN46=Výsledky!$KA$6,Tipy!IN46=Výsledky!$KA$7,Tipy!IN46=Výsledky!$KA$8,Tipy!IN46=Výsledky!$KA$9),10,0))</f>
        <v/>
      </c>
      <c r="KB52" s="93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95" t="str">
        <f>IF(ISBLANK($KC$3),"",IF(ISBLANK(Tipy!IJ46),"-",SUM(JX52:KB52)))</f>
        <v/>
      </c>
      <c r="KD52" s="94"/>
      <c r="KE52" s="92">
        <f>IF(ISBLANK($KJ$3),"",IF(ISBLANK(Tipy!IP46),0,IF(AND(Tipy!IP46=Výsledky!$KH$3,Tipy!IR46=Výsledky!$KJ$3),50,0)))</f>
        <v>0</v>
      </c>
      <c r="KF52" s="92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92">
        <f>IF(ISBLANK($KJ$3),"",IF(OR(Tipy!IS46=Výsledky!$KE$6,Tipy!IS46=Výsledky!$KE$7,Tipy!IS46=Výsledky!$KE$8,Tipy!IS46=Výsledky!$KE$9),30,0))</f>
        <v>0</v>
      </c>
      <c r="KH52" s="92">
        <f>IF(ISBLANK($KJ$3),"",IF(OR(Tipy!IT46=Výsledky!$KH$6,Tipy!IT46=Výsledky!$KH$7,Tipy!IT46=Výsledky!$KH$8,Tipy!IT46=Výsledky!$KH$9),10,0))</f>
        <v>0</v>
      </c>
      <c r="KI52" s="93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95">
        <f>IF(ISBLANK($KJ$3),"",IF(ISBLANK(Tipy!IP46),"-",SUM(KE52:KI52)))</f>
        <v>0</v>
      </c>
      <c r="KK52" s="94"/>
      <c r="KL52" s="182">
        <f>IF(ISBLANK($KQ$3),"",IF(ISBLANK(Tipy!IV46),0,IF(AND(Tipy!IV46=Výsledky!$KO$3,Tipy!IX46=Výsledky!$KQ$3),50,0)))</f>
        <v>0</v>
      </c>
      <c r="KM52" s="182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20</v>
      </c>
      <c r="KN52" s="182">
        <f>IF(ISBLANK($KQ$3),"",IF(OR(Tipy!IY46=Výsledky!$KL$6,Tipy!IY46=Výsledky!$KL$7,Tipy!IY46=Výsledky!$KL$8,Tipy!IY46=Výsledky!$KL$9),30,0))</f>
        <v>0</v>
      </c>
      <c r="KO52" s="182">
        <f>IF(ISBLANK($KQ$3),"",IF(OR(Tipy!IZ46=Výsledky!$KO$6,Tipy!IZ46=Výsledky!$KO$7,Tipy!IZ46=Výsledky!$KO$8,Tipy!IZ46=Výsledky!$KO$9),10,0))</f>
        <v>0</v>
      </c>
      <c r="KP52" s="183">
        <f>IF(ISBLANK($KQ$3),"",IF(ISBLANK(Tipy!IV46),0,IF(OR(AND(Tipy!IV46=Výsledky!$KO$3,OR(Tipy!IX46=Výsledky!$KQ$3+1,Tipy!IX46=Výsledky!$KQ$3-1)),AND(Tipy!IX46=Výsledky!$KQ$3,OR(Tipy!IV46=Výsledky!$KO$3+1,Tipy!IV46=Výsledky!$KO$3-1))),10,0)))</f>
        <v>10</v>
      </c>
      <c r="KQ52" s="186">
        <f>IF(ISBLANK($KQ$3),"",IF(ISBLANK(Tipy!IV46),"-",SUM(KL52:KP52)))</f>
        <v>30</v>
      </c>
      <c r="KR52" s="94"/>
      <c r="KS52" s="92" t="str">
        <f>IF(ISBLANK($KX$3),"",IF(ISBLANK(Tipy!JB46),0,IF(AND(Tipy!JB46=Výsledky!$KV$3,Tipy!JD46=Výsledky!$KX$3),50,0)))</f>
        <v/>
      </c>
      <c r="KT52" s="92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92" t="str">
        <f>IF(ISBLANK($KX$3),"",IF(OR(Tipy!JE46=Výsledky!$KS$6,Tipy!JE46=Výsledky!$KS$7,Tipy!JE46=Výsledky!$KS$8,Tipy!JE46=Výsledky!$KS$9),30,0))</f>
        <v/>
      </c>
      <c r="KV52" s="92" t="str">
        <f>IF(ISBLANK($KX$3),"",IF(OR(Tipy!JF46=Výsledky!$KV$6,Tipy!JF46=Výsledky!$KV$7,Tipy!JF46=Výsledky!$KV$8,Tipy!JF46=Výsledky!$KV$9),10,0))</f>
        <v/>
      </c>
      <c r="KW52" s="93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95" t="str">
        <f>IF(ISBLANK($KX$3),"",IF(ISBLANK(Tipy!JB46),"-",SUM(KS52:KW52)))</f>
        <v/>
      </c>
      <c r="KY52" s="94"/>
      <c r="KZ52" s="92" t="str">
        <f>IF(ISBLANK($LE$3),"",IF(ISBLANK(Tipy!JH46),0,IF(AND(Tipy!JH46=Výsledky!$LC$3,Tipy!JJ46=Výsledky!$LE$3),50,0)))</f>
        <v/>
      </c>
      <c r="LA52" s="92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92" t="str">
        <f>IF(ISBLANK($LE$3),"",IF(OR(Tipy!JK46=Výsledky!$KZ$6,Tipy!JK46=Výsledky!$KZ$7,Tipy!JK46=Výsledky!$KZ$8,Tipy!JK46=Výsledky!$KZ$9),30,0))</f>
        <v/>
      </c>
      <c r="LC52" s="92" t="str">
        <f>IF(ISBLANK($LE$3),"",IF(OR(Tipy!JL46=Výsledky!$LC$6,Tipy!JL46=Výsledky!$LC$7,Tipy!JL46=Výsledky!$LC$8,Tipy!JL46=Výsledky!$LC$9),10,0))</f>
        <v/>
      </c>
      <c r="LD52" s="93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95" t="str">
        <f>IF(ISBLANK($LE$3),"",IF(ISBLANK(Tipy!JH46),"-",SUM(KZ52:LD52)))</f>
        <v/>
      </c>
      <c r="LF52" s="94"/>
      <c r="LG52" s="92" t="str">
        <f>IF(ISBLANK($LL$3),"",IF(ISBLANK(Tipy!JN46),0,IF(AND(Tipy!JN46=Výsledky!$LJ$3,Tipy!JP46=Výsledky!$LL$3),50,0)))</f>
        <v/>
      </c>
      <c r="LH52" s="92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92" t="str">
        <f>IF(ISBLANK($LL$3),"",IF(OR(Tipy!JQ46=Výsledky!$LG$6,Tipy!JQ46=Výsledky!$LG$7,Tipy!JQ46=Výsledky!$LG$8,Tipy!JQ46=Výsledky!$LG$9),30,0))</f>
        <v/>
      </c>
      <c r="LJ52" s="92" t="str">
        <f>IF(ISBLANK($LL$3),"",IF(OR(Tipy!JR46=Výsledky!$LJ$6,Tipy!JR46=Výsledky!$LJ$7,Tipy!JR46=Výsledky!$LJ$8,Tipy!JR46=Výsledky!$LJ$9),10,0))</f>
        <v/>
      </c>
      <c r="LK52" s="93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95" t="str">
        <f>IF(ISBLANK($LL$3),"",IF(ISBLANK(Tipy!JN46),"-",SUM(LG52:LK52)))</f>
        <v/>
      </c>
      <c r="LM52" s="94"/>
      <c r="LN52" s="92" t="str">
        <f>IF(ISBLANK($LS$3),"",IF(ISBLANK(Tipy!JT46),0,IF(AND(Tipy!JT46=Výsledky!$LQ$3,Tipy!JV46=Výsledky!$LS$3),50,0)))</f>
        <v/>
      </c>
      <c r="LO52" s="92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92" t="str">
        <f>IF(ISBLANK($LS$3),"",IF(OR(Tipy!JW46=Výsledky!$LN$6,Tipy!JW46=Výsledky!$LN$7,Tipy!JW46=Výsledky!$LN$8,Tipy!JW46=Výsledky!$LN$9),30,0))</f>
        <v/>
      </c>
      <c r="LQ52" s="92" t="str">
        <f>IF(ISBLANK($LS$3),"",IF(OR(Tipy!JX46=Výsledky!$LQ$6,Tipy!JX46=Výsledky!$LQ$7,Tipy!JX46=Výsledky!$LQ$8,Tipy!JX46=Výsledky!$LQ$9),10,0))</f>
        <v/>
      </c>
      <c r="LR52" s="93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95" t="str">
        <f>IF(ISBLANK($LS$3),"",IF(ISBLANK(Tipy!JT46),"-",SUM(LN52:LR52)))</f>
        <v/>
      </c>
      <c r="LT52" s="94"/>
      <c r="LU52" s="92" t="str">
        <f>IF(ISBLANK($LZ$3),"",IF(ISBLANK(Tipy!JZ46),0,IF(AND(Tipy!JZ46=Výsledky!$LX$3,Tipy!KB46=Výsledky!$LZ$3),50,0)))</f>
        <v/>
      </c>
      <c r="LV52" s="92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92" t="str">
        <f>IF(ISBLANK($LZ$3),"",IF(OR(Tipy!KC46=Výsledky!$LU$6,Tipy!KC46=Výsledky!$LU$7,Tipy!KC46=Výsledky!$LU$8,Tipy!KC46=Výsledky!$LU$9),30,0))</f>
        <v/>
      </c>
      <c r="LX52" s="92" t="str">
        <f>IF(ISBLANK($LZ$3),"",IF(OR(Tipy!KD46=Výsledky!$LX$6,Tipy!KD46=Výsledky!$LX$7,Tipy!KD46=Výsledky!$LX$8,Tipy!KD46=Výsledky!$LX$9),10,0))</f>
        <v/>
      </c>
      <c r="LY52" s="93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95" t="str">
        <f>IF(ISBLANK($LZ$3),"",IF(ISBLANK(Tipy!JZ46),"-",SUM(LU52:LY52)))</f>
        <v/>
      </c>
      <c r="MA52" s="94"/>
      <c r="MB52" s="96"/>
      <c r="MC52" s="97"/>
      <c r="MD52" s="97"/>
      <c r="ME52" s="97"/>
      <c r="MF52" s="93"/>
      <c r="MG52" s="95"/>
      <c r="MH52" s="94"/>
      <c r="MI52" s="96"/>
      <c r="MJ52" s="97"/>
      <c r="MK52" s="97"/>
      <c r="ML52" s="97"/>
      <c r="MM52" s="93"/>
      <c r="MN52" s="95"/>
      <c r="MO52" s="94"/>
      <c r="MP52" s="96"/>
      <c r="MQ52" s="97"/>
      <c r="MR52" s="97"/>
      <c r="MS52" s="97"/>
      <c r="MT52" s="93"/>
      <c r="MU52" s="95"/>
      <c r="MV52" s="94"/>
      <c r="MW52" s="96"/>
      <c r="MX52" s="97"/>
      <c r="MY52" s="97"/>
      <c r="MZ52" s="97"/>
      <c r="NA52" s="93"/>
      <c r="NB52" s="95"/>
      <c r="NC52" s="94"/>
      <c r="ND52" s="96"/>
      <c r="NE52" s="97"/>
      <c r="NF52" s="97"/>
      <c r="NG52" s="97"/>
      <c r="NH52" s="93"/>
      <c r="NI52" s="95"/>
      <c r="NJ52" s="94"/>
      <c r="NK52" s="96"/>
      <c r="NL52" s="97"/>
      <c r="NM52" s="97"/>
      <c r="NN52" s="97"/>
      <c r="NO52" s="93"/>
      <c r="NP52" s="95"/>
      <c r="NQ52" s="94"/>
      <c r="NR52" s="96"/>
      <c r="NS52" s="97"/>
      <c r="NT52" s="97"/>
      <c r="NU52" s="97"/>
      <c r="NV52" s="93"/>
      <c r="NW52" s="95"/>
      <c r="NX52" s="94"/>
      <c r="NY52" s="96"/>
      <c r="NZ52" s="97"/>
      <c r="OA52" s="97"/>
      <c r="OB52" s="97"/>
      <c r="OC52" s="93"/>
      <c r="OD52" s="95"/>
      <c r="OE52" s="94"/>
      <c r="OF52" s="96"/>
      <c r="OG52" s="97"/>
      <c r="OH52" s="97"/>
      <c r="OI52" s="97"/>
      <c r="OJ52" s="93"/>
      <c r="OK52" s="95"/>
      <c r="OL52" s="94"/>
      <c r="OM52" s="96"/>
      <c r="ON52" s="97"/>
      <c r="OO52" s="97"/>
      <c r="OP52" s="97"/>
      <c r="OQ52" s="93"/>
      <c r="OR52" s="95"/>
      <c r="OS52" s="94"/>
      <c r="OT52" s="96"/>
      <c r="OU52" s="97"/>
      <c r="OV52" s="97"/>
      <c r="OW52" s="97"/>
      <c r="OX52" s="93"/>
      <c r="OY52" s="95"/>
      <c r="OZ52" s="94"/>
      <c r="PA52" s="96"/>
      <c r="PB52" s="97"/>
      <c r="PC52" s="97"/>
      <c r="PD52" s="97"/>
      <c r="PE52" s="93"/>
      <c r="PF52" s="95"/>
      <c r="PG52" s="94"/>
      <c r="PH52" s="96"/>
      <c r="PI52" s="97"/>
      <c r="PJ52" s="97"/>
      <c r="PK52" s="97"/>
      <c r="PL52" s="93"/>
      <c r="PM52" s="95"/>
      <c r="PN52" s="94"/>
      <c r="PO52" s="96"/>
      <c r="PP52" s="97"/>
      <c r="PQ52" s="97"/>
      <c r="PR52" s="97"/>
      <c r="PS52" s="93"/>
      <c r="PT52" s="95"/>
      <c r="PU52" s="94"/>
      <c r="PV52" s="96"/>
      <c r="PW52" s="97"/>
      <c r="PX52" s="97"/>
      <c r="PY52" s="97"/>
      <c r="PZ52" s="93"/>
      <c r="QA52" s="95"/>
    </row>
    <row r="53" spans="1:443" ht="15" customHeight="1" x14ac:dyDescent="0.2">
      <c r="A53" s="121">
        <f>Tipy!A47</f>
        <v>67</v>
      </c>
      <c r="B53" s="144" t="str">
        <f>Tipy!B47</f>
        <v>LFC26</v>
      </c>
      <c r="C53" s="42"/>
      <c r="D53" s="182">
        <f>IF(ISBLANK($I$3),"",IF(ISBLANK(Tipy!D47),0,IF(AND(Tipy!D47=Výsledky!$G$3,Tipy!F47=Výsledky!$I$3),50,0)))</f>
        <v>0</v>
      </c>
      <c r="E53" s="182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2">
        <f>IF(ISBLANK($I$3),"",IF(OR(Tipy!G47=Výsledky!$D$6,Tipy!G47=Výsledky!$D$7,Tipy!G47=Výsledky!$D$8,Tipy!G47=Výsledky!$D$9),30,0))</f>
        <v>30</v>
      </c>
      <c r="G53" s="182">
        <f>IF(ISBLANK($I$3),"",IF(OR(Tipy!H47=Výsledky!$G$6,Tipy!H47=Výsledky!$G$7,Tipy!H47=Výsledky!$G$8,Tipy!H47=Výsledky!$G$9),10,0))</f>
        <v>0</v>
      </c>
      <c r="H53" s="183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4">
        <f>IF(ISBLANK($I$3),"",IF(ISBLANK(Tipy!D47),"-",SUM(D53:H53)))</f>
        <v>50</v>
      </c>
      <c r="J53" s="185"/>
      <c r="K53" s="182">
        <f>IF(ISBLANK($P$3),"",IF(ISBLANK(Tipy!J47),0,IF(AND(Tipy!J47=Výsledky!$N$3,Tipy!L47=Výsledky!$P$3),50,0)))</f>
        <v>0</v>
      </c>
      <c r="L53" s="182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2">
        <f>IF(ISBLANK($P$3),"",IF(OR(Tipy!M47=Výsledky!$K$6,Tipy!M47=Výsledky!$K$7,Tipy!M47=Výsledky!$K$8,Tipy!M47=Výsledky!$K$9),30,0))</f>
        <v>0</v>
      </c>
      <c r="N53" s="182">
        <f>IF(ISBLANK($P$3),"",IF(OR(Tipy!N47=Výsledky!$N$6,Tipy!N47=Výsledky!$N$7,Tipy!N47=Výsledky!$N$8,Tipy!N47=Výsledky!$N$9),10,0))</f>
        <v>0</v>
      </c>
      <c r="O53" s="183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6" t="str">
        <f>IF(ISBLANK($P$3),"",IF(ISBLANK(Tipy!J47),"-",SUM(K53:O53)))</f>
        <v>-</v>
      </c>
      <c r="Q53" s="185"/>
      <c r="R53" s="182">
        <f>IF(ISBLANK($W$3),"",IF(ISBLANK(Tipy!P47),0,IF(AND(Tipy!P47=Výsledky!$U$3,Tipy!R47=Výsledky!$W$3),50,0)))</f>
        <v>0</v>
      </c>
      <c r="S53" s="182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2">
        <f>IF(ISBLANK($W$3),"",IF(OR(Tipy!S47=Výsledky!$R$6,Tipy!S47=Výsledky!$R$7,Tipy!S47=Výsledky!$R$8,Tipy!S47=Výsledky!$R$9),30,0))</f>
        <v>0</v>
      </c>
      <c r="U53" s="182">
        <f>IF(ISBLANK($W$3),"",IF(OR(Tipy!T47=Výsledky!$U$6,Tipy!T47=Výsledky!$U$7,Tipy!T47=Výsledky!$U$8,Tipy!T47=Výsledky!$U$9),10,0))</f>
        <v>0</v>
      </c>
      <c r="V53" s="183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6">
        <f>IF(ISBLANK($W$3),"",IF(ISBLANK(Tipy!P47),"-",SUM(R53:V53)))</f>
        <v>0</v>
      </c>
      <c r="X53" s="185"/>
      <c r="Y53" s="182">
        <f>IF(ISBLANK($AD$3),"",IF(ISBLANK(Tipy!V47),0,IF(AND(Tipy!V47=Výsledky!$AB$3,Tipy!X47=Výsledky!$AD$3),50,0)))</f>
        <v>0</v>
      </c>
      <c r="Z53" s="182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2">
        <f>IF(ISBLANK($AD$3),"",IF(OR(Tipy!Y47=Výsledky!$Y$6,Tipy!Y47=Výsledky!$Y$7,Tipy!Y47=Výsledky!$Y$8,Tipy!Y47=Výsledky!$Y$9),30,0))</f>
        <v>0</v>
      </c>
      <c r="AB53" s="182">
        <f>IF(ISBLANK($AD$3),"",IF(OR(Tipy!Z47=Výsledky!$AB$6,Tipy!Z47=Výsledky!$AB$7,Tipy!Z47=Výsledky!$AB$8,Tipy!Z47=Výsledky!$AB$9),10,0))</f>
        <v>0</v>
      </c>
      <c r="AC53" s="183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6" t="str">
        <f>IF(ISBLANK($AD$3),"",IF(ISBLANK(Tipy!V47),"-",SUM(Y53:AC53)))</f>
        <v>-</v>
      </c>
      <c r="AE53" s="185"/>
      <c r="AF53" s="182">
        <f>IF(ISBLANK($AK$3),"",IF(ISBLANK(Tipy!AB47),0,IF(AND(Tipy!AB47=Výsledky!$AI$3,Tipy!AD47=Výsledky!$AK$3),50,0)))</f>
        <v>0</v>
      </c>
      <c r="AG53" s="182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2">
        <f>IF(ISBLANK($AK$3),"",IF(OR(Tipy!AE47=Výsledky!$AF$6,Tipy!AE47=Výsledky!$AF$7,Tipy!AE47=Výsledky!$AF$8,Tipy!AE47=Výsledky!$AF$9),30,0))</f>
        <v>0</v>
      </c>
      <c r="AI53" s="182">
        <f>IF(ISBLANK($AK$3),"",IF(OR(Tipy!AF47=Výsledky!$AI$6,Tipy!AF47=Výsledky!$AI$7,Tipy!AF47=Výsledky!$AI$8,Tipy!AF47=Výsledky!$AI$9),10,0))</f>
        <v>0</v>
      </c>
      <c r="AJ53" s="183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6" t="str">
        <f>IF(ISBLANK($AK$3),"",IF(ISBLANK(Tipy!AB47),"-",SUM(AF53:AJ53)))</f>
        <v>-</v>
      </c>
      <c r="AL53" s="185"/>
      <c r="AM53" s="182">
        <f>IF(ISBLANK($AR$3),"",IF(ISBLANK(Tipy!AH47),0,IF(AND(Tipy!AH47=Výsledky!$AP$3,Tipy!AJ47=Výsledky!$AR$3),50,0)))</f>
        <v>0</v>
      </c>
      <c r="AN53" s="182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2">
        <f>IF(ISBLANK($AR$3),"",IF(OR(Tipy!AK47=Výsledky!$AM$6,Tipy!AK47=Výsledky!$AM$7,Tipy!AK47=Výsledky!$AM$8,Tipy!AK47=Výsledky!$AM$9),30,0))</f>
        <v>0</v>
      </c>
      <c r="AP53" s="182">
        <f>IF(ISBLANK($AR$3),"",IF(OR(Tipy!AL47=Výsledky!$AP$6,Tipy!AL47=Výsledky!$AP$7,Tipy!AL47=Výsledky!$AP$8,Tipy!AL47=Výsledky!$AP$9),10,0))</f>
        <v>0</v>
      </c>
      <c r="AQ53" s="183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6" t="str">
        <f>IF(ISBLANK($AR$3),"",IF(ISBLANK(Tipy!AH47),"-",SUM(AM53:AQ53)))</f>
        <v>-</v>
      </c>
      <c r="AS53" s="185"/>
      <c r="AT53" s="182">
        <f>IF(ISBLANK($AY$3),"",IF(ISBLANK(Tipy!AN47),0,IF(AND(Tipy!AN47=Výsledky!$AW$3,Tipy!AP47=Výsledky!$AY$3),50,0)))</f>
        <v>0</v>
      </c>
      <c r="AU53" s="182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2">
        <f>IF(ISBLANK($AY$3),"",IF(OR(Tipy!AQ47=Výsledky!$AT$6,Tipy!AQ47=Výsledky!$AT$7,Tipy!AQ47=Výsledky!$AT$8,Tipy!AQ47=Výsledky!$AT$9),30,0))</f>
        <v>0</v>
      </c>
      <c r="AW53" s="182">
        <f>IF(ISBLANK($AY$3),"",IF(OR(Tipy!AR47=Výsledky!$AW$6,Tipy!AR47=Výsledky!$AW$7,Tipy!AR47=Výsledky!$AW$8,Tipy!AR47=Výsledky!$AW$9),10,0))</f>
        <v>0</v>
      </c>
      <c r="AX53" s="183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6" t="str">
        <f>IF(ISBLANK($AY$3),"",IF(ISBLANK(Tipy!AN47),"-",SUM(AT53:AX53)))</f>
        <v>-</v>
      </c>
      <c r="AZ53" s="185"/>
      <c r="BA53" s="182">
        <f>IF(ISBLANK($BF$3),"",IF(ISBLANK(Tipy!AT47),0,IF(AND(Tipy!AT47=Výsledky!$BD$3,Tipy!AV47=Výsledky!$BF$3),50,0)))</f>
        <v>0</v>
      </c>
      <c r="BB53" s="182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2">
        <f>IF(ISBLANK($BF$3),"",IF(OR(Tipy!AW47=Výsledky!$BA$6,Tipy!AW47=Výsledky!$BA$7,Tipy!AW47=Výsledky!$BA$8,Tipy!AW47=Výsledky!$BA$9),30,0))</f>
        <v>0</v>
      </c>
      <c r="BD53" s="182">
        <f>IF(ISBLANK($BF$3),"",IF(OR(Tipy!AX47=Výsledky!$BD$6,Tipy!AX47=Výsledky!$BD$7,Tipy!AX47=Výsledky!$BD$8,Tipy!AX47=Výsledky!$BD$9),10,0))</f>
        <v>0</v>
      </c>
      <c r="BE53" s="183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6" t="str">
        <f>IF(ISBLANK($BF$3),"",IF(ISBLANK(Tipy!AT47),"-",SUM(BA53:BE53)))</f>
        <v>-</v>
      </c>
      <c r="BG53" s="94"/>
      <c r="BH53" s="182">
        <f>IF(ISBLANK($BM$3),"",IF(ISBLANK(Tipy!AZ47),0,IF(AND(Tipy!AZ47=Výsledky!$BK$3,Tipy!BB47=Výsledky!$BM$3),50,0)))</f>
        <v>0</v>
      </c>
      <c r="BI53" s="182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2">
        <f>IF(ISBLANK($BM$3),"",IF(OR(Tipy!BC47=Výsledky!$BH$6,Tipy!BC47=Výsledky!$BH$7,Tipy!BC47=Výsledky!$BH$8,Tipy!BC47=Výsledky!$BH$9),30,0))</f>
        <v>0</v>
      </c>
      <c r="BK53" s="182">
        <f>IF(ISBLANK($BM$3),"",IF(OR(Tipy!BD47=Výsledky!$BK$6,Tipy!BD47=Výsledky!$BK$7,Tipy!BD47=Výsledky!$BK$8,Tipy!BD47=Výsledky!$BK$9),10,0))</f>
        <v>0</v>
      </c>
      <c r="BL53" s="183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6" t="str">
        <f>IF(ISBLANK($BM$3),"",IF(ISBLANK(Tipy!AZ47),"-",SUM(BH53:BL53)))</f>
        <v>-</v>
      </c>
      <c r="BN53" s="94"/>
      <c r="BO53" s="182">
        <f>IF(ISBLANK($BT$3),"",IF(ISBLANK(Tipy!BF47),0,IF(AND(Tipy!BF47=Výsledky!$BR$3,Tipy!BH47=Výsledky!$BT$3),50,0)))</f>
        <v>0</v>
      </c>
      <c r="BP53" s="182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2">
        <f>IF(ISBLANK($BT$3),"",IF(OR(Tipy!BI47=Výsledky!$BO$6,Tipy!BI47=Výsledky!$BO$7,Tipy!BI47=Výsledky!$BO$8,Tipy!BI47=Výsledky!$BO$9),30,0))</f>
        <v>0</v>
      </c>
      <c r="BR53" s="182">
        <f>IF(ISBLANK($BT$3),"",IF(OR(Tipy!BJ47=Výsledky!$BR$6,Tipy!BJ47=Výsledky!$BR$7,Tipy!BJ47=Výsledky!$BR$8,Tipy!BJ47=Výsledky!$BR$9),10,0))</f>
        <v>0</v>
      </c>
      <c r="BS53" s="183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6" t="str">
        <f>IF(ISBLANK($BT$3),"",IF(ISBLANK(Tipy!BF47),"-",SUM(BO53:BS53)))</f>
        <v>-</v>
      </c>
      <c r="BU53" s="94"/>
      <c r="BV53" s="182">
        <f>IF(ISBLANK($CA$3),"",IF(ISBLANK(Tipy!BL47),0,IF(AND(Tipy!BL47=Výsledky!$BY$3,Tipy!BN47=Výsledky!$CA$3),50,0)))</f>
        <v>0</v>
      </c>
      <c r="BW53" s="182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2">
        <f>IF(ISBLANK($CA$3),"",IF(OR(Tipy!BO47=Výsledky!$BV$6,Tipy!BO47=Výsledky!$BV$7,Tipy!BO47=Výsledky!$BV$8,Tipy!BO47=Výsledky!$BV$9),30,0))</f>
        <v>0</v>
      </c>
      <c r="BY53" s="182">
        <f>IF(ISBLANK($CA$3),"",IF(OR(Tipy!BP47=Výsledky!$BY$6,Tipy!BP47=Výsledky!$BY$7,Tipy!BP47=Výsledky!$BY$8,Tipy!BP47=Výsledky!$BY$9),10,0))</f>
        <v>0</v>
      </c>
      <c r="BZ53" s="183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6" t="str">
        <f>IF(ISBLANK($CA$3),"",IF(ISBLANK(Tipy!BL47),"-",SUM(BV53:BZ53)))</f>
        <v>-</v>
      </c>
      <c r="CB53" s="94"/>
      <c r="CC53" s="182">
        <f>IF(ISBLANK($CH$3),"",IF(ISBLANK(Tipy!BR47),0,IF(AND(Tipy!BR47=Výsledky!$CF$3,Tipy!BT47=Výsledky!$CH$3),50,0)))</f>
        <v>0</v>
      </c>
      <c r="CD53" s="182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2">
        <f>IF(ISBLANK($CH$3),"",IF(OR(Tipy!BU47=Výsledky!$CC$6,Tipy!BU47=Výsledky!$CC$7,Tipy!BU47=Výsledky!$CC$8,Tipy!BU47=Výsledky!$CC$9),30,0))</f>
        <v>0</v>
      </c>
      <c r="CF53" s="182">
        <f>IF(ISBLANK($CH$3),"",IF(OR(Tipy!BV47=Výsledky!$CF$6,Tipy!BV47=Výsledky!$CF$7,Tipy!BV47=Výsledky!$CF$8,Tipy!BV47=Výsledky!$CF$9),10,0))</f>
        <v>0</v>
      </c>
      <c r="CG53" s="183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6" t="str">
        <f>IF(ISBLANK($CH$3),"",IF(ISBLANK(Tipy!BR47),"-",SUM(CC53:CG53)))</f>
        <v>-</v>
      </c>
      <c r="CI53" s="185"/>
      <c r="CJ53" s="182">
        <f>IF(ISBLANK($CO$3),"",IF(ISBLANK(Tipy!BX47),0,IF(AND(Tipy!BX47=Výsledky!$CM$3,Tipy!BZ47=Výsledky!$CO$3),50,0)))</f>
        <v>0</v>
      </c>
      <c r="CK53" s="182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2">
        <f>IF(ISBLANK($CO$3),"",IF(OR(Tipy!CA47=Výsledky!$CJ$6,Tipy!CA47=Výsledky!$CJ$7,Tipy!CA47=Výsledky!$CJ$8,Tipy!CA47=Výsledky!$CJ$9),30,0))</f>
        <v>0</v>
      </c>
      <c r="CM53" s="182">
        <f>IF(ISBLANK($CO$3),"",IF(OR(Tipy!CB47=Výsledky!$CM$6,Tipy!CB47=Výsledky!$CM$7,Tipy!CB47=Výsledky!$CM$8,Tipy!CB47=Výsledky!$CM$9),10,0))</f>
        <v>0</v>
      </c>
      <c r="CN53" s="183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6" t="str">
        <f>IF(ISBLANK($CO$3),"",IF(ISBLANK(Tipy!BX47),"-",SUM(CJ53:CN53)))</f>
        <v>-</v>
      </c>
      <c r="CP53" s="185"/>
      <c r="CQ53" s="182">
        <f>IF(ISBLANK($CV$3),"",IF(ISBLANK(Tipy!CD47),0,IF(AND(Tipy!CD47=Výsledky!$CT$3,Tipy!CF47=Výsledky!$CV$3),50,0)))</f>
        <v>0</v>
      </c>
      <c r="CR53" s="182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2">
        <f>IF(ISBLANK($CV$3),"",IF(OR(Tipy!CG47=Výsledky!$CQ$6,Tipy!CG47=Výsledky!$CQ$7,Tipy!CG47=Výsledky!$CQ$8,Tipy!CG47=Výsledky!$CQ$9),30,0))</f>
        <v>0</v>
      </c>
      <c r="CT53" s="182">
        <f>IF(ISBLANK($CV$3),"",IF(OR(Tipy!CH47=Výsledky!$CT$6,Tipy!CH47=Výsledky!$CT$7,Tipy!CH47=Výsledky!$CT$8,Tipy!CH47=Výsledky!$CT$9),10,0))</f>
        <v>0</v>
      </c>
      <c r="CU53" s="183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6" t="str">
        <f>IF(ISBLANK($CV$3),"",IF(ISBLANK(Tipy!CD47),"-",SUM(CQ53:CU53)))</f>
        <v>-</v>
      </c>
      <c r="CW53" s="185"/>
      <c r="CX53" s="182">
        <f>IF(ISBLANK($DC$3),"",IF(ISBLANK(Tipy!CJ47),0,IF(AND(Tipy!CJ47=Výsledky!$DA$3,Tipy!CL47=Výsledky!$DC$3),50,0)))</f>
        <v>0</v>
      </c>
      <c r="CY53" s="182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2">
        <f>IF(ISBLANK($DC$3),"",IF(OR(Tipy!CM47=Výsledky!$CX$6,Tipy!CM47=Výsledky!$CX$7,Tipy!CM47=Výsledky!$CX$8,Tipy!CM47=Výsledky!$CX$9),30,0))</f>
        <v>0</v>
      </c>
      <c r="DA53" s="182">
        <f>IF(ISBLANK($DC$3),"",IF(OR(Tipy!CN47=Výsledky!$DA$6,Tipy!CN47=Výsledky!$DA$7,Tipy!CN47=Výsledky!$DA$8,Tipy!CN47=Výsledky!$DA$9),10,0))</f>
        <v>0</v>
      </c>
      <c r="DB53" s="183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6" t="str">
        <f>IF(ISBLANK($DC$3),"",IF(ISBLANK(Tipy!CJ47),"-",SUM(CX53:DB53)))</f>
        <v>-</v>
      </c>
      <c r="DD53" s="185"/>
      <c r="DE53" s="182">
        <f>IF(ISBLANK($DJ$3),"",IF(ISBLANK(Tipy!CP47),0,IF(AND(Tipy!CP47=Výsledky!$DH$3,Tipy!CR47=Výsledky!$DJ$3),50,0)))</f>
        <v>0</v>
      </c>
      <c r="DF53" s="182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2">
        <f>IF(ISBLANK($DJ$3),"",IF(OR(Tipy!CS47=Výsledky!$DE$6,Tipy!CS47=Výsledky!$DE$7,Tipy!CS47=Výsledky!$DE$8,Tipy!CS47=Výsledky!$DE$9),30,0))</f>
        <v>0</v>
      </c>
      <c r="DH53" s="182">
        <f>IF(ISBLANK($DJ$3),"",IF(OR(Tipy!CT47=Výsledky!$DH$6,Tipy!CT47=Výsledky!$DH$7,Tipy!CT47=Výsledky!$DH$8,Tipy!CT47=Výsledky!$DH$9),10,0))</f>
        <v>0</v>
      </c>
      <c r="DI53" s="183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6" t="str">
        <f>IF(ISBLANK($DJ$3),"",IF(ISBLANK(Tipy!CP47),"-",SUM(DE53:DI53)))</f>
        <v>-</v>
      </c>
      <c r="DK53" s="185"/>
      <c r="DL53" s="182">
        <f>IF(ISBLANK($DQ$3),"",IF(ISBLANK(Tipy!CV47),0,IF(AND(Tipy!CV47=Výsledky!$DO$3,Tipy!CX47=Výsledky!$DQ$3),50,0)))</f>
        <v>0</v>
      </c>
      <c r="DM53" s="182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2">
        <f>IF(ISBLANK($DQ$3),"",IF(OR(Tipy!CY47=Výsledky!$DL$6,Tipy!CY47=Výsledky!$DL$7,Tipy!CY47=Výsledky!$DL$8,Tipy!CY47=Výsledky!$DL$9),30,0))</f>
        <v>0</v>
      </c>
      <c r="DO53" s="182">
        <f>IF(ISBLANK($DQ$3),"",IF(OR(Tipy!CZ47=Výsledky!$DO$6,Tipy!CZ47=Výsledky!$DO$7,Tipy!CZ47=Výsledky!$DO$8,Tipy!CZ47=Výsledky!$DO$9),10,0))</f>
        <v>0</v>
      </c>
      <c r="DP53" s="183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6" t="str">
        <f>IF(ISBLANK($DQ$3),"",IF(ISBLANK(Tipy!CV47),"-",SUM(DL53:DP53)))</f>
        <v>-</v>
      </c>
      <c r="DR53" s="185"/>
      <c r="DS53" s="182">
        <f>IF(ISBLANK($DX$3),"",IF(ISBLANK(Tipy!DB47),0,IF(AND(Tipy!DB47=Výsledky!$DV$3,Tipy!DD47=Výsledky!$DX$3),50,0)))</f>
        <v>0</v>
      </c>
      <c r="DT53" s="182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2">
        <f>IF(ISBLANK($DX$3),"",IF(OR(Tipy!DE47=Výsledky!$DS$6,Tipy!DE47=Výsledky!$DS$7,Tipy!DE47=Výsledky!$DS$8,Tipy!DE47=Výsledky!$DS$9),30,0))</f>
        <v>0</v>
      </c>
      <c r="DV53" s="182">
        <f>IF(ISBLANK($DX$3),"",IF(OR(Tipy!DF47=Výsledky!$DV$6,Tipy!DF47=Výsledky!$DV$7,Tipy!DF47=Výsledky!$DV$8,Tipy!DF47=Výsledky!$DV$9),10,0))</f>
        <v>0</v>
      </c>
      <c r="DW53" s="183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6" t="str">
        <f>IF(ISBLANK($DX$3),"",IF(ISBLANK(Tipy!DB47),"-",SUM(DS53:DW53)))</f>
        <v>-</v>
      </c>
      <c r="DY53" s="185"/>
      <c r="DZ53" s="182">
        <f>IF(ISBLANK($EE$3),"",IF(ISBLANK(Tipy!DH47),0,IF(AND(Tipy!DH47=Výsledky!$EC$3,Tipy!DJ47=Výsledky!$EE$3),50,0)))</f>
        <v>0</v>
      </c>
      <c r="EA53" s="182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2">
        <f>IF(ISBLANK($EE$3),"",IF(OR(Tipy!DK47=Výsledky!$DZ$6,Tipy!DK47=Výsledky!$DZ$7,Tipy!DK47=Výsledky!$DZ$8,Tipy!DK47=Výsledky!$DZ$9),30,0))</f>
        <v>0</v>
      </c>
      <c r="EC53" s="182">
        <f>IF(ISBLANK($EE$3),"",IF(OR(Tipy!DL47=Výsledky!$EC$6,Tipy!DL47=Výsledky!$EC$7,Tipy!DL47=Výsledky!$EC$8,Tipy!DL47=Výsledky!$EC$9),10,0))</f>
        <v>0</v>
      </c>
      <c r="ED53" s="183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6" t="str">
        <f>IF(ISBLANK($EE$3),"",IF(ISBLANK(Tipy!DH47),"-",SUM(DZ53:ED53)))</f>
        <v>-</v>
      </c>
      <c r="EF53" s="94"/>
      <c r="EG53" s="182">
        <f>IF(ISBLANK($EL$3),"",IF(ISBLANK(Tipy!DN47),0,IF(AND(Tipy!DN47=Výsledky!$EJ$3,Tipy!DP47=Výsledky!$EL$3),50,0)))</f>
        <v>0</v>
      </c>
      <c r="EH53" s="182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2">
        <f>IF(ISBLANK($EL$3),"",IF(OR(Tipy!DQ47=Výsledky!$EG$6,Tipy!DQ47=Výsledky!$EG$7,Tipy!DQ47=Výsledky!$EG$8,Tipy!DQ47=Výsledky!$EG$9),30,0))</f>
        <v>0</v>
      </c>
      <c r="EJ53" s="182">
        <f>IF(ISBLANK($EL$3),"",IF(OR(Tipy!DR47=Výsledky!$EJ$6,Tipy!DR47=Výsledky!$EJ$7,Tipy!DR47=Výsledky!$EJ$8,Tipy!DR47=Výsledky!$EJ$9),10,0))</f>
        <v>0</v>
      </c>
      <c r="EK53" s="183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6" t="str">
        <f>IF(ISBLANK($EL$3),"",IF(ISBLANK(Tipy!DN47),"-",SUM(EG53:EK53)))</f>
        <v>-</v>
      </c>
      <c r="EM53" s="94"/>
      <c r="EN53" s="182">
        <f>IF(ISBLANK($ES$3),"",IF(ISBLANK(Tipy!DT47),0,IF(AND(Tipy!DT47=Výsledky!$EQ$3,Tipy!DV47=Výsledky!$ES$3),50,0)))</f>
        <v>0</v>
      </c>
      <c r="EO53" s="182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2">
        <f>IF(ISBLANK($ES$3),"",IF(OR(Tipy!DW47=Výsledky!$EN$6,Tipy!DW47=Výsledky!$EN$7,Tipy!DW47=Výsledky!$EN$8,Tipy!DW47=Výsledky!$EN$9),30,0))</f>
        <v>0</v>
      </c>
      <c r="EQ53" s="182">
        <f>IF(ISBLANK($ES$3),"",IF(OR(Tipy!DX47=Výsledky!$EQ$6,Tipy!DX47=Výsledky!$EQ$7,Tipy!DX47=Výsledky!$EQ$8,Tipy!DX47=Výsledky!$EQ$9),10,0))</f>
        <v>0</v>
      </c>
      <c r="ER53" s="183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6" t="str">
        <f>IF(ISBLANK($ES$3),"",IF(ISBLANK(Tipy!DT47),"-",SUM(EN53:ER53)))</f>
        <v>-</v>
      </c>
      <c r="ET53" s="94"/>
      <c r="EU53" s="182">
        <f>IF(ISBLANK($EZ$3),"",IF(ISBLANK(Tipy!DZ47),0,IF(AND(Tipy!DZ47=Výsledky!$EX$3,Tipy!EB47=Výsledky!$EZ$3),50,0)))</f>
        <v>0</v>
      </c>
      <c r="EV53" s="182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2">
        <f>IF(ISBLANK($EZ$3),"",IF(OR(Tipy!EC47=Výsledky!$EU$6,Tipy!EC47=Výsledky!$EU$7,Tipy!EC47=Výsledky!$EU$8,Tipy!EC47=Výsledky!$EU$9),30,0))</f>
        <v>0</v>
      </c>
      <c r="EX53" s="182">
        <f>IF(ISBLANK($EZ$3),"",IF(OR(Tipy!ED47=Výsledky!$EX$6,Tipy!ED47=Výsledky!$EX$7,Tipy!ED47=Výsledky!$EX$8,Tipy!ED47=Výsledky!$EX$9),10,0))</f>
        <v>0</v>
      </c>
      <c r="EY53" s="183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6" t="str">
        <f>IF(ISBLANK($EZ$3),"",IF(ISBLANK(Tipy!DZ47),"-",SUM(EU53:EY53)))</f>
        <v>-</v>
      </c>
      <c r="FA53" s="94"/>
      <c r="FB53" s="182">
        <f>IF(ISBLANK($FG$3),"",IF(ISBLANK(Tipy!EF47),0,IF(AND(Tipy!EF47=Výsledky!$FE$3,Tipy!EH47=Výsledky!$FG$3),50,0)))</f>
        <v>0</v>
      </c>
      <c r="FC53" s="182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2">
        <f>IF(ISBLANK($FG$3),"",IF(OR(Tipy!EI47=Výsledky!$FB$6,Tipy!EI47=Výsledky!$FB$7,Tipy!EI47=Výsledky!$FB$8,Tipy!EI47=Výsledky!$FB$9),30,0))</f>
        <v>0</v>
      </c>
      <c r="FE53" s="182">
        <f>IF(ISBLANK($FG$3),"",IF(OR(Tipy!EJ47=Výsledky!$FE$6,Tipy!EJ47=Výsledky!$FE$7,Tipy!EJ47=Výsledky!$FE$8,Tipy!EJ47=Výsledky!$FE$9),10,0))</f>
        <v>0</v>
      </c>
      <c r="FF53" s="183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6" t="str">
        <f>IF(ISBLANK($FG$3),"",IF(ISBLANK(Tipy!EF47),"-",SUM(FB53:FF53)))</f>
        <v>-</v>
      </c>
      <c r="FH53" s="94"/>
      <c r="FI53" s="182">
        <f>IF(ISBLANK($FN$3),"",IF(ISBLANK(Tipy!EL47),0,IF(AND(Tipy!EL47=Výsledky!$FL$3,Tipy!EN47=Výsledky!$FN$3),50,0)))</f>
        <v>0</v>
      </c>
      <c r="FJ53" s="182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2">
        <f>IF(ISBLANK($FN$3),"",IF(OR(Tipy!EO47=Výsledky!$FI$6,Tipy!EO47=Výsledky!$FI$7,Tipy!EO47=Výsledky!$FI$8,Tipy!EO47=Výsledky!$FI$9),30,0))</f>
        <v>0</v>
      </c>
      <c r="FL53" s="182">
        <f>IF(ISBLANK($FN$3),"",IF(OR(Tipy!EP47=Výsledky!$FL$6,Tipy!EP47=Výsledky!$FL$7,Tipy!EP47=Výsledky!$FL$8,Tipy!EP47=Výsledky!$FL$9),10,0))</f>
        <v>0</v>
      </c>
      <c r="FM53" s="183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6" t="str">
        <f>IF(ISBLANK($FN$3),"",IF(ISBLANK(Tipy!EL47),"-",SUM(FI53:FM53)))</f>
        <v>-</v>
      </c>
      <c r="FO53" s="94"/>
      <c r="FP53" s="182">
        <f>IF(ISBLANK($FU$3),"",IF(ISBLANK(Tipy!ER47),0,IF(AND(Tipy!ER47=Výsledky!$FS$3,Tipy!ET47=Výsledky!$FU$3),50,0)))</f>
        <v>0</v>
      </c>
      <c r="FQ53" s="182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2">
        <f>IF(ISBLANK($FU$3),"",IF(OR(Tipy!EU47=Výsledky!$FP$6,Tipy!EU47=Výsledky!$FP$7,Tipy!EU47=Výsledky!$FP$8,Tipy!EU47=Výsledky!$FP$9),30,0))</f>
        <v>0</v>
      </c>
      <c r="FS53" s="182">
        <f>IF(ISBLANK($FU$3),"",IF(OR(Tipy!EV47=Výsledky!$FS$6,Tipy!EV47=Výsledky!$FS$7,Tipy!EV47=Výsledky!$FS$8,Tipy!EV47=Výsledky!$FS$9),10,0))</f>
        <v>0</v>
      </c>
      <c r="FT53" s="183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6" t="str">
        <f>IF(ISBLANK($FU$3),"",IF(ISBLANK(Tipy!ER47),"-",SUM(FP53:FT53)))</f>
        <v>-</v>
      </c>
      <c r="FV53" s="94"/>
      <c r="FW53" s="182">
        <f>IF(ISBLANK($GB$3),"",IF(ISBLANK(Tipy!EX47),0,IF(AND(Tipy!EX47=Výsledky!$FZ$3,Tipy!EZ47=Výsledky!$GB$3),50,0)))</f>
        <v>0</v>
      </c>
      <c r="FX53" s="182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2">
        <f>IF(ISBLANK($GB$3),"",IF(OR(Tipy!FA47=Výsledky!$FW$6,Tipy!FA47=Výsledky!$FW$7,Tipy!FA47=Výsledky!$FW$8,Tipy!FA47=Výsledky!$FW$9),30,0))</f>
        <v>0</v>
      </c>
      <c r="FZ53" s="182">
        <f>IF(ISBLANK($GB$3),"",IF(OR(Tipy!FB47=Výsledky!$FZ$6,Tipy!FB47=Výsledky!$FZ$7,Tipy!FB47=Výsledky!$FZ$8,Tipy!FB47=Výsledky!$FZ$9),10,0))</f>
        <v>0</v>
      </c>
      <c r="GA53" s="183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6" t="str">
        <f>IF(ISBLANK($GB$3),"",IF(ISBLANK(Tipy!EX47),"-",SUM(FW53:GA53)))</f>
        <v>-</v>
      </c>
      <c r="GC53" s="94"/>
      <c r="GD53" s="182">
        <f>IF(ISBLANK($GI$3),"",IF(ISBLANK(Tipy!FD47),0,IF(AND(Tipy!FD47=Výsledky!$GG$3,Tipy!FF47=Výsledky!$GI$3),50,0)))</f>
        <v>0</v>
      </c>
      <c r="GE53" s="182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2">
        <f>IF(ISBLANK($GI$3),"",IF(OR(Tipy!FG47=Výsledky!$GD$6,Tipy!FG47=Výsledky!$GD$7,Tipy!FG47=Výsledky!$GD$8,Tipy!FG47=Výsledky!$GD$9),30,0))</f>
        <v>0</v>
      </c>
      <c r="GG53" s="182">
        <f>IF(ISBLANK($GI$3),"",IF(OR(Tipy!FH47=Výsledky!$GG$6,Tipy!FH47=Výsledky!$GG$7,Tipy!FH47=Výsledky!$GG$8,Tipy!FH47=Výsledky!$GG$9),10,0))</f>
        <v>0</v>
      </c>
      <c r="GH53" s="183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6" t="str">
        <f>IF(ISBLANK($GI$3),"",IF(ISBLANK(Tipy!FD47),"-",SUM(GD53:GH53)))</f>
        <v>-</v>
      </c>
      <c r="GJ53" s="94"/>
      <c r="GK53" s="182">
        <f>IF(ISBLANK($GP$3),"",IF(ISBLANK(Tipy!FJ47),0,IF(AND(Tipy!FJ47=Výsledky!$GN$3,Tipy!FL47=Výsledky!$GP$3),50,0)))</f>
        <v>0</v>
      </c>
      <c r="GL53" s="182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82">
        <f>IF(ISBLANK($GP$3),"",IF(OR(Tipy!FM47=Výsledky!$GK$6,Tipy!FM47=Výsledky!$GK$7,Tipy!FM47=Výsledky!$GK$8,Tipy!FM47=Výsledky!$GK$9),30,0))</f>
        <v>0</v>
      </c>
      <c r="GN53" s="182">
        <f>IF(ISBLANK($GP$3),"",IF(OR(Tipy!FN47=Výsledky!$GN$6,Tipy!FN47=Výsledky!$GN$7,Tipy!FN47=Výsledky!$GN$8,Tipy!FN47=Výsledky!$GN$9),10,0))</f>
        <v>0</v>
      </c>
      <c r="GO53" s="183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86" t="str">
        <f>IF(ISBLANK($GP$3),"",IF(ISBLANK(Tipy!FJ47),"-",SUM(GK53:GO53)))</f>
        <v>-</v>
      </c>
      <c r="GQ53" s="94"/>
      <c r="GR53" s="182">
        <f>IF(ISBLANK($GW$3),"",IF(ISBLANK(Tipy!FP47),0,IF(AND(Tipy!FP47=Výsledky!$GU$3,Tipy!FR47=Výsledky!$GW$3),50,0)))</f>
        <v>0</v>
      </c>
      <c r="GS53" s="182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2">
        <f>IF(ISBLANK($GW$3),"",IF(OR(Tipy!FS47=Výsledky!$GR$6,Tipy!FS47=Výsledky!$GR$7,Tipy!FS47=Výsledky!$GR$8,Tipy!FS47=Výsledky!$GR$9),30,0))</f>
        <v>0</v>
      </c>
      <c r="GU53" s="182">
        <f>IF(ISBLANK($GW$3),"",IF(OR(Tipy!FT47=Výsledky!$GU$6,Tipy!FT47=Výsledky!$GU$7,Tipy!FT47=Výsledky!$GU$8,Tipy!FT47=Výsledky!$GU$9),10,0))</f>
        <v>0</v>
      </c>
      <c r="GV53" s="183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6" t="str">
        <f>IF(ISBLANK($GW$3),"",IF(ISBLANK(Tipy!FP47),"-",SUM(GR53:GV53)))</f>
        <v>-</v>
      </c>
      <c r="GX53" s="94"/>
      <c r="GY53" s="182">
        <f>IF(ISBLANK($HD$3),"",IF(ISBLANK(Tipy!FV47),0,IF(AND(Tipy!FV47=Výsledky!$HB$3,Tipy!FX47=Výsledky!$HD$3),50,0)))</f>
        <v>0</v>
      </c>
      <c r="GZ53" s="182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2">
        <f>IF(ISBLANK($HD$3),"",IF(OR(Tipy!FY47=Výsledky!$GY$6,Tipy!FY47=Výsledky!$GY$7,Tipy!FY47=Výsledky!$GY$8,Tipy!FY47=Výsledky!$GY$9),30,0))</f>
        <v>0</v>
      </c>
      <c r="HB53" s="182">
        <f>IF(ISBLANK($HD$3),"",IF(OR(Tipy!FZ47=Výsledky!$HB$6,Tipy!FZ47=Výsledky!$HB$7,Tipy!FZ47=Výsledky!$HB$8,Tipy!FZ47=Výsledky!$HB$9),10,0))</f>
        <v>0</v>
      </c>
      <c r="HC53" s="183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6" t="str">
        <f>IF(ISBLANK($HD$3),"",IF(ISBLANK(Tipy!FV47),"-",SUM(GY53:HC53)))</f>
        <v>-</v>
      </c>
      <c r="HE53" s="185"/>
      <c r="HF53" s="182">
        <f>IF(ISBLANK($HK$3),"",IF(ISBLANK(Tipy!GB47),0,IF(AND(Tipy!GB47=Výsledky!$HI$3,Tipy!GD47=Výsledky!$HK$3),50,0)))</f>
        <v>0</v>
      </c>
      <c r="HG53" s="182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2">
        <f>IF(ISBLANK($HK$3),"",IF(OR(Tipy!GE47=Výsledky!$HF$6,Tipy!GE47=Výsledky!$HF$7,Tipy!GE47=Výsledky!$HF$8,Tipy!GE47=Výsledky!$HF$9),30,0))</f>
        <v>0</v>
      </c>
      <c r="HI53" s="182">
        <f>IF(ISBLANK($HK$3),"",IF(OR(Tipy!GF47=Výsledky!$HI$6,Tipy!GF47=Výsledky!$HI$7,Tipy!GF47=Výsledky!$HI$8,Tipy!GF47=Výsledky!$HI$9),10,0))</f>
        <v>0</v>
      </c>
      <c r="HJ53" s="183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6" t="str">
        <f>IF(ISBLANK($HK$3),"",IF(ISBLANK(Tipy!GB47),"-",SUM(HF53:HJ53)))</f>
        <v>-</v>
      </c>
      <c r="HL53" s="185"/>
      <c r="HM53" s="182">
        <f>IF(ISBLANK($HR$3),"",IF(ISBLANK(Tipy!GH47),0,IF(AND(Tipy!GH47=Výsledky!$HP$3,Tipy!GJ47=Výsledky!$HR$3),50,0)))</f>
        <v>0</v>
      </c>
      <c r="HN53" s="182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2">
        <f>IF(ISBLANK($HR$3),"",IF(OR(Tipy!GK47=Výsledky!$HM$6,Tipy!GK47=Výsledky!$HM$7,Tipy!GK47=Výsledky!$HM$8,Tipy!GK47=Výsledky!$HM$9),30,0))</f>
        <v>0</v>
      </c>
      <c r="HP53" s="182">
        <f>IF(ISBLANK($HR$3),"",IF(OR(Tipy!GL47=Výsledky!$HP$6,Tipy!GL47=Výsledky!$HP$7,Tipy!GL47=Výsledky!$HP$8,Tipy!GL47=Výsledky!$HP$9),10,0))</f>
        <v>0</v>
      </c>
      <c r="HQ53" s="183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6" t="str">
        <f>IF(ISBLANK($HR$3),"",IF(ISBLANK(Tipy!GH47),"-",SUM(HM53:HQ53)))</f>
        <v>-</v>
      </c>
      <c r="HS53" s="185"/>
      <c r="HT53" s="182">
        <f>IF(ISBLANK($HY$3),"",IF(ISBLANK(Tipy!GN47),0,IF(AND(Tipy!GN47=Výsledky!$HW$3,Tipy!GP47=Výsledky!$HY$3),50,0)))</f>
        <v>0</v>
      </c>
      <c r="HU53" s="182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2">
        <f>IF(ISBLANK($HY$3),"",IF(OR(Tipy!GQ47=Výsledky!$HT$6,Tipy!GQ47=Výsledky!$HT$7,Tipy!GQ47=Výsledky!$HT$8,Tipy!GQ47=Výsledky!$HT$9),30,0))</f>
        <v>0</v>
      </c>
      <c r="HW53" s="182">
        <f>IF(ISBLANK($HY$3),"",IF(OR(Tipy!GR47=Výsledky!$HW$6,Tipy!GR47=Výsledky!$HW$7,Tipy!GR47=Výsledky!$HW$8,Tipy!GR47=Výsledky!$HW$9),10,0))</f>
        <v>0</v>
      </c>
      <c r="HX53" s="183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6" t="str">
        <f>IF(ISBLANK($HY$3),"",IF(ISBLANK(Tipy!GN47),"-",SUM(HT53:HX53)))</f>
        <v>-</v>
      </c>
      <c r="HZ53" s="185"/>
      <c r="IA53" s="182">
        <f>IF(ISBLANK($IF$3),"",IF(ISBLANK(Tipy!GT47),0,IF(AND(Tipy!GT47=Výsledky!$ID$3,Tipy!GV47=Výsledky!$IF$3),50,0)))</f>
        <v>0</v>
      </c>
      <c r="IB53" s="182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2">
        <f>IF(ISBLANK($IF$3),"",IF(OR(Tipy!GW47=Výsledky!$IA$6,Tipy!GW47=Výsledky!$IA$7,Tipy!GW47=Výsledky!$IA$8,Tipy!GW47=Výsledky!$IA$9),30,0))</f>
        <v>0</v>
      </c>
      <c r="ID53" s="182">
        <f>IF(ISBLANK($IF$3),"",IF(OR(Tipy!GX47=Výsledky!$ID$6,Tipy!GX47=Výsledky!$ID$7,Tipy!GX47=Výsledky!$ID$8,Tipy!GX47=Výsledky!$ID$9),10,0))</f>
        <v>0</v>
      </c>
      <c r="IE53" s="183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6" t="str">
        <f>IF(ISBLANK($IF$3),"",IF(ISBLANK(Tipy!GT47),"-",SUM(IA53:IE53)))</f>
        <v>-</v>
      </c>
      <c r="IG53" s="94"/>
      <c r="IH53" s="182">
        <f>IF(ISBLANK($IM$3),"",IF(ISBLANK(Tipy!GZ47),0,IF(AND(Tipy!GZ47=Výsledky!$IK$3,Tipy!HB47=Výsledky!$IM$3),50,0)))</f>
        <v>0</v>
      </c>
      <c r="II53" s="182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182">
        <f>IF(ISBLANK($IM$3),"",IF(OR(Tipy!HC47=Výsledky!$IH$6,Tipy!HC47=Výsledky!$IH$7,Tipy!HC47=Výsledky!$IH$8,Tipy!HC47=Výsledky!$IH$9),30,0))</f>
        <v>0</v>
      </c>
      <c r="IK53" s="182">
        <f>IF(ISBLANK($IM$3),"",IF(OR(Tipy!HD47=Výsledky!$IK$6,Tipy!HD47=Výsledky!$IK$7,Tipy!HD47=Výsledky!$IK$8,Tipy!HD47=Výsledky!$IK$9),10,0))</f>
        <v>0</v>
      </c>
      <c r="IL53" s="183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186" t="str">
        <f>IF(ISBLANK($IM$3),"",IF(ISBLANK(Tipy!GZ47),"-",SUM(IH53:IL53)))</f>
        <v>-</v>
      </c>
      <c r="IN53" s="185"/>
      <c r="IO53" s="182">
        <f>IF(ISBLANK($IT$3),"",IF(ISBLANK(Tipy!HF47),0,IF(AND(Tipy!HF47=Výsledky!$IR$3,Tipy!HH47=Výsledky!$IT$3),50,0)))</f>
        <v>0</v>
      </c>
      <c r="IP53" s="182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82">
        <f>IF(ISBLANK($IT$3),"",IF(OR(Tipy!HI47=Výsledky!$IO$6,Tipy!HI47=Výsledky!$IO$7,Tipy!HI47=Výsledky!$IO$8,Tipy!HI47=Výsledky!$IO$9),30,0))</f>
        <v>0</v>
      </c>
      <c r="IR53" s="182">
        <f>IF(ISBLANK($IT$3),"",IF(OR(Tipy!HJ47=Výsledky!$IR$6,Tipy!HJ47=Výsledky!$IR$7,Tipy!HJ47=Výsledky!$IR$8,Tipy!HJ47=Výsledky!$IR$9),10,0))</f>
        <v>0</v>
      </c>
      <c r="IS53" s="183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6" t="str">
        <f>IF(ISBLANK($IT$3),"",IF(ISBLANK(Tipy!HF47),"-",SUM(IO53:IS53)))</f>
        <v>-</v>
      </c>
      <c r="IU53" s="185"/>
      <c r="IV53" s="182">
        <f>IF(ISBLANK($JA$3),"",IF(ISBLANK(Tipy!HL47),0,IF(AND(Tipy!HL47=Výsledky!$IY$3,Tipy!HN47=Výsledky!$JA$3),50,0)))</f>
        <v>0</v>
      </c>
      <c r="IW53" s="182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182">
        <f>IF(ISBLANK($JA$3),"",IF(OR(Tipy!HO47=Výsledky!$IV$6,Tipy!HO47=Výsledky!$IV$7,Tipy!HO47=Výsledky!$IV$8,Tipy!HO47=Výsledky!$IV$9),30,0))</f>
        <v>0</v>
      </c>
      <c r="IY53" s="182">
        <f>IF(ISBLANK($JA$3),"",IF(OR(Tipy!HP47=Výsledky!$IY$6,Tipy!HP47=Výsledky!$IY$7,Tipy!HP47=Výsledky!$IY$8,Tipy!HP47=Výsledky!$IY$9),10,0))</f>
        <v>0</v>
      </c>
      <c r="IZ53" s="183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186" t="str">
        <f>IF(ISBLANK($JA$3),"",IF(ISBLANK(Tipy!HL47),"-",SUM(IV53:IZ53)))</f>
        <v>-</v>
      </c>
      <c r="JB53" s="185"/>
      <c r="JC53" s="182">
        <f>IF(ISBLANK($JH$3),"",IF(ISBLANK(Tipy!HR47),0,IF(AND(Tipy!HR47=Výsledky!$JF$3,Tipy!HT47=Výsledky!$JH$3),50,0)))</f>
        <v>0</v>
      </c>
      <c r="JD53" s="182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82">
        <f>IF(ISBLANK($JH$3),"",IF(OR(Tipy!HU47=Výsledky!$JC$6,Tipy!HU47=Výsledky!$JC$7,Tipy!HU47=Výsledky!$JC$8,Tipy!HU47=Výsledky!$JC$9),30,0))</f>
        <v>0</v>
      </c>
      <c r="JF53" s="182">
        <f>IF(ISBLANK($JH$3),"",IF(OR(Tipy!HV47=Výsledky!$JF$6,Tipy!HV47=Výsledky!$JF$7,Tipy!HV47=Výsledky!$JF$8,Tipy!HV47=Výsledky!$JF$9),10,0))</f>
        <v>0</v>
      </c>
      <c r="JG53" s="183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86" t="str">
        <f>IF(ISBLANK($JH$3),"",IF(ISBLANK(Tipy!HR47),"-",SUM(JC53:JG53)))</f>
        <v>-</v>
      </c>
      <c r="JI53" s="185"/>
      <c r="JJ53" s="182">
        <f>IF(ISBLANK($JO$3),"",IF(ISBLANK(Tipy!HX47),0,IF(AND(Tipy!HX47=Výsledky!$JM$3,Tipy!HZ47=Výsledky!$JO$3),50,0)))</f>
        <v>0</v>
      </c>
      <c r="JK53" s="182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82">
        <f>IF(ISBLANK($JO$3),"",IF(OR(Tipy!IA47=Výsledky!$JJ$6,Tipy!IA47=Výsledky!$JJ$7,Tipy!IA47=Výsledky!$JJ$8,Tipy!IA47=Výsledky!$JJ$9),30,0))</f>
        <v>0</v>
      </c>
      <c r="JM53" s="92">
        <f>IF(ISBLANK($JO$3),"",IF(OR(Tipy!IB47=Výsledky!$JM$6,Tipy!IB47=Výsledky!$JM$7,Tipy!IB47=Výsledky!$JM$8,Tipy!IB47=Výsledky!$JM$9),10,0))</f>
        <v>0</v>
      </c>
      <c r="JN53" s="93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95" t="str">
        <f>IF(ISBLANK($JO$3),"",IF(ISBLANK(Tipy!HX47),"-",SUM(JJ53:JN53)))</f>
        <v>-</v>
      </c>
      <c r="JP53" s="94"/>
      <c r="JQ53" s="92">
        <f>IF(ISBLANK($JV$3),"",IF(ISBLANK(Tipy!ID47),0,IF(AND(Tipy!ID47=Výsledky!$JT$3,Tipy!IF47=Výsledky!$JV$3),50,0)))</f>
        <v>0</v>
      </c>
      <c r="JR53" s="92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92">
        <f>IF(ISBLANK($JV$3),"",IF(OR(Tipy!IG47=Výsledky!$JQ$6,Tipy!IG47=Výsledky!$JQ$7,Tipy!IG47=Výsledky!$JQ$8,Tipy!IG47=Výsledky!$JQ$9),30,0))</f>
        <v>0</v>
      </c>
      <c r="JT53" s="92">
        <f>IF(ISBLANK($JV$3),"",IF(OR(Tipy!IH47=Výsledky!$JT$6,Tipy!IH47=Výsledky!$JT$7,Tipy!IH47=Výsledky!$JT$8,Tipy!IH47=Výsledky!$JT$9),10,0))</f>
        <v>0</v>
      </c>
      <c r="JU53" s="93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95" t="str">
        <f>IF(ISBLANK($JV$3),"",IF(ISBLANK(Tipy!ID47),"-",SUM(JQ53:JU53)))</f>
        <v>-</v>
      </c>
      <c r="JW53" s="94"/>
      <c r="JX53" s="92" t="str">
        <f>IF(ISBLANK($KC$3),"",IF(ISBLANK(Tipy!IJ47),0,IF(AND(Tipy!IJ47=Výsledky!$KA$3,Tipy!IL47=Výsledky!$KC$3),50,0)))</f>
        <v/>
      </c>
      <c r="JY53" s="92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92" t="str">
        <f>IF(ISBLANK($KC$3),"",IF(OR(Tipy!IM47=Výsledky!$JX$6,Tipy!IM47=Výsledky!$JX$7,Tipy!IM47=Výsledky!$JX$8,Tipy!IM47=Výsledky!$JX$9),30,0))</f>
        <v/>
      </c>
      <c r="KA53" s="92" t="str">
        <f>IF(ISBLANK($KC$3),"",IF(OR(Tipy!IN47=Výsledky!$KA$6,Tipy!IN47=Výsledky!$KA$7,Tipy!IN47=Výsledky!$KA$8,Tipy!IN47=Výsledky!$KA$9),10,0))</f>
        <v/>
      </c>
      <c r="KB53" s="93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95" t="str">
        <f>IF(ISBLANK($KC$3),"",IF(ISBLANK(Tipy!IJ47),"-",SUM(JX53:KB53)))</f>
        <v/>
      </c>
      <c r="KD53" s="94"/>
      <c r="KE53" s="92">
        <f>IF(ISBLANK($KJ$3),"",IF(ISBLANK(Tipy!IP47),0,IF(AND(Tipy!IP47=Výsledky!$KH$3,Tipy!IR47=Výsledky!$KJ$3),50,0)))</f>
        <v>0</v>
      </c>
      <c r="KF53" s="92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92">
        <f>IF(ISBLANK($KJ$3),"",IF(OR(Tipy!IS47=Výsledky!$KE$6,Tipy!IS47=Výsledky!$KE$7,Tipy!IS47=Výsledky!$KE$8,Tipy!IS47=Výsledky!$KE$9),30,0))</f>
        <v>0</v>
      </c>
      <c r="KH53" s="92">
        <f>IF(ISBLANK($KJ$3),"",IF(OR(Tipy!IT47=Výsledky!$KH$6,Tipy!IT47=Výsledky!$KH$7,Tipy!IT47=Výsledky!$KH$8,Tipy!IT47=Výsledky!$KH$9),10,0))</f>
        <v>0</v>
      </c>
      <c r="KI53" s="93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95" t="str">
        <f>IF(ISBLANK($KJ$3),"",IF(ISBLANK(Tipy!IP47),"-",SUM(KE53:KI53)))</f>
        <v>-</v>
      </c>
      <c r="KK53" s="94"/>
      <c r="KL53" s="182">
        <f>IF(ISBLANK($KQ$3),"",IF(ISBLANK(Tipy!IV47),0,IF(AND(Tipy!IV47=Výsledky!$KO$3,Tipy!IX47=Výsledky!$KQ$3),50,0)))</f>
        <v>0</v>
      </c>
      <c r="KM53" s="182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182">
        <f>IF(ISBLANK($KQ$3),"",IF(OR(Tipy!IY47=Výsledky!$KL$6,Tipy!IY47=Výsledky!$KL$7,Tipy!IY47=Výsledky!$KL$8,Tipy!IY47=Výsledky!$KL$9),30,0))</f>
        <v>0</v>
      </c>
      <c r="KO53" s="182">
        <f>IF(ISBLANK($KQ$3),"",IF(OR(Tipy!IZ47=Výsledky!$KO$6,Tipy!IZ47=Výsledky!$KO$7,Tipy!IZ47=Výsledky!$KO$8,Tipy!IZ47=Výsledky!$KO$9),10,0))</f>
        <v>0</v>
      </c>
      <c r="KP53" s="183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86" t="str">
        <f>IF(ISBLANK($KQ$3),"",IF(ISBLANK(Tipy!IV47),"-",SUM(KL53:KP53)))</f>
        <v>-</v>
      </c>
      <c r="KR53" s="94"/>
      <c r="KS53" s="92" t="str">
        <f>IF(ISBLANK($KX$3),"",IF(ISBLANK(Tipy!JB47),0,IF(AND(Tipy!JB47=Výsledky!$KV$3,Tipy!JD47=Výsledky!$KX$3),50,0)))</f>
        <v/>
      </c>
      <c r="KT53" s="92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92" t="str">
        <f>IF(ISBLANK($KX$3),"",IF(OR(Tipy!JE47=Výsledky!$KS$6,Tipy!JE47=Výsledky!$KS$7,Tipy!JE47=Výsledky!$KS$8,Tipy!JE47=Výsledky!$KS$9),30,0))</f>
        <v/>
      </c>
      <c r="KV53" s="92" t="str">
        <f>IF(ISBLANK($KX$3),"",IF(OR(Tipy!JF47=Výsledky!$KV$6,Tipy!JF47=Výsledky!$KV$7,Tipy!JF47=Výsledky!$KV$8,Tipy!JF47=Výsledky!$KV$9),10,0))</f>
        <v/>
      </c>
      <c r="KW53" s="93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95" t="str">
        <f>IF(ISBLANK($KX$3),"",IF(ISBLANK(Tipy!JB47),"-",SUM(KS53:KW53)))</f>
        <v/>
      </c>
      <c r="KY53" s="94"/>
      <c r="KZ53" s="92" t="str">
        <f>IF(ISBLANK($LE$3),"",IF(ISBLANK(Tipy!JH47),0,IF(AND(Tipy!JH47=Výsledky!$LC$3,Tipy!JJ47=Výsledky!$LE$3),50,0)))</f>
        <v/>
      </c>
      <c r="LA53" s="92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92" t="str">
        <f>IF(ISBLANK($LE$3),"",IF(OR(Tipy!JK47=Výsledky!$KZ$6,Tipy!JK47=Výsledky!$KZ$7,Tipy!JK47=Výsledky!$KZ$8,Tipy!JK47=Výsledky!$KZ$9),30,0))</f>
        <v/>
      </c>
      <c r="LC53" s="92" t="str">
        <f>IF(ISBLANK($LE$3),"",IF(OR(Tipy!JL47=Výsledky!$LC$6,Tipy!JL47=Výsledky!$LC$7,Tipy!JL47=Výsledky!$LC$8,Tipy!JL47=Výsledky!$LC$9),10,0))</f>
        <v/>
      </c>
      <c r="LD53" s="93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95" t="str">
        <f>IF(ISBLANK($LE$3),"",IF(ISBLANK(Tipy!JH47),"-",SUM(KZ53:LD53)))</f>
        <v/>
      </c>
      <c r="LF53" s="94"/>
      <c r="LG53" s="92" t="str">
        <f>IF(ISBLANK($LL$3),"",IF(ISBLANK(Tipy!JN47),0,IF(AND(Tipy!JN47=Výsledky!$LJ$3,Tipy!JP47=Výsledky!$LL$3),50,0)))</f>
        <v/>
      </c>
      <c r="LH53" s="92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92" t="str">
        <f>IF(ISBLANK($LL$3),"",IF(OR(Tipy!JQ47=Výsledky!$LG$6,Tipy!JQ47=Výsledky!$LG$7,Tipy!JQ47=Výsledky!$LG$8,Tipy!JQ47=Výsledky!$LG$9),30,0))</f>
        <v/>
      </c>
      <c r="LJ53" s="92" t="str">
        <f>IF(ISBLANK($LL$3),"",IF(OR(Tipy!JR47=Výsledky!$LJ$6,Tipy!JR47=Výsledky!$LJ$7,Tipy!JR47=Výsledky!$LJ$8,Tipy!JR47=Výsledky!$LJ$9),10,0))</f>
        <v/>
      </c>
      <c r="LK53" s="93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95" t="str">
        <f>IF(ISBLANK($LL$3),"",IF(ISBLANK(Tipy!JN47),"-",SUM(LG53:LK53)))</f>
        <v/>
      </c>
      <c r="LM53" s="94"/>
      <c r="LN53" s="92" t="str">
        <f>IF(ISBLANK($LS$3),"",IF(ISBLANK(Tipy!JT47),0,IF(AND(Tipy!JT47=Výsledky!$LQ$3,Tipy!JV47=Výsledky!$LS$3),50,0)))</f>
        <v/>
      </c>
      <c r="LO53" s="92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92" t="str">
        <f>IF(ISBLANK($LS$3),"",IF(OR(Tipy!JW47=Výsledky!$LN$6,Tipy!JW47=Výsledky!$LN$7,Tipy!JW47=Výsledky!$LN$8,Tipy!JW47=Výsledky!$LN$9),30,0))</f>
        <v/>
      </c>
      <c r="LQ53" s="92" t="str">
        <f>IF(ISBLANK($LS$3),"",IF(OR(Tipy!JX47=Výsledky!$LQ$6,Tipy!JX47=Výsledky!$LQ$7,Tipy!JX47=Výsledky!$LQ$8,Tipy!JX47=Výsledky!$LQ$9),10,0))</f>
        <v/>
      </c>
      <c r="LR53" s="93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95" t="str">
        <f>IF(ISBLANK($LS$3),"",IF(ISBLANK(Tipy!JT47),"-",SUM(LN53:LR53)))</f>
        <v/>
      </c>
      <c r="LT53" s="94"/>
      <c r="LU53" s="92" t="str">
        <f>IF(ISBLANK($LZ$3),"",IF(ISBLANK(Tipy!JZ47),0,IF(AND(Tipy!JZ47=Výsledky!$LX$3,Tipy!KB47=Výsledky!$LZ$3),50,0)))</f>
        <v/>
      </c>
      <c r="LV53" s="92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92" t="str">
        <f>IF(ISBLANK($LZ$3),"",IF(OR(Tipy!KC47=Výsledky!$LU$6,Tipy!KC47=Výsledky!$LU$7,Tipy!KC47=Výsledky!$LU$8,Tipy!KC47=Výsledky!$LU$9),30,0))</f>
        <v/>
      </c>
      <c r="LX53" s="92" t="str">
        <f>IF(ISBLANK($LZ$3),"",IF(OR(Tipy!KD47=Výsledky!$LX$6,Tipy!KD47=Výsledky!$LX$7,Tipy!KD47=Výsledky!$LX$8,Tipy!KD47=Výsledky!$LX$9),10,0))</f>
        <v/>
      </c>
      <c r="LY53" s="93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95" t="str">
        <f>IF(ISBLANK($LZ$3),"",IF(ISBLANK(Tipy!JZ47),"-",SUM(LU53:LY53)))</f>
        <v/>
      </c>
      <c r="MA53" s="94"/>
      <c r="MB53" s="96"/>
      <c r="MC53" s="97"/>
      <c r="MD53" s="97"/>
      <c r="ME53" s="97"/>
      <c r="MF53" s="93"/>
      <c r="MG53" s="95"/>
      <c r="MH53" s="94"/>
      <c r="MI53" s="96"/>
      <c r="MJ53" s="97"/>
      <c r="MK53" s="97"/>
      <c r="ML53" s="97"/>
      <c r="MM53" s="93"/>
      <c r="MN53" s="95"/>
      <c r="MO53" s="94"/>
      <c r="MP53" s="96"/>
      <c r="MQ53" s="97"/>
      <c r="MR53" s="97"/>
      <c r="MS53" s="97"/>
      <c r="MT53" s="93"/>
      <c r="MU53" s="95"/>
      <c r="MV53" s="94"/>
      <c r="MW53" s="96"/>
      <c r="MX53" s="97"/>
      <c r="MY53" s="97"/>
      <c r="MZ53" s="97"/>
      <c r="NA53" s="93"/>
      <c r="NB53" s="95"/>
      <c r="NC53" s="94"/>
      <c r="ND53" s="96"/>
      <c r="NE53" s="97"/>
      <c r="NF53" s="97"/>
      <c r="NG53" s="97"/>
      <c r="NH53" s="93"/>
      <c r="NI53" s="95"/>
      <c r="NJ53" s="94"/>
      <c r="NK53" s="96"/>
      <c r="NL53" s="97"/>
      <c r="NM53" s="97"/>
      <c r="NN53" s="97"/>
      <c r="NO53" s="93"/>
      <c r="NP53" s="95"/>
      <c r="NQ53" s="94"/>
      <c r="NR53" s="96"/>
      <c r="NS53" s="97"/>
      <c r="NT53" s="97"/>
      <c r="NU53" s="97"/>
      <c r="NV53" s="93"/>
      <c r="NW53" s="95"/>
      <c r="NX53" s="94"/>
      <c r="NY53" s="96"/>
      <c r="NZ53" s="97"/>
      <c r="OA53" s="97"/>
      <c r="OB53" s="97"/>
      <c r="OC53" s="93"/>
      <c r="OD53" s="95"/>
      <c r="OE53" s="94"/>
      <c r="OF53" s="96"/>
      <c r="OG53" s="97"/>
      <c r="OH53" s="97"/>
      <c r="OI53" s="97"/>
      <c r="OJ53" s="93"/>
      <c r="OK53" s="95"/>
      <c r="OL53" s="94"/>
      <c r="OM53" s="96"/>
      <c r="ON53" s="97"/>
      <c r="OO53" s="97"/>
      <c r="OP53" s="97"/>
      <c r="OQ53" s="93"/>
      <c r="OR53" s="95"/>
      <c r="OS53" s="94"/>
      <c r="OT53" s="96"/>
      <c r="OU53" s="97"/>
      <c r="OV53" s="97"/>
      <c r="OW53" s="97"/>
      <c r="OX53" s="93"/>
      <c r="OY53" s="95"/>
      <c r="OZ53" s="94"/>
      <c r="PA53" s="96"/>
      <c r="PB53" s="97"/>
      <c r="PC53" s="97"/>
      <c r="PD53" s="97"/>
      <c r="PE53" s="93"/>
      <c r="PF53" s="95"/>
      <c r="PG53" s="94"/>
      <c r="PH53" s="96"/>
      <c r="PI53" s="97"/>
      <c r="PJ53" s="97"/>
      <c r="PK53" s="97"/>
      <c r="PL53" s="93"/>
      <c r="PM53" s="95"/>
      <c r="PN53" s="94"/>
      <c r="PO53" s="96"/>
      <c r="PP53" s="97"/>
      <c r="PQ53" s="97"/>
      <c r="PR53" s="97"/>
      <c r="PS53" s="93"/>
      <c r="PT53" s="95"/>
      <c r="PU53" s="94"/>
      <c r="PV53" s="96"/>
      <c r="PW53" s="97"/>
      <c r="PX53" s="97"/>
      <c r="PY53" s="97"/>
      <c r="PZ53" s="93"/>
      <c r="QA53" s="95"/>
    </row>
    <row r="54" spans="1:443" ht="15" customHeight="1" x14ac:dyDescent="0.2">
      <c r="A54" s="121">
        <f>Tipy!A48</f>
        <v>29</v>
      </c>
      <c r="B54" s="144" t="str">
        <f>Tipy!B48</f>
        <v>lfcanfield</v>
      </c>
      <c r="C54" s="42"/>
      <c r="D54" s="182">
        <f>IF(ISBLANK($I$3),"",IF(ISBLANK(Tipy!D48),0,IF(AND(Tipy!D48=Výsledky!$G$3,Tipy!F48=Výsledky!$I$3),50,0)))</f>
        <v>0</v>
      </c>
      <c r="E54" s="182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2">
        <f>IF(ISBLANK($I$3),"",IF(OR(Tipy!G48=Výsledky!$D$6,Tipy!G48=Výsledky!$D$7,Tipy!G48=Výsledky!$D$8,Tipy!G48=Výsledky!$D$9),30,0))</f>
        <v>30</v>
      </c>
      <c r="G54" s="182">
        <f>IF(ISBLANK($I$3),"",IF(OR(Tipy!H48=Výsledky!$G$6,Tipy!H48=Výsledky!$G$7,Tipy!H48=Výsledky!$G$8,Tipy!H48=Výsledky!$G$9),10,0))</f>
        <v>0</v>
      </c>
      <c r="H54" s="183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4">
        <f>IF(ISBLANK($I$3),"",IF(ISBLANK(Tipy!D48),"-",SUM(D54:H54)))</f>
        <v>60</v>
      </c>
      <c r="J54" s="185"/>
      <c r="K54" s="182">
        <f>IF(ISBLANK($P$3),"",IF(ISBLANK(Tipy!J48),0,IF(AND(Tipy!J48=Výsledky!$N$3,Tipy!L48=Výsledky!$P$3),50,0)))</f>
        <v>0</v>
      </c>
      <c r="L54" s="182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2">
        <f>IF(ISBLANK($P$3),"",IF(OR(Tipy!M48=Výsledky!$K$6,Tipy!M48=Výsledky!$K$7,Tipy!M48=Výsledky!$K$8,Tipy!M48=Výsledky!$K$9),30,0))</f>
        <v>0</v>
      </c>
      <c r="N54" s="182">
        <f>IF(ISBLANK($P$3),"",IF(OR(Tipy!N48=Výsledky!$N$6,Tipy!N48=Výsledky!$N$7,Tipy!N48=Výsledky!$N$8,Tipy!N48=Výsledky!$N$9),10,0))</f>
        <v>0</v>
      </c>
      <c r="O54" s="183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6">
        <f>IF(ISBLANK($P$3),"",IF(ISBLANK(Tipy!J48),"-",SUM(K54:O54)))</f>
        <v>20</v>
      </c>
      <c r="Q54" s="185"/>
      <c r="R54" s="182">
        <f>IF(ISBLANK($W$3),"",IF(ISBLANK(Tipy!P48),0,IF(AND(Tipy!P48=Výsledky!$U$3,Tipy!R48=Výsledky!$W$3),50,0)))</f>
        <v>0</v>
      </c>
      <c r="S54" s="182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2">
        <f>IF(ISBLANK($W$3),"",IF(OR(Tipy!S48=Výsledky!$R$6,Tipy!S48=Výsledky!$R$7,Tipy!S48=Výsledky!$R$8,Tipy!S48=Výsledky!$R$9),30,0))</f>
        <v>0</v>
      </c>
      <c r="U54" s="182">
        <f>IF(ISBLANK($W$3),"",IF(OR(Tipy!T48=Výsledky!$U$6,Tipy!T48=Výsledky!$U$7,Tipy!T48=Výsledky!$U$8,Tipy!T48=Výsledky!$U$9),10,0))</f>
        <v>0</v>
      </c>
      <c r="V54" s="183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6" t="str">
        <f>IF(ISBLANK($W$3),"",IF(ISBLANK(Tipy!P48),"-",SUM(R54:V54)))</f>
        <v>-</v>
      </c>
      <c r="X54" s="185"/>
      <c r="Y54" s="182">
        <f>IF(ISBLANK($AD$3),"",IF(ISBLANK(Tipy!V48),0,IF(AND(Tipy!V48=Výsledky!$AB$3,Tipy!X48=Výsledky!$AD$3),50,0)))</f>
        <v>50</v>
      </c>
      <c r="Z54" s="182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2">
        <f>IF(ISBLANK($AD$3),"",IF(OR(Tipy!Y48=Výsledky!$Y$6,Tipy!Y48=Výsledky!$Y$7,Tipy!Y48=Výsledky!$Y$8,Tipy!Y48=Výsledky!$Y$9),30,0))</f>
        <v>0</v>
      </c>
      <c r="AB54" s="182">
        <f>IF(ISBLANK($AD$3),"",IF(OR(Tipy!Z48=Výsledky!$AB$6,Tipy!Z48=Výsledky!$AB$7,Tipy!Z48=Výsledky!$AB$8,Tipy!Z48=Výsledky!$AB$9),10,0))</f>
        <v>0</v>
      </c>
      <c r="AC54" s="183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6">
        <f>IF(ISBLANK($AD$3),"",IF(ISBLANK(Tipy!V48),"-",SUM(Y54:AC54)))</f>
        <v>50</v>
      </c>
      <c r="AE54" s="185"/>
      <c r="AF54" s="182">
        <f>IF(ISBLANK($AK$3),"",IF(ISBLANK(Tipy!AB48),0,IF(AND(Tipy!AB48=Výsledky!$AI$3,Tipy!AD48=Výsledky!$AK$3),50,0)))</f>
        <v>0</v>
      </c>
      <c r="AG54" s="182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2">
        <f>IF(ISBLANK($AK$3),"",IF(OR(Tipy!AE48=Výsledky!$AF$6,Tipy!AE48=Výsledky!$AF$7,Tipy!AE48=Výsledky!$AF$8,Tipy!AE48=Výsledky!$AF$9),30,0))</f>
        <v>0</v>
      </c>
      <c r="AI54" s="182">
        <f>IF(ISBLANK($AK$3),"",IF(OR(Tipy!AF48=Výsledky!$AI$6,Tipy!AF48=Výsledky!$AI$7,Tipy!AF48=Výsledky!$AI$8,Tipy!AF48=Výsledky!$AI$9),10,0))</f>
        <v>0</v>
      </c>
      <c r="AJ54" s="183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6" t="str">
        <f>IF(ISBLANK($AK$3),"",IF(ISBLANK(Tipy!AB48),"-",SUM(AF54:AJ54)))</f>
        <v>-</v>
      </c>
      <c r="AL54" s="185"/>
      <c r="AM54" s="182">
        <f>IF(ISBLANK($AR$3),"",IF(ISBLANK(Tipy!AH48),0,IF(AND(Tipy!AH48=Výsledky!$AP$3,Tipy!AJ48=Výsledky!$AR$3),50,0)))</f>
        <v>0</v>
      </c>
      <c r="AN54" s="182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2">
        <f>IF(ISBLANK($AR$3),"",IF(OR(Tipy!AK48=Výsledky!$AM$6,Tipy!AK48=Výsledky!$AM$7,Tipy!AK48=Výsledky!$AM$8,Tipy!AK48=Výsledky!$AM$9),30,0))</f>
        <v>30</v>
      </c>
      <c r="AP54" s="182">
        <f>IF(ISBLANK($AR$3),"",IF(OR(Tipy!AL48=Výsledky!$AP$6,Tipy!AL48=Výsledky!$AP$7,Tipy!AL48=Výsledky!$AP$8,Tipy!AL48=Výsledky!$AP$9),10,0))</f>
        <v>0</v>
      </c>
      <c r="AQ54" s="183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6">
        <f>IF(ISBLANK($AR$3),"",IF(ISBLANK(Tipy!AH48),"-",SUM(AM54:AQ54)))</f>
        <v>50</v>
      </c>
      <c r="AS54" s="185"/>
      <c r="AT54" s="182">
        <f>IF(ISBLANK($AY$3),"",IF(ISBLANK(Tipy!AN48),0,IF(AND(Tipy!AN48=Výsledky!$AW$3,Tipy!AP48=Výsledky!$AY$3),50,0)))</f>
        <v>0</v>
      </c>
      <c r="AU54" s="182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2">
        <f>IF(ISBLANK($AY$3),"",IF(OR(Tipy!AQ48=Výsledky!$AT$6,Tipy!AQ48=Výsledky!$AT$7,Tipy!AQ48=Výsledky!$AT$8,Tipy!AQ48=Výsledky!$AT$9),30,0))</f>
        <v>0</v>
      </c>
      <c r="AW54" s="182">
        <f>IF(ISBLANK($AY$3),"",IF(OR(Tipy!AR48=Výsledky!$AW$6,Tipy!AR48=Výsledky!$AW$7,Tipy!AR48=Výsledky!$AW$8,Tipy!AR48=Výsledky!$AW$9),10,0))</f>
        <v>0</v>
      </c>
      <c r="AX54" s="183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6" t="str">
        <f>IF(ISBLANK($AY$3),"",IF(ISBLANK(Tipy!AN48),"-",SUM(AT54:AX54)))</f>
        <v>-</v>
      </c>
      <c r="AZ54" s="185"/>
      <c r="BA54" s="182">
        <f>IF(ISBLANK($BF$3),"",IF(ISBLANK(Tipy!AT48),0,IF(AND(Tipy!AT48=Výsledky!$BD$3,Tipy!AV48=Výsledky!$BF$3),50,0)))</f>
        <v>0</v>
      </c>
      <c r="BB54" s="182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2">
        <f>IF(ISBLANK($BF$3),"",IF(OR(Tipy!AW48=Výsledky!$BA$6,Tipy!AW48=Výsledky!$BA$7,Tipy!AW48=Výsledky!$BA$8,Tipy!AW48=Výsledky!$BA$9),30,0))</f>
        <v>0</v>
      </c>
      <c r="BD54" s="182">
        <f>IF(ISBLANK($BF$3),"",IF(OR(Tipy!AX48=Výsledky!$BD$6,Tipy!AX48=Výsledky!$BD$7,Tipy!AX48=Výsledky!$BD$8,Tipy!AX48=Výsledky!$BD$9),10,0))</f>
        <v>0</v>
      </c>
      <c r="BE54" s="183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6" t="str">
        <f>IF(ISBLANK($BF$3),"",IF(ISBLANK(Tipy!AT48),"-",SUM(BA54:BE54)))</f>
        <v>-</v>
      </c>
      <c r="BG54" s="94"/>
      <c r="BH54" s="182">
        <f>IF(ISBLANK($BM$3),"",IF(ISBLANK(Tipy!AZ48),0,IF(AND(Tipy!AZ48=Výsledky!$BK$3,Tipy!BB48=Výsledky!$BM$3),50,0)))</f>
        <v>0</v>
      </c>
      <c r="BI54" s="182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2">
        <f>IF(ISBLANK($BM$3),"",IF(OR(Tipy!BC48=Výsledky!$BH$6,Tipy!BC48=Výsledky!$BH$7,Tipy!BC48=Výsledky!$BH$8,Tipy!BC48=Výsledky!$BH$9),30,0))</f>
        <v>30</v>
      </c>
      <c r="BK54" s="182">
        <f>IF(ISBLANK($BM$3),"",IF(OR(Tipy!BD48=Výsledky!$BK$6,Tipy!BD48=Výsledky!$BK$7,Tipy!BD48=Výsledky!$BK$8,Tipy!BD48=Výsledky!$BK$9),10,0))</f>
        <v>0</v>
      </c>
      <c r="BL54" s="183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6">
        <f>IF(ISBLANK($BM$3),"",IF(ISBLANK(Tipy!AZ48),"-",SUM(BH54:BL54)))</f>
        <v>30</v>
      </c>
      <c r="BN54" s="94"/>
      <c r="BO54" s="182">
        <f>IF(ISBLANK($BT$3),"",IF(ISBLANK(Tipy!BF48),0,IF(AND(Tipy!BF48=Výsledky!$BR$3,Tipy!BH48=Výsledky!$BT$3),50,0)))</f>
        <v>0</v>
      </c>
      <c r="BP54" s="182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2">
        <f>IF(ISBLANK($BT$3),"",IF(OR(Tipy!BI48=Výsledky!$BO$6,Tipy!BI48=Výsledky!$BO$7,Tipy!BI48=Výsledky!$BO$8,Tipy!BI48=Výsledky!$BO$9),30,0))</f>
        <v>30</v>
      </c>
      <c r="BR54" s="182">
        <f>IF(ISBLANK($BT$3),"",IF(OR(Tipy!BJ48=Výsledky!$BR$6,Tipy!BJ48=Výsledky!$BR$7,Tipy!BJ48=Výsledky!$BR$8,Tipy!BJ48=Výsledky!$BR$9),10,0))</f>
        <v>0</v>
      </c>
      <c r="BS54" s="183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6">
        <f>IF(ISBLANK($BT$3),"",IF(ISBLANK(Tipy!BF48),"-",SUM(BO54:BS54)))</f>
        <v>30</v>
      </c>
      <c r="BU54" s="94"/>
      <c r="BV54" s="182">
        <f>IF(ISBLANK($CA$3),"",IF(ISBLANK(Tipy!BL48),0,IF(AND(Tipy!BL48=Výsledky!$BY$3,Tipy!BN48=Výsledky!$CA$3),50,0)))</f>
        <v>0</v>
      </c>
      <c r="BW54" s="182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2">
        <f>IF(ISBLANK($CA$3),"",IF(OR(Tipy!BO48=Výsledky!$BV$6,Tipy!BO48=Výsledky!$BV$7,Tipy!BO48=Výsledky!$BV$8,Tipy!BO48=Výsledky!$BV$9),30,0))</f>
        <v>30</v>
      </c>
      <c r="BY54" s="182">
        <f>IF(ISBLANK($CA$3),"",IF(OR(Tipy!BP48=Výsledky!$BY$6,Tipy!BP48=Výsledky!$BY$7,Tipy!BP48=Výsledky!$BY$8,Tipy!BP48=Výsledky!$BY$9),10,0))</f>
        <v>0</v>
      </c>
      <c r="BZ54" s="183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6">
        <f>IF(ISBLANK($CA$3),"",IF(ISBLANK(Tipy!BL48),"-",SUM(BV54:BZ54)))</f>
        <v>50</v>
      </c>
      <c r="CB54" s="94"/>
      <c r="CC54" s="182">
        <f>IF(ISBLANK($CH$3),"",IF(ISBLANK(Tipy!BR48),0,IF(AND(Tipy!BR48=Výsledky!$CF$3,Tipy!BT48=Výsledky!$CH$3),50,0)))</f>
        <v>0</v>
      </c>
      <c r="CD54" s="182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2">
        <f>IF(ISBLANK($CH$3),"",IF(OR(Tipy!BU48=Výsledky!$CC$6,Tipy!BU48=Výsledky!$CC$7,Tipy!BU48=Výsledky!$CC$8,Tipy!BU48=Výsledky!$CC$9),30,0))</f>
        <v>0</v>
      </c>
      <c r="CF54" s="182">
        <f>IF(ISBLANK($CH$3),"",IF(OR(Tipy!BV48=Výsledky!$CF$6,Tipy!BV48=Výsledky!$CF$7,Tipy!BV48=Výsledky!$CF$8,Tipy!BV48=Výsledky!$CF$9),10,0))</f>
        <v>0</v>
      </c>
      <c r="CG54" s="183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6" t="str">
        <f>IF(ISBLANK($CH$3),"",IF(ISBLANK(Tipy!BR48),"-",SUM(CC54:CG54)))</f>
        <v>-</v>
      </c>
      <c r="CI54" s="185"/>
      <c r="CJ54" s="182">
        <f>IF(ISBLANK($CO$3),"",IF(ISBLANK(Tipy!BX48),0,IF(AND(Tipy!BX48=Výsledky!$CM$3,Tipy!BZ48=Výsledky!$CO$3),50,0)))</f>
        <v>0</v>
      </c>
      <c r="CK54" s="182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2">
        <f>IF(ISBLANK($CO$3),"",IF(OR(Tipy!CA48=Výsledky!$CJ$6,Tipy!CA48=Výsledky!$CJ$7,Tipy!CA48=Výsledky!$CJ$8,Tipy!CA48=Výsledky!$CJ$9),30,0))</f>
        <v>0</v>
      </c>
      <c r="CM54" s="182">
        <f>IF(ISBLANK($CO$3),"",IF(OR(Tipy!CB48=Výsledky!$CM$6,Tipy!CB48=Výsledky!$CM$7,Tipy!CB48=Výsledky!$CM$8,Tipy!CB48=Výsledky!$CM$9),10,0))</f>
        <v>10</v>
      </c>
      <c r="CN54" s="183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6">
        <f>IF(ISBLANK($CO$3),"",IF(ISBLANK(Tipy!BX48),"-",SUM(CJ54:CN54)))</f>
        <v>30</v>
      </c>
      <c r="CP54" s="185"/>
      <c r="CQ54" s="182">
        <f>IF(ISBLANK($CV$3),"",IF(ISBLANK(Tipy!CD48),0,IF(AND(Tipy!CD48=Výsledky!$CT$3,Tipy!CF48=Výsledky!$CV$3),50,0)))</f>
        <v>0</v>
      </c>
      <c r="CR54" s="182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2">
        <f>IF(ISBLANK($CV$3),"",IF(OR(Tipy!CG48=Výsledky!$CQ$6,Tipy!CG48=Výsledky!$CQ$7,Tipy!CG48=Výsledky!$CQ$8,Tipy!CG48=Výsledky!$CQ$9),30,0))</f>
        <v>0</v>
      </c>
      <c r="CT54" s="182">
        <f>IF(ISBLANK($CV$3),"",IF(OR(Tipy!CH48=Výsledky!$CT$6,Tipy!CH48=Výsledky!$CT$7,Tipy!CH48=Výsledky!$CT$8,Tipy!CH48=Výsledky!$CT$9),10,0))</f>
        <v>0</v>
      </c>
      <c r="CU54" s="183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6">
        <f>IF(ISBLANK($CV$3),"",IF(ISBLANK(Tipy!CD48),"-",SUM(CQ54:CU54)))</f>
        <v>30</v>
      </c>
      <c r="CW54" s="185"/>
      <c r="CX54" s="182">
        <f>IF(ISBLANK($DC$3),"",IF(ISBLANK(Tipy!CJ48),0,IF(AND(Tipy!CJ48=Výsledky!$DA$3,Tipy!CL48=Výsledky!$DC$3),50,0)))</f>
        <v>0</v>
      </c>
      <c r="CY54" s="182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2">
        <f>IF(ISBLANK($DC$3),"",IF(OR(Tipy!CM48=Výsledky!$CX$6,Tipy!CM48=Výsledky!$CX$7,Tipy!CM48=Výsledky!$CX$8,Tipy!CM48=Výsledky!$CX$9),30,0))</f>
        <v>0</v>
      </c>
      <c r="DA54" s="182">
        <f>IF(ISBLANK($DC$3),"",IF(OR(Tipy!CN48=Výsledky!$DA$6,Tipy!CN48=Výsledky!$DA$7,Tipy!CN48=Výsledky!$DA$8,Tipy!CN48=Výsledky!$DA$9),10,0))</f>
        <v>0</v>
      </c>
      <c r="DB54" s="183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6">
        <f>IF(ISBLANK($DC$3),"",IF(ISBLANK(Tipy!CJ48),"-",SUM(CX54:DB54)))</f>
        <v>0</v>
      </c>
      <c r="DD54" s="185"/>
      <c r="DE54" s="182">
        <f>IF(ISBLANK($DJ$3),"",IF(ISBLANK(Tipy!CP48),0,IF(AND(Tipy!CP48=Výsledky!$DH$3,Tipy!CR48=Výsledky!$DJ$3),50,0)))</f>
        <v>0</v>
      </c>
      <c r="DF54" s="182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2">
        <f>IF(ISBLANK($DJ$3),"",IF(OR(Tipy!CS48=Výsledky!$DE$6,Tipy!CS48=Výsledky!$DE$7,Tipy!CS48=Výsledky!$DE$8,Tipy!CS48=Výsledky!$DE$9),30,0))</f>
        <v>0</v>
      </c>
      <c r="DH54" s="182">
        <f>IF(ISBLANK($DJ$3),"",IF(OR(Tipy!CT48=Výsledky!$DH$6,Tipy!CT48=Výsledky!$DH$7,Tipy!CT48=Výsledky!$DH$8,Tipy!CT48=Výsledky!$DH$9),10,0))</f>
        <v>10</v>
      </c>
      <c r="DI54" s="183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6">
        <f>IF(ISBLANK($DJ$3),"",IF(ISBLANK(Tipy!CP48),"-",SUM(DE54:DI54)))</f>
        <v>30</v>
      </c>
      <c r="DK54" s="185"/>
      <c r="DL54" s="182">
        <f>IF(ISBLANK($DQ$3),"",IF(ISBLANK(Tipy!CV48),0,IF(AND(Tipy!CV48=Výsledky!$DO$3,Tipy!CX48=Výsledky!$DQ$3),50,0)))</f>
        <v>0</v>
      </c>
      <c r="DM54" s="182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2">
        <f>IF(ISBLANK($DQ$3),"",IF(OR(Tipy!CY48=Výsledky!$DL$6,Tipy!CY48=Výsledky!$DL$7,Tipy!CY48=Výsledky!$DL$8,Tipy!CY48=Výsledky!$DL$9),30,0))</f>
        <v>0</v>
      </c>
      <c r="DO54" s="182">
        <f>IF(ISBLANK($DQ$3),"",IF(OR(Tipy!CZ48=Výsledky!$DO$6,Tipy!CZ48=Výsledky!$DO$7,Tipy!CZ48=Výsledky!$DO$8,Tipy!CZ48=Výsledky!$DO$9),10,0))</f>
        <v>10</v>
      </c>
      <c r="DP54" s="183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6">
        <f>IF(ISBLANK($DQ$3),"",IF(ISBLANK(Tipy!CV48),"-",SUM(DL54:DP54)))</f>
        <v>10</v>
      </c>
      <c r="DR54" s="185"/>
      <c r="DS54" s="182">
        <f>IF(ISBLANK($DX$3),"",IF(ISBLANK(Tipy!DB48),0,IF(AND(Tipy!DB48=Výsledky!$DV$3,Tipy!DD48=Výsledky!$DX$3),50,0)))</f>
        <v>0</v>
      </c>
      <c r="DT54" s="182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2">
        <f>IF(ISBLANK($DX$3),"",IF(OR(Tipy!DE48=Výsledky!$DS$6,Tipy!DE48=Výsledky!$DS$7,Tipy!DE48=Výsledky!$DS$8,Tipy!DE48=Výsledky!$DS$9),30,0))</f>
        <v>30</v>
      </c>
      <c r="DV54" s="182">
        <f>IF(ISBLANK($DX$3),"",IF(OR(Tipy!DF48=Výsledky!$DV$6,Tipy!DF48=Výsledky!$DV$7,Tipy!DF48=Výsledky!$DV$8,Tipy!DF48=Výsledky!$DV$9),10,0))</f>
        <v>10</v>
      </c>
      <c r="DW54" s="183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6">
        <f>IF(ISBLANK($DX$3),"",IF(ISBLANK(Tipy!DB48),"-",SUM(DS54:DW54)))</f>
        <v>60</v>
      </c>
      <c r="DY54" s="185"/>
      <c r="DZ54" s="182">
        <f>IF(ISBLANK($EE$3),"",IF(ISBLANK(Tipy!DH48),0,IF(AND(Tipy!DH48=Výsledky!$EC$3,Tipy!DJ48=Výsledky!$EE$3),50,0)))</f>
        <v>0</v>
      </c>
      <c r="EA54" s="182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2">
        <f>IF(ISBLANK($EE$3),"",IF(OR(Tipy!DK48=Výsledky!$DZ$6,Tipy!DK48=Výsledky!$DZ$7,Tipy!DK48=Výsledky!$DZ$8,Tipy!DK48=Výsledky!$DZ$9),30,0))</f>
        <v>0</v>
      </c>
      <c r="EC54" s="182">
        <f>IF(ISBLANK($EE$3),"",IF(OR(Tipy!DL48=Výsledky!$EC$6,Tipy!DL48=Výsledky!$EC$7,Tipy!DL48=Výsledky!$EC$8,Tipy!DL48=Výsledky!$EC$9),10,0))</f>
        <v>0</v>
      </c>
      <c r="ED54" s="183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6">
        <f>IF(ISBLANK($EE$3),"",IF(ISBLANK(Tipy!DH48),"-",SUM(DZ54:ED54)))</f>
        <v>20</v>
      </c>
      <c r="EF54" s="94"/>
      <c r="EG54" s="182">
        <f>IF(ISBLANK($EL$3),"",IF(ISBLANK(Tipy!DN48),0,IF(AND(Tipy!DN48=Výsledky!$EJ$3,Tipy!DP48=Výsledky!$EL$3),50,0)))</f>
        <v>0</v>
      </c>
      <c r="EH54" s="182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2">
        <f>IF(ISBLANK($EL$3),"",IF(OR(Tipy!DQ48=Výsledky!$EG$6,Tipy!DQ48=Výsledky!$EG$7,Tipy!DQ48=Výsledky!$EG$8,Tipy!DQ48=Výsledky!$EG$9),30,0))</f>
        <v>0</v>
      </c>
      <c r="EJ54" s="182">
        <f>IF(ISBLANK($EL$3),"",IF(OR(Tipy!DR48=Výsledky!$EJ$6,Tipy!DR48=Výsledky!$EJ$7,Tipy!DR48=Výsledky!$EJ$8,Tipy!DR48=Výsledky!$EJ$9),10,0))</f>
        <v>0</v>
      </c>
      <c r="EK54" s="183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6" t="str">
        <f>IF(ISBLANK($EL$3),"",IF(ISBLANK(Tipy!DN48),"-",SUM(EG54:EK54)))</f>
        <v>-</v>
      </c>
      <c r="EM54" s="94"/>
      <c r="EN54" s="182">
        <f>IF(ISBLANK($ES$3),"",IF(ISBLANK(Tipy!DT48),0,IF(AND(Tipy!DT48=Výsledky!$EQ$3,Tipy!DV48=Výsledky!$ES$3),50,0)))</f>
        <v>0</v>
      </c>
      <c r="EO54" s="182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2">
        <f>IF(ISBLANK($ES$3),"",IF(OR(Tipy!DW48=Výsledky!$EN$6,Tipy!DW48=Výsledky!$EN$7,Tipy!DW48=Výsledky!$EN$8,Tipy!DW48=Výsledky!$EN$9),30,0))</f>
        <v>0</v>
      </c>
      <c r="EQ54" s="182">
        <f>IF(ISBLANK($ES$3),"",IF(OR(Tipy!DX48=Výsledky!$EQ$6,Tipy!DX48=Výsledky!$EQ$7,Tipy!DX48=Výsledky!$EQ$8,Tipy!DX48=Výsledky!$EQ$9),10,0))</f>
        <v>0</v>
      </c>
      <c r="ER54" s="183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6" t="str">
        <f>IF(ISBLANK($ES$3),"",IF(ISBLANK(Tipy!DT48),"-",SUM(EN54:ER54)))</f>
        <v>-</v>
      </c>
      <c r="ET54" s="94"/>
      <c r="EU54" s="182">
        <f>IF(ISBLANK($EZ$3),"",IF(ISBLANK(Tipy!DZ48),0,IF(AND(Tipy!DZ48=Výsledky!$EX$3,Tipy!EB48=Výsledky!$EZ$3),50,0)))</f>
        <v>0</v>
      </c>
      <c r="EV54" s="182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2">
        <f>IF(ISBLANK($EZ$3),"",IF(OR(Tipy!EC48=Výsledky!$EU$6,Tipy!EC48=Výsledky!$EU$7,Tipy!EC48=Výsledky!$EU$8,Tipy!EC48=Výsledky!$EU$9),30,0))</f>
        <v>0</v>
      </c>
      <c r="EX54" s="182">
        <f>IF(ISBLANK($EZ$3),"",IF(OR(Tipy!ED48=Výsledky!$EX$6,Tipy!ED48=Výsledky!$EX$7,Tipy!ED48=Výsledky!$EX$8,Tipy!ED48=Výsledky!$EX$9),10,0))</f>
        <v>0</v>
      </c>
      <c r="EY54" s="183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6" t="str">
        <f>IF(ISBLANK($EZ$3),"",IF(ISBLANK(Tipy!DZ48),"-",SUM(EU54:EY54)))</f>
        <v>-</v>
      </c>
      <c r="FA54" s="94"/>
      <c r="FB54" s="182">
        <f>IF(ISBLANK($FG$3),"",IF(ISBLANK(Tipy!EF48),0,IF(AND(Tipy!EF48=Výsledky!$FE$3,Tipy!EH48=Výsledky!$FG$3),50,0)))</f>
        <v>0</v>
      </c>
      <c r="FC54" s="182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2">
        <f>IF(ISBLANK($FG$3),"",IF(OR(Tipy!EI48=Výsledky!$FB$6,Tipy!EI48=Výsledky!$FB$7,Tipy!EI48=Výsledky!$FB$8,Tipy!EI48=Výsledky!$FB$9),30,0))</f>
        <v>0</v>
      </c>
      <c r="FE54" s="182">
        <f>IF(ISBLANK($FG$3),"",IF(OR(Tipy!EJ48=Výsledky!$FE$6,Tipy!EJ48=Výsledky!$FE$7,Tipy!EJ48=Výsledky!$FE$8,Tipy!EJ48=Výsledky!$FE$9),10,0))</f>
        <v>0</v>
      </c>
      <c r="FF54" s="183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6" t="str">
        <f>IF(ISBLANK($FG$3),"",IF(ISBLANK(Tipy!EF48),"-",SUM(FB54:FF54)))</f>
        <v>-</v>
      </c>
      <c r="FH54" s="94"/>
      <c r="FI54" s="182">
        <f>IF(ISBLANK($FN$3),"",IF(ISBLANK(Tipy!EL48),0,IF(AND(Tipy!EL48=Výsledky!$FL$3,Tipy!EN48=Výsledky!$FN$3),50,0)))</f>
        <v>0</v>
      </c>
      <c r="FJ54" s="182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2">
        <f>IF(ISBLANK($FN$3),"",IF(OR(Tipy!EO48=Výsledky!$FI$6,Tipy!EO48=Výsledky!$FI$7,Tipy!EO48=Výsledky!$FI$8,Tipy!EO48=Výsledky!$FI$9),30,0))</f>
        <v>0</v>
      </c>
      <c r="FL54" s="182">
        <f>IF(ISBLANK($FN$3),"",IF(OR(Tipy!EP48=Výsledky!$FL$6,Tipy!EP48=Výsledky!$FL$7,Tipy!EP48=Výsledky!$FL$8,Tipy!EP48=Výsledky!$FL$9),10,0))</f>
        <v>0</v>
      </c>
      <c r="FM54" s="183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6">
        <f>IF(ISBLANK($FN$3),"",IF(ISBLANK(Tipy!EL48),"-",SUM(FI54:FM54)))</f>
        <v>20</v>
      </c>
      <c r="FO54" s="94"/>
      <c r="FP54" s="182">
        <f>IF(ISBLANK($FU$3),"",IF(ISBLANK(Tipy!ER48),0,IF(AND(Tipy!ER48=Výsledky!$FS$3,Tipy!ET48=Výsledky!$FU$3),50,0)))</f>
        <v>0</v>
      </c>
      <c r="FQ54" s="182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2">
        <f>IF(ISBLANK($FU$3),"",IF(OR(Tipy!EU48=Výsledky!$FP$6,Tipy!EU48=Výsledky!$FP$7,Tipy!EU48=Výsledky!$FP$8,Tipy!EU48=Výsledky!$FP$9),30,0))</f>
        <v>0</v>
      </c>
      <c r="FS54" s="182">
        <f>IF(ISBLANK($FU$3),"",IF(OR(Tipy!EV48=Výsledky!$FS$6,Tipy!EV48=Výsledky!$FS$7,Tipy!EV48=Výsledky!$FS$8,Tipy!EV48=Výsledky!$FS$9),10,0))</f>
        <v>0</v>
      </c>
      <c r="FT54" s="183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6">
        <f>IF(ISBLANK($FU$3),"",IF(ISBLANK(Tipy!ER48),"-",SUM(FP54:FT54)))</f>
        <v>20</v>
      </c>
      <c r="FV54" s="94"/>
      <c r="FW54" s="182">
        <f>IF(ISBLANK($GB$3),"",IF(ISBLANK(Tipy!EX48),0,IF(AND(Tipy!EX48=Výsledky!$FZ$3,Tipy!EZ48=Výsledky!$GB$3),50,0)))</f>
        <v>0</v>
      </c>
      <c r="FX54" s="182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2">
        <f>IF(ISBLANK($GB$3),"",IF(OR(Tipy!FA48=Výsledky!$FW$6,Tipy!FA48=Výsledky!$FW$7,Tipy!FA48=Výsledky!$FW$8,Tipy!FA48=Výsledky!$FW$9),30,0))</f>
        <v>0</v>
      </c>
      <c r="FZ54" s="182">
        <f>IF(ISBLANK($GB$3),"",IF(OR(Tipy!FB48=Výsledky!$FZ$6,Tipy!FB48=Výsledky!$FZ$7,Tipy!FB48=Výsledky!$FZ$8,Tipy!FB48=Výsledky!$FZ$9),10,0))</f>
        <v>0</v>
      </c>
      <c r="GA54" s="183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6" t="str">
        <f>IF(ISBLANK($GB$3),"",IF(ISBLANK(Tipy!EX48),"-",SUM(FW54:GA54)))</f>
        <v>-</v>
      </c>
      <c r="GC54" s="94"/>
      <c r="GD54" s="182">
        <f>IF(ISBLANK($GI$3),"",IF(ISBLANK(Tipy!FD48),0,IF(AND(Tipy!FD48=Výsledky!$GG$3,Tipy!FF48=Výsledky!$GI$3),50,0)))</f>
        <v>0</v>
      </c>
      <c r="GE54" s="182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2">
        <f>IF(ISBLANK($GI$3),"",IF(OR(Tipy!FG48=Výsledky!$GD$6,Tipy!FG48=Výsledky!$GD$7,Tipy!FG48=Výsledky!$GD$8,Tipy!FG48=Výsledky!$GD$9),30,0))</f>
        <v>0</v>
      </c>
      <c r="GG54" s="182">
        <f>IF(ISBLANK($GI$3),"",IF(OR(Tipy!FH48=Výsledky!$GG$6,Tipy!FH48=Výsledky!$GG$7,Tipy!FH48=Výsledky!$GG$8,Tipy!FH48=Výsledky!$GG$9),10,0))</f>
        <v>0</v>
      </c>
      <c r="GH54" s="183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6" t="str">
        <f>IF(ISBLANK($GI$3),"",IF(ISBLANK(Tipy!FD48),"-",SUM(GD54:GH54)))</f>
        <v>-</v>
      </c>
      <c r="GJ54" s="94"/>
      <c r="GK54" s="182">
        <f>IF(ISBLANK($GP$3),"",IF(ISBLANK(Tipy!FJ48),0,IF(AND(Tipy!FJ48=Výsledky!$GN$3,Tipy!FL48=Výsledky!$GP$3),50,0)))</f>
        <v>0</v>
      </c>
      <c r="GL54" s="182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82">
        <f>IF(ISBLANK($GP$3),"",IF(OR(Tipy!FM48=Výsledky!$GK$6,Tipy!FM48=Výsledky!$GK$7,Tipy!FM48=Výsledky!$GK$8,Tipy!FM48=Výsledky!$GK$9),30,0))</f>
        <v>0</v>
      </c>
      <c r="GN54" s="182">
        <f>IF(ISBLANK($GP$3),"",IF(OR(Tipy!FN48=Výsledky!$GN$6,Tipy!FN48=Výsledky!$GN$7,Tipy!FN48=Výsledky!$GN$8,Tipy!FN48=Výsledky!$GN$9),10,0))</f>
        <v>0</v>
      </c>
      <c r="GO54" s="183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86" t="str">
        <f>IF(ISBLANK($GP$3),"",IF(ISBLANK(Tipy!FJ48),"-",SUM(GK54:GO54)))</f>
        <v>-</v>
      </c>
      <c r="GQ54" s="94"/>
      <c r="GR54" s="182">
        <f>IF(ISBLANK($GW$3),"",IF(ISBLANK(Tipy!FP48),0,IF(AND(Tipy!FP48=Výsledky!$GU$3,Tipy!FR48=Výsledky!$GW$3),50,0)))</f>
        <v>0</v>
      </c>
      <c r="GS54" s="182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2">
        <f>IF(ISBLANK($GW$3),"",IF(OR(Tipy!FS48=Výsledky!$GR$6,Tipy!FS48=Výsledky!$GR$7,Tipy!FS48=Výsledky!$GR$8,Tipy!FS48=Výsledky!$GR$9),30,0))</f>
        <v>0</v>
      </c>
      <c r="GU54" s="182">
        <f>IF(ISBLANK($GW$3),"",IF(OR(Tipy!FT48=Výsledky!$GU$6,Tipy!FT48=Výsledky!$GU$7,Tipy!FT48=Výsledky!$GU$8,Tipy!FT48=Výsledky!$GU$9),10,0))</f>
        <v>0</v>
      </c>
      <c r="GV54" s="183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6" t="str">
        <f>IF(ISBLANK($GW$3),"",IF(ISBLANK(Tipy!FP48),"-",SUM(GR54:GV54)))</f>
        <v>-</v>
      </c>
      <c r="GX54" s="94"/>
      <c r="GY54" s="182">
        <f>IF(ISBLANK($HD$3),"",IF(ISBLANK(Tipy!FV48),0,IF(AND(Tipy!FV48=Výsledky!$HB$3,Tipy!FX48=Výsledky!$HD$3),50,0)))</f>
        <v>0</v>
      </c>
      <c r="GZ54" s="182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2">
        <f>IF(ISBLANK($HD$3),"",IF(OR(Tipy!FY48=Výsledky!$GY$6,Tipy!FY48=Výsledky!$GY$7,Tipy!FY48=Výsledky!$GY$8,Tipy!FY48=Výsledky!$GY$9),30,0))</f>
        <v>0</v>
      </c>
      <c r="HB54" s="182">
        <f>IF(ISBLANK($HD$3),"",IF(OR(Tipy!FZ48=Výsledky!$HB$6,Tipy!FZ48=Výsledky!$HB$7,Tipy!FZ48=Výsledky!$HB$8,Tipy!FZ48=Výsledky!$HB$9),10,0))</f>
        <v>0</v>
      </c>
      <c r="HC54" s="183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6" t="str">
        <f>IF(ISBLANK($HD$3),"",IF(ISBLANK(Tipy!FV48),"-",SUM(GY54:HC54)))</f>
        <v>-</v>
      </c>
      <c r="HE54" s="185"/>
      <c r="HF54" s="182">
        <f>IF(ISBLANK($HK$3),"",IF(ISBLANK(Tipy!GB48),0,IF(AND(Tipy!GB48=Výsledky!$HI$3,Tipy!GD48=Výsledky!$HK$3),50,0)))</f>
        <v>0</v>
      </c>
      <c r="HG54" s="182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2">
        <f>IF(ISBLANK($HK$3),"",IF(OR(Tipy!GE48=Výsledky!$HF$6,Tipy!GE48=Výsledky!$HF$7,Tipy!GE48=Výsledky!$HF$8,Tipy!GE48=Výsledky!$HF$9),30,0))</f>
        <v>0</v>
      </c>
      <c r="HI54" s="182">
        <f>IF(ISBLANK($HK$3),"",IF(OR(Tipy!GF48=Výsledky!$HI$6,Tipy!GF48=Výsledky!$HI$7,Tipy!GF48=Výsledky!$HI$8,Tipy!GF48=Výsledky!$HI$9),10,0))</f>
        <v>0</v>
      </c>
      <c r="HJ54" s="183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6" t="str">
        <f>IF(ISBLANK($HK$3),"",IF(ISBLANK(Tipy!GB48),"-",SUM(HF54:HJ54)))</f>
        <v>-</v>
      </c>
      <c r="HL54" s="185"/>
      <c r="HM54" s="182">
        <f>IF(ISBLANK($HR$3),"",IF(ISBLANK(Tipy!GH48),0,IF(AND(Tipy!GH48=Výsledky!$HP$3,Tipy!GJ48=Výsledky!$HR$3),50,0)))</f>
        <v>0</v>
      </c>
      <c r="HN54" s="182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2">
        <f>IF(ISBLANK($HR$3),"",IF(OR(Tipy!GK48=Výsledky!$HM$6,Tipy!GK48=Výsledky!$HM$7,Tipy!GK48=Výsledky!$HM$8,Tipy!GK48=Výsledky!$HM$9),30,0))</f>
        <v>0</v>
      </c>
      <c r="HP54" s="182">
        <f>IF(ISBLANK($HR$3),"",IF(OR(Tipy!GL48=Výsledky!$HP$6,Tipy!GL48=Výsledky!$HP$7,Tipy!GL48=Výsledky!$HP$8,Tipy!GL48=Výsledky!$HP$9),10,0))</f>
        <v>0</v>
      </c>
      <c r="HQ54" s="183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6" t="str">
        <f>IF(ISBLANK($HR$3),"",IF(ISBLANK(Tipy!GH48),"-",SUM(HM54:HQ54)))</f>
        <v>-</v>
      </c>
      <c r="HS54" s="185"/>
      <c r="HT54" s="182">
        <f>IF(ISBLANK($HY$3),"",IF(ISBLANK(Tipy!GN48),0,IF(AND(Tipy!GN48=Výsledky!$HW$3,Tipy!GP48=Výsledky!$HY$3),50,0)))</f>
        <v>0</v>
      </c>
      <c r="HU54" s="182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2">
        <f>IF(ISBLANK($HY$3),"",IF(OR(Tipy!GQ48=Výsledky!$HT$6,Tipy!GQ48=Výsledky!$HT$7,Tipy!GQ48=Výsledky!$HT$8,Tipy!GQ48=Výsledky!$HT$9),30,0))</f>
        <v>0</v>
      </c>
      <c r="HW54" s="182">
        <f>IF(ISBLANK($HY$3),"",IF(OR(Tipy!GR48=Výsledky!$HW$6,Tipy!GR48=Výsledky!$HW$7,Tipy!GR48=Výsledky!$HW$8,Tipy!GR48=Výsledky!$HW$9),10,0))</f>
        <v>0</v>
      </c>
      <c r="HX54" s="183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6" t="str">
        <f>IF(ISBLANK($HY$3),"",IF(ISBLANK(Tipy!GN48),"-",SUM(HT54:HX54)))</f>
        <v>-</v>
      </c>
      <c r="HZ54" s="185"/>
      <c r="IA54" s="182">
        <f>IF(ISBLANK($IF$3),"",IF(ISBLANK(Tipy!GT48),0,IF(AND(Tipy!GT48=Výsledky!$ID$3,Tipy!GV48=Výsledky!$IF$3),50,0)))</f>
        <v>0</v>
      </c>
      <c r="IB54" s="182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2">
        <f>IF(ISBLANK($IF$3),"",IF(OR(Tipy!GW48=Výsledky!$IA$6,Tipy!GW48=Výsledky!$IA$7,Tipy!GW48=Výsledky!$IA$8,Tipy!GW48=Výsledky!$IA$9),30,0))</f>
        <v>0</v>
      </c>
      <c r="ID54" s="182">
        <f>IF(ISBLANK($IF$3),"",IF(OR(Tipy!GX48=Výsledky!$ID$6,Tipy!GX48=Výsledky!$ID$7,Tipy!GX48=Výsledky!$ID$8,Tipy!GX48=Výsledky!$ID$9),10,0))</f>
        <v>0</v>
      </c>
      <c r="IE54" s="183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6" t="str">
        <f>IF(ISBLANK($IF$3),"",IF(ISBLANK(Tipy!GT48),"-",SUM(IA54:IE54)))</f>
        <v>-</v>
      </c>
      <c r="IG54" s="94"/>
      <c r="IH54" s="182">
        <f>IF(ISBLANK($IM$3),"",IF(ISBLANK(Tipy!GZ48),0,IF(AND(Tipy!GZ48=Výsledky!$IK$3,Tipy!HB48=Výsledky!$IM$3),50,0)))</f>
        <v>0</v>
      </c>
      <c r="II54" s="182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182">
        <f>IF(ISBLANK($IM$3),"",IF(OR(Tipy!HC48=Výsledky!$IH$6,Tipy!HC48=Výsledky!$IH$7,Tipy!HC48=Výsledky!$IH$8,Tipy!HC48=Výsledky!$IH$9),30,0))</f>
        <v>0</v>
      </c>
      <c r="IK54" s="182">
        <f>IF(ISBLANK($IM$3),"",IF(OR(Tipy!HD48=Výsledky!$IK$6,Tipy!HD48=Výsledky!$IK$7,Tipy!HD48=Výsledky!$IK$8,Tipy!HD48=Výsledky!$IK$9),10,0))</f>
        <v>0</v>
      </c>
      <c r="IL54" s="183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186" t="str">
        <f>IF(ISBLANK($IM$3),"",IF(ISBLANK(Tipy!GZ48),"-",SUM(IH54:IL54)))</f>
        <v>-</v>
      </c>
      <c r="IN54" s="185"/>
      <c r="IO54" s="182">
        <f>IF(ISBLANK($IT$3),"",IF(ISBLANK(Tipy!HF48),0,IF(AND(Tipy!HF48=Výsledky!$IR$3,Tipy!HH48=Výsledky!$IT$3),50,0)))</f>
        <v>0</v>
      </c>
      <c r="IP54" s="182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82">
        <f>IF(ISBLANK($IT$3),"",IF(OR(Tipy!HI48=Výsledky!$IO$6,Tipy!HI48=Výsledky!$IO$7,Tipy!HI48=Výsledky!$IO$8,Tipy!HI48=Výsledky!$IO$9),30,0))</f>
        <v>0</v>
      </c>
      <c r="IR54" s="182">
        <f>IF(ISBLANK($IT$3),"",IF(OR(Tipy!HJ48=Výsledky!$IR$6,Tipy!HJ48=Výsledky!$IR$7,Tipy!HJ48=Výsledky!$IR$8,Tipy!HJ48=Výsledky!$IR$9),10,0))</f>
        <v>0</v>
      </c>
      <c r="IS54" s="183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6" t="str">
        <f>IF(ISBLANK($IT$3),"",IF(ISBLANK(Tipy!HF48),"-",SUM(IO54:IS54)))</f>
        <v>-</v>
      </c>
      <c r="IU54" s="185"/>
      <c r="IV54" s="182">
        <f>IF(ISBLANK($JA$3),"",IF(ISBLANK(Tipy!HL48),0,IF(AND(Tipy!HL48=Výsledky!$IY$3,Tipy!HN48=Výsledky!$JA$3),50,0)))</f>
        <v>0</v>
      </c>
      <c r="IW54" s="182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82">
        <f>IF(ISBLANK($JA$3),"",IF(OR(Tipy!HO48=Výsledky!$IV$6,Tipy!HO48=Výsledky!$IV$7,Tipy!HO48=Výsledky!$IV$8,Tipy!HO48=Výsledky!$IV$9),30,0))</f>
        <v>0</v>
      </c>
      <c r="IY54" s="182">
        <f>IF(ISBLANK($JA$3),"",IF(OR(Tipy!HP48=Výsledky!$IY$6,Tipy!HP48=Výsledky!$IY$7,Tipy!HP48=Výsledky!$IY$8,Tipy!HP48=Výsledky!$IY$9),10,0))</f>
        <v>0</v>
      </c>
      <c r="IZ54" s="183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86" t="str">
        <f>IF(ISBLANK($JA$3),"",IF(ISBLANK(Tipy!HL48),"-",SUM(IV54:IZ54)))</f>
        <v>-</v>
      </c>
      <c r="JB54" s="185"/>
      <c r="JC54" s="182">
        <f>IF(ISBLANK($JH$3),"",IF(ISBLANK(Tipy!HR48),0,IF(AND(Tipy!HR48=Výsledky!$JF$3,Tipy!HT48=Výsledky!$JH$3),50,0)))</f>
        <v>0</v>
      </c>
      <c r="JD54" s="182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82">
        <f>IF(ISBLANK($JH$3),"",IF(OR(Tipy!HU48=Výsledky!$JC$6,Tipy!HU48=Výsledky!$JC$7,Tipy!HU48=Výsledky!$JC$8,Tipy!HU48=Výsledky!$JC$9),30,0))</f>
        <v>0</v>
      </c>
      <c r="JF54" s="182">
        <f>IF(ISBLANK($JH$3),"",IF(OR(Tipy!HV48=Výsledky!$JF$6,Tipy!HV48=Výsledky!$JF$7,Tipy!HV48=Výsledky!$JF$8,Tipy!HV48=Výsledky!$JF$9),10,0))</f>
        <v>0</v>
      </c>
      <c r="JG54" s="183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86" t="str">
        <f>IF(ISBLANK($JH$3),"",IF(ISBLANK(Tipy!HR48),"-",SUM(JC54:JG54)))</f>
        <v>-</v>
      </c>
      <c r="JI54" s="185"/>
      <c r="JJ54" s="182">
        <f>IF(ISBLANK($JO$3),"",IF(ISBLANK(Tipy!HX48),0,IF(AND(Tipy!HX48=Výsledky!$JM$3,Tipy!HZ48=Výsledky!$JO$3),50,0)))</f>
        <v>0</v>
      </c>
      <c r="JK54" s="182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82">
        <f>IF(ISBLANK($JO$3),"",IF(OR(Tipy!IA48=Výsledky!$JJ$6,Tipy!IA48=Výsledky!$JJ$7,Tipy!IA48=Výsledky!$JJ$8,Tipy!IA48=Výsledky!$JJ$9),30,0))</f>
        <v>0</v>
      </c>
      <c r="JM54" s="92">
        <f>IF(ISBLANK($JO$3),"",IF(OR(Tipy!IB48=Výsledky!$JM$6,Tipy!IB48=Výsledky!$JM$7,Tipy!IB48=Výsledky!$JM$8,Tipy!IB48=Výsledky!$JM$9),10,0))</f>
        <v>0</v>
      </c>
      <c r="JN54" s="93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95" t="str">
        <f>IF(ISBLANK($JO$3),"",IF(ISBLANK(Tipy!HX48),"-",SUM(JJ54:JN54)))</f>
        <v>-</v>
      </c>
      <c r="JP54" s="94"/>
      <c r="JQ54" s="92">
        <f>IF(ISBLANK($JV$3),"",IF(ISBLANK(Tipy!ID48),0,IF(AND(Tipy!ID48=Výsledky!$JT$3,Tipy!IF48=Výsledky!$JV$3),50,0)))</f>
        <v>0</v>
      </c>
      <c r="JR54" s="92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92">
        <f>IF(ISBLANK($JV$3),"",IF(OR(Tipy!IG48=Výsledky!$JQ$6,Tipy!IG48=Výsledky!$JQ$7,Tipy!IG48=Výsledky!$JQ$8,Tipy!IG48=Výsledky!$JQ$9),30,0))</f>
        <v>0</v>
      </c>
      <c r="JT54" s="92">
        <f>IF(ISBLANK($JV$3),"",IF(OR(Tipy!IH48=Výsledky!$JT$6,Tipy!IH48=Výsledky!$JT$7,Tipy!IH48=Výsledky!$JT$8,Tipy!IH48=Výsledky!$JT$9),10,0))</f>
        <v>0</v>
      </c>
      <c r="JU54" s="93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95" t="str">
        <f>IF(ISBLANK($JV$3),"",IF(ISBLANK(Tipy!ID48),"-",SUM(JQ54:JU54)))</f>
        <v>-</v>
      </c>
      <c r="JW54" s="94"/>
      <c r="JX54" s="92" t="str">
        <f>IF(ISBLANK($KC$3),"",IF(ISBLANK(Tipy!IJ48),0,IF(AND(Tipy!IJ48=Výsledky!$KA$3,Tipy!IL48=Výsledky!$KC$3),50,0)))</f>
        <v/>
      </c>
      <c r="JY54" s="92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92" t="str">
        <f>IF(ISBLANK($KC$3),"",IF(OR(Tipy!IM48=Výsledky!$JX$6,Tipy!IM48=Výsledky!$JX$7,Tipy!IM48=Výsledky!$JX$8,Tipy!IM48=Výsledky!$JX$9),30,0))</f>
        <v/>
      </c>
      <c r="KA54" s="92" t="str">
        <f>IF(ISBLANK($KC$3),"",IF(OR(Tipy!IN48=Výsledky!$KA$6,Tipy!IN48=Výsledky!$KA$7,Tipy!IN48=Výsledky!$KA$8,Tipy!IN48=Výsledky!$KA$9),10,0))</f>
        <v/>
      </c>
      <c r="KB54" s="93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95" t="str">
        <f>IF(ISBLANK($KC$3),"",IF(ISBLANK(Tipy!IJ48),"-",SUM(JX54:KB54)))</f>
        <v/>
      </c>
      <c r="KD54" s="94"/>
      <c r="KE54" s="92">
        <f>IF(ISBLANK($KJ$3),"",IF(ISBLANK(Tipy!IP48),0,IF(AND(Tipy!IP48=Výsledky!$KH$3,Tipy!IR48=Výsledky!$KJ$3),50,0)))</f>
        <v>0</v>
      </c>
      <c r="KF54" s="92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0</v>
      </c>
      <c r="KG54" s="92">
        <f>IF(ISBLANK($KJ$3),"",IF(OR(Tipy!IS48=Výsledky!$KE$6,Tipy!IS48=Výsledky!$KE$7,Tipy!IS48=Výsledky!$KE$8,Tipy!IS48=Výsledky!$KE$9),30,0))</f>
        <v>0</v>
      </c>
      <c r="KH54" s="92">
        <f>IF(ISBLANK($KJ$3),"",IF(OR(Tipy!IT48=Výsledky!$KH$6,Tipy!IT48=Výsledky!$KH$7,Tipy!IT48=Výsledky!$KH$8,Tipy!IT48=Výsledky!$KH$9),10,0))</f>
        <v>0</v>
      </c>
      <c r="KI54" s="93">
        <f>IF(ISBLANK($KJ$3),"",IF(ISBLANK(Tipy!IP48),0,IF(OR(AND(Tipy!IP48=Výsledky!$KH$3,OR(Tipy!IR48=Výsledky!$KJ$3+1,Tipy!IR48=Výsledky!$KJ$3-1)),AND(Tipy!IR48=Výsledky!$KJ$3,OR(Tipy!IP48=Výsledky!$KH$3+1,Tipy!IP48=Výsledky!$KH$3-1))),10,0)))</f>
        <v>0</v>
      </c>
      <c r="KJ54" s="95" t="str">
        <f>IF(ISBLANK($KJ$3),"",IF(ISBLANK(Tipy!IP48),"-",SUM(KE54:KI54)))</f>
        <v>-</v>
      </c>
      <c r="KK54" s="94"/>
      <c r="KL54" s="182">
        <f>IF(ISBLANK($KQ$3),"",IF(ISBLANK(Tipy!IV48),0,IF(AND(Tipy!IV48=Výsledky!$KO$3,Tipy!IX48=Výsledky!$KQ$3),50,0)))</f>
        <v>0</v>
      </c>
      <c r="KM54" s="182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82">
        <f>IF(ISBLANK($KQ$3),"",IF(OR(Tipy!IY48=Výsledky!$KL$6,Tipy!IY48=Výsledky!$KL$7,Tipy!IY48=Výsledky!$KL$8,Tipy!IY48=Výsledky!$KL$9),30,0))</f>
        <v>0</v>
      </c>
      <c r="KO54" s="182">
        <f>IF(ISBLANK($KQ$3),"",IF(OR(Tipy!IZ48=Výsledky!$KO$6,Tipy!IZ48=Výsledky!$KO$7,Tipy!IZ48=Výsledky!$KO$8,Tipy!IZ48=Výsledky!$KO$9),10,0))</f>
        <v>0</v>
      </c>
      <c r="KP54" s="183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86" t="str">
        <f>IF(ISBLANK($KQ$3),"",IF(ISBLANK(Tipy!IV48),"-",SUM(KL54:KP54)))</f>
        <v>-</v>
      </c>
      <c r="KR54" s="94"/>
      <c r="KS54" s="92" t="str">
        <f>IF(ISBLANK($KX$3),"",IF(ISBLANK(Tipy!JB48),0,IF(AND(Tipy!JB48=Výsledky!$KV$3,Tipy!JD48=Výsledky!$KX$3),50,0)))</f>
        <v/>
      </c>
      <c r="KT54" s="92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92" t="str">
        <f>IF(ISBLANK($KX$3),"",IF(OR(Tipy!JE48=Výsledky!$KS$6,Tipy!JE48=Výsledky!$KS$7,Tipy!JE48=Výsledky!$KS$8,Tipy!JE48=Výsledky!$KS$9),30,0))</f>
        <v/>
      </c>
      <c r="KV54" s="92" t="str">
        <f>IF(ISBLANK($KX$3),"",IF(OR(Tipy!JF48=Výsledky!$KV$6,Tipy!JF48=Výsledky!$KV$7,Tipy!JF48=Výsledky!$KV$8,Tipy!JF48=Výsledky!$KV$9),10,0))</f>
        <v/>
      </c>
      <c r="KW54" s="93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95" t="str">
        <f>IF(ISBLANK($KX$3),"",IF(ISBLANK(Tipy!JB48),"-",SUM(KS54:KW54)))</f>
        <v/>
      </c>
      <c r="KY54" s="94"/>
      <c r="KZ54" s="92" t="str">
        <f>IF(ISBLANK($LE$3),"",IF(ISBLANK(Tipy!JH48),0,IF(AND(Tipy!JH48=Výsledky!$LC$3,Tipy!JJ48=Výsledky!$LE$3),50,0)))</f>
        <v/>
      </c>
      <c r="LA54" s="92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92" t="str">
        <f>IF(ISBLANK($LE$3),"",IF(OR(Tipy!JK48=Výsledky!$KZ$6,Tipy!JK48=Výsledky!$KZ$7,Tipy!JK48=Výsledky!$KZ$8,Tipy!JK48=Výsledky!$KZ$9),30,0))</f>
        <v/>
      </c>
      <c r="LC54" s="92" t="str">
        <f>IF(ISBLANK($LE$3),"",IF(OR(Tipy!JL48=Výsledky!$LC$6,Tipy!JL48=Výsledky!$LC$7,Tipy!JL48=Výsledky!$LC$8,Tipy!JL48=Výsledky!$LC$9),10,0))</f>
        <v/>
      </c>
      <c r="LD54" s="93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95" t="str">
        <f>IF(ISBLANK($LE$3),"",IF(ISBLANK(Tipy!JH48),"-",SUM(KZ54:LD54)))</f>
        <v/>
      </c>
      <c r="LF54" s="94"/>
      <c r="LG54" s="92" t="str">
        <f>IF(ISBLANK($LL$3),"",IF(ISBLANK(Tipy!JN48),0,IF(AND(Tipy!JN48=Výsledky!$LJ$3,Tipy!JP48=Výsledky!$LL$3),50,0)))</f>
        <v/>
      </c>
      <c r="LH54" s="92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92" t="str">
        <f>IF(ISBLANK($LL$3),"",IF(OR(Tipy!JQ48=Výsledky!$LG$6,Tipy!JQ48=Výsledky!$LG$7,Tipy!JQ48=Výsledky!$LG$8,Tipy!JQ48=Výsledky!$LG$9),30,0))</f>
        <v/>
      </c>
      <c r="LJ54" s="92" t="str">
        <f>IF(ISBLANK($LL$3),"",IF(OR(Tipy!JR48=Výsledky!$LJ$6,Tipy!JR48=Výsledky!$LJ$7,Tipy!JR48=Výsledky!$LJ$8,Tipy!JR48=Výsledky!$LJ$9),10,0))</f>
        <v/>
      </c>
      <c r="LK54" s="93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95" t="str">
        <f>IF(ISBLANK($LL$3),"",IF(ISBLANK(Tipy!JN48),"-",SUM(LG54:LK54)))</f>
        <v/>
      </c>
      <c r="LM54" s="94"/>
      <c r="LN54" s="92" t="str">
        <f>IF(ISBLANK($LS$3),"",IF(ISBLANK(Tipy!JT48),0,IF(AND(Tipy!JT48=Výsledky!$LQ$3,Tipy!JV48=Výsledky!$LS$3),50,0)))</f>
        <v/>
      </c>
      <c r="LO54" s="92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92" t="str">
        <f>IF(ISBLANK($LS$3),"",IF(OR(Tipy!JW48=Výsledky!$LN$6,Tipy!JW48=Výsledky!$LN$7,Tipy!JW48=Výsledky!$LN$8,Tipy!JW48=Výsledky!$LN$9),30,0))</f>
        <v/>
      </c>
      <c r="LQ54" s="92" t="str">
        <f>IF(ISBLANK($LS$3),"",IF(OR(Tipy!JX48=Výsledky!$LQ$6,Tipy!JX48=Výsledky!$LQ$7,Tipy!JX48=Výsledky!$LQ$8,Tipy!JX48=Výsledky!$LQ$9),10,0))</f>
        <v/>
      </c>
      <c r="LR54" s="93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95" t="str">
        <f>IF(ISBLANK($LS$3),"",IF(ISBLANK(Tipy!JT48),"-",SUM(LN54:LR54)))</f>
        <v/>
      </c>
      <c r="LT54" s="94"/>
      <c r="LU54" s="92" t="str">
        <f>IF(ISBLANK($LZ$3),"",IF(ISBLANK(Tipy!JZ48),0,IF(AND(Tipy!JZ48=Výsledky!$LX$3,Tipy!KB48=Výsledky!$LZ$3),50,0)))</f>
        <v/>
      </c>
      <c r="LV54" s="92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92" t="str">
        <f>IF(ISBLANK($LZ$3),"",IF(OR(Tipy!KC48=Výsledky!$LU$6,Tipy!KC48=Výsledky!$LU$7,Tipy!KC48=Výsledky!$LU$8,Tipy!KC48=Výsledky!$LU$9),30,0))</f>
        <v/>
      </c>
      <c r="LX54" s="92" t="str">
        <f>IF(ISBLANK($LZ$3),"",IF(OR(Tipy!KD48=Výsledky!$LX$6,Tipy!KD48=Výsledky!$LX$7,Tipy!KD48=Výsledky!$LX$8,Tipy!KD48=Výsledky!$LX$9),10,0))</f>
        <v/>
      </c>
      <c r="LY54" s="93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95" t="str">
        <f>IF(ISBLANK($LZ$3),"",IF(ISBLANK(Tipy!JZ48),"-",SUM(LU54:LY54)))</f>
        <v/>
      </c>
      <c r="MA54" s="94"/>
      <c r="MB54" s="96"/>
      <c r="MC54" s="97"/>
      <c r="MD54" s="97"/>
      <c r="ME54" s="97"/>
      <c r="MF54" s="93"/>
      <c r="MG54" s="95"/>
      <c r="MH54" s="94"/>
      <c r="MI54" s="96"/>
      <c r="MJ54" s="97"/>
      <c r="MK54" s="97"/>
      <c r="ML54" s="97"/>
      <c r="MM54" s="93"/>
      <c r="MN54" s="95"/>
      <c r="MO54" s="94"/>
      <c r="MP54" s="96"/>
      <c r="MQ54" s="97"/>
      <c r="MR54" s="97"/>
      <c r="MS54" s="97"/>
      <c r="MT54" s="93"/>
      <c r="MU54" s="95"/>
      <c r="MV54" s="94"/>
      <c r="MW54" s="96"/>
      <c r="MX54" s="97"/>
      <c r="MY54" s="97"/>
      <c r="MZ54" s="97"/>
      <c r="NA54" s="93"/>
      <c r="NB54" s="95"/>
      <c r="NC54" s="94"/>
      <c r="ND54" s="96"/>
      <c r="NE54" s="97"/>
      <c r="NF54" s="97"/>
      <c r="NG54" s="97"/>
      <c r="NH54" s="93"/>
      <c r="NI54" s="95"/>
      <c r="NJ54" s="94"/>
      <c r="NK54" s="96"/>
      <c r="NL54" s="97"/>
      <c r="NM54" s="97"/>
      <c r="NN54" s="97"/>
      <c r="NO54" s="93"/>
      <c r="NP54" s="95"/>
      <c r="NQ54" s="94"/>
      <c r="NR54" s="96"/>
      <c r="NS54" s="97"/>
      <c r="NT54" s="97"/>
      <c r="NU54" s="97"/>
      <c r="NV54" s="93"/>
      <c r="NW54" s="95"/>
      <c r="NX54" s="94"/>
      <c r="NY54" s="96"/>
      <c r="NZ54" s="97"/>
      <c r="OA54" s="97"/>
      <c r="OB54" s="97"/>
      <c r="OC54" s="93"/>
      <c r="OD54" s="95"/>
      <c r="OE54" s="94"/>
      <c r="OF54" s="96"/>
      <c r="OG54" s="97"/>
      <c r="OH54" s="97"/>
      <c r="OI54" s="97"/>
      <c r="OJ54" s="93"/>
      <c r="OK54" s="95"/>
      <c r="OL54" s="94"/>
      <c r="OM54" s="96"/>
      <c r="ON54" s="97"/>
      <c r="OO54" s="97"/>
      <c r="OP54" s="97"/>
      <c r="OQ54" s="93"/>
      <c r="OR54" s="95"/>
      <c r="OS54" s="94"/>
      <c r="OT54" s="96"/>
      <c r="OU54" s="97"/>
      <c r="OV54" s="97"/>
      <c r="OW54" s="97"/>
      <c r="OX54" s="93"/>
      <c r="OY54" s="95"/>
      <c r="OZ54" s="94"/>
      <c r="PA54" s="96"/>
      <c r="PB54" s="97"/>
      <c r="PC54" s="97"/>
      <c r="PD54" s="97"/>
      <c r="PE54" s="93"/>
      <c r="PF54" s="95"/>
      <c r="PG54" s="94"/>
      <c r="PH54" s="96"/>
      <c r="PI54" s="97"/>
      <c r="PJ54" s="97"/>
      <c r="PK54" s="97"/>
      <c r="PL54" s="93"/>
      <c r="PM54" s="95"/>
      <c r="PN54" s="94"/>
      <c r="PO54" s="96"/>
      <c r="PP54" s="97"/>
      <c r="PQ54" s="97"/>
      <c r="PR54" s="97"/>
      <c r="PS54" s="93"/>
      <c r="PT54" s="95"/>
      <c r="PU54" s="94"/>
      <c r="PV54" s="96"/>
      <c r="PW54" s="97"/>
      <c r="PX54" s="97"/>
      <c r="PY54" s="97"/>
      <c r="PZ54" s="93"/>
      <c r="QA54" s="95"/>
    </row>
    <row r="55" spans="1:443" ht="15" customHeight="1" x14ac:dyDescent="0.2">
      <c r="A55" s="121">
        <f>Tipy!A49</f>
        <v>63</v>
      </c>
      <c r="B55" s="144" t="str">
        <f>Tipy!B49</f>
        <v>Libor Polák</v>
      </c>
      <c r="C55" s="42"/>
      <c r="D55" s="182">
        <f>IF(ISBLANK($I$3),"",IF(ISBLANK(Tipy!D49),0,IF(AND(Tipy!D49=Výsledky!$G$3,Tipy!F49=Výsledky!$I$3),50,0)))</f>
        <v>0</v>
      </c>
      <c r="E55" s="182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2">
        <f>IF(ISBLANK($I$3),"",IF(OR(Tipy!G49=Výsledky!$D$6,Tipy!G49=Výsledky!$D$7,Tipy!G49=Výsledky!$D$8,Tipy!G49=Výsledky!$D$9),30,0))</f>
        <v>0</v>
      </c>
      <c r="G55" s="182">
        <f>IF(ISBLANK($I$3),"",IF(OR(Tipy!H49=Výsledky!$G$6,Tipy!H49=Výsledky!$G$7,Tipy!H49=Výsledky!$G$8,Tipy!H49=Výsledky!$G$9),10,0))</f>
        <v>0</v>
      </c>
      <c r="H55" s="183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4">
        <f>IF(ISBLANK($I$3),"",IF(ISBLANK(Tipy!D49),"-",SUM(D55:H55)))</f>
        <v>20</v>
      </c>
      <c r="J55" s="185"/>
      <c r="K55" s="182">
        <f>IF(ISBLANK($P$3),"",IF(ISBLANK(Tipy!J49),0,IF(AND(Tipy!J49=Výsledky!$N$3,Tipy!L49=Výsledky!$P$3),50,0)))</f>
        <v>0</v>
      </c>
      <c r="L55" s="182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2">
        <f>IF(ISBLANK($P$3),"",IF(OR(Tipy!M49=Výsledky!$K$6,Tipy!M49=Výsledky!$K$7,Tipy!M49=Výsledky!$K$8,Tipy!M49=Výsledky!$K$9),30,0))</f>
        <v>0</v>
      </c>
      <c r="N55" s="182">
        <f>IF(ISBLANK($P$3),"",IF(OR(Tipy!N49=Výsledky!$N$6,Tipy!N49=Výsledky!$N$7,Tipy!N49=Výsledky!$N$8,Tipy!N49=Výsledky!$N$9),10,0))</f>
        <v>0</v>
      </c>
      <c r="O55" s="183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6" t="str">
        <f>IF(ISBLANK($P$3),"",IF(ISBLANK(Tipy!J49),"-",SUM(K55:O55)))</f>
        <v>-</v>
      </c>
      <c r="Q55" s="185"/>
      <c r="R55" s="182">
        <f>IF(ISBLANK($W$3),"",IF(ISBLANK(Tipy!P49),0,IF(AND(Tipy!P49=Výsledky!$U$3,Tipy!R49=Výsledky!$W$3),50,0)))</f>
        <v>0</v>
      </c>
      <c r="S55" s="182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2">
        <f>IF(ISBLANK($W$3),"",IF(OR(Tipy!S49=Výsledky!$R$6,Tipy!S49=Výsledky!$R$7,Tipy!S49=Výsledky!$R$8,Tipy!S49=Výsledky!$R$9),30,0))</f>
        <v>0</v>
      </c>
      <c r="U55" s="182">
        <f>IF(ISBLANK($W$3),"",IF(OR(Tipy!T49=Výsledky!$U$6,Tipy!T49=Výsledky!$U$7,Tipy!T49=Výsledky!$U$8,Tipy!T49=Výsledky!$U$9),10,0))</f>
        <v>0</v>
      </c>
      <c r="V55" s="183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6" t="str">
        <f>IF(ISBLANK($W$3),"",IF(ISBLANK(Tipy!P49),"-",SUM(R55:V55)))</f>
        <v>-</v>
      </c>
      <c r="X55" s="185"/>
      <c r="Y55" s="182">
        <f>IF(ISBLANK($AD$3),"",IF(ISBLANK(Tipy!V49),0,IF(AND(Tipy!V49=Výsledky!$AB$3,Tipy!X49=Výsledky!$AD$3),50,0)))</f>
        <v>0</v>
      </c>
      <c r="Z55" s="182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2">
        <f>IF(ISBLANK($AD$3),"",IF(OR(Tipy!Y49=Výsledky!$Y$6,Tipy!Y49=Výsledky!$Y$7,Tipy!Y49=Výsledky!$Y$8,Tipy!Y49=Výsledky!$Y$9),30,0))</f>
        <v>0</v>
      </c>
      <c r="AB55" s="182">
        <f>IF(ISBLANK($AD$3),"",IF(OR(Tipy!Z49=Výsledky!$AB$6,Tipy!Z49=Výsledky!$AB$7,Tipy!Z49=Výsledky!$AB$8,Tipy!Z49=Výsledky!$AB$9),10,0))</f>
        <v>0</v>
      </c>
      <c r="AC55" s="183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6" t="str">
        <f>IF(ISBLANK($AD$3),"",IF(ISBLANK(Tipy!V49),"-",SUM(Y55:AC55)))</f>
        <v>-</v>
      </c>
      <c r="AE55" s="185"/>
      <c r="AF55" s="182">
        <f>IF(ISBLANK($AK$3),"",IF(ISBLANK(Tipy!AB49),0,IF(AND(Tipy!AB49=Výsledky!$AI$3,Tipy!AD49=Výsledky!$AK$3),50,0)))</f>
        <v>0</v>
      </c>
      <c r="AG55" s="182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2">
        <f>IF(ISBLANK($AK$3),"",IF(OR(Tipy!AE49=Výsledky!$AF$6,Tipy!AE49=Výsledky!$AF$7,Tipy!AE49=Výsledky!$AF$8,Tipy!AE49=Výsledky!$AF$9),30,0))</f>
        <v>0</v>
      </c>
      <c r="AI55" s="182">
        <f>IF(ISBLANK($AK$3),"",IF(OR(Tipy!AF49=Výsledky!$AI$6,Tipy!AF49=Výsledky!$AI$7,Tipy!AF49=Výsledky!$AI$8,Tipy!AF49=Výsledky!$AI$9),10,0))</f>
        <v>0</v>
      </c>
      <c r="AJ55" s="183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6" t="str">
        <f>IF(ISBLANK($AK$3),"",IF(ISBLANK(Tipy!AB49),"-",SUM(AF55:AJ55)))</f>
        <v>-</v>
      </c>
      <c r="AL55" s="185"/>
      <c r="AM55" s="182">
        <f>IF(ISBLANK($AR$3),"",IF(ISBLANK(Tipy!AH49),0,IF(AND(Tipy!AH49=Výsledky!$AP$3,Tipy!AJ49=Výsledky!$AR$3),50,0)))</f>
        <v>0</v>
      </c>
      <c r="AN55" s="182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2">
        <f>IF(ISBLANK($AR$3),"",IF(OR(Tipy!AK49=Výsledky!$AM$6,Tipy!AK49=Výsledky!$AM$7,Tipy!AK49=Výsledky!$AM$8,Tipy!AK49=Výsledky!$AM$9),30,0))</f>
        <v>0</v>
      </c>
      <c r="AP55" s="182">
        <f>IF(ISBLANK($AR$3),"",IF(OR(Tipy!AL49=Výsledky!$AP$6,Tipy!AL49=Výsledky!$AP$7,Tipy!AL49=Výsledky!$AP$8,Tipy!AL49=Výsledky!$AP$9),10,0))</f>
        <v>0</v>
      </c>
      <c r="AQ55" s="183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6" t="str">
        <f>IF(ISBLANK($AR$3),"",IF(ISBLANK(Tipy!AH49),"-",SUM(AM55:AQ55)))</f>
        <v>-</v>
      </c>
      <c r="AS55" s="185"/>
      <c r="AT55" s="182">
        <f>IF(ISBLANK($AY$3),"",IF(ISBLANK(Tipy!AN49),0,IF(AND(Tipy!AN49=Výsledky!$AW$3,Tipy!AP49=Výsledky!$AY$3),50,0)))</f>
        <v>0</v>
      </c>
      <c r="AU55" s="182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2">
        <f>IF(ISBLANK($AY$3),"",IF(OR(Tipy!AQ49=Výsledky!$AT$6,Tipy!AQ49=Výsledky!$AT$7,Tipy!AQ49=Výsledky!$AT$8,Tipy!AQ49=Výsledky!$AT$9),30,0))</f>
        <v>0</v>
      </c>
      <c r="AW55" s="182">
        <f>IF(ISBLANK($AY$3),"",IF(OR(Tipy!AR49=Výsledky!$AW$6,Tipy!AR49=Výsledky!$AW$7,Tipy!AR49=Výsledky!$AW$8,Tipy!AR49=Výsledky!$AW$9),10,0))</f>
        <v>0</v>
      </c>
      <c r="AX55" s="183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6" t="str">
        <f>IF(ISBLANK($AY$3),"",IF(ISBLANK(Tipy!AN49),"-",SUM(AT55:AX55)))</f>
        <v>-</v>
      </c>
      <c r="AZ55" s="185"/>
      <c r="BA55" s="182">
        <f>IF(ISBLANK($BF$3),"",IF(ISBLANK(Tipy!AT49),0,IF(AND(Tipy!AT49=Výsledky!$BD$3,Tipy!AV49=Výsledky!$BF$3),50,0)))</f>
        <v>0</v>
      </c>
      <c r="BB55" s="182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2">
        <f>IF(ISBLANK($BF$3),"",IF(OR(Tipy!AW49=Výsledky!$BA$6,Tipy!AW49=Výsledky!$BA$7,Tipy!AW49=Výsledky!$BA$8,Tipy!AW49=Výsledky!$BA$9),30,0))</f>
        <v>0</v>
      </c>
      <c r="BD55" s="182">
        <f>IF(ISBLANK($BF$3),"",IF(OR(Tipy!AX49=Výsledky!$BD$6,Tipy!AX49=Výsledky!$BD$7,Tipy!AX49=Výsledky!$BD$8,Tipy!AX49=Výsledky!$BD$9),10,0))</f>
        <v>0</v>
      </c>
      <c r="BE55" s="183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6" t="str">
        <f>IF(ISBLANK($BF$3),"",IF(ISBLANK(Tipy!AT49),"-",SUM(BA55:BE55)))</f>
        <v>-</v>
      </c>
      <c r="BG55" s="94"/>
      <c r="BH55" s="182">
        <f>IF(ISBLANK($BM$3),"",IF(ISBLANK(Tipy!AZ49),0,IF(AND(Tipy!AZ49=Výsledky!$BK$3,Tipy!BB49=Výsledky!$BM$3),50,0)))</f>
        <v>0</v>
      </c>
      <c r="BI55" s="182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2">
        <f>IF(ISBLANK($BM$3),"",IF(OR(Tipy!BC49=Výsledky!$BH$6,Tipy!BC49=Výsledky!$BH$7,Tipy!BC49=Výsledky!$BH$8,Tipy!BC49=Výsledky!$BH$9),30,0))</f>
        <v>0</v>
      </c>
      <c r="BK55" s="182">
        <f>IF(ISBLANK($BM$3),"",IF(OR(Tipy!BD49=Výsledky!$BK$6,Tipy!BD49=Výsledky!$BK$7,Tipy!BD49=Výsledky!$BK$8,Tipy!BD49=Výsledky!$BK$9),10,0))</f>
        <v>0</v>
      </c>
      <c r="BL55" s="183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6" t="str">
        <f>IF(ISBLANK($BM$3),"",IF(ISBLANK(Tipy!AZ49),"-",SUM(BH55:BL55)))</f>
        <v>-</v>
      </c>
      <c r="BN55" s="94"/>
      <c r="BO55" s="182">
        <f>IF(ISBLANK($BT$3),"",IF(ISBLANK(Tipy!BF49),0,IF(AND(Tipy!BF49=Výsledky!$BR$3,Tipy!BH49=Výsledky!$BT$3),50,0)))</f>
        <v>0</v>
      </c>
      <c r="BP55" s="182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2">
        <f>IF(ISBLANK($BT$3),"",IF(OR(Tipy!BI49=Výsledky!$BO$6,Tipy!BI49=Výsledky!$BO$7,Tipy!BI49=Výsledky!$BO$8,Tipy!BI49=Výsledky!$BO$9),30,0))</f>
        <v>0</v>
      </c>
      <c r="BR55" s="182">
        <f>IF(ISBLANK($BT$3),"",IF(OR(Tipy!BJ49=Výsledky!$BR$6,Tipy!BJ49=Výsledky!$BR$7,Tipy!BJ49=Výsledky!$BR$8,Tipy!BJ49=Výsledky!$BR$9),10,0))</f>
        <v>0</v>
      </c>
      <c r="BS55" s="183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6" t="str">
        <f>IF(ISBLANK($BT$3),"",IF(ISBLANK(Tipy!BF49),"-",SUM(BO55:BS55)))</f>
        <v>-</v>
      </c>
      <c r="BU55" s="94"/>
      <c r="BV55" s="182">
        <f>IF(ISBLANK($CA$3),"",IF(ISBLANK(Tipy!BL49),0,IF(AND(Tipy!BL49=Výsledky!$BY$3,Tipy!BN49=Výsledky!$CA$3),50,0)))</f>
        <v>0</v>
      </c>
      <c r="BW55" s="182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2">
        <f>IF(ISBLANK($CA$3),"",IF(OR(Tipy!BO49=Výsledky!$BV$6,Tipy!BO49=Výsledky!$BV$7,Tipy!BO49=Výsledky!$BV$8,Tipy!BO49=Výsledky!$BV$9),30,0))</f>
        <v>0</v>
      </c>
      <c r="BY55" s="182">
        <f>IF(ISBLANK($CA$3),"",IF(OR(Tipy!BP49=Výsledky!$BY$6,Tipy!BP49=Výsledky!$BY$7,Tipy!BP49=Výsledky!$BY$8,Tipy!BP49=Výsledky!$BY$9),10,0))</f>
        <v>0</v>
      </c>
      <c r="BZ55" s="183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6" t="str">
        <f>IF(ISBLANK($CA$3),"",IF(ISBLANK(Tipy!BL49),"-",SUM(BV55:BZ55)))</f>
        <v>-</v>
      </c>
      <c r="CB55" s="94"/>
      <c r="CC55" s="182">
        <f>IF(ISBLANK($CH$3),"",IF(ISBLANK(Tipy!BR49),0,IF(AND(Tipy!BR49=Výsledky!$CF$3,Tipy!BT49=Výsledky!$CH$3),50,0)))</f>
        <v>0</v>
      </c>
      <c r="CD55" s="182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2">
        <f>IF(ISBLANK($CH$3),"",IF(OR(Tipy!BU49=Výsledky!$CC$6,Tipy!BU49=Výsledky!$CC$7,Tipy!BU49=Výsledky!$CC$8,Tipy!BU49=Výsledky!$CC$9),30,0))</f>
        <v>0</v>
      </c>
      <c r="CF55" s="182">
        <f>IF(ISBLANK($CH$3),"",IF(OR(Tipy!BV49=Výsledky!$CF$6,Tipy!BV49=Výsledky!$CF$7,Tipy!BV49=Výsledky!$CF$8,Tipy!BV49=Výsledky!$CF$9),10,0))</f>
        <v>0</v>
      </c>
      <c r="CG55" s="183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6" t="str">
        <f>IF(ISBLANK($CH$3),"",IF(ISBLANK(Tipy!BR49),"-",SUM(CC55:CG55)))</f>
        <v>-</v>
      </c>
      <c r="CI55" s="185"/>
      <c r="CJ55" s="182">
        <f>IF(ISBLANK($CO$3),"",IF(ISBLANK(Tipy!BX49),0,IF(AND(Tipy!BX49=Výsledky!$CM$3,Tipy!BZ49=Výsledky!$CO$3),50,0)))</f>
        <v>0</v>
      </c>
      <c r="CK55" s="182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2">
        <f>IF(ISBLANK($CO$3),"",IF(OR(Tipy!CA49=Výsledky!$CJ$6,Tipy!CA49=Výsledky!$CJ$7,Tipy!CA49=Výsledky!$CJ$8,Tipy!CA49=Výsledky!$CJ$9),30,0))</f>
        <v>0</v>
      </c>
      <c r="CM55" s="182">
        <f>IF(ISBLANK($CO$3),"",IF(OR(Tipy!CB49=Výsledky!$CM$6,Tipy!CB49=Výsledky!$CM$7,Tipy!CB49=Výsledky!$CM$8,Tipy!CB49=Výsledky!$CM$9),10,0))</f>
        <v>0</v>
      </c>
      <c r="CN55" s="183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6" t="str">
        <f>IF(ISBLANK($CO$3),"",IF(ISBLANK(Tipy!BX49),"-",SUM(CJ55:CN55)))</f>
        <v>-</v>
      </c>
      <c r="CP55" s="185"/>
      <c r="CQ55" s="182">
        <f>IF(ISBLANK($CV$3),"",IF(ISBLANK(Tipy!CD49),0,IF(AND(Tipy!CD49=Výsledky!$CT$3,Tipy!CF49=Výsledky!$CV$3),50,0)))</f>
        <v>0</v>
      </c>
      <c r="CR55" s="182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2">
        <f>IF(ISBLANK($CV$3),"",IF(OR(Tipy!CG49=Výsledky!$CQ$6,Tipy!CG49=Výsledky!$CQ$7,Tipy!CG49=Výsledky!$CQ$8,Tipy!CG49=Výsledky!$CQ$9),30,0))</f>
        <v>0</v>
      </c>
      <c r="CT55" s="182">
        <f>IF(ISBLANK($CV$3),"",IF(OR(Tipy!CH49=Výsledky!$CT$6,Tipy!CH49=Výsledky!$CT$7,Tipy!CH49=Výsledky!$CT$8,Tipy!CH49=Výsledky!$CT$9),10,0))</f>
        <v>0</v>
      </c>
      <c r="CU55" s="183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6" t="str">
        <f>IF(ISBLANK($CV$3),"",IF(ISBLANK(Tipy!CD49),"-",SUM(CQ55:CU55)))</f>
        <v>-</v>
      </c>
      <c r="CW55" s="185"/>
      <c r="CX55" s="182">
        <f>IF(ISBLANK($DC$3),"",IF(ISBLANK(Tipy!CJ49),0,IF(AND(Tipy!CJ49=Výsledky!$DA$3,Tipy!CL49=Výsledky!$DC$3),50,0)))</f>
        <v>0</v>
      </c>
      <c r="CY55" s="182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2">
        <f>IF(ISBLANK($DC$3),"",IF(OR(Tipy!CM49=Výsledky!$CX$6,Tipy!CM49=Výsledky!$CX$7,Tipy!CM49=Výsledky!$CX$8,Tipy!CM49=Výsledky!$CX$9),30,0))</f>
        <v>0</v>
      </c>
      <c r="DA55" s="182">
        <f>IF(ISBLANK($DC$3),"",IF(OR(Tipy!CN49=Výsledky!$DA$6,Tipy!CN49=Výsledky!$DA$7,Tipy!CN49=Výsledky!$DA$8,Tipy!CN49=Výsledky!$DA$9),10,0))</f>
        <v>0</v>
      </c>
      <c r="DB55" s="183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6" t="str">
        <f>IF(ISBLANK($DC$3),"",IF(ISBLANK(Tipy!CJ49),"-",SUM(CX55:DB55)))</f>
        <v>-</v>
      </c>
      <c r="DD55" s="185"/>
      <c r="DE55" s="182">
        <f>IF(ISBLANK($DJ$3),"",IF(ISBLANK(Tipy!CP49),0,IF(AND(Tipy!CP49=Výsledky!$DH$3,Tipy!CR49=Výsledky!$DJ$3),50,0)))</f>
        <v>0</v>
      </c>
      <c r="DF55" s="182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2">
        <f>IF(ISBLANK($DJ$3),"",IF(OR(Tipy!CS49=Výsledky!$DE$6,Tipy!CS49=Výsledky!$DE$7,Tipy!CS49=Výsledky!$DE$8,Tipy!CS49=Výsledky!$DE$9),30,0))</f>
        <v>0</v>
      </c>
      <c r="DH55" s="182">
        <f>IF(ISBLANK($DJ$3),"",IF(OR(Tipy!CT49=Výsledky!$DH$6,Tipy!CT49=Výsledky!$DH$7,Tipy!CT49=Výsledky!$DH$8,Tipy!CT49=Výsledky!$DH$9),10,0))</f>
        <v>0</v>
      </c>
      <c r="DI55" s="183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6" t="str">
        <f>IF(ISBLANK($DJ$3),"",IF(ISBLANK(Tipy!CP49),"-",SUM(DE55:DI55)))</f>
        <v>-</v>
      </c>
      <c r="DK55" s="185"/>
      <c r="DL55" s="182">
        <f>IF(ISBLANK($DQ$3),"",IF(ISBLANK(Tipy!CV49),0,IF(AND(Tipy!CV49=Výsledky!$DO$3,Tipy!CX49=Výsledky!$DQ$3),50,0)))</f>
        <v>0</v>
      </c>
      <c r="DM55" s="182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2">
        <f>IF(ISBLANK($DQ$3),"",IF(OR(Tipy!CY49=Výsledky!$DL$6,Tipy!CY49=Výsledky!$DL$7,Tipy!CY49=Výsledky!$DL$8,Tipy!CY49=Výsledky!$DL$9),30,0))</f>
        <v>0</v>
      </c>
      <c r="DO55" s="182">
        <f>IF(ISBLANK($DQ$3),"",IF(OR(Tipy!CZ49=Výsledky!$DO$6,Tipy!CZ49=Výsledky!$DO$7,Tipy!CZ49=Výsledky!$DO$8,Tipy!CZ49=Výsledky!$DO$9),10,0))</f>
        <v>0</v>
      </c>
      <c r="DP55" s="183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6" t="str">
        <f>IF(ISBLANK($DQ$3),"",IF(ISBLANK(Tipy!CV49),"-",SUM(DL55:DP55)))</f>
        <v>-</v>
      </c>
      <c r="DR55" s="185"/>
      <c r="DS55" s="182">
        <f>IF(ISBLANK($DX$3),"",IF(ISBLANK(Tipy!DB49),0,IF(AND(Tipy!DB49=Výsledky!$DV$3,Tipy!DD49=Výsledky!$DX$3),50,0)))</f>
        <v>0</v>
      </c>
      <c r="DT55" s="182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2">
        <f>IF(ISBLANK($DX$3),"",IF(OR(Tipy!DE49=Výsledky!$DS$6,Tipy!DE49=Výsledky!$DS$7,Tipy!DE49=Výsledky!$DS$8,Tipy!DE49=Výsledky!$DS$9),30,0))</f>
        <v>0</v>
      </c>
      <c r="DV55" s="182">
        <f>IF(ISBLANK($DX$3),"",IF(OR(Tipy!DF49=Výsledky!$DV$6,Tipy!DF49=Výsledky!$DV$7,Tipy!DF49=Výsledky!$DV$8,Tipy!DF49=Výsledky!$DV$9),10,0))</f>
        <v>0</v>
      </c>
      <c r="DW55" s="183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6" t="str">
        <f>IF(ISBLANK($DX$3),"",IF(ISBLANK(Tipy!DB49),"-",SUM(DS55:DW55)))</f>
        <v>-</v>
      </c>
      <c r="DY55" s="185"/>
      <c r="DZ55" s="182">
        <f>IF(ISBLANK($EE$3),"",IF(ISBLANK(Tipy!DH49),0,IF(AND(Tipy!DH49=Výsledky!$EC$3,Tipy!DJ49=Výsledky!$EE$3),50,0)))</f>
        <v>0</v>
      </c>
      <c r="EA55" s="182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2">
        <f>IF(ISBLANK($EE$3),"",IF(OR(Tipy!DK49=Výsledky!$DZ$6,Tipy!DK49=Výsledky!$DZ$7,Tipy!DK49=Výsledky!$DZ$8,Tipy!DK49=Výsledky!$DZ$9),30,0))</f>
        <v>0</v>
      </c>
      <c r="EC55" s="182">
        <f>IF(ISBLANK($EE$3),"",IF(OR(Tipy!DL49=Výsledky!$EC$6,Tipy!DL49=Výsledky!$EC$7,Tipy!DL49=Výsledky!$EC$8,Tipy!DL49=Výsledky!$EC$9),10,0))</f>
        <v>0</v>
      </c>
      <c r="ED55" s="183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6" t="str">
        <f>IF(ISBLANK($EE$3),"",IF(ISBLANK(Tipy!DH49),"-",SUM(DZ55:ED55)))</f>
        <v>-</v>
      </c>
      <c r="EF55" s="94"/>
      <c r="EG55" s="182">
        <f>IF(ISBLANK($EL$3),"",IF(ISBLANK(Tipy!DN49),0,IF(AND(Tipy!DN49=Výsledky!$EJ$3,Tipy!DP49=Výsledky!$EL$3),50,0)))</f>
        <v>0</v>
      </c>
      <c r="EH55" s="182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2">
        <f>IF(ISBLANK($EL$3),"",IF(OR(Tipy!DQ49=Výsledky!$EG$6,Tipy!DQ49=Výsledky!$EG$7,Tipy!DQ49=Výsledky!$EG$8,Tipy!DQ49=Výsledky!$EG$9),30,0))</f>
        <v>0</v>
      </c>
      <c r="EJ55" s="182">
        <f>IF(ISBLANK($EL$3),"",IF(OR(Tipy!DR49=Výsledky!$EJ$6,Tipy!DR49=Výsledky!$EJ$7,Tipy!DR49=Výsledky!$EJ$8,Tipy!DR49=Výsledky!$EJ$9),10,0))</f>
        <v>0</v>
      </c>
      <c r="EK55" s="183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6" t="str">
        <f>IF(ISBLANK($EL$3),"",IF(ISBLANK(Tipy!DN49),"-",SUM(EG55:EK55)))</f>
        <v>-</v>
      </c>
      <c r="EM55" s="94"/>
      <c r="EN55" s="182">
        <f>IF(ISBLANK($ES$3),"",IF(ISBLANK(Tipy!DT49),0,IF(AND(Tipy!DT49=Výsledky!$EQ$3,Tipy!DV49=Výsledky!$ES$3),50,0)))</f>
        <v>0</v>
      </c>
      <c r="EO55" s="182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2">
        <f>IF(ISBLANK($ES$3),"",IF(OR(Tipy!DW49=Výsledky!$EN$6,Tipy!DW49=Výsledky!$EN$7,Tipy!DW49=Výsledky!$EN$8,Tipy!DW49=Výsledky!$EN$9),30,0))</f>
        <v>0</v>
      </c>
      <c r="EQ55" s="182">
        <f>IF(ISBLANK($ES$3),"",IF(OR(Tipy!DX49=Výsledky!$EQ$6,Tipy!DX49=Výsledky!$EQ$7,Tipy!DX49=Výsledky!$EQ$8,Tipy!DX49=Výsledky!$EQ$9),10,0))</f>
        <v>0</v>
      </c>
      <c r="ER55" s="183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6" t="str">
        <f>IF(ISBLANK($ES$3),"",IF(ISBLANK(Tipy!DT49),"-",SUM(EN55:ER55)))</f>
        <v>-</v>
      </c>
      <c r="ET55" s="94"/>
      <c r="EU55" s="182">
        <f>IF(ISBLANK($EZ$3),"",IF(ISBLANK(Tipy!DZ49),0,IF(AND(Tipy!DZ49=Výsledky!$EX$3,Tipy!EB49=Výsledky!$EZ$3),50,0)))</f>
        <v>0</v>
      </c>
      <c r="EV55" s="182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2">
        <f>IF(ISBLANK($EZ$3),"",IF(OR(Tipy!EC49=Výsledky!$EU$6,Tipy!EC49=Výsledky!$EU$7,Tipy!EC49=Výsledky!$EU$8,Tipy!EC49=Výsledky!$EU$9),30,0))</f>
        <v>0</v>
      </c>
      <c r="EX55" s="182">
        <f>IF(ISBLANK($EZ$3),"",IF(OR(Tipy!ED49=Výsledky!$EX$6,Tipy!ED49=Výsledky!$EX$7,Tipy!ED49=Výsledky!$EX$8,Tipy!ED49=Výsledky!$EX$9),10,0))</f>
        <v>0</v>
      </c>
      <c r="EY55" s="183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6" t="str">
        <f>IF(ISBLANK($EZ$3),"",IF(ISBLANK(Tipy!DZ49),"-",SUM(EU55:EY55)))</f>
        <v>-</v>
      </c>
      <c r="FA55" s="94"/>
      <c r="FB55" s="182">
        <f>IF(ISBLANK($FG$3),"",IF(ISBLANK(Tipy!EF49),0,IF(AND(Tipy!EF49=Výsledky!$FE$3,Tipy!EH49=Výsledky!$FG$3),50,0)))</f>
        <v>0</v>
      </c>
      <c r="FC55" s="182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2">
        <f>IF(ISBLANK($FG$3),"",IF(OR(Tipy!EI49=Výsledky!$FB$6,Tipy!EI49=Výsledky!$FB$7,Tipy!EI49=Výsledky!$FB$8,Tipy!EI49=Výsledky!$FB$9),30,0))</f>
        <v>0</v>
      </c>
      <c r="FE55" s="182">
        <f>IF(ISBLANK($FG$3),"",IF(OR(Tipy!EJ49=Výsledky!$FE$6,Tipy!EJ49=Výsledky!$FE$7,Tipy!EJ49=Výsledky!$FE$8,Tipy!EJ49=Výsledky!$FE$9),10,0))</f>
        <v>0</v>
      </c>
      <c r="FF55" s="183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6" t="str">
        <f>IF(ISBLANK($FG$3),"",IF(ISBLANK(Tipy!EF49),"-",SUM(FB55:FF55)))</f>
        <v>-</v>
      </c>
      <c r="FH55" s="94"/>
      <c r="FI55" s="182">
        <f>IF(ISBLANK($FN$3),"",IF(ISBLANK(Tipy!EL49),0,IF(AND(Tipy!EL49=Výsledky!$FL$3,Tipy!EN49=Výsledky!$FN$3),50,0)))</f>
        <v>0</v>
      </c>
      <c r="FJ55" s="182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2">
        <f>IF(ISBLANK($FN$3),"",IF(OR(Tipy!EO49=Výsledky!$FI$6,Tipy!EO49=Výsledky!$FI$7,Tipy!EO49=Výsledky!$FI$8,Tipy!EO49=Výsledky!$FI$9),30,0))</f>
        <v>0</v>
      </c>
      <c r="FL55" s="182">
        <f>IF(ISBLANK($FN$3),"",IF(OR(Tipy!EP49=Výsledky!$FL$6,Tipy!EP49=Výsledky!$FL$7,Tipy!EP49=Výsledky!$FL$8,Tipy!EP49=Výsledky!$FL$9),10,0))</f>
        <v>0</v>
      </c>
      <c r="FM55" s="183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6" t="str">
        <f>IF(ISBLANK($FN$3),"",IF(ISBLANK(Tipy!EL49),"-",SUM(FI55:FM55)))</f>
        <v>-</v>
      </c>
      <c r="FO55" s="94"/>
      <c r="FP55" s="182">
        <f>IF(ISBLANK($FU$3),"",IF(ISBLANK(Tipy!ER49),0,IF(AND(Tipy!ER49=Výsledky!$FS$3,Tipy!ET49=Výsledky!$FU$3),50,0)))</f>
        <v>0</v>
      </c>
      <c r="FQ55" s="182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2">
        <f>IF(ISBLANK($FU$3),"",IF(OR(Tipy!EU49=Výsledky!$FP$6,Tipy!EU49=Výsledky!$FP$7,Tipy!EU49=Výsledky!$FP$8,Tipy!EU49=Výsledky!$FP$9),30,0))</f>
        <v>0</v>
      </c>
      <c r="FS55" s="182">
        <f>IF(ISBLANK($FU$3),"",IF(OR(Tipy!EV49=Výsledky!$FS$6,Tipy!EV49=Výsledky!$FS$7,Tipy!EV49=Výsledky!$FS$8,Tipy!EV49=Výsledky!$FS$9),10,0))</f>
        <v>0</v>
      </c>
      <c r="FT55" s="183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6" t="str">
        <f>IF(ISBLANK($FU$3),"",IF(ISBLANK(Tipy!ER49),"-",SUM(FP55:FT55)))</f>
        <v>-</v>
      </c>
      <c r="FV55" s="94"/>
      <c r="FW55" s="182">
        <f>IF(ISBLANK($GB$3),"",IF(ISBLANK(Tipy!EX49),0,IF(AND(Tipy!EX49=Výsledky!$FZ$3,Tipy!EZ49=Výsledky!$GB$3),50,0)))</f>
        <v>0</v>
      </c>
      <c r="FX55" s="182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2">
        <f>IF(ISBLANK($GB$3),"",IF(OR(Tipy!FA49=Výsledky!$FW$6,Tipy!FA49=Výsledky!$FW$7,Tipy!FA49=Výsledky!$FW$8,Tipy!FA49=Výsledky!$FW$9),30,0))</f>
        <v>0</v>
      </c>
      <c r="FZ55" s="182">
        <f>IF(ISBLANK($GB$3),"",IF(OR(Tipy!FB49=Výsledky!$FZ$6,Tipy!FB49=Výsledky!$FZ$7,Tipy!FB49=Výsledky!$FZ$8,Tipy!FB49=Výsledky!$FZ$9),10,0))</f>
        <v>0</v>
      </c>
      <c r="GA55" s="183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6" t="str">
        <f>IF(ISBLANK($GB$3),"",IF(ISBLANK(Tipy!EX49),"-",SUM(FW55:GA55)))</f>
        <v>-</v>
      </c>
      <c r="GC55" s="94"/>
      <c r="GD55" s="182">
        <f>IF(ISBLANK($GI$3),"",IF(ISBLANK(Tipy!FD49),0,IF(AND(Tipy!FD49=Výsledky!$GG$3,Tipy!FF49=Výsledky!$GI$3),50,0)))</f>
        <v>0</v>
      </c>
      <c r="GE55" s="182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2">
        <f>IF(ISBLANK($GI$3),"",IF(OR(Tipy!FG49=Výsledky!$GD$6,Tipy!FG49=Výsledky!$GD$7,Tipy!FG49=Výsledky!$GD$8,Tipy!FG49=Výsledky!$GD$9),30,0))</f>
        <v>0</v>
      </c>
      <c r="GG55" s="182">
        <f>IF(ISBLANK($GI$3),"",IF(OR(Tipy!FH49=Výsledky!$GG$6,Tipy!FH49=Výsledky!$GG$7,Tipy!FH49=Výsledky!$GG$8,Tipy!FH49=Výsledky!$GG$9),10,0))</f>
        <v>0</v>
      </c>
      <c r="GH55" s="183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6" t="str">
        <f>IF(ISBLANK($GI$3),"",IF(ISBLANK(Tipy!FD49),"-",SUM(GD55:GH55)))</f>
        <v>-</v>
      </c>
      <c r="GJ55" s="94"/>
      <c r="GK55" s="182">
        <f>IF(ISBLANK($GP$3),"",IF(ISBLANK(Tipy!FJ49),0,IF(AND(Tipy!FJ49=Výsledky!$GN$3,Tipy!FL49=Výsledky!$GP$3),50,0)))</f>
        <v>0</v>
      </c>
      <c r="GL55" s="182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82">
        <f>IF(ISBLANK($GP$3),"",IF(OR(Tipy!FM49=Výsledky!$GK$6,Tipy!FM49=Výsledky!$GK$7,Tipy!FM49=Výsledky!$GK$8,Tipy!FM49=Výsledky!$GK$9),30,0))</f>
        <v>0</v>
      </c>
      <c r="GN55" s="182">
        <f>IF(ISBLANK($GP$3),"",IF(OR(Tipy!FN49=Výsledky!$GN$6,Tipy!FN49=Výsledky!$GN$7,Tipy!FN49=Výsledky!$GN$8,Tipy!FN49=Výsledky!$GN$9),10,0))</f>
        <v>0</v>
      </c>
      <c r="GO55" s="183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86" t="str">
        <f>IF(ISBLANK($GP$3),"",IF(ISBLANK(Tipy!FJ49),"-",SUM(GK55:GO55)))</f>
        <v>-</v>
      </c>
      <c r="GQ55" s="94"/>
      <c r="GR55" s="182">
        <f>IF(ISBLANK($GW$3),"",IF(ISBLANK(Tipy!FP49),0,IF(AND(Tipy!FP49=Výsledky!$GU$3,Tipy!FR49=Výsledky!$GW$3),50,0)))</f>
        <v>0</v>
      </c>
      <c r="GS55" s="182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2">
        <f>IF(ISBLANK($GW$3),"",IF(OR(Tipy!FS49=Výsledky!$GR$6,Tipy!FS49=Výsledky!$GR$7,Tipy!FS49=Výsledky!$GR$8,Tipy!FS49=Výsledky!$GR$9),30,0))</f>
        <v>0</v>
      </c>
      <c r="GU55" s="182">
        <f>IF(ISBLANK($GW$3),"",IF(OR(Tipy!FT49=Výsledky!$GU$6,Tipy!FT49=Výsledky!$GU$7,Tipy!FT49=Výsledky!$GU$8,Tipy!FT49=Výsledky!$GU$9),10,0))</f>
        <v>0</v>
      </c>
      <c r="GV55" s="183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6" t="str">
        <f>IF(ISBLANK($GW$3),"",IF(ISBLANK(Tipy!FP49),"-",SUM(GR55:GV55)))</f>
        <v>-</v>
      </c>
      <c r="GX55" s="94"/>
      <c r="GY55" s="182">
        <f>IF(ISBLANK($HD$3),"",IF(ISBLANK(Tipy!FV49),0,IF(AND(Tipy!FV49=Výsledky!$HB$3,Tipy!FX49=Výsledky!$HD$3),50,0)))</f>
        <v>0</v>
      </c>
      <c r="GZ55" s="182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2">
        <f>IF(ISBLANK($HD$3),"",IF(OR(Tipy!FY49=Výsledky!$GY$6,Tipy!FY49=Výsledky!$GY$7,Tipy!FY49=Výsledky!$GY$8,Tipy!FY49=Výsledky!$GY$9),30,0))</f>
        <v>0</v>
      </c>
      <c r="HB55" s="182">
        <f>IF(ISBLANK($HD$3),"",IF(OR(Tipy!FZ49=Výsledky!$HB$6,Tipy!FZ49=Výsledky!$HB$7,Tipy!FZ49=Výsledky!$HB$8,Tipy!FZ49=Výsledky!$HB$9),10,0))</f>
        <v>0</v>
      </c>
      <c r="HC55" s="183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6" t="str">
        <f>IF(ISBLANK($HD$3),"",IF(ISBLANK(Tipy!FV49),"-",SUM(GY55:HC55)))</f>
        <v>-</v>
      </c>
      <c r="HE55" s="185"/>
      <c r="HF55" s="182">
        <f>IF(ISBLANK($HK$3),"",IF(ISBLANK(Tipy!GB49),0,IF(AND(Tipy!GB49=Výsledky!$HI$3,Tipy!GD49=Výsledky!$HK$3),50,0)))</f>
        <v>0</v>
      </c>
      <c r="HG55" s="182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2">
        <f>IF(ISBLANK($HK$3),"",IF(OR(Tipy!GE49=Výsledky!$HF$6,Tipy!GE49=Výsledky!$HF$7,Tipy!GE49=Výsledky!$HF$8,Tipy!GE49=Výsledky!$HF$9),30,0))</f>
        <v>0</v>
      </c>
      <c r="HI55" s="182">
        <f>IF(ISBLANK($HK$3),"",IF(OR(Tipy!GF49=Výsledky!$HI$6,Tipy!GF49=Výsledky!$HI$7,Tipy!GF49=Výsledky!$HI$8,Tipy!GF49=Výsledky!$HI$9),10,0))</f>
        <v>0</v>
      </c>
      <c r="HJ55" s="183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6" t="str">
        <f>IF(ISBLANK($HK$3),"",IF(ISBLANK(Tipy!GB49),"-",SUM(HF55:HJ55)))</f>
        <v>-</v>
      </c>
      <c r="HL55" s="185"/>
      <c r="HM55" s="182">
        <f>IF(ISBLANK($HR$3),"",IF(ISBLANK(Tipy!GH49),0,IF(AND(Tipy!GH49=Výsledky!$HP$3,Tipy!GJ49=Výsledky!$HR$3),50,0)))</f>
        <v>0</v>
      </c>
      <c r="HN55" s="182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2">
        <f>IF(ISBLANK($HR$3),"",IF(OR(Tipy!GK49=Výsledky!$HM$6,Tipy!GK49=Výsledky!$HM$7,Tipy!GK49=Výsledky!$HM$8,Tipy!GK49=Výsledky!$HM$9),30,0))</f>
        <v>0</v>
      </c>
      <c r="HP55" s="182">
        <f>IF(ISBLANK($HR$3),"",IF(OR(Tipy!GL49=Výsledky!$HP$6,Tipy!GL49=Výsledky!$HP$7,Tipy!GL49=Výsledky!$HP$8,Tipy!GL49=Výsledky!$HP$9),10,0))</f>
        <v>0</v>
      </c>
      <c r="HQ55" s="183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6" t="str">
        <f>IF(ISBLANK($HR$3),"",IF(ISBLANK(Tipy!GH49),"-",SUM(HM55:HQ55)))</f>
        <v>-</v>
      </c>
      <c r="HS55" s="185"/>
      <c r="HT55" s="182">
        <f>IF(ISBLANK($HY$3),"",IF(ISBLANK(Tipy!GN49),0,IF(AND(Tipy!GN49=Výsledky!$HW$3,Tipy!GP49=Výsledky!$HY$3),50,0)))</f>
        <v>0</v>
      </c>
      <c r="HU55" s="182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2">
        <f>IF(ISBLANK($HY$3),"",IF(OR(Tipy!GQ49=Výsledky!$HT$6,Tipy!GQ49=Výsledky!$HT$7,Tipy!GQ49=Výsledky!$HT$8,Tipy!GQ49=Výsledky!$HT$9),30,0))</f>
        <v>0</v>
      </c>
      <c r="HW55" s="182">
        <f>IF(ISBLANK($HY$3),"",IF(OR(Tipy!GR49=Výsledky!$HW$6,Tipy!GR49=Výsledky!$HW$7,Tipy!GR49=Výsledky!$HW$8,Tipy!GR49=Výsledky!$HW$9),10,0))</f>
        <v>0</v>
      </c>
      <c r="HX55" s="183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6" t="str">
        <f>IF(ISBLANK($HY$3),"",IF(ISBLANK(Tipy!GN49),"-",SUM(HT55:HX55)))</f>
        <v>-</v>
      </c>
      <c r="HZ55" s="185"/>
      <c r="IA55" s="182">
        <f>IF(ISBLANK($IF$3),"",IF(ISBLANK(Tipy!GT49),0,IF(AND(Tipy!GT49=Výsledky!$ID$3,Tipy!GV49=Výsledky!$IF$3),50,0)))</f>
        <v>0</v>
      </c>
      <c r="IB55" s="182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2">
        <f>IF(ISBLANK($IF$3),"",IF(OR(Tipy!GW49=Výsledky!$IA$6,Tipy!GW49=Výsledky!$IA$7,Tipy!GW49=Výsledky!$IA$8,Tipy!GW49=Výsledky!$IA$9),30,0))</f>
        <v>0</v>
      </c>
      <c r="ID55" s="182">
        <f>IF(ISBLANK($IF$3),"",IF(OR(Tipy!GX49=Výsledky!$ID$6,Tipy!GX49=Výsledky!$ID$7,Tipy!GX49=Výsledky!$ID$8,Tipy!GX49=Výsledky!$ID$9),10,0))</f>
        <v>0</v>
      </c>
      <c r="IE55" s="183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6" t="str">
        <f>IF(ISBLANK($IF$3),"",IF(ISBLANK(Tipy!GT49),"-",SUM(IA55:IE55)))</f>
        <v>-</v>
      </c>
      <c r="IG55" s="94"/>
      <c r="IH55" s="182">
        <f>IF(ISBLANK($IM$3),"",IF(ISBLANK(Tipy!GZ49),0,IF(AND(Tipy!GZ49=Výsledky!$IK$3,Tipy!HB49=Výsledky!$IM$3),50,0)))</f>
        <v>0</v>
      </c>
      <c r="II55" s="182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182">
        <f>IF(ISBLANK($IM$3),"",IF(OR(Tipy!HC49=Výsledky!$IH$6,Tipy!HC49=Výsledky!$IH$7,Tipy!HC49=Výsledky!$IH$8,Tipy!HC49=Výsledky!$IH$9),30,0))</f>
        <v>0</v>
      </c>
      <c r="IK55" s="182">
        <f>IF(ISBLANK($IM$3),"",IF(OR(Tipy!HD49=Výsledky!$IK$6,Tipy!HD49=Výsledky!$IK$7,Tipy!HD49=Výsledky!$IK$8,Tipy!HD49=Výsledky!$IK$9),10,0))</f>
        <v>0</v>
      </c>
      <c r="IL55" s="183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186" t="str">
        <f>IF(ISBLANK($IM$3),"",IF(ISBLANK(Tipy!GZ49),"-",SUM(IH55:IL55)))</f>
        <v>-</v>
      </c>
      <c r="IN55" s="185"/>
      <c r="IO55" s="182">
        <f>IF(ISBLANK($IT$3),"",IF(ISBLANK(Tipy!HF49),0,IF(AND(Tipy!HF49=Výsledky!$IR$3,Tipy!HH49=Výsledky!$IT$3),50,0)))</f>
        <v>0</v>
      </c>
      <c r="IP55" s="182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82">
        <f>IF(ISBLANK($IT$3),"",IF(OR(Tipy!HI49=Výsledky!$IO$6,Tipy!HI49=Výsledky!$IO$7,Tipy!HI49=Výsledky!$IO$8,Tipy!HI49=Výsledky!$IO$9),30,0))</f>
        <v>0</v>
      </c>
      <c r="IR55" s="182">
        <f>IF(ISBLANK($IT$3),"",IF(OR(Tipy!HJ49=Výsledky!$IR$6,Tipy!HJ49=Výsledky!$IR$7,Tipy!HJ49=Výsledky!$IR$8,Tipy!HJ49=Výsledky!$IR$9),10,0))</f>
        <v>0</v>
      </c>
      <c r="IS55" s="183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6" t="str">
        <f>IF(ISBLANK($IT$3),"",IF(ISBLANK(Tipy!HF49),"-",SUM(IO55:IS55)))</f>
        <v>-</v>
      </c>
      <c r="IU55" s="185"/>
      <c r="IV55" s="182">
        <f>IF(ISBLANK($JA$3),"",IF(ISBLANK(Tipy!HL49),0,IF(AND(Tipy!HL49=Výsledky!$IY$3,Tipy!HN49=Výsledky!$JA$3),50,0)))</f>
        <v>0</v>
      </c>
      <c r="IW55" s="182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82">
        <f>IF(ISBLANK($JA$3),"",IF(OR(Tipy!HO49=Výsledky!$IV$6,Tipy!HO49=Výsledky!$IV$7,Tipy!HO49=Výsledky!$IV$8,Tipy!HO49=Výsledky!$IV$9),30,0))</f>
        <v>0</v>
      </c>
      <c r="IY55" s="182">
        <f>IF(ISBLANK($JA$3),"",IF(OR(Tipy!HP49=Výsledky!$IY$6,Tipy!HP49=Výsledky!$IY$7,Tipy!HP49=Výsledky!$IY$8,Tipy!HP49=Výsledky!$IY$9),10,0))</f>
        <v>0</v>
      </c>
      <c r="IZ55" s="183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86" t="str">
        <f>IF(ISBLANK($JA$3),"",IF(ISBLANK(Tipy!HL49),"-",SUM(IV55:IZ55)))</f>
        <v>-</v>
      </c>
      <c r="JB55" s="185"/>
      <c r="JC55" s="182">
        <f>IF(ISBLANK($JH$3),"",IF(ISBLANK(Tipy!HR49),0,IF(AND(Tipy!HR49=Výsledky!$JF$3,Tipy!HT49=Výsledky!$JH$3),50,0)))</f>
        <v>0</v>
      </c>
      <c r="JD55" s="182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82">
        <f>IF(ISBLANK($JH$3),"",IF(OR(Tipy!HU49=Výsledky!$JC$6,Tipy!HU49=Výsledky!$JC$7,Tipy!HU49=Výsledky!$JC$8,Tipy!HU49=Výsledky!$JC$9),30,0))</f>
        <v>0</v>
      </c>
      <c r="JF55" s="182">
        <f>IF(ISBLANK($JH$3),"",IF(OR(Tipy!HV49=Výsledky!$JF$6,Tipy!HV49=Výsledky!$JF$7,Tipy!HV49=Výsledky!$JF$8,Tipy!HV49=Výsledky!$JF$9),10,0))</f>
        <v>0</v>
      </c>
      <c r="JG55" s="183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86" t="str">
        <f>IF(ISBLANK($JH$3),"",IF(ISBLANK(Tipy!HR49),"-",SUM(JC55:JG55)))</f>
        <v>-</v>
      </c>
      <c r="JI55" s="185"/>
      <c r="JJ55" s="182">
        <f>IF(ISBLANK($JO$3),"",IF(ISBLANK(Tipy!HX49),0,IF(AND(Tipy!HX49=Výsledky!$JM$3,Tipy!HZ49=Výsledky!$JO$3),50,0)))</f>
        <v>0</v>
      </c>
      <c r="JK55" s="182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82">
        <f>IF(ISBLANK($JO$3),"",IF(OR(Tipy!IA49=Výsledky!$JJ$6,Tipy!IA49=Výsledky!$JJ$7,Tipy!IA49=Výsledky!$JJ$8,Tipy!IA49=Výsledky!$JJ$9),30,0))</f>
        <v>0</v>
      </c>
      <c r="JM55" s="92">
        <f>IF(ISBLANK($JO$3),"",IF(OR(Tipy!IB49=Výsledky!$JM$6,Tipy!IB49=Výsledky!$JM$7,Tipy!IB49=Výsledky!$JM$8,Tipy!IB49=Výsledky!$JM$9),10,0))</f>
        <v>0</v>
      </c>
      <c r="JN55" s="93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95" t="str">
        <f>IF(ISBLANK($JO$3),"",IF(ISBLANK(Tipy!HX49),"-",SUM(JJ55:JN55)))</f>
        <v>-</v>
      </c>
      <c r="JP55" s="94"/>
      <c r="JQ55" s="92">
        <f>IF(ISBLANK($JV$3),"",IF(ISBLANK(Tipy!ID49),0,IF(AND(Tipy!ID49=Výsledky!$JT$3,Tipy!IF49=Výsledky!$JV$3),50,0)))</f>
        <v>0</v>
      </c>
      <c r="JR55" s="92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92">
        <f>IF(ISBLANK($JV$3),"",IF(OR(Tipy!IG49=Výsledky!$JQ$6,Tipy!IG49=Výsledky!$JQ$7,Tipy!IG49=Výsledky!$JQ$8,Tipy!IG49=Výsledky!$JQ$9),30,0))</f>
        <v>0</v>
      </c>
      <c r="JT55" s="92">
        <f>IF(ISBLANK($JV$3),"",IF(OR(Tipy!IH49=Výsledky!$JT$6,Tipy!IH49=Výsledky!$JT$7,Tipy!IH49=Výsledky!$JT$8,Tipy!IH49=Výsledky!$JT$9),10,0))</f>
        <v>0</v>
      </c>
      <c r="JU55" s="93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95" t="str">
        <f>IF(ISBLANK($JV$3),"",IF(ISBLANK(Tipy!ID49),"-",SUM(JQ55:JU55)))</f>
        <v>-</v>
      </c>
      <c r="JW55" s="94"/>
      <c r="JX55" s="92" t="str">
        <f>IF(ISBLANK($KC$3),"",IF(ISBLANK(Tipy!IJ49),0,IF(AND(Tipy!IJ49=Výsledky!$KA$3,Tipy!IL49=Výsledky!$KC$3),50,0)))</f>
        <v/>
      </c>
      <c r="JY55" s="92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92" t="str">
        <f>IF(ISBLANK($KC$3),"",IF(OR(Tipy!IM49=Výsledky!$JX$6,Tipy!IM49=Výsledky!$JX$7,Tipy!IM49=Výsledky!$JX$8,Tipy!IM49=Výsledky!$JX$9),30,0))</f>
        <v/>
      </c>
      <c r="KA55" s="92" t="str">
        <f>IF(ISBLANK($KC$3),"",IF(OR(Tipy!IN49=Výsledky!$KA$6,Tipy!IN49=Výsledky!$KA$7,Tipy!IN49=Výsledky!$KA$8,Tipy!IN49=Výsledky!$KA$9),10,0))</f>
        <v/>
      </c>
      <c r="KB55" s="93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95" t="str">
        <f>IF(ISBLANK($KC$3),"",IF(ISBLANK(Tipy!IJ49),"-",SUM(JX55:KB55)))</f>
        <v/>
      </c>
      <c r="KD55" s="94"/>
      <c r="KE55" s="92">
        <f>IF(ISBLANK($KJ$3),"",IF(ISBLANK(Tipy!IP49),0,IF(AND(Tipy!IP49=Výsledky!$KH$3,Tipy!IR49=Výsledky!$KJ$3),50,0)))</f>
        <v>0</v>
      </c>
      <c r="KF55" s="92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0</v>
      </c>
      <c r="KG55" s="92">
        <f>IF(ISBLANK($KJ$3),"",IF(OR(Tipy!IS49=Výsledky!$KE$6,Tipy!IS49=Výsledky!$KE$7,Tipy!IS49=Výsledky!$KE$8,Tipy!IS49=Výsledky!$KE$9),30,0))</f>
        <v>0</v>
      </c>
      <c r="KH55" s="92">
        <f>IF(ISBLANK($KJ$3),"",IF(OR(Tipy!IT49=Výsledky!$KH$6,Tipy!IT49=Výsledky!$KH$7,Tipy!IT49=Výsledky!$KH$8,Tipy!IT49=Výsledky!$KH$9),10,0))</f>
        <v>0</v>
      </c>
      <c r="KI55" s="93">
        <f>IF(ISBLANK($KJ$3),"",IF(ISBLANK(Tipy!IP49),0,IF(OR(AND(Tipy!IP49=Výsledky!$KH$3,OR(Tipy!IR49=Výsledky!$KJ$3+1,Tipy!IR49=Výsledky!$KJ$3-1)),AND(Tipy!IR49=Výsledky!$KJ$3,OR(Tipy!IP49=Výsledky!$KH$3+1,Tipy!IP49=Výsledky!$KH$3-1))),10,0)))</f>
        <v>0</v>
      </c>
      <c r="KJ55" s="95" t="str">
        <f>IF(ISBLANK($KJ$3),"",IF(ISBLANK(Tipy!IP49),"-",SUM(KE55:KI55)))</f>
        <v>-</v>
      </c>
      <c r="KK55" s="94"/>
      <c r="KL55" s="182">
        <f>IF(ISBLANK($KQ$3),"",IF(ISBLANK(Tipy!IV49),0,IF(AND(Tipy!IV49=Výsledky!$KO$3,Tipy!IX49=Výsledky!$KQ$3),50,0)))</f>
        <v>0</v>
      </c>
      <c r="KM55" s="182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82">
        <f>IF(ISBLANK($KQ$3),"",IF(OR(Tipy!IY49=Výsledky!$KL$6,Tipy!IY49=Výsledky!$KL$7,Tipy!IY49=Výsledky!$KL$8,Tipy!IY49=Výsledky!$KL$9),30,0))</f>
        <v>0</v>
      </c>
      <c r="KO55" s="182">
        <f>IF(ISBLANK($KQ$3),"",IF(OR(Tipy!IZ49=Výsledky!$KO$6,Tipy!IZ49=Výsledky!$KO$7,Tipy!IZ49=Výsledky!$KO$8,Tipy!IZ49=Výsledky!$KO$9),10,0))</f>
        <v>0</v>
      </c>
      <c r="KP55" s="183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86" t="str">
        <f>IF(ISBLANK($KQ$3),"",IF(ISBLANK(Tipy!IV49),"-",SUM(KL55:KP55)))</f>
        <v>-</v>
      </c>
      <c r="KR55" s="94"/>
      <c r="KS55" s="92" t="str">
        <f>IF(ISBLANK($KX$3),"",IF(ISBLANK(Tipy!JB49),0,IF(AND(Tipy!JB49=Výsledky!$KV$3,Tipy!JD49=Výsledky!$KX$3),50,0)))</f>
        <v/>
      </c>
      <c r="KT55" s="92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92" t="str">
        <f>IF(ISBLANK($KX$3),"",IF(OR(Tipy!JE49=Výsledky!$KS$6,Tipy!JE49=Výsledky!$KS$7,Tipy!JE49=Výsledky!$KS$8,Tipy!JE49=Výsledky!$KS$9),30,0))</f>
        <v/>
      </c>
      <c r="KV55" s="92" t="str">
        <f>IF(ISBLANK($KX$3),"",IF(OR(Tipy!JF49=Výsledky!$KV$6,Tipy!JF49=Výsledky!$KV$7,Tipy!JF49=Výsledky!$KV$8,Tipy!JF49=Výsledky!$KV$9),10,0))</f>
        <v/>
      </c>
      <c r="KW55" s="93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95" t="str">
        <f>IF(ISBLANK($KX$3),"",IF(ISBLANK(Tipy!JB49),"-",SUM(KS55:KW55)))</f>
        <v/>
      </c>
      <c r="KY55" s="94"/>
      <c r="KZ55" s="92" t="str">
        <f>IF(ISBLANK($LE$3),"",IF(ISBLANK(Tipy!JH49),0,IF(AND(Tipy!JH49=Výsledky!$LC$3,Tipy!JJ49=Výsledky!$LE$3),50,0)))</f>
        <v/>
      </c>
      <c r="LA55" s="92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92" t="str">
        <f>IF(ISBLANK($LE$3),"",IF(OR(Tipy!JK49=Výsledky!$KZ$6,Tipy!JK49=Výsledky!$KZ$7,Tipy!JK49=Výsledky!$KZ$8,Tipy!JK49=Výsledky!$KZ$9),30,0))</f>
        <v/>
      </c>
      <c r="LC55" s="92" t="str">
        <f>IF(ISBLANK($LE$3),"",IF(OR(Tipy!JL49=Výsledky!$LC$6,Tipy!JL49=Výsledky!$LC$7,Tipy!JL49=Výsledky!$LC$8,Tipy!JL49=Výsledky!$LC$9),10,0))</f>
        <v/>
      </c>
      <c r="LD55" s="93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95" t="str">
        <f>IF(ISBLANK($LE$3),"",IF(ISBLANK(Tipy!JH49),"-",SUM(KZ55:LD55)))</f>
        <v/>
      </c>
      <c r="LF55" s="94"/>
      <c r="LG55" s="92" t="str">
        <f>IF(ISBLANK($LL$3),"",IF(ISBLANK(Tipy!JN49),0,IF(AND(Tipy!JN49=Výsledky!$LJ$3,Tipy!JP49=Výsledky!$LL$3),50,0)))</f>
        <v/>
      </c>
      <c r="LH55" s="92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92" t="str">
        <f>IF(ISBLANK($LL$3),"",IF(OR(Tipy!JQ49=Výsledky!$LG$6,Tipy!JQ49=Výsledky!$LG$7,Tipy!JQ49=Výsledky!$LG$8,Tipy!JQ49=Výsledky!$LG$9),30,0))</f>
        <v/>
      </c>
      <c r="LJ55" s="92" t="str">
        <f>IF(ISBLANK($LL$3),"",IF(OR(Tipy!JR49=Výsledky!$LJ$6,Tipy!JR49=Výsledky!$LJ$7,Tipy!JR49=Výsledky!$LJ$8,Tipy!JR49=Výsledky!$LJ$9),10,0))</f>
        <v/>
      </c>
      <c r="LK55" s="93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95" t="str">
        <f>IF(ISBLANK($LL$3),"",IF(ISBLANK(Tipy!JN49),"-",SUM(LG55:LK55)))</f>
        <v/>
      </c>
      <c r="LM55" s="94"/>
      <c r="LN55" s="92" t="str">
        <f>IF(ISBLANK($LS$3),"",IF(ISBLANK(Tipy!JT49),0,IF(AND(Tipy!JT49=Výsledky!$LQ$3,Tipy!JV49=Výsledky!$LS$3),50,0)))</f>
        <v/>
      </c>
      <c r="LO55" s="92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92" t="str">
        <f>IF(ISBLANK($LS$3),"",IF(OR(Tipy!JW49=Výsledky!$LN$6,Tipy!JW49=Výsledky!$LN$7,Tipy!JW49=Výsledky!$LN$8,Tipy!JW49=Výsledky!$LN$9),30,0))</f>
        <v/>
      </c>
      <c r="LQ55" s="92" t="str">
        <f>IF(ISBLANK($LS$3),"",IF(OR(Tipy!JX49=Výsledky!$LQ$6,Tipy!JX49=Výsledky!$LQ$7,Tipy!JX49=Výsledky!$LQ$8,Tipy!JX49=Výsledky!$LQ$9),10,0))</f>
        <v/>
      </c>
      <c r="LR55" s="93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95" t="str">
        <f>IF(ISBLANK($LS$3),"",IF(ISBLANK(Tipy!JT49),"-",SUM(LN55:LR55)))</f>
        <v/>
      </c>
      <c r="LT55" s="94"/>
      <c r="LU55" s="92" t="str">
        <f>IF(ISBLANK($LZ$3),"",IF(ISBLANK(Tipy!JZ49),0,IF(AND(Tipy!JZ49=Výsledky!$LX$3,Tipy!KB49=Výsledky!$LZ$3),50,0)))</f>
        <v/>
      </c>
      <c r="LV55" s="92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92" t="str">
        <f>IF(ISBLANK($LZ$3),"",IF(OR(Tipy!KC49=Výsledky!$LU$6,Tipy!KC49=Výsledky!$LU$7,Tipy!KC49=Výsledky!$LU$8,Tipy!KC49=Výsledky!$LU$9),30,0))</f>
        <v/>
      </c>
      <c r="LX55" s="92" t="str">
        <f>IF(ISBLANK($LZ$3),"",IF(OR(Tipy!KD49=Výsledky!$LX$6,Tipy!KD49=Výsledky!$LX$7,Tipy!KD49=Výsledky!$LX$8,Tipy!KD49=Výsledky!$LX$9),10,0))</f>
        <v/>
      </c>
      <c r="LY55" s="93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95" t="str">
        <f>IF(ISBLANK($LZ$3),"",IF(ISBLANK(Tipy!JZ49),"-",SUM(LU55:LY55)))</f>
        <v/>
      </c>
      <c r="MA55" s="94"/>
      <c r="MB55" s="96"/>
      <c r="MC55" s="97"/>
      <c r="MD55" s="97"/>
      <c r="ME55" s="97"/>
      <c r="MF55" s="93"/>
      <c r="MG55" s="95"/>
      <c r="MH55" s="94"/>
      <c r="MI55" s="96"/>
      <c r="MJ55" s="97"/>
      <c r="MK55" s="97"/>
      <c r="ML55" s="97"/>
      <c r="MM55" s="93"/>
      <c r="MN55" s="95"/>
      <c r="MO55" s="94"/>
      <c r="MP55" s="96"/>
      <c r="MQ55" s="97"/>
      <c r="MR55" s="97"/>
      <c r="MS55" s="97"/>
      <c r="MT55" s="93"/>
      <c r="MU55" s="95"/>
      <c r="MV55" s="94"/>
      <c r="MW55" s="96"/>
      <c r="MX55" s="97"/>
      <c r="MY55" s="97"/>
      <c r="MZ55" s="97"/>
      <c r="NA55" s="93"/>
      <c r="NB55" s="95"/>
      <c r="NC55" s="94"/>
      <c r="ND55" s="96"/>
      <c r="NE55" s="97"/>
      <c r="NF55" s="97"/>
      <c r="NG55" s="97"/>
      <c r="NH55" s="93"/>
      <c r="NI55" s="95"/>
      <c r="NJ55" s="94"/>
      <c r="NK55" s="96"/>
      <c r="NL55" s="97"/>
      <c r="NM55" s="97"/>
      <c r="NN55" s="97"/>
      <c r="NO55" s="93"/>
      <c r="NP55" s="95"/>
      <c r="NQ55" s="94"/>
      <c r="NR55" s="96"/>
      <c r="NS55" s="97"/>
      <c r="NT55" s="97"/>
      <c r="NU55" s="97"/>
      <c r="NV55" s="93"/>
      <c r="NW55" s="95"/>
      <c r="NX55" s="94"/>
      <c r="NY55" s="96"/>
      <c r="NZ55" s="97"/>
      <c r="OA55" s="97"/>
      <c r="OB55" s="97"/>
      <c r="OC55" s="93"/>
      <c r="OD55" s="95"/>
      <c r="OE55" s="94"/>
      <c r="OF55" s="96"/>
      <c r="OG55" s="97"/>
      <c r="OH55" s="97"/>
      <c r="OI55" s="97"/>
      <c r="OJ55" s="93"/>
      <c r="OK55" s="95"/>
      <c r="OL55" s="94"/>
      <c r="OM55" s="96"/>
      <c r="ON55" s="97"/>
      <c r="OO55" s="97"/>
      <c r="OP55" s="97"/>
      <c r="OQ55" s="93"/>
      <c r="OR55" s="95"/>
      <c r="OS55" s="94"/>
      <c r="OT55" s="96"/>
      <c r="OU55" s="97"/>
      <c r="OV55" s="97"/>
      <c r="OW55" s="97"/>
      <c r="OX55" s="93"/>
      <c r="OY55" s="95"/>
      <c r="OZ55" s="94"/>
      <c r="PA55" s="96"/>
      <c r="PB55" s="97"/>
      <c r="PC55" s="97"/>
      <c r="PD55" s="97"/>
      <c r="PE55" s="93"/>
      <c r="PF55" s="95"/>
      <c r="PG55" s="94"/>
      <c r="PH55" s="96"/>
      <c r="PI55" s="97"/>
      <c r="PJ55" s="97"/>
      <c r="PK55" s="97"/>
      <c r="PL55" s="93"/>
      <c r="PM55" s="95"/>
      <c r="PN55" s="94"/>
      <c r="PO55" s="96"/>
      <c r="PP55" s="97"/>
      <c r="PQ55" s="97"/>
      <c r="PR55" s="97"/>
      <c r="PS55" s="93"/>
      <c r="PT55" s="95"/>
      <c r="PU55" s="94"/>
      <c r="PV55" s="96"/>
      <c r="PW55" s="97"/>
      <c r="PX55" s="97"/>
      <c r="PY55" s="97"/>
      <c r="PZ55" s="93"/>
      <c r="QA55" s="95"/>
    </row>
    <row r="56" spans="1:443" ht="15" customHeight="1" x14ac:dyDescent="0.2">
      <c r="A56" s="121">
        <f>Tipy!A50</f>
        <v>66</v>
      </c>
      <c r="B56" s="144" t="str">
        <f>Tipy!B50</f>
        <v>LiverpoolReds</v>
      </c>
      <c r="C56" s="42"/>
      <c r="D56" s="182">
        <f>IF(ISBLANK($I$3),"",IF(ISBLANK(Tipy!D50),0,IF(AND(Tipy!D50=Výsledky!$G$3,Tipy!F50=Výsledky!$I$3),50,0)))</f>
        <v>0</v>
      </c>
      <c r="E56" s="182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2">
        <f>IF(ISBLANK($I$3),"",IF(OR(Tipy!G50=Výsledky!$D$6,Tipy!G50=Výsledky!$D$7,Tipy!G50=Výsledky!$D$8,Tipy!G50=Výsledky!$D$9),30,0))</f>
        <v>30</v>
      </c>
      <c r="G56" s="182">
        <f>IF(ISBLANK($I$3),"",IF(OR(Tipy!H50=Výsledky!$G$6,Tipy!H50=Výsledky!$G$7,Tipy!H50=Výsledky!$G$8,Tipy!H50=Výsledky!$G$9),10,0))</f>
        <v>0</v>
      </c>
      <c r="H56" s="183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4">
        <f>IF(ISBLANK($I$3),"",IF(ISBLANK(Tipy!D50),"-",SUM(D56:H56)))</f>
        <v>50</v>
      </c>
      <c r="J56" s="185"/>
      <c r="K56" s="182">
        <f>IF(ISBLANK($P$3),"",IF(ISBLANK(Tipy!J50),0,IF(AND(Tipy!J50=Výsledky!$N$3,Tipy!L50=Výsledky!$P$3),50,0)))</f>
        <v>0</v>
      </c>
      <c r="L56" s="182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2">
        <f>IF(ISBLANK($P$3),"",IF(OR(Tipy!M50=Výsledky!$K$6,Tipy!M50=Výsledky!$K$7,Tipy!M50=Výsledky!$K$8,Tipy!M50=Výsledky!$K$9),30,0))</f>
        <v>30</v>
      </c>
      <c r="N56" s="182">
        <f>IF(ISBLANK($P$3),"",IF(OR(Tipy!N50=Výsledky!$N$6,Tipy!N50=Výsledky!$N$7,Tipy!N50=Výsledky!$N$8,Tipy!N50=Výsledky!$N$9),10,0))</f>
        <v>0</v>
      </c>
      <c r="O56" s="183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6">
        <f>IF(ISBLANK($P$3),"",IF(ISBLANK(Tipy!J50),"-",SUM(K56:O56)))</f>
        <v>50</v>
      </c>
      <c r="Q56" s="185"/>
      <c r="R56" s="182">
        <f>IF(ISBLANK($W$3),"",IF(ISBLANK(Tipy!P50),0,IF(AND(Tipy!P50=Výsledky!$U$3,Tipy!R50=Výsledky!$W$3),50,0)))</f>
        <v>0</v>
      </c>
      <c r="S56" s="182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2">
        <f>IF(ISBLANK($W$3),"",IF(OR(Tipy!S50=Výsledky!$R$6,Tipy!S50=Výsledky!$R$7,Tipy!S50=Výsledky!$R$8,Tipy!S50=Výsledky!$R$9),30,0))</f>
        <v>0</v>
      </c>
      <c r="U56" s="182">
        <f>IF(ISBLANK($W$3),"",IF(OR(Tipy!T50=Výsledky!$U$6,Tipy!T50=Výsledky!$U$7,Tipy!T50=Výsledky!$U$8,Tipy!T50=Výsledky!$U$9),10,0))</f>
        <v>0</v>
      </c>
      <c r="V56" s="183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6" t="str">
        <f>IF(ISBLANK($W$3),"",IF(ISBLANK(Tipy!P50),"-",SUM(R56:V56)))</f>
        <v>-</v>
      </c>
      <c r="X56" s="185"/>
      <c r="Y56" s="182">
        <f>IF(ISBLANK($AD$3),"",IF(ISBLANK(Tipy!V50),0,IF(AND(Tipy!V50=Výsledky!$AB$3,Tipy!X50=Výsledky!$AD$3),50,0)))</f>
        <v>0</v>
      </c>
      <c r="Z56" s="182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2">
        <f>IF(ISBLANK($AD$3),"",IF(OR(Tipy!Y50=Výsledky!$Y$6,Tipy!Y50=Výsledky!$Y$7,Tipy!Y50=Výsledky!$Y$8,Tipy!Y50=Výsledky!$Y$9),30,0))</f>
        <v>30</v>
      </c>
      <c r="AB56" s="182">
        <f>IF(ISBLANK($AD$3),"",IF(OR(Tipy!Z50=Výsledky!$AB$6,Tipy!Z50=Výsledky!$AB$7,Tipy!Z50=Výsledky!$AB$8,Tipy!Z50=Výsledky!$AB$9),10,0))</f>
        <v>10</v>
      </c>
      <c r="AC56" s="183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6">
        <f>IF(ISBLANK($AD$3),"",IF(ISBLANK(Tipy!V50),"-",SUM(Y56:AC56)))</f>
        <v>60</v>
      </c>
      <c r="AE56" s="185"/>
      <c r="AF56" s="182">
        <f>IF(ISBLANK($AK$3),"",IF(ISBLANK(Tipy!AB50),0,IF(AND(Tipy!AB50=Výsledky!$AI$3,Tipy!AD50=Výsledky!$AK$3),50,0)))</f>
        <v>0</v>
      </c>
      <c r="AG56" s="182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2">
        <f>IF(ISBLANK($AK$3),"",IF(OR(Tipy!AE50=Výsledky!$AF$6,Tipy!AE50=Výsledky!$AF$7,Tipy!AE50=Výsledky!$AF$8,Tipy!AE50=Výsledky!$AF$9),30,0))</f>
        <v>0</v>
      </c>
      <c r="AI56" s="182">
        <f>IF(ISBLANK($AK$3),"",IF(OR(Tipy!AF50=Výsledky!$AI$6,Tipy!AF50=Výsledky!$AI$7,Tipy!AF50=Výsledky!$AI$8,Tipy!AF50=Výsledky!$AI$9),10,0))</f>
        <v>10</v>
      </c>
      <c r="AJ56" s="183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6">
        <f>IF(ISBLANK($AK$3),"",IF(ISBLANK(Tipy!AB50),"-",SUM(AF56:AJ56)))</f>
        <v>30</v>
      </c>
      <c r="AL56" s="185"/>
      <c r="AM56" s="182">
        <f>IF(ISBLANK($AR$3),"",IF(ISBLANK(Tipy!AH50),0,IF(AND(Tipy!AH50=Výsledky!$AP$3,Tipy!AJ50=Výsledky!$AR$3),50,0)))</f>
        <v>0</v>
      </c>
      <c r="AN56" s="182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2">
        <f>IF(ISBLANK($AR$3),"",IF(OR(Tipy!AK50=Výsledky!$AM$6,Tipy!AK50=Výsledky!$AM$7,Tipy!AK50=Výsledky!$AM$8,Tipy!AK50=Výsledky!$AM$9),30,0))</f>
        <v>0</v>
      </c>
      <c r="AP56" s="182">
        <f>IF(ISBLANK($AR$3),"",IF(OR(Tipy!AL50=Výsledky!$AP$6,Tipy!AL50=Výsledky!$AP$7,Tipy!AL50=Výsledky!$AP$8,Tipy!AL50=Výsledky!$AP$9),10,0))</f>
        <v>0</v>
      </c>
      <c r="AQ56" s="183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6" t="str">
        <f>IF(ISBLANK($AR$3),"",IF(ISBLANK(Tipy!AH50),"-",SUM(AM56:AQ56)))</f>
        <v>-</v>
      </c>
      <c r="AS56" s="185"/>
      <c r="AT56" s="182">
        <f>IF(ISBLANK($AY$3),"",IF(ISBLANK(Tipy!AN50),0,IF(AND(Tipy!AN50=Výsledky!$AW$3,Tipy!AP50=Výsledky!$AY$3),50,0)))</f>
        <v>0</v>
      </c>
      <c r="AU56" s="182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2">
        <f>IF(ISBLANK($AY$3),"",IF(OR(Tipy!AQ50=Výsledky!$AT$6,Tipy!AQ50=Výsledky!$AT$7,Tipy!AQ50=Výsledky!$AT$8,Tipy!AQ50=Výsledky!$AT$9),30,0))</f>
        <v>0</v>
      </c>
      <c r="AW56" s="182">
        <f>IF(ISBLANK($AY$3),"",IF(OR(Tipy!AR50=Výsledky!$AW$6,Tipy!AR50=Výsledky!$AW$7,Tipy!AR50=Výsledky!$AW$8,Tipy!AR50=Výsledky!$AW$9),10,0))</f>
        <v>0</v>
      </c>
      <c r="AX56" s="183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6">
        <f>IF(ISBLANK($AY$3),"",IF(ISBLANK(Tipy!AN50),"-",SUM(AT56:AX56)))</f>
        <v>30</v>
      </c>
      <c r="AZ56" s="185"/>
      <c r="BA56" s="182">
        <f>IF(ISBLANK($BF$3),"",IF(ISBLANK(Tipy!AT50),0,IF(AND(Tipy!AT50=Výsledky!$BD$3,Tipy!AV50=Výsledky!$BF$3),50,0)))</f>
        <v>0</v>
      </c>
      <c r="BB56" s="182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2">
        <f>IF(ISBLANK($BF$3),"",IF(OR(Tipy!AW50=Výsledky!$BA$6,Tipy!AW50=Výsledky!$BA$7,Tipy!AW50=Výsledky!$BA$8,Tipy!AW50=Výsledky!$BA$9),30,0))</f>
        <v>30</v>
      </c>
      <c r="BD56" s="182">
        <f>IF(ISBLANK($BF$3),"",IF(OR(Tipy!AX50=Výsledky!$BD$6,Tipy!AX50=Výsledky!$BD$7,Tipy!AX50=Výsledky!$BD$8,Tipy!AX50=Výsledky!$BD$9),10,0))</f>
        <v>0</v>
      </c>
      <c r="BE56" s="183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6">
        <f>IF(ISBLANK($BF$3),"",IF(ISBLANK(Tipy!AT50),"-",SUM(BA56:BE56)))</f>
        <v>30</v>
      </c>
      <c r="BG56" s="94"/>
      <c r="BH56" s="182">
        <f>IF(ISBLANK($BM$3),"",IF(ISBLANK(Tipy!AZ50),0,IF(AND(Tipy!AZ50=Výsledky!$BK$3,Tipy!BB50=Výsledky!$BM$3),50,0)))</f>
        <v>0</v>
      </c>
      <c r="BI56" s="182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2">
        <f>IF(ISBLANK($BM$3),"",IF(OR(Tipy!BC50=Výsledky!$BH$6,Tipy!BC50=Výsledky!$BH$7,Tipy!BC50=Výsledky!$BH$8,Tipy!BC50=Výsledky!$BH$9),30,0))</f>
        <v>30</v>
      </c>
      <c r="BK56" s="182">
        <f>IF(ISBLANK($BM$3),"",IF(OR(Tipy!BD50=Výsledky!$BK$6,Tipy!BD50=Výsledky!$BK$7,Tipy!BD50=Výsledky!$BK$8,Tipy!BD50=Výsledky!$BK$9),10,0))</f>
        <v>0</v>
      </c>
      <c r="BL56" s="183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6">
        <f>IF(ISBLANK($BM$3),"",IF(ISBLANK(Tipy!AZ50),"-",SUM(BH56:BL56)))</f>
        <v>50</v>
      </c>
      <c r="BN56" s="94"/>
      <c r="BO56" s="182">
        <f>IF(ISBLANK($BT$3),"",IF(ISBLANK(Tipy!BF50),0,IF(AND(Tipy!BF50=Výsledky!$BR$3,Tipy!BH50=Výsledky!$BT$3),50,0)))</f>
        <v>0</v>
      </c>
      <c r="BP56" s="182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2">
        <f>IF(ISBLANK($BT$3),"",IF(OR(Tipy!BI50=Výsledky!$BO$6,Tipy!BI50=Výsledky!$BO$7,Tipy!BI50=Výsledky!$BO$8,Tipy!BI50=Výsledky!$BO$9),30,0))</f>
        <v>30</v>
      </c>
      <c r="BR56" s="182">
        <f>IF(ISBLANK($BT$3),"",IF(OR(Tipy!BJ50=Výsledky!$BR$6,Tipy!BJ50=Výsledky!$BR$7,Tipy!BJ50=Výsledky!$BR$8,Tipy!BJ50=Výsledky!$BR$9),10,0))</f>
        <v>10</v>
      </c>
      <c r="BS56" s="183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6">
        <f>IF(ISBLANK($BT$3),"",IF(ISBLANK(Tipy!BF50),"-",SUM(BO56:BS56)))</f>
        <v>50</v>
      </c>
      <c r="BU56" s="94"/>
      <c r="BV56" s="182">
        <f>IF(ISBLANK($CA$3),"",IF(ISBLANK(Tipy!BL50),0,IF(AND(Tipy!BL50=Výsledky!$BY$3,Tipy!BN50=Výsledky!$CA$3),50,0)))</f>
        <v>0</v>
      </c>
      <c r="BW56" s="182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2">
        <f>IF(ISBLANK($CA$3),"",IF(OR(Tipy!BO50=Výsledky!$BV$6,Tipy!BO50=Výsledky!$BV$7,Tipy!BO50=Výsledky!$BV$8,Tipy!BO50=Výsledky!$BV$9),30,0))</f>
        <v>30</v>
      </c>
      <c r="BY56" s="182">
        <f>IF(ISBLANK($CA$3),"",IF(OR(Tipy!BP50=Výsledky!$BY$6,Tipy!BP50=Výsledky!$BY$7,Tipy!BP50=Výsledky!$BY$8,Tipy!BP50=Výsledky!$BY$9),10,0))</f>
        <v>0</v>
      </c>
      <c r="BZ56" s="183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6">
        <f>IF(ISBLANK($CA$3),"",IF(ISBLANK(Tipy!BL50),"-",SUM(BV56:BZ56)))</f>
        <v>50</v>
      </c>
      <c r="CB56" s="94"/>
      <c r="CC56" s="182">
        <f>IF(ISBLANK($CH$3),"",IF(ISBLANK(Tipy!BR50),0,IF(AND(Tipy!BR50=Výsledky!$CF$3,Tipy!BT50=Výsledky!$CH$3),50,0)))</f>
        <v>0</v>
      </c>
      <c r="CD56" s="182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2">
        <f>IF(ISBLANK($CH$3),"",IF(OR(Tipy!BU50=Výsledky!$CC$6,Tipy!BU50=Výsledky!$CC$7,Tipy!BU50=Výsledky!$CC$8,Tipy!BU50=Výsledky!$CC$9),30,0))</f>
        <v>30</v>
      </c>
      <c r="CF56" s="182">
        <f>IF(ISBLANK($CH$3),"",IF(OR(Tipy!BV50=Výsledky!$CF$6,Tipy!BV50=Výsledky!$CF$7,Tipy!BV50=Výsledky!$CF$8,Tipy!BV50=Výsledky!$CF$9),10,0))</f>
        <v>0</v>
      </c>
      <c r="CG56" s="183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6">
        <f>IF(ISBLANK($CH$3),"",IF(ISBLANK(Tipy!BR50),"-",SUM(CC56:CG56)))</f>
        <v>50</v>
      </c>
      <c r="CI56" s="185"/>
      <c r="CJ56" s="182">
        <f>IF(ISBLANK($CO$3),"",IF(ISBLANK(Tipy!BX50),0,IF(AND(Tipy!BX50=Výsledky!$CM$3,Tipy!BZ50=Výsledky!$CO$3),50,0)))</f>
        <v>0</v>
      </c>
      <c r="CK56" s="182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2">
        <f>IF(ISBLANK($CO$3),"",IF(OR(Tipy!CA50=Výsledky!$CJ$6,Tipy!CA50=Výsledky!$CJ$7,Tipy!CA50=Výsledky!$CJ$8,Tipy!CA50=Výsledky!$CJ$9),30,0))</f>
        <v>30</v>
      </c>
      <c r="CM56" s="182">
        <f>IF(ISBLANK($CO$3),"",IF(OR(Tipy!CB50=Výsledky!$CM$6,Tipy!CB50=Výsledky!$CM$7,Tipy!CB50=Výsledky!$CM$8,Tipy!CB50=Výsledky!$CM$9),10,0))</f>
        <v>10</v>
      </c>
      <c r="CN56" s="183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6">
        <f>IF(ISBLANK($CO$3),"",IF(ISBLANK(Tipy!BX50),"-",SUM(CJ56:CN56)))</f>
        <v>60</v>
      </c>
      <c r="CP56" s="185"/>
      <c r="CQ56" s="182">
        <f>IF(ISBLANK($CV$3),"",IF(ISBLANK(Tipy!CD50),0,IF(AND(Tipy!CD50=Výsledky!$CT$3,Tipy!CF50=Výsledky!$CV$3),50,0)))</f>
        <v>0</v>
      </c>
      <c r="CR56" s="182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2">
        <f>IF(ISBLANK($CV$3),"",IF(OR(Tipy!CG50=Výsledky!$CQ$6,Tipy!CG50=Výsledky!$CQ$7,Tipy!CG50=Výsledky!$CQ$8,Tipy!CG50=Výsledky!$CQ$9),30,0))</f>
        <v>30</v>
      </c>
      <c r="CT56" s="182">
        <f>IF(ISBLANK($CV$3),"",IF(OR(Tipy!CH50=Výsledky!$CT$6,Tipy!CH50=Výsledky!$CT$7,Tipy!CH50=Výsledky!$CT$8,Tipy!CH50=Výsledky!$CT$9),10,0))</f>
        <v>0</v>
      </c>
      <c r="CU56" s="183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6">
        <f>IF(ISBLANK($CV$3),"",IF(ISBLANK(Tipy!CD50),"-",SUM(CQ56:CU56)))</f>
        <v>60</v>
      </c>
      <c r="CW56" s="185"/>
      <c r="CX56" s="182">
        <f>IF(ISBLANK($DC$3),"",IF(ISBLANK(Tipy!CJ50),0,IF(AND(Tipy!CJ50=Výsledky!$DA$3,Tipy!CL50=Výsledky!$DC$3),50,0)))</f>
        <v>0</v>
      </c>
      <c r="CY56" s="182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2">
        <f>IF(ISBLANK($DC$3),"",IF(OR(Tipy!CM50=Výsledky!$CX$6,Tipy!CM50=Výsledky!$CX$7,Tipy!CM50=Výsledky!$CX$8,Tipy!CM50=Výsledky!$CX$9),30,0))</f>
        <v>0</v>
      </c>
      <c r="DA56" s="182">
        <f>IF(ISBLANK($DC$3),"",IF(OR(Tipy!CN50=Výsledky!$DA$6,Tipy!CN50=Výsledky!$DA$7,Tipy!CN50=Výsledky!$DA$8,Tipy!CN50=Výsledky!$DA$9),10,0))</f>
        <v>10</v>
      </c>
      <c r="DB56" s="183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6">
        <f>IF(ISBLANK($DC$3),"",IF(ISBLANK(Tipy!CJ50),"-",SUM(CX56:DB56)))</f>
        <v>10</v>
      </c>
      <c r="DD56" s="185"/>
      <c r="DE56" s="182">
        <f>IF(ISBLANK($DJ$3),"",IF(ISBLANK(Tipy!CP50),0,IF(AND(Tipy!CP50=Výsledky!$DH$3,Tipy!CR50=Výsledky!$DJ$3),50,0)))</f>
        <v>0</v>
      </c>
      <c r="DF56" s="182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2">
        <f>IF(ISBLANK($DJ$3),"",IF(OR(Tipy!CS50=Výsledky!$DE$6,Tipy!CS50=Výsledky!$DE$7,Tipy!CS50=Výsledky!$DE$8,Tipy!CS50=Výsledky!$DE$9),30,0))</f>
        <v>0</v>
      </c>
      <c r="DH56" s="182">
        <f>IF(ISBLANK($DJ$3),"",IF(OR(Tipy!CT50=Výsledky!$DH$6,Tipy!CT50=Výsledky!$DH$7,Tipy!CT50=Výsledky!$DH$8,Tipy!CT50=Výsledky!$DH$9),10,0))</f>
        <v>0</v>
      </c>
      <c r="DI56" s="183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6">
        <f>IF(ISBLANK($DJ$3),"",IF(ISBLANK(Tipy!CP50),"-",SUM(DE56:DI56)))</f>
        <v>30</v>
      </c>
      <c r="DK56" s="185"/>
      <c r="DL56" s="182">
        <f>IF(ISBLANK($DQ$3),"",IF(ISBLANK(Tipy!CV50),0,IF(AND(Tipy!CV50=Výsledky!$DO$3,Tipy!CX50=Výsledky!$DQ$3),50,0)))</f>
        <v>0</v>
      </c>
      <c r="DM56" s="182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2">
        <f>IF(ISBLANK($DQ$3),"",IF(OR(Tipy!CY50=Výsledky!$DL$6,Tipy!CY50=Výsledky!$DL$7,Tipy!CY50=Výsledky!$DL$8,Tipy!CY50=Výsledky!$DL$9),30,0))</f>
        <v>0</v>
      </c>
      <c r="DO56" s="182">
        <f>IF(ISBLANK($DQ$3),"",IF(OR(Tipy!CZ50=Výsledky!$DO$6,Tipy!CZ50=Výsledky!$DO$7,Tipy!CZ50=Výsledky!$DO$8,Tipy!CZ50=Výsledky!$DO$9),10,0))</f>
        <v>10</v>
      </c>
      <c r="DP56" s="183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6">
        <f>IF(ISBLANK($DQ$3),"",IF(ISBLANK(Tipy!CV50),"-",SUM(DL56:DP56)))</f>
        <v>10</v>
      </c>
      <c r="DR56" s="185"/>
      <c r="DS56" s="182">
        <f>IF(ISBLANK($DX$3),"",IF(ISBLANK(Tipy!DB50),0,IF(AND(Tipy!DB50=Výsledky!$DV$3,Tipy!DD50=Výsledky!$DX$3),50,0)))</f>
        <v>0</v>
      </c>
      <c r="DT56" s="182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2">
        <f>IF(ISBLANK($DX$3),"",IF(OR(Tipy!DE50=Výsledky!$DS$6,Tipy!DE50=Výsledky!$DS$7,Tipy!DE50=Výsledky!$DS$8,Tipy!DE50=Výsledky!$DS$9),30,0))</f>
        <v>30</v>
      </c>
      <c r="DV56" s="182">
        <f>IF(ISBLANK($DX$3),"",IF(OR(Tipy!DF50=Výsledky!$DV$6,Tipy!DF50=Výsledky!$DV$7,Tipy!DF50=Výsledky!$DV$8,Tipy!DF50=Výsledky!$DV$9),10,0))</f>
        <v>10</v>
      </c>
      <c r="DW56" s="183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6">
        <f>IF(ISBLANK($DX$3),"",IF(ISBLANK(Tipy!DB50),"-",SUM(DS56:DW56)))</f>
        <v>60</v>
      </c>
      <c r="DY56" s="185"/>
      <c r="DZ56" s="182">
        <f>IF(ISBLANK($EE$3),"",IF(ISBLANK(Tipy!DH50),0,IF(AND(Tipy!DH50=Výsledky!$EC$3,Tipy!DJ50=Výsledky!$EE$3),50,0)))</f>
        <v>0</v>
      </c>
      <c r="EA56" s="182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2">
        <f>IF(ISBLANK($EE$3),"",IF(OR(Tipy!DK50=Výsledky!$DZ$6,Tipy!DK50=Výsledky!$DZ$7,Tipy!DK50=Výsledky!$DZ$8,Tipy!DK50=Výsledky!$DZ$9),30,0))</f>
        <v>0</v>
      </c>
      <c r="EC56" s="182">
        <f>IF(ISBLANK($EE$3),"",IF(OR(Tipy!DL50=Výsledky!$EC$6,Tipy!DL50=Výsledky!$EC$7,Tipy!DL50=Výsledky!$EC$8,Tipy!DL50=Výsledky!$EC$9),10,0))</f>
        <v>0</v>
      </c>
      <c r="ED56" s="183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6">
        <f>IF(ISBLANK($EE$3),"",IF(ISBLANK(Tipy!DH50),"-",SUM(DZ56:ED56)))</f>
        <v>30</v>
      </c>
      <c r="EF56" s="94"/>
      <c r="EG56" s="182">
        <f>IF(ISBLANK($EL$3),"",IF(ISBLANK(Tipy!DN50),0,IF(AND(Tipy!DN50=Výsledky!$EJ$3,Tipy!DP50=Výsledky!$EL$3),50,0)))</f>
        <v>50</v>
      </c>
      <c r="EH56" s="182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2">
        <f>IF(ISBLANK($EL$3),"",IF(OR(Tipy!DQ50=Výsledky!$EG$6,Tipy!DQ50=Výsledky!$EG$7,Tipy!DQ50=Výsledky!$EG$8,Tipy!DQ50=Výsledky!$EG$9),30,0))</f>
        <v>0</v>
      </c>
      <c r="EJ56" s="182">
        <f>IF(ISBLANK($EL$3),"",IF(OR(Tipy!DR50=Výsledky!$EJ$6,Tipy!DR50=Výsledky!$EJ$7,Tipy!DR50=Výsledky!$EJ$8,Tipy!DR50=Výsledky!$EJ$9),10,0))</f>
        <v>10</v>
      </c>
      <c r="EK56" s="183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6">
        <f>IF(ISBLANK($EL$3),"",IF(ISBLANK(Tipy!DN50),"-",SUM(EG56:EK56)))</f>
        <v>60</v>
      </c>
      <c r="EM56" s="94"/>
      <c r="EN56" s="182">
        <f>IF(ISBLANK($ES$3),"",IF(ISBLANK(Tipy!DT50),0,IF(AND(Tipy!DT50=Výsledky!$EQ$3,Tipy!DV50=Výsledky!$ES$3),50,0)))</f>
        <v>0</v>
      </c>
      <c r="EO56" s="182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2">
        <f>IF(ISBLANK($ES$3),"",IF(OR(Tipy!DW50=Výsledky!$EN$6,Tipy!DW50=Výsledky!$EN$7,Tipy!DW50=Výsledky!$EN$8,Tipy!DW50=Výsledky!$EN$9),30,0))</f>
        <v>30</v>
      </c>
      <c r="EQ56" s="182">
        <f>IF(ISBLANK($ES$3),"",IF(OR(Tipy!DX50=Výsledky!$EQ$6,Tipy!DX50=Výsledky!$EQ$7,Tipy!DX50=Výsledky!$EQ$8,Tipy!DX50=Výsledky!$EQ$9),10,0))</f>
        <v>0</v>
      </c>
      <c r="ER56" s="183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6">
        <f>IF(ISBLANK($ES$3),"",IF(ISBLANK(Tipy!DT50),"-",SUM(EN56:ER56)))</f>
        <v>50</v>
      </c>
      <c r="ET56" s="94"/>
      <c r="EU56" s="182">
        <f>IF(ISBLANK($EZ$3),"",IF(ISBLANK(Tipy!DZ50),0,IF(AND(Tipy!DZ50=Výsledky!$EX$3,Tipy!EB50=Výsledky!$EZ$3),50,0)))</f>
        <v>0</v>
      </c>
      <c r="EV56" s="182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2">
        <f>IF(ISBLANK($EZ$3),"",IF(OR(Tipy!EC50=Výsledky!$EU$6,Tipy!EC50=Výsledky!$EU$7,Tipy!EC50=Výsledky!$EU$8,Tipy!EC50=Výsledky!$EU$9),30,0))</f>
        <v>0</v>
      </c>
      <c r="EX56" s="182">
        <f>IF(ISBLANK($EZ$3),"",IF(OR(Tipy!ED50=Výsledky!$EX$6,Tipy!ED50=Výsledky!$EX$7,Tipy!ED50=Výsledky!$EX$8,Tipy!ED50=Výsledky!$EX$9),10,0))</f>
        <v>0</v>
      </c>
      <c r="EY56" s="183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6">
        <f>IF(ISBLANK($EZ$3),"",IF(ISBLANK(Tipy!DZ50),"-",SUM(EU56:EY56)))</f>
        <v>20</v>
      </c>
      <c r="FA56" s="94"/>
      <c r="FB56" s="182">
        <f>IF(ISBLANK($FG$3),"",IF(ISBLANK(Tipy!EF50),0,IF(AND(Tipy!EF50=Výsledky!$FE$3,Tipy!EH50=Výsledky!$FG$3),50,0)))</f>
        <v>50</v>
      </c>
      <c r="FC56" s="182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2">
        <f>IF(ISBLANK($FG$3),"",IF(OR(Tipy!EI50=Výsledky!$FB$6,Tipy!EI50=Výsledky!$FB$7,Tipy!EI50=Výsledky!$FB$8,Tipy!EI50=Výsledky!$FB$9),30,0))</f>
        <v>30</v>
      </c>
      <c r="FE56" s="182">
        <f>IF(ISBLANK($FG$3),"",IF(OR(Tipy!EJ50=Výsledky!$FE$6,Tipy!EJ50=Výsledky!$FE$7,Tipy!EJ50=Výsledky!$FE$8,Tipy!EJ50=Výsledky!$FE$9),10,0))</f>
        <v>0</v>
      </c>
      <c r="FF56" s="183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6">
        <f>IF(ISBLANK($FG$3),"",IF(ISBLANK(Tipy!EF50),"-",SUM(FB56:FF56)))</f>
        <v>80</v>
      </c>
      <c r="FH56" s="94"/>
      <c r="FI56" s="182">
        <f>IF(ISBLANK($FN$3),"",IF(ISBLANK(Tipy!EL50),0,IF(AND(Tipy!EL50=Výsledky!$FL$3,Tipy!EN50=Výsledky!$FN$3),50,0)))</f>
        <v>0</v>
      </c>
      <c r="FJ56" s="182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2">
        <f>IF(ISBLANK($FN$3),"",IF(OR(Tipy!EO50=Výsledky!$FI$6,Tipy!EO50=Výsledky!$FI$7,Tipy!EO50=Výsledky!$FI$8,Tipy!EO50=Výsledky!$FI$9),30,0))</f>
        <v>30</v>
      </c>
      <c r="FL56" s="182">
        <f>IF(ISBLANK($FN$3),"",IF(OR(Tipy!EP50=Výsledky!$FL$6,Tipy!EP50=Výsledky!$FL$7,Tipy!EP50=Výsledky!$FL$8,Tipy!EP50=Výsledky!$FL$9),10,0))</f>
        <v>0</v>
      </c>
      <c r="FM56" s="183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6">
        <f>IF(ISBLANK($FN$3),"",IF(ISBLANK(Tipy!EL50),"-",SUM(FI56:FM56)))</f>
        <v>60</v>
      </c>
      <c r="FO56" s="94"/>
      <c r="FP56" s="182">
        <f>IF(ISBLANK($FU$3),"",IF(ISBLANK(Tipy!ER50),0,IF(AND(Tipy!ER50=Výsledky!$FS$3,Tipy!ET50=Výsledky!$FU$3),50,0)))</f>
        <v>0</v>
      </c>
      <c r="FQ56" s="182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2">
        <f>IF(ISBLANK($FU$3),"",IF(OR(Tipy!EU50=Výsledky!$FP$6,Tipy!EU50=Výsledky!$FP$7,Tipy!EU50=Výsledky!$FP$8,Tipy!EU50=Výsledky!$FP$9),30,0))</f>
        <v>30</v>
      </c>
      <c r="FS56" s="182">
        <f>IF(ISBLANK($FU$3),"",IF(OR(Tipy!EV50=Výsledky!$FS$6,Tipy!EV50=Výsledky!$FS$7,Tipy!EV50=Výsledky!$FS$8,Tipy!EV50=Výsledky!$FS$9),10,0))</f>
        <v>0</v>
      </c>
      <c r="FT56" s="183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6">
        <f>IF(ISBLANK($FU$3),"",IF(ISBLANK(Tipy!ER50),"-",SUM(FP56:FT56)))</f>
        <v>50</v>
      </c>
      <c r="FV56" s="94"/>
      <c r="FW56" s="182">
        <f>IF(ISBLANK($GB$3),"",IF(ISBLANK(Tipy!EX50),0,IF(AND(Tipy!EX50=Výsledky!$FZ$3,Tipy!EZ50=Výsledky!$GB$3),50,0)))</f>
        <v>0</v>
      </c>
      <c r="FX56" s="182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2">
        <f>IF(ISBLANK($GB$3),"",IF(OR(Tipy!FA50=Výsledky!$FW$6,Tipy!FA50=Výsledky!$FW$7,Tipy!FA50=Výsledky!$FW$8,Tipy!FA50=Výsledky!$FW$9),30,0))</f>
        <v>0</v>
      </c>
      <c r="FZ56" s="182">
        <f>IF(ISBLANK($GB$3),"",IF(OR(Tipy!FB50=Výsledky!$FZ$6,Tipy!FB50=Výsledky!$FZ$7,Tipy!FB50=Výsledky!$FZ$8,Tipy!FB50=Výsledky!$FZ$9),10,0))</f>
        <v>0</v>
      </c>
      <c r="GA56" s="183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6" t="str">
        <f>IF(ISBLANK($GB$3),"",IF(ISBLANK(Tipy!EX50),"-",SUM(FW56:GA56)))</f>
        <v>-</v>
      </c>
      <c r="GC56" s="94"/>
      <c r="GD56" s="182">
        <f>IF(ISBLANK($GI$3),"",IF(ISBLANK(Tipy!FD50),0,IF(AND(Tipy!FD50=Výsledky!$GG$3,Tipy!FF50=Výsledky!$GI$3),50,0)))</f>
        <v>0</v>
      </c>
      <c r="GE56" s="182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2">
        <f>IF(ISBLANK($GI$3),"",IF(OR(Tipy!FG50=Výsledky!$GD$6,Tipy!FG50=Výsledky!$GD$7,Tipy!FG50=Výsledky!$GD$8,Tipy!FG50=Výsledky!$GD$9),30,0))</f>
        <v>0</v>
      </c>
      <c r="GG56" s="182">
        <f>IF(ISBLANK($GI$3),"",IF(OR(Tipy!FH50=Výsledky!$GG$6,Tipy!FH50=Výsledky!$GG$7,Tipy!FH50=Výsledky!$GG$8,Tipy!FH50=Výsledky!$GG$9),10,0))</f>
        <v>0</v>
      </c>
      <c r="GH56" s="183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6">
        <f>IF(ISBLANK($GI$3),"",IF(ISBLANK(Tipy!FD50),"-",SUM(GD56:GH56)))</f>
        <v>0</v>
      </c>
      <c r="GJ56" s="94"/>
      <c r="GK56" s="182">
        <f>IF(ISBLANK($GP$3),"",IF(ISBLANK(Tipy!FJ50),0,IF(AND(Tipy!FJ50=Výsledky!$GN$3,Tipy!FL50=Výsledky!$GP$3),50,0)))</f>
        <v>0</v>
      </c>
      <c r="GL56" s="182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20</v>
      </c>
      <c r="GM56" s="182">
        <f>IF(ISBLANK($GP$3),"",IF(OR(Tipy!FM50=Výsledky!$GK$6,Tipy!FM50=Výsledky!$GK$7,Tipy!FM50=Výsledky!$GK$8,Tipy!FM50=Výsledky!$GK$9),30,0))</f>
        <v>30</v>
      </c>
      <c r="GN56" s="182">
        <f>IF(ISBLANK($GP$3),"",IF(OR(Tipy!FN50=Výsledky!$GN$6,Tipy!FN50=Výsledky!$GN$7,Tipy!FN50=Výsledky!$GN$8,Tipy!FN50=Výsledky!$GN$9),10,0))</f>
        <v>0</v>
      </c>
      <c r="GO56" s="183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86">
        <f>IF(ISBLANK($GP$3),"",IF(ISBLANK(Tipy!FJ50),"-",SUM(GK56:GO56)))</f>
        <v>50</v>
      </c>
      <c r="GQ56" s="94"/>
      <c r="GR56" s="182">
        <f>IF(ISBLANK($GW$3),"",IF(ISBLANK(Tipy!FP50),0,IF(AND(Tipy!FP50=Výsledky!$GU$3,Tipy!FR50=Výsledky!$GW$3),50,0)))</f>
        <v>0</v>
      </c>
      <c r="GS56" s="182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2">
        <f>IF(ISBLANK($GW$3),"",IF(OR(Tipy!FS50=Výsledky!$GR$6,Tipy!FS50=Výsledky!$GR$7,Tipy!FS50=Výsledky!$GR$8,Tipy!FS50=Výsledky!$GR$9),30,0))</f>
        <v>0</v>
      </c>
      <c r="GU56" s="182">
        <f>IF(ISBLANK($GW$3),"",IF(OR(Tipy!FT50=Výsledky!$GU$6,Tipy!FT50=Výsledky!$GU$7,Tipy!FT50=Výsledky!$GU$8,Tipy!FT50=Výsledky!$GU$9),10,0))</f>
        <v>0</v>
      </c>
      <c r="GV56" s="183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6">
        <f>IF(ISBLANK($GW$3),"",IF(ISBLANK(Tipy!FP50),"-",SUM(GR56:GV56)))</f>
        <v>0</v>
      </c>
      <c r="GX56" s="94"/>
      <c r="GY56" s="182">
        <f>IF(ISBLANK($HD$3),"",IF(ISBLANK(Tipy!FV50),0,IF(AND(Tipy!FV50=Výsledky!$HB$3,Tipy!FX50=Výsledky!$HD$3),50,0)))</f>
        <v>0</v>
      </c>
      <c r="GZ56" s="182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2">
        <f>IF(ISBLANK($HD$3),"",IF(OR(Tipy!FY50=Výsledky!$GY$6,Tipy!FY50=Výsledky!$GY$7,Tipy!FY50=Výsledky!$GY$8,Tipy!FY50=Výsledky!$GY$9),30,0))</f>
        <v>30</v>
      </c>
      <c r="HB56" s="182">
        <f>IF(ISBLANK($HD$3),"",IF(OR(Tipy!FZ50=Výsledky!$HB$6,Tipy!FZ50=Výsledky!$HB$7,Tipy!FZ50=Výsledky!$HB$8,Tipy!FZ50=Výsledky!$HB$9),10,0))</f>
        <v>10</v>
      </c>
      <c r="HC56" s="183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6">
        <f>IF(ISBLANK($HD$3),"",IF(ISBLANK(Tipy!FV50),"-",SUM(GY56:HC56)))</f>
        <v>60</v>
      </c>
      <c r="HE56" s="185"/>
      <c r="HF56" s="182">
        <f>IF(ISBLANK($HK$3),"",IF(ISBLANK(Tipy!GB50),0,IF(AND(Tipy!GB50=Výsledky!$HI$3,Tipy!GD50=Výsledky!$HK$3),50,0)))</f>
        <v>0</v>
      </c>
      <c r="HG56" s="182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2">
        <f>IF(ISBLANK($HK$3),"",IF(OR(Tipy!GE50=Výsledky!$HF$6,Tipy!GE50=Výsledky!$HF$7,Tipy!GE50=Výsledky!$HF$8,Tipy!GE50=Výsledky!$HF$9),30,0))</f>
        <v>0</v>
      </c>
      <c r="HI56" s="182">
        <f>IF(ISBLANK($HK$3),"",IF(OR(Tipy!GF50=Výsledky!$HI$6,Tipy!GF50=Výsledky!$HI$7,Tipy!GF50=Výsledky!$HI$8,Tipy!GF50=Výsledky!$HI$9),10,0))</f>
        <v>0</v>
      </c>
      <c r="HJ56" s="183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6">
        <f>IF(ISBLANK($HK$3),"",IF(ISBLANK(Tipy!GB50),"-",SUM(HF56:HJ56)))</f>
        <v>30</v>
      </c>
      <c r="HL56" s="185"/>
      <c r="HM56" s="182">
        <f>IF(ISBLANK($HR$3),"",IF(ISBLANK(Tipy!GH50),0,IF(AND(Tipy!GH50=Výsledky!$HP$3,Tipy!GJ50=Výsledky!$HR$3),50,0)))</f>
        <v>0</v>
      </c>
      <c r="HN56" s="182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2">
        <f>IF(ISBLANK($HR$3),"",IF(OR(Tipy!GK50=Výsledky!$HM$6,Tipy!GK50=Výsledky!$HM$7,Tipy!GK50=Výsledky!$HM$8,Tipy!GK50=Výsledky!$HM$9),30,0))</f>
        <v>0</v>
      </c>
      <c r="HP56" s="182">
        <f>IF(ISBLANK($HR$3),"",IF(OR(Tipy!GL50=Výsledky!$HP$6,Tipy!GL50=Výsledky!$HP$7,Tipy!GL50=Výsledky!$HP$8,Tipy!GL50=Výsledky!$HP$9),10,0))</f>
        <v>0</v>
      </c>
      <c r="HQ56" s="183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6">
        <f>IF(ISBLANK($HR$3),"",IF(ISBLANK(Tipy!GH50),"-",SUM(HM56:HQ56)))</f>
        <v>0</v>
      </c>
      <c r="HS56" s="185"/>
      <c r="HT56" s="182">
        <f>IF(ISBLANK($HY$3),"",IF(ISBLANK(Tipy!GN50),0,IF(AND(Tipy!GN50=Výsledky!$HW$3,Tipy!GP50=Výsledky!$HY$3),50,0)))</f>
        <v>0</v>
      </c>
      <c r="HU56" s="182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2">
        <f>IF(ISBLANK($HY$3),"",IF(OR(Tipy!GQ50=Výsledky!$HT$6,Tipy!GQ50=Výsledky!$HT$7,Tipy!GQ50=Výsledky!$HT$8,Tipy!GQ50=Výsledky!$HT$9),30,0))</f>
        <v>0</v>
      </c>
      <c r="HW56" s="182">
        <f>IF(ISBLANK($HY$3),"",IF(OR(Tipy!GR50=Výsledky!$HW$6,Tipy!GR50=Výsledky!$HW$7,Tipy!GR50=Výsledky!$HW$8,Tipy!GR50=Výsledky!$HW$9),10,0))</f>
        <v>10</v>
      </c>
      <c r="HX56" s="183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6">
        <f>IF(ISBLANK($HY$3),"",IF(ISBLANK(Tipy!GN50),"-",SUM(HT56:HX56)))</f>
        <v>40</v>
      </c>
      <c r="HZ56" s="185"/>
      <c r="IA56" s="182">
        <f>IF(ISBLANK($IF$3),"",IF(ISBLANK(Tipy!GT50),0,IF(AND(Tipy!GT50=Výsledky!$ID$3,Tipy!GV50=Výsledky!$IF$3),50,0)))</f>
        <v>50</v>
      </c>
      <c r="IB56" s="182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2">
        <f>IF(ISBLANK($IF$3),"",IF(OR(Tipy!GW50=Výsledky!$IA$6,Tipy!GW50=Výsledky!$IA$7,Tipy!GW50=Výsledky!$IA$8,Tipy!GW50=Výsledky!$IA$9),30,0))</f>
        <v>30</v>
      </c>
      <c r="ID56" s="182">
        <f>IF(ISBLANK($IF$3),"",IF(OR(Tipy!GX50=Výsledky!$ID$6,Tipy!GX50=Výsledky!$ID$7,Tipy!GX50=Výsledky!$ID$8,Tipy!GX50=Výsledky!$ID$9),10,0))</f>
        <v>0</v>
      </c>
      <c r="IE56" s="183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6">
        <f>IF(ISBLANK($IF$3),"",IF(ISBLANK(Tipy!GT50),"-",SUM(IA56:IE56)))</f>
        <v>80</v>
      </c>
      <c r="IG56" s="94"/>
      <c r="IH56" s="182">
        <f>IF(ISBLANK($IM$3),"",IF(ISBLANK(Tipy!GZ50),0,IF(AND(Tipy!GZ50=Výsledky!$IK$3,Tipy!HB50=Výsledky!$IM$3),50,0)))</f>
        <v>0</v>
      </c>
      <c r="II56" s="182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182">
        <f>IF(ISBLANK($IM$3),"",IF(OR(Tipy!HC50=Výsledky!$IH$6,Tipy!HC50=Výsledky!$IH$7,Tipy!HC50=Výsledky!$IH$8,Tipy!HC50=Výsledky!$IH$9),30,0))</f>
        <v>0</v>
      </c>
      <c r="IK56" s="182">
        <f>IF(ISBLANK($IM$3),"",IF(OR(Tipy!HD50=Výsledky!$IK$6,Tipy!HD50=Výsledky!$IK$7,Tipy!HD50=Výsledky!$IK$8,Tipy!HD50=Výsledky!$IK$9),10,0))</f>
        <v>0</v>
      </c>
      <c r="IL56" s="183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186">
        <f>IF(ISBLANK($IM$3),"",IF(ISBLANK(Tipy!GZ50),"-",SUM(IH56:IL56)))</f>
        <v>20</v>
      </c>
      <c r="IN56" s="185"/>
      <c r="IO56" s="182">
        <f>IF(ISBLANK($IT$3),"",IF(ISBLANK(Tipy!HF50),0,IF(AND(Tipy!HF50=Výsledky!$IR$3,Tipy!HH50=Výsledky!$IT$3),50,0)))</f>
        <v>0</v>
      </c>
      <c r="IP56" s="182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82">
        <f>IF(ISBLANK($IT$3),"",IF(OR(Tipy!HI50=Výsledky!$IO$6,Tipy!HI50=Výsledky!$IO$7,Tipy!HI50=Výsledky!$IO$8,Tipy!HI50=Výsledky!$IO$9),30,0))</f>
        <v>30</v>
      </c>
      <c r="IR56" s="182">
        <f>IF(ISBLANK($IT$3),"",IF(OR(Tipy!HJ50=Výsledky!$IR$6,Tipy!HJ50=Výsledky!$IR$7,Tipy!HJ50=Výsledky!$IR$8,Tipy!HJ50=Výsledky!$IR$9),10,0))</f>
        <v>10</v>
      </c>
      <c r="IS56" s="183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6">
        <f>IF(ISBLANK($IT$3),"",IF(ISBLANK(Tipy!HF50),"-",SUM(IO56:IS56)))</f>
        <v>70</v>
      </c>
      <c r="IU56" s="185"/>
      <c r="IV56" s="182">
        <f>IF(ISBLANK($JA$3),"",IF(ISBLANK(Tipy!HL50),0,IF(AND(Tipy!HL50=Výsledky!$IY$3,Tipy!HN50=Výsledky!$JA$3),50,0)))</f>
        <v>0</v>
      </c>
      <c r="IW56" s="182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82">
        <f>IF(ISBLANK($JA$3),"",IF(OR(Tipy!HO50=Výsledky!$IV$6,Tipy!HO50=Výsledky!$IV$7,Tipy!HO50=Výsledky!$IV$8,Tipy!HO50=Výsledky!$IV$9),30,0))</f>
        <v>30</v>
      </c>
      <c r="IY56" s="182">
        <f>IF(ISBLANK($JA$3),"",IF(OR(Tipy!HP50=Výsledky!$IY$6,Tipy!HP50=Výsledky!$IY$7,Tipy!HP50=Výsledky!$IY$8,Tipy!HP50=Výsledky!$IY$9),10,0))</f>
        <v>0</v>
      </c>
      <c r="IZ56" s="183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86">
        <f>IF(ISBLANK($JA$3),"",IF(ISBLANK(Tipy!HL50),"-",SUM(IV56:IZ56)))</f>
        <v>50</v>
      </c>
      <c r="JB56" s="185"/>
      <c r="JC56" s="182">
        <f>IF(ISBLANK($JH$3),"",IF(ISBLANK(Tipy!HR50),0,IF(AND(Tipy!HR50=Výsledky!$JF$3,Tipy!HT50=Výsledky!$JH$3),50,0)))</f>
        <v>0</v>
      </c>
      <c r="JD56" s="182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20</v>
      </c>
      <c r="JE56" s="182">
        <f>IF(ISBLANK($JH$3),"",IF(OR(Tipy!HU50=Výsledky!$JC$6,Tipy!HU50=Výsledky!$JC$7,Tipy!HU50=Výsledky!$JC$8,Tipy!HU50=Výsledky!$JC$9),30,0))</f>
        <v>0</v>
      </c>
      <c r="JF56" s="182">
        <f>IF(ISBLANK($JH$3),"",IF(OR(Tipy!HV50=Výsledky!$JF$6,Tipy!HV50=Výsledky!$JF$7,Tipy!HV50=Výsledky!$JF$8,Tipy!HV50=Výsledky!$JF$9),10,0))</f>
        <v>0</v>
      </c>
      <c r="JG56" s="183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86">
        <f>IF(ISBLANK($JH$3),"",IF(ISBLANK(Tipy!HR50),"-",SUM(JC56:JG56)))</f>
        <v>20</v>
      </c>
      <c r="JI56" s="185"/>
      <c r="JJ56" s="182">
        <f>IF(ISBLANK($JO$3),"",IF(ISBLANK(Tipy!HX50),0,IF(AND(Tipy!HX50=Výsledky!$JM$3,Tipy!HZ50=Výsledky!$JO$3),50,0)))</f>
        <v>0</v>
      </c>
      <c r="JK56" s="182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82">
        <f>IF(ISBLANK($JO$3),"",IF(OR(Tipy!IA50=Výsledky!$JJ$6,Tipy!IA50=Výsledky!$JJ$7,Tipy!IA50=Výsledky!$JJ$8,Tipy!IA50=Výsledky!$JJ$9),30,0))</f>
        <v>30</v>
      </c>
      <c r="JM56" s="92">
        <f>IF(ISBLANK($JO$3),"",IF(OR(Tipy!IB50=Výsledky!$JM$6,Tipy!IB50=Výsledky!$JM$7,Tipy!IB50=Výsledky!$JM$8,Tipy!IB50=Výsledky!$JM$9),10,0))</f>
        <v>0</v>
      </c>
      <c r="JN56" s="93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95">
        <f>IF(ISBLANK($JO$3),"",IF(ISBLANK(Tipy!HX50),"-",SUM(JJ56:JN56)))</f>
        <v>50</v>
      </c>
      <c r="JP56" s="94"/>
      <c r="JQ56" s="92">
        <f>IF(ISBLANK($JV$3),"",IF(ISBLANK(Tipy!ID50),0,IF(AND(Tipy!ID50=Výsledky!$JT$3,Tipy!IF50=Výsledky!$JV$3),50,0)))</f>
        <v>0</v>
      </c>
      <c r="JR56" s="92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20</v>
      </c>
      <c r="JS56" s="92">
        <f>IF(ISBLANK($JV$3),"",IF(OR(Tipy!IG50=Výsledky!$JQ$6,Tipy!IG50=Výsledky!$JQ$7,Tipy!IG50=Výsledky!$JQ$8,Tipy!IG50=Výsledky!$JQ$9),30,0))</f>
        <v>30</v>
      </c>
      <c r="JT56" s="92">
        <f>IF(ISBLANK($JV$3),"",IF(OR(Tipy!IH50=Výsledky!$JT$6,Tipy!IH50=Výsledky!$JT$7,Tipy!IH50=Výsledky!$JT$8,Tipy!IH50=Výsledky!$JT$9),10,0))</f>
        <v>0</v>
      </c>
      <c r="JU56" s="93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95">
        <f>IF(ISBLANK($JV$3),"",IF(ISBLANK(Tipy!ID50),"-",SUM(JQ56:JU56)))</f>
        <v>50</v>
      </c>
      <c r="JW56" s="94"/>
      <c r="JX56" s="92" t="str">
        <f>IF(ISBLANK($KC$3),"",IF(ISBLANK(Tipy!IJ50),0,IF(AND(Tipy!IJ50=Výsledky!$KA$3,Tipy!IL50=Výsledky!$KC$3),50,0)))</f>
        <v/>
      </c>
      <c r="JY56" s="92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92" t="str">
        <f>IF(ISBLANK($KC$3),"",IF(OR(Tipy!IM50=Výsledky!$JX$6,Tipy!IM50=Výsledky!$JX$7,Tipy!IM50=Výsledky!$JX$8,Tipy!IM50=Výsledky!$JX$9),30,0))</f>
        <v/>
      </c>
      <c r="KA56" s="92" t="str">
        <f>IF(ISBLANK($KC$3),"",IF(OR(Tipy!IN50=Výsledky!$KA$6,Tipy!IN50=Výsledky!$KA$7,Tipy!IN50=Výsledky!$KA$8,Tipy!IN50=Výsledky!$KA$9),10,0))</f>
        <v/>
      </c>
      <c r="KB56" s="93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95" t="str">
        <f>IF(ISBLANK($KC$3),"",IF(ISBLANK(Tipy!IJ50),"-",SUM(JX56:KB56)))</f>
        <v/>
      </c>
      <c r="KD56" s="94"/>
      <c r="KE56" s="92">
        <f>IF(ISBLANK($KJ$3),"",IF(ISBLANK(Tipy!IP50),0,IF(AND(Tipy!IP50=Výsledky!$KH$3,Tipy!IR50=Výsledky!$KJ$3),50,0)))</f>
        <v>0</v>
      </c>
      <c r="KF56" s="92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92">
        <f>IF(ISBLANK($KJ$3),"",IF(OR(Tipy!IS50=Výsledky!$KE$6,Tipy!IS50=Výsledky!$KE$7,Tipy!IS50=Výsledky!$KE$8,Tipy!IS50=Výsledky!$KE$9),30,0))</f>
        <v>0</v>
      </c>
      <c r="KH56" s="92">
        <f>IF(ISBLANK($KJ$3),"",IF(OR(Tipy!IT50=Výsledky!$KH$6,Tipy!IT50=Výsledky!$KH$7,Tipy!IT50=Výsledky!$KH$8,Tipy!IT50=Výsledky!$KH$9),10,0))</f>
        <v>0</v>
      </c>
      <c r="KI56" s="93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95">
        <f>IF(ISBLANK($KJ$3),"",IF(ISBLANK(Tipy!IP50),"-",SUM(KE56:KI56)))</f>
        <v>0</v>
      </c>
      <c r="KK56" s="94"/>
      <c r="KL56" s="182">
        <f>IF(ISBLANK($KQ$3),"",IF(ISBLANK(Tipy!IV50),0,IF(AND(Tipy!IV50=Výsledky!$KO$3,Tipy!IX50=Výsledky!$KQ$3),50,0)))</f>
        <v>0</v>
      </c>
      <c r="KM56" s="182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182">
        <f>IF(ISBLANK($KQ$3),"",IF(OR(Tipy!IY50=Výsledky!$KL$6,Tipy!IY50=Výsledky!$KL$7,Tipy!IY50=Výsledky!$KL$8,Tipy!IY50=Výsledky!$KL$9),30,0))</f>
        <v>0</v>
      </c>
      <c r="KO56" s="182">
        <f>IF(ISBLANK($KQ$3),"",IF(OR(Tipy!IZ50=Výsledky!$KO$6,Tipy!IZ50=Výsledky!$KO$7,Tipy!IZ50=Výsledky!$KO$8,Tipy!IZ50=Výsledky!$KO$9),10,0))</f>
        <v>0</v>
      </c>
      <c r="KP56" s="183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86" t="str">
        <f>IF(ISBLANK($KQ$3),"",IF(ISBLANK(Tipy!IV50),"-",SUM(KL56:KP56)))</f>
        <v>-</v>
      </c>
      <c r="KR56" s="94"/>
      <c r="KS56" s="92" t="str">
        <f>IF(ISBLANK($KX$3),"",IF(ISBLANK(Tipy!JB50),0,IF(AND(Tipy!JB50=Výsledky!$KV$3,Tipy!JD50=Výsledky!$KX$3),50,0)))</f>
        <v/>
      </c>
      <c r="KT56" s="92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92" t="str">
        <f>IF(ISBLANK($KX$3),"",IF(OR(Tipy!JE50=Výsledky!$KS$6,Tipy!JE50=Výsledky!$KS$7,Tipy!JE50=Výsledky!$KS$8,Tipy!JE50=Výsledky!$KS$9),30,0))</f>
        <v/>
      </c>
      <c r="KV56" s="92" t="str">
        <f>IF(ISBLANK($KX$3),"",IF(OR(Tipy!JF50=Výsledky!$KV$6,Tipy!JF50=Výsledky!$KV$7,Tipy!JF50=Výsledky!$KV$8,Tipy!JF50=Výsledky!$KV$9),10,0))</f>
        <v/>
      </c>
      <c r="KW56" s="93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95" t="str">
        <f>IF(ISBLANK($KX$3),"",IF(ISBLANK(Tipy!JB50),"-",SUM(KS56:KW56)))</f>
        <v/>
      </c>
      <c r="KY56" s="94"/>
      <c r="KZ56" s="92" t="str">
        <f>IF(ISBLANK($LE$3),"",IF(ISBLANK(Tipy!JH50),0,IF(AND(Tipy!JH50=Výsledky!$LC$3,Tipy!JJ50=Výsledky!$LE$3),50,0)))</f>
        <v/>
      </c>
      <c r="LA56" s="92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92" t="str">
        <f>IF(ISBLANK($LE$3),"",IF(OR(Tipy!JK50=Výsledky!$KZ$6,Tipy!JK50=Výsledky!$KZ$7,Tipy!JK50=Výsledky!$KZ$8,Tipy!JK50=Výsledky!$KZ$9),30,0))</f>
        <v/>
      </c>
      <c r="LC56" s="92" t="str">
        <f>IF(ISBLANK($LE$3),"",IF(OR(Tipy!JL50=Výsledky!$LC$6,Tipy!JL50=Výsledky!$LC$7,Tipy!JL50=Výsledky!$LC$8,Tipy!JL50=Výsledky!$LC$9),10,0))</f>
        <v/>
      </c>
      <c r="LD56" s="93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95" t="str">
        <f>IF(ISBLANK($LE$3),"",IF(ISBLANK(Tipy!JH50),"-",SUM(KZ56:LD56)))</f>
        <v/>
      </c>
      <c r="LF56" s="94"/>
      <c r="LG56" s="92" t="str">
        <f>IF(ISBLANK($LL$3),"",IF(ISBLANK(Tipy!JN50),0,IF(AND(Tipy!JN50=Výsledky!$LJ$3,Tipy!JP50=Výsledky!$LL$3),50,0)))</f>
        <v/>
      </c>
      <c r="LH56" s="92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92" t="str">
        <f>IF(ISBLANK($LL$3),"",IF(OR(Tipy!JQ50=Výsledky!$LG$6,Tipy!JQ50=Výsledky!$LG$7,Tipy!JQ50=Výsledky!$LG$8,Tipy!JQ50=Výsledky!$LG$9),30,0))</f>
        <v/>
      </c>
      <c r="LJ56" s="92" t="str">
        <f>IF(ISBLANK($LL$3),"",IF(OR(Tipy!JR50=Výsledky!$LJ$6,Tipy!JR50=Výsledky!$LJ$7,Tipy!JR50=Výsledky!$LJ$8,Tipy!JR50=Výsledky!$LJ$9),10,0))</f>
        <v/>
      </c>
      <c r="LK56" s="93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95" t="str">
        <f>IF(ISBLANK($LL$3),"",IF(ISBLANK(Tipy!JN50),"-",SUM(LG56:LK56)))</f>
        <v/>
      </c>
      <c r="LM56" s="94"/>
      <c r="LN56" s="92" t="str">
        <f>IF(ISBLANK($LS$3),"",IF(ISBLANK(Tipy!JT50),0,IF(AND(Tipy!JT50=Výsledky!$LQ$3,Tipy!JV50=Výsledky!$LS$3),50,0)))</f>
        <v/>
      </c>
      <c r="LO56" s="92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92" t="str">
        <f>IF(ISBLANK($LS$3),"",IF(OR(Tipy!JW50=Výsledky!$LN$6,Tipy!JW50=Výsledky!$LN$7,Tipy!JW50=Výsledky!$LN$8,Tipy!JW50=Výsledky!$LN$9),30,0))</f>
        <v/>
      </c>
      <c r="LQ56" s="92" t="str">
        <f>IF(ISBLANK($LS$3),"",IF(OR(Tipy!JX50=Výsledky!$LQ$6,Tipy!JX50=Výsledky!$LQ$7,Tipy!JX50=Výsledky!$LQ$8,Tipy!JX50=Výsledky!$LQ$9),10,0))</f>
        <v/>
      </c>
      <c r="LR56" s="93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95" t="str">
        <f>IF(ISBLANK($LS$3),"",IF(ISBLANK(Tipy!JT50),"-",SUM(LN56:LR56)))</f>
        <v/>
      </c>
      <c r="LT56" s="94"/>
      <c r="LU56" s="92" t="str">
        <f>IF(ISBLANK($LZ$3),"",IF(ISBLANK(Tipy!JZ50),0,IF(AND(Tipy!JZ50=Výsledky!$LX$3,Tipy!KB50=Výsledky!$LZ$3),50,0)))</f>
        <v/>
      </c>
      <c r="LV56" s="92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92" t="str">
        <f>IF(ISBLANK($LZ$3),"",IF(OR(Tipy!KC50=Výsledky!$LU$6,Tipy!KC50=Výsledky!$LU$7,Tipy!KC50=Výsledky!$LU$8,Tipy!KC50=Výsledky!$LU$9),30,0))</f>
        <v/>
      </c>
      <c r="LX56" s="92" t="str">
        <f>IF(ISBLANK($LZ$3),"",IF(OR(Tipy!KD50=Výsledky!$LX$6,Tipy!KD50=Výsledky!$LX$7,Tipy!KD50=Výsledky!$LX$8,Tipy!KD50=Výsledky!$LX$9),10,0))</f>
        <v/>
      </c>
      <c r="LY56" s="93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95" t="str">
        <f>IF(ISBLANK($LZ$3),"",IF(ISBLANK(Tipy!JZ50),"-",SUM(LU56:LY56)))</f>
        <v/>
      </c>
      <c r="MA56" s="94"/>
      <c r="MB56" s="96"/>
      <c r="MC56" s="97"/>
      <c r="MD56" s="97"/>
      <c r="ME56" s="97"/>
      <c r="MF56" s="93"/>
      <c r="MG56" s="95"/>
      <c r="MH56" s="94"/>
      <c r="MI56" s="96"/>
      <c r="MJ56" s="97"/>
      <c r="MK56" s="97"/>
      <c r="ML56" s="97"/>
      <c r="MM56" s="93"/>
      <c r="MN56" s="95"/>
      <c r="MO56" s="94"/>
      <c r="MP56" s="96"/>
      <c r="MQ56" s="97"/>
      <c r="MR56" s="97"/>
      <c r="MS56" s="97"/>
      <c r="MT56" s="93"/>
      <c r="MU56" s="95"/>
      <c r="MV56" s="94"/>
      <c r="MW56" s="96"/>
      <c r="MX56" s="97"/>
      <c r="MY56" s="97"/>
      <c r="MZ56" s="97"/>
      <c r="NA56" s="93"/>
      <c r="NB56" s="95"/>
      <c r="NC56" s="94"/>
      <c r="ND56" s="96"/>
      <c r="NE56" s="97"/>
      <c r="NF56" s="97"/>
      <c r="NG56" s="97"/>
      <c r="NH56" s="93"/>
      <c r="NI56" s="95"/>
      <c r="NJ56" s="94"/>
      <c r="NK56" s="96"/>
      <c r="NL56" s="97"/>
      <c r="NM56" s="97"/>
      <c r="NN56" s="97"/>
      <c r="NO56" s="93"/>
      <c r="NP56" s="95"/>
      <c r="NQ56" s="94"/>
      <c r="NR56" s="96"/>
      <c r="NS56" s="97"/>
      <c r="NT56" s="97"/>
      <c r="NU56" s="97"/>
      <c r="NV56" s="93"/>
      <c r="NW56" s="95"/>
      <c r="NX56" s="94"/>
      <c r="NY56" s="96"/>
      <c r="NZ56" s="97"/>
      <c r="OA56" s="97"/>
      <c r="OB56" s="97"/>
      <c r="OC56" s="93"/>
      <c r="OD56" s="95"/>
      <c r="OE56" s="94"/>
      <c r="OF56" s="96"/>
      <c r="OG56" s="97"/>
      <c r="OH56" s="97"/>
      <c r="OI56" s="97"/>
      <c r="OJ56" s="93"/>
      <c r="OK56" s="95"/>
      <c r="OL56" s="94"/>
      <c r="OM56" s="96"/>
      <c r="ON56" s="97"/>
      <c r="OO56" s="97"/>
      <c r="OP56" s="97"/>
      <c r="OQ56" s="93"/>
      <c r="OR56" s="95"/>
      <c r="OS56" s="94"/>
      <c r="OT56" s="96"/>
      <c r="OU56" s="97"/>
      <c r="OV56" s="97"/>
      <c r="OW56" s="97"/>
      <c r="OX56" s="93"/>
      <c r="OY56" s="95"/>
      <c r="OZ56" s="94"/>
      <c r="PA56" s="96"/>
      <c r="PB56" s="97"/>
      <c r="PC56" s="97"/>
      <c r="PD56" s="97"/>
      <c r="PE56" s="93"/>
      <c r="PF56" s="95"/>
      <c r="PG56" s="94"/>
      <c r="PH56" s="96"/>
      <c r="PI56" s="97"/>
      <c r="PJ56" s="97"/>
      <c r="PK56" s="97"/>
      <c r="PL56" s="93"/>
      <c r="PM56" s="95"/>
      <c r="PN56" s="94"/>
      <c r="PO56" s="96"/>
      <c r="PP56" s="97"/>
      <c r="PQ56" s="97"/>
      <c r="PR56" s="97"/>
      <c r="PS56" s="93"/>
      <c r="PT56" s="95"/>
      <c r="PU56" s="94"/>
      <c r="PV56" s="96"/>
      <c r="PW56" s="97"/>
      <c r="PX56" s="97"/>
      <c r="PY56" s="97"/>
      <c r="PZ56" s="93"/>
      <c r="QA56" s="95"/>
    </row>
    <row r="57" spans="1:443" ht="15" customHeight="1" x14ac:dyDescent="0.2">
      <c r="A57" s="121">
        <f>Tipy!A51</f>
        <v>98</v>
      </c>
      <c r="B57" s="144" t="str">
        <f>Tipy!B51</f>
        <v>MajkLFC</v>
      </c>
      <c r="C57" s="42"/>
      <c r="D57" s="182">
        <f>IF(ISBLANK($I$3),"",IF(ISBLANK(Tipy!D51),0,IF(AND(Tipy!D51=Výsledky!$G$3,Tipy!F51=Výsledky!$I$3),50,0)))</f>
        <v>0</v>
      </c>
      <c r="E57" s="182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2">
        <f>IF(ISBLANK($I$3),"",IF(OR(Tipy!G51=Výsledky!$D$6,Tipy!G51=Výsledky!$D$7,Tipy!G51=Výsledky!$D$8,Tipy!G51=Výsledky!$D$9),30,0))</f>
        <v>0</v>
      </c>
      <c r="G57" s="182">
        <f>IF(ISBLANK($I$3),"",IF(OR(Tipy!H51=Výsledky!$G$6,Tipy!H51=Výsledky!$G$7,Tipy!H51=Výsledky!$G$8,Tipy!H51=Výsledky!$G$9),10,0))</f>
        <v>0</v>
      </c>
      <c r="H57" s="183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4" t="str">
        <f>IF(ISBLANK($I$3),"",IF(ISBLANK(Tipy!D51),"-",SUM(D57:H57)))</f>
        <v>-</v>
      </c>
      <c r="J57" s="185"/>
      <c r="K57" s="182">
        <f>IF(ISBLANK($P$3),"",IF(ISBLANK(Tipy!J51),0,IF(AND(Tipy!J51=Výsledky!$N$3,Tipy!L51=Výsledky!$P$3),50,0)))</f>
        <v>0</v>
      </c>
      <c r="L57" s="182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2">
        <f>IF(ISBLANK($P$3),"",IF(OR(Tipy!M51=Výsledky!$K$6,Tipy!M51=Výsledky!$K$7,Tipy!M51=Výsledky!$K$8,Tipy!M51=Výsledky!$K$9),30,0))</f>
        <v>0</v>
      </c>
      <c r="N57" s="182">
        <f>IF(ISBLANK($P$3),"",IF(OR(Tipy!N51=Výsledky!$N$6,Tipy!N51=Výsledky!$N$7,Tipy!N51=Výsledky!$N$8,Tipy!N51=Výsledky!$N$9),10,0))</f>
        <v>0</v>
      </c>
      <c r="O57" s="183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6">
        <f>IF(ISBLANK($P$3),"",IF(ISBLANK(Tipy!J51),"-",SUM(K57:O57)))</f>
        <v>20</v>
      </c>
      <c r="Q57" s="185"/>
      <c r="R57" s="182">
        <f>IF(ISBLANK($W$3),"",IF(ISBLANK(Tipy!P51),0,IF(AND(Tipy!P51=Výsledky!$U$3,Tipy!R51=Výsledky!$W$3),50,0)))</f>
        <v>0</v>
      </c>
      <c r="S57" s="182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2">
        <f>IF(ISBLANK($W$3),"",IF(OR(Tipy!S51=Výsledky!$R$6,Tipy!S51=Výsledky!$R$7,Tipy!S51=Výsledky!$R$8,Tipy!S51=Výsledky!$R$9),30,0))</f>
        <v>30</v>
      </c>
      <c r="U57" s="182">
        <f>IF(ISBLANK($W$3),"",IF(OR(Tipy!T51=Výsledky!$U$6,Tipy!T51=Výsledky!$U$7,Tipy!T51=Výsledky!$U$8,Tipy!T51=Výsledky!$U$9),10,0))</f>
        <v>0</v>
      </c>
      <c r="V57" s="183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6">
        <f>IF(ISBLANK($W$3),"",IF(ISBLANK(Tipy!P51),"-",SUM(R57:V57)))</f>
        <v>40</v>
      </c>
      <c r="X57" s="185"/>
      <c r="Y57" s="182">
        <f>IF(ISBLANK($AD$3),"",IF(ISBLANK(Tipy!V51),0,IF(AND(Tipy!V51=Výsledky!$AB$3,Tipy!X51=Výsledky!$AD$3),50,0)))</f>
        <v>0</v>
      </c>
      <c r="Z57" s="182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2">
        <f>IF(ISBLANK($AD$3),"",IF(OR(Tipy!Y51=Výsledky!$Y$6,Tipy!Y51=Výsledky!$Y$7,Tipy!Y51=Výsledky!$Y$8,Tipy!Y51=Výsledky!$Y$9),30,0))</f>
        <v>30</v>
      </c>
      <c r="AB57" s="182">
        <f>IF(ISBLANK($AD$3),"",IF(OR(Tipy!Z51=Výsledky!$AB$6,Tipy!Z51=Výsledky!$AB$7,Tipy!Z51=Výsledky!$AB$8,Tipy!Z51=Výsledky!$AB$9),10,0))</f>
        <v>0</v>
      </c>
      <c r="AC57" s="183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6">
        <f>IF(ISBLANK($AD$3),"",IF(ISBLANK(Tipy!V51),"-",SUM(Y57:AC57)))</f>
        <v>50</v>
      </c>
      <c r="AE57" s="185"/>
      <c r="AF57" s="182">
        <f>IF(ISBLANK($AK$3),"",IF(ISBLANK(Tipy!AB51),0,IF(AND(Tipy!AB51=Výsledky!$AI$3,Tipy!AD51=Výsledky!$AK$3),50,0)))</f>
        <v>0</v>
      </c>
      <c r="AG57" s="182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2">
        <f>IF(ISBLANK($AK$3),"",IF(OR(Tipy!AE51=Výsledky!$AF$6,Tipy!AE51=Výsledky!$AF$7,Tipy!AE51=Výsledky!$AF$8,Tipy!AE51=Výsledky!$AF$9),30,0))</f>
        <v>0</v>
      </c>
      <c r="AI57" s="182">
        <f>IF(ISBLANK($AK$3),"",IF(OR(Tipy!AF51=Výsledky!$AI$6,Tipy!AF51=Výsledky!$AI$7,Tipy!AF51=Výsledky!$AI$8,Tipy!AF51=Výsledky!$AI$9),10,0))</f>
        <v>0</v>
      </c>
      <c r="AJ57" s="183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6" t="str">
        <f>IF(ISBLANK($AK$3),"",IF(ISBLANK(Tipy!AB51),"-",SUM(AF57:AJ57)))</f>
        <v>-</v>
      </c>
      <c r="AL57" s="185"/>
      <c r="AM57" s="182">
        <f>IF(ISBLANK($AR$3),"",IF(ISBLANK(Tipy!AH51),0,IF(AND(Tipy!AH51=Výsledky!$AP$3,Tipy!AJ51=Výsledky!$AR$3),50,0)))</f>
        <v>0</v>
      </c>
      <c r="AN57" s="182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2">
        <f>IF(ISBLANK($AR$3),"",IF(OR(Tipy!AK51=Výsledky!$AM$6,Tipy!AK51=Výsledky!$AM$7,Tipy!AK51=Výsledky!$AM$8,Tipy!AK51=Výsledky!$AM$9),30,0))</f>
        <v>0</v>
      </c>
      <c r="AP57" s="182">
        <f>IF(ISBLANK($AR$3),"",IF(OR(Tipy!AL51=Výsledky!$AP$6,Tipy!AL51=Výsledky!$AP$7,Tipy!AL51=Výsledky!$AP$8,Tipy!AL51=Výsledky!$AP$9),10,0))</f>
        <v>0</v>
      </c>
      <c r="AQ57" s="183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6" t="str">
        <f>IF(ISBLANK($AR$3),"",IF(ISBLANK(Tipy!AH51),"-",SUM(AM57:AQ57)))</f>
        <v>-</v>
      </c>
      <c r="AS57" s="185"/>
      <c r="AT57" s="182">
        <f>IF(ISBLANK($AY$3),"",IF(ISBLANK(Tipy!AN51),0,IF(AND(Tipy!AN51=Výsledky!$AW$3,Tipy!AP51=Výsledky!$AY$3),50,0)))</f>
        <v>0</v>
      </c>
      <c r="AU57" s="182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2">
        <f>IF(ISBLANK($AY$3),"",IF(OR(Tipy!AQ51=Výsledky!$AT$6,Tipy!AQ51=Výsledky!$AT$7,Tipy!AQ51=Výsledky!$AT$8,Tipy!AQ51=Výsledky!$AT$9),30,0))</f>
        <v>0</v>
      </c>
      <c r="AW57" s="182">
        <f>IF(ISBLANK($AY$3),"",IF(OR(Tipy!AR51=Výsledky!$AW$6,Tipy!AR51=Výsledky!$AW$7,Tipy!AR51=Výsledky!$AW$8,Tipy!AR51=Výsledky!$AW$9),10,0))</f>
        <v>0</v>
      </c>
      <c r="AX57" s="183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6">
        <f>IF(ISBLANK($AY$3),"",IF(ISBLANK(Tipy!AN51),"-",SUM(AT57:AX57)))</f>
        <v>30</v>
      </c>
      <c r="AZ57" s="185"/>
      <c r="BA57" s="182">
        <f>IF(ISBLANK($BF$3),"",IF(ISBLANK(Tipy!AT51),0,IF(AND(Tipy!AT51=Výsledky!$BD$3,Tipy!AV51=Výsledky!$BF$3),50,0)))</f>
        <v>0</v>
      </c>
      <c r="BB57" s="182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2">
        <f>IF(ISBLANK($BF$3),"",IF(OR(Tipy!AW51=Výsledky!$BA$6,Tipy!AW51=Výsledky!$BA$7,Tipy!AW51=Výsledky!$BA$8,Tipy!AW51=Výsledky!$BA$9),30,0))</f>
        <v>0</v>
      </c>
      <c r="BD57" s="182">
        <f>IF(ISBLANK($BF$3),"",IF(OR(Tipy!AX51=Výsledky!$BD$6,Tipy!AX51=Výsledky!$BD$7,Tipy!AX51=Výsledky!$BD$8,Tipy!AX51=Výsledky!$BD$9),10,0))</f>
        <v>0</v>
      </c>
      <c r="BE57" s="183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6">
        <f>IF(ISBLANK($BF$3),"",IF(ISBLANK(Tipy!AT51),"-",SUM(BA57:BE57)))</f>
        <v>0</v>
      </c>
      <c r="BG57" s="94"/>
      <c r="BH57" s="182">
        <f>IF(ISBLANK($BM$3),"",IF(ISBLANK(Tipy!AZ51),0,IF(AND(Tipy!AZ51=Výsledky!$BK$3,Tipy!BB51=Výsledky!$BM$3),50,0)))</f>
        <v>0</v>
      </c>
      <c r="BI57" s="182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2">
        <f>IF(ISBLANK($BM$3),"",IF(OR(Tipy!BC51=Výsledky!$BH$6,Tipy!BC51=Výsledky!$BH$7,Tipy!BC51=Výsledky!$BH$8,Tipy!BC51=Výsledky!$BH$9),30,0))</f>
        <v>30</v>
      </c>
      <c r="BK57" s="182">
        <f>IF(ISBLANK($BM$3),"",IF(OR(Tipy!BD51=Výsledky!$BK$6,Tipy!BD51=Výsledky!$BK$7,Tipy!BD51=Výsledky!$BK$8,Tipy!BD51=Výsledky!$BK$9),10,0))</f>
        <v>0</v>
      </c>
      <c r="BL57" s="183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6">
        <f>IF(ISBLANK($BM$3),"",IF(ISBLANK(Tipy!AZ51),"-",SUM(BH57:BL57)))</f>
        <v>50</v>
      </c>
      <c r="BN57" s="94"/>
      <c r="BO57" s="182">
        <f>IF(ISBLANK($BT$3),"",IF(ISBLANK(Tipy!BF51),0,IF(AND(Tipy!BF51=Výsledky!$BR$3,Tipy!BH51=Výsledky!$BT$3),50,0)))</f>
        <v>0</v>
      </c>
      <c r="BP57" s="182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2">
        <f>IF(ISBLANK($BT$3),"",IF(OR(Tipy!BI51=Výsledky!$BO$6,Tipy!BI51=Výsledky!$BO$7,Tipy!BI51=Výsledky!$BO$8,Tipy!BI51=Výsledky!$BO$9),30,0))</f>
        <v>30</v>
      </c>
      <c r="BR57" s="182">
        <f>IF(ISBLANK($BT$3),"",IF(OR(Tipy!BJ51=Výsledky!$BR$6,Tipy!BJ51=Výsledky!$BR$7,Tipy!BJ51=Výsledky!$BR$8,Tipy!BJ51=Výsledky!$BR$9),10,0))</f>
        <v>10</v>
      </c>
      <c r="BS57" s="183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6">
        <f>IF(ISBLANK($BT$3),"",IF(ISBLANK(Tipy!BF51),"-",SUM(BO57:BS57)))</f>
        <v>50</v>
      </c>
      <c r="BU57" s="94"/>
      <c r="BV57" s="182">
        <f>IF(ISBLANK($CA$3),"",IF(ISBLANK(Tipy!BL51),0,IF(AND(Tipy!BL51=Výsledky!$BY$3,Tipy!BN51=Výsledky!$CA$3),50,0)))</f>
        <v>0</v>
      </c>
      <c r="BW57" s="182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2">
        <f>IF(ISBLANK($CA$3),"",IF(OR(Tipy!BO51=Výsledky!$BV$6,Tipy!BO51=Výsledky!$BV$7,Tipy!BO51=Výsledky!$BV$8,Tipy!BO51=Výsledky!$BV$9),30,0))</f>
        <v>0</v>
      </c>
      <c r="BY57" s="182">
        <f>IF(ISBLANK($CA$3),"",IF(OR(Tipy!BP51=Výsledky!$BY$6,Tipy!BP51=Výsledky!$BY$7,Tipy!BP51=Výsledky!$BY$8,Tipy!BP51=Výsledky!$BY$9),10,0))</f>
        <v>10</v>
      </c>
      <c r="BZ57" s="183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6">
        <f>IF(ISBLANK($CA$3),"",IF(ISBLANK(Tipy!BL51),"-",SUM(BV57:BZ57)))</f>
        <v>30</v>
      </c>
      <c r="CB57" s="94"/>
      <c r="CC57" s="182">
        <f>IF(ISBLANK($CH$3),"",IF(ISBLANK(Tipy!BR51),0,IF(AND(Tipy!BR51=Výsledky!$CF$3,Tipy!BT51=Výsledky!$CH$3),50,0)))</f>
        <v>0</v>
      </c>
      <c r="CD57" s="182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2">
        <f>IF(ISBLANK($CH$3),"",IF(OR(Tipy!BU51=Výsledky!$CC$6,Tipy!BU51=Výsledky!$CC$7,Tipy!BU51=Výsledky!$CC$8,Tipy!BU51=Výsledky!$CC$9),30,0))</f>
        <v>0</v>
      </c>
      <c r="CF57" s="182">
        <f>IF(ISBLANK($CH$3),"",IF(OR(Tipy!BV51=Výsledky!$CF$6,Tipy!BV51=Výsledky!$CF$7,Tipy!BV51=Výsledky!$CF$8,Tipy!BV51=Výsledky!$CF$9),10,0))</f>
        <v>0</v>
      </c>
      <c r="CG57" s="183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6">
        <f>IF(ISBLANK($CH$3),"",IF(ISBLANK(Tipy!BR51),"-",SUM(CC57:CG57)))</f>
        <v>0</v>
      </c>
      <c r="CI57" s="185"/>
      <c r="CJ57" s="182">
        <f>IF(ISBLANK($CO$3),"",IF(ISBLANK(Tipy!BX51),0,IF(AND(Tipy!BX51=Výsledky!$CM$3,Tipy!BZ51=Výsledky!$CO$3),50,0)))</f>
        <v>0</v>
      </c>
      <c r="CK57" s="182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2">
        <f>IF(ISBLANK($CO$3),"",IF(OR(Tipy!CA51=Výsledky!$CJ$6,Tipy!CA51=Výsledky!$CJ$7,Tipy!CA51=Výsledky!$CJ$8,Tipy!CA51=Výsledky!$CJ$9),30,0))</f>
        <v>0</v>
      </c>
      <c r="CM57" s="182">
        <f>IF(ISBLANK($CO$3),"",IF(OR(Tipy!CB51=Výsledky!$CM$6,Tipy!CB51=Výsledky!$CM$7,Tipy!CB51=Výsledky!$CM$8,Tipy!CB51=Výsledky!$CM$9),10,0))</f>
        <v>0</v>
      </c>
      <c r="CN57" s="183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6">
        <f>IF(ISBLANK($CO$3),"",IF(ISBLANK(Tipy!BX51),"-",SUM(CJ57:CN57)))</f>
        <v>0</v>
      </c>
      <c r="CP57" s="185"/>
      <c r="CQ57" s="182">
        <f>IF(ISBLANK($CV$3),"",IF(ISBLANK(Tipy!CD51),0,IF(AND(Tipy!CD51=Výsledky!$CT$3,Tipy!CF51=Výsledky!$CV$3),50,0)))</f>
        <v>0</v>
      </c>
      <c r="CR57" s="182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2">
        <f>IF(ISBLANK($CV$3),"",IF(OR(Tipy!CG51=Výsledky!$CQ$6,Tipy!CG51=Výsledky!$CQ$7,Tipy!CG51=Výsledky!$CQ$8,Tipy!CG51=Výsledky!$CQ$9),30,0))</f>
        <v>0</v>
      </c>
      <c r="CT57" s="182">
        <f>IF(ISBLANK($CV$3),"",IF(OR(Tipy!CH51=Výsledky!$CT$6,Tipy!CH51=Výsledky!$CT$7,Tipy!CH51=Výsledky!$CT$8,Tipy!CH51=Výsledky!$CT$9),10,0))</f>
        <v>0</v>
      </c>
      <c r="CU57" s="183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6" t="str">
        <f>IF(ISBLANK($CV$3),"",IF(ISBLANK(Tipy!CD51),"-",SUM(CQ57:CU57)))</f>
        <v>-</v>
      </c>
      <c r="CW57" s="185"/>
      <c r="CX57" s="182">
        <f>IF(ISBLANK($DC$3),"",IF(ISBLANK(Tipy!CJ51),0,IF(AND(Tipy!CJ51=Výsledky!$DA$3,Tipy!CL51=Výsledky!$DC$3),50,0)))</f>
        <v>0</v>
      </c>
      <c r="CY57" s="182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2">
        <f>IF(ISBLANK($DC$3),"",IF(OR(Tipy!CM51=Výsledky!$CX$6,Tipy!CM51=Výsledky!$CX$7,Tipy!CM51=Výsledky!$CX$8,Tipy!CM51=Výsledky!$CX$9),30,0))</f>
        <v>30</v>
      </c>
      <c r="DA57" s="182">
        <f>IF(ISBLANK($DC$3),"",IF(OR(Tipy!CN51=Výsledky!$DA$6,Tipy!CN51=Výsledky!$DA$7,Tipy!CN51=Výsledky!$DA$8,Tipy!CN51=Výsledky!$DA$9),10,0))</f>
        <v>0</v>
      </c>
      <c r="DB57" s="183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6">
        <f>IF(ISBLANK($DC$3),"",IF(ISBLANK(Tipy!CJ51),"-",SUM(CX57:DB57)))</f>
        <v>30</v>
      </c>
      <c r="DD57" s="185"/>
      <c r="DE57" s="182">
        <f>IF(ISBLANK($DJ$3),"",IF(ISBLANK(Tipy!CP51),0,IF(AND(Tipy!CP51=Výsledky!$DH$3,Tipy!CR51=Výsledky!$DJ$3),50,0)))</f>
        <v>0</v>
      </c>
      <c r="DF57" s="182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2">
        <f>IF(ISBLANK($DJ$3),"",IF(OR(Tipy!CS51=Výsledky!$DE$6,Tipy!CS51=Výsledky!$DE$7,Tipy!CS51=Výsledky!$DE$8,Tipy!CS51=Výsledky!$DE$9),30,0))</f>
        <v>0</v>
      </c>
      <c r="DH57" s="182">
        <f>IF(ISBLANK($DJ$3),"",IF(OR(Tipy!CT51=Výsledky!$DH$6,Tipy!CT51=Výsledky!$DH$7,Tipy!CT51=Výsledky!$DH$8,Tipy!CT51=Výsledky!$DH$9),10,0))</f>
        <v>10</v>
      </c>
      <c r="DI57" s="183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6">
        <f>IF(ISBLANK($DJ$3),"",IF(ISBLANK(Tipy!CP51),"-",SUM(DE57:DI57)))</f>
        <v>40</v>
      </c>
      <c r="DK57" s="185"/>
      <c r="DL57" s="182">
        <f>IF(ISBLANK($DQ$3),"",IF(ISBLANK(Tipy!CV51),0,IF(AND(Tipy!CV51=Výsledky!$DO$3,Tipy!CX51=Výsledky!$DQ$3),50,0)))</f>
        <v>0</v>
      </c>
      <c r="DM57" s="182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2">
        <f>IF(ISBLANK($DQ$3),"",IF(OR(Tipy!CY51=Výsledky!$DL$6,Tipy!CY51=Výsledky!$DL$7,Tipy!CY51=Výsledky!$DL$8,Tipy!CY51=Výsledky!$DL$9),30,0))</f>
        <v>0</v>
      </c>
      <c r="DO57" s="182">
        <f>IF(ISBLANK($DQ$3),"",IF(OR(Tipy!CZ51=Výsledky!$DO$6,Tipy!CZ51=Výsledky!$DO$7,Tipy!CZ51=Výsledky!$DO$8,Tipy!CZ51=Výsledky!$DO$9),10,0))</f>
        <v>0</v>
      </c>
      <c r="DP57" s="183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6">
        <f>IF(ISBLANK($DQ$3),"",IF(ISBLANK(Tipy!CV51),"-",SUM(DL57:DP57)))</f>
        <v>0</v>
      </c>
      <c r="DR57" s="185"/>
      <c r="DS57" s="182">
        <f>IF(ISBLANK($DX$3),"",IF(ISBLANK(Tipy!DB51),0,IF(AND(Tipy!DB51=Výsledky!$DV$3,Tipy!DD51=Výsledky!$DX$3),50,0)))</f>
        <v>0</v>
      </c>
      <c r="DT57" s="182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2">
        <f>IF(ISBLANK($DX$3),"",IF(OR(Tipy!DE51=Výsledky!$DS$6,Tipy!DE51=Výsledky!$DS$7,Tipy!DE51=Výsledky!$DS$8,Tipy!DE51=Výsledky!$DS$9),30,0))</f>
        <v>30</v>
      </c>
      <c r="DV57" s="182">
        <f>IF(ISBLANK($DX$3),"",IF(OR(Tipy!DF51=Výsledky!$DV$6,Tipy!DF51=Výsledky!$DV$7,Tipy!DF51=Výsledky!$DV$8,Tipy!DF51=Výsledky!$DV$9),10,0))</f>
        <v>0</v>
      </c>
      <c r="DW57" s="183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6">
        <f>IF(ISBLANK($DX$3),"",IF(ISBLANK(Tipy!DB51),"-",SUM(DS57:DW57)))</f>
        <v>50</v>
      </c>
      <c r="DY57" s="185"/>
      <c r="DZ57" s="182">
        <f>IF(ISBLANK($EE$3),"",IF(ISBLANK(Tipy!DH51),0,IF(AND(Tipy!DH51=Výsledky!$EC$3,Tipy!DJ51=Výsledky!$EE$3),50,0)))</f>
        <v>0</v>
      </c>
      <c r="EA57" s="182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2">
        <f>IF(ISBLANK($EE$3),"",IF(OR(Tipy!DK51=Výsledky!$DZ$6,Tipy!DK51=Výsledky!$DZ$7,Tipy!DK51=Výsledky!$DZ$8,Tipy!DK51=Výsledky!$DZ$9),30,0))</f>
        <v>0</v>
      </c>
      <c r="EC57" s="182">
        <f>IF(ISBLANK($EE$3),"",IF(OR(Tipy!DL51=Výsledky!$EC$6,Tipy!DL51=Výsledky!$EC$7,Tipy!DL51=Výsledky!$EC$8,Tipy!DL51=Výsledky!$EC$9),10,0))</f>
        <v>0</v>
      </c>
      <c r="ED57" s="183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6">
        <f>IF(ISBLANK($EE$3),"",IF(ISBLANK(Tipy!DH51),"-",SUM(DZ57:ED57)))</f>
        <v>0</v>
      </c>
      <c r="EF57" s="94"/>
      <c r="EG57" s="182">
        <f>IF(ISBLANK($EL$3),"",IF(ISBLANK(Tipy!DN51),0,IF(AND(Tipy!DN51=Výsledky!$EJ$3,Tipy!DP51=Výsledky!$EL$3),50,0)))</f>
        <v>0</v>
      </c>
      <c r="EH57" s="182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2">
        <f>IF(ISBLANK($EL$3),"",IF(OR(Tipy!DQ51=Výsledky!$EG$6,Tipy!DQ51=Výsledky!$EG$7,Tipy!DQ51=Výsledky!$EG$8,Tipy!DQ51=Výsledky!$EG$9),30,0))</f>
        <v>0</v>
      </c>
      <c r="EJ57" s="182">
        <f>IF(ISBLANK($EL$3),"",IF(OR(Tipy!DR51=Výsledky!$EJ$6,Tipy!DR51=Výsledky!$EJ$7,Tipy!DR51=Výsledky!$EJ$8,Tipy!DR51=Výsledky!$EJ$9),10,0))</f>
        <v>0</v>
      </c>
      <c r="EK57" s="183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6" t="str">
        <f>IF(ISBLANK($EL$3),"",IF(ISBLANK(Tipy!DN51),"-",SUM(EG57:EK57)))</f>
        <v>-</v>
      </c>
      <c r="EM57" s="94"/>
      <c r="EN57" s="182">
        <f>IF(ISBLANK($ES$3),"",IF(ISBLANK(Tipy!DT51),0,IF(AND(Tipy!DT51=Výsledky!$EQ$3,Tipy!DV51=Výsledky!$ES$3),50,0)))</f>
        <v>0</v>
      </c>
      <c r="EO57" s="182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2">
        <f>IF(ISBLANK($ES$3),"",IF(OR(Tipy!DW51=Výsledky!$EN$6,Tipy!DW51=Výsledky!$EN$7,Tipy!DW51=Výsledky!$EN$8,Tipy!DW51=Výsledky!$EN$9),30,0))</f>
        <v>0</v>
      </c>
      <c r="EQ57" s="182">
        <f>IF(ISBLANK($ES$3),"",IF(OR(Tipy!DX51=Výsledky!$EQ$6,Tipy!DX51=Výsledky!$EQ$7,Tipy!DX51=Výsledky!$EQ$8,Tipy!DX51=Výsledky!$EQ$9),10,0))</f>
        <v>0</v>
      </c>
      <c r="ER57" s="183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6" t="str">
        <f>IF(ISBLANK($ES$3),"",IF(ISBLANK(Tipy!DT51),"-",SUM(EN57:ER57)))</f>
        <v>-</v>
      </c>
      <c r="ET57" s="94"/>
      <c r="EU57" s="182">
        <f>IF(ISBLANK($EZ$3),"",IF(ISBLANK(Tipy!DZ51),0,IF(AND(Tipy!DZ51=Výsledky!$EX$3,Tipy!EB51=Výsledky!$EZ$3),50,0)))</f>
        <v>0</v>
      </c>
      <c r="EV57" s="182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2">
        <f>IF(ISBLANK($EZ$3),"",IF(OR(Tipy!EC51=Výsledky!$EU$6,Tipy!EC51=Výsledky!$EU$7,Tipy!EC51=Výsledky!$EU$8,Tipy!EC51=Výsledky!$EU$9),30,0))</f>
        <v>0</v>
      </c>
      <c r="EX57" s="182">
        <f>IF(ISBLANK($EZ$3),"",IF(OR(Tipy!ED51=Výsledky!$EX$6,Tipy!ED51=Výsledky!$EX$7,Tipy!ED51=Výsledky!$EX$8,Tipy!ED51=Výsledky!$EX$9),10,0))</f>
        <v>0</v>
      </c>
      <c r="EY57" s="183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6">
        <f>IF(ISBLANK($EZ$3),"",IF(ISBLANK(Tipy!DZ51),"-",SUM(EU57:EY57)))</f>
        <v>30</v>
      </c>
      <c r="FA57" s="94"/>
      <c r="FB57" s="182">
        <f>IF(ISBLANK($FG$3),"",IF(ISBLANK(Tipy!EF51),0,IF(AND(Tipy!EF51=Výsledky!$FE$3,Tipy!EH51=Výsledky!$FG$3),50,0)))</f>
        <v>0</v>
      </c>
      <c r="FC57" s="182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2">
        <f>IF(ISBLANK($FG$3),"",IF(OR(Tipy!EI51=Výsledky!$FB$6,Tipy!EI51=Výsledky!$FB$7,Tipy!EI51=Výsledky!$FB$8,Tipy!EI51=Výsledky!$FB$9),30,0))</f>
        <v>0</v>
      </c>
      <c r="FE57" s="182">
        <f>IF(ISBLANK($FG$3),"",IF(OR(Tipy!EJ51=Výsledky!$FE$6,Tipy!EJ51=Výsledky!$FE$7,Tipy!EJ51=Výsledky!$FE$8,Tipy!EJ51=Výsledky!$FE$9),10,0))</f>
        <v>0</v>
      </c>
      <c r="FF57" s="183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6">
        <f>IF(ISBLANK($FG$3),"",IF(ISBLANK(Tipy!EF51),"-",SUM(FB57:FF57)))</f>
        <v>10</v>
      </c>
      <c r="FH57" s="94"/>
      <c r="FI57" s="182">
        <f>IF(ISBLANK($FN$3),"",IF(ISBLANK(Tipy!EL51),0,IF(AND(Tipy!EL51=Výsledky!$FL$3,Tipy!EN51=Výsledky!$FN$3),50,0)))</f>
        <v>0</v>
      </c>
      <c r="FJ57" s="182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2">
        <f>IF(ISBLANK($FN$3),"",IF(OR(Tipy!EO51=Výsledky!$FI$6,Tipy!EO51=Výsledky!$FI$7,Tipy!EO51=Výsledky!$FI$8,Tipy!EO51=Výsledky!$FI$9),30,0))</f>
        <v>0</v>
      </c>
      <c r="FL57" s="182">
        <f>IF(ISBLANK($FN$3),"",IF(OR(Tipy!EP51=Výsledky!$FL$6,Tipy!EP51=Výsledky!$FL$7,Tipy!EP51=Výsledky!$FL$8,Tipy!EP51=Výsledky!$FL$9),10,0))</f>
        <v>0</v>
      </c>
      <c r="FM57" s="183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6" t="str">
        <f>IF(ISBLANK($FN$3),"",IF(ISBLANK(Tipy!EL51),"-",SUM(FI57:FM57)))</f>
        <v>-</v>
      </c>
      <c r="FO57" s="94"/>
      <c r="FP57" s="182">
        <f>IF(ISBLANK($FU$3),"",IF(ISBLANK(Tipy!ER51),0,IF(AND(Tipy!ER51=Výsledky!$FS$3,Tipy!ET51=Výsledky!$FU$3),50,0)))</f>
        <v>0</v>
      </c>
      <c r="FQ57" s="182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2">
        <f>IF(ISBLANK($FU$3),"",IF(OR(Tipy!EU51=Výsledky!$FP$6,Tipy!EU51=Výsledky!$FP$7,Tipy!EU51=Výsledky!$FP$8,Tipy!EU51=Výsledky!$FP$9),30,0))</f>
        <v>0</v>
      </c>
      <c r="FS57" s="182">
        <f>IF(ISBLANK($FU$3),"",IF(OR(Tipy!EV51=Výsledky!$FS$6,Tipy!EV51=Výsledky!$FS$7,Tipy!EV51=Výsledky!$FS$8,Tipy!EV51=Výsledky!$FS$9),10,0))</f>
        <v>0</v>
      </c>
      <c r="FT57" s="183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6" t="str">
        <f>IF(ISBLANK($FU$3),"",IF(ISBLANK(Tipy!ER51),"-",SUM(FP57:FT57)))</f>
        <v>-</v>
      </c>
      <c r="FV57" s="94"/>
      <c r="FW57" s="182">
        <f>IF(ISBLANK($GB$3),"",IF(ISBLANK(Tipy!EX51),0,IF(AND(Tipy!EX51=Výsledky!$FZ$3,Tipy!EZ51=Výsledky!$GB$3),50,0)))</f>
        <v>0</v>
      </c>
      <c r="FX57" s="182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2">
        <f>IF(ISBLANK($GB$3),"",IF(OR(Tipy!FA51=Výsledky!$FW$6,Tipy!FA51=Výsledky!$FW$7,Tipy!FA51=Výsledky!$FW$8,Tipy!FA51=Výsledky!$FW$9),30,0))</f>
        <v>0</v>
      </c>
      <c r="FZ57" s="182">
        <f>IF(ISBLANK($GB$3),"",IF(OR(Tipy!FB51=Výsledky!$FZ$6,Tipy!FB51=Výsledky!$FZ$7,Tipy!FB51=Výsledky!$FZ$8,Tipy!FB51=Výsledky!$FZ$9),10,0))</f>
        <v>0</v>
      </c>
      <c r="GA57" s="183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6" t="str">
        <f>IF(ISBLANK($GB$3),"",IF(ISBLANK(Tipy!EX51),"-",SUM(FW57:GA57)))</f>
        <v>-</v>
      </c>
      <c r="GC57" s="94"/>
      <c r="GD57" s="182">
        <f>IF(ISBLANK($GI$3),"",IF(ISBLANK(Tipy!FD51),0,IF(AND(Tipy!FD51=Výsledky!$GG$3,Tipy!FF51=Výsledky!$GI$3),50,0)))</f>
        <v>0</v>
      </c>
      <c r="GE57" s="182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2">
        <f>IF(ISBLANK($GI$3),"",IF(OR(Tipy!FG51=Výsledky!$GD$6,Tipy!FG51=Výsledky!$GD$7,Tipy!FG51=Výsledky!$GD$8,Tipy!FG51=Výsledky!$GD$9),30,0))</f>
        <v>0</v>
      </c>
      <c r="GG57" s="182">
        <f>IF(ISBLANK($GI$3),"",IF(OR(Tipy!FH51=Výsledky!$GG$6,Tipy!FH51=Výsledky!$GG$7,Tipy!FH51=Výsledky!$GG$8,Tipy!FH51=Výsledky!$GG$9),10,0))</f>
        <v>10</v>
      </c>
      <c r="GH57" s="183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6">
        <f>IF(ISBLANK($GI$3),"",IF(ISBLANK(Tipy!FD51),"-",SUM(GD57:GH57)))</f>
        <v>10</v>
      </c>
      <c r="GJ57" s="94"/>
      <c r="GK57" s="182">
        <f>IF(ISBLANK($GP$3),"",IF(ISBLANK(Tipy!FJ51),0,IF(AND(Tipy!FJ51=Výsledky!$GN$3,Tipy!FL51=Výsledky!$GP$3),50,0)))</f>
        <v>0</v>
      </c>
      <c r="GL57" s="182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82">
        <f>IF(ISBLANK($GP$3),"",IF(OR(Tipy!FM51=Výsledky!$GK$6,Tipy!FM51=Výsledky!$GK$7,Tipy!FM51=Výsledky!$GK$8,Tipy!FM51=Výsledky!$GK$9),30,0))</f>
        <v>0</v>
      </c>
      <c r="GN57" s="182">
        <f>IF(ISBLANK($GP$3),"",IF(OR(Tipy!FN51=Výsledky!$GN$6,Tipy!FN51=Výsledky!$GN$7,Tipy!FN51=Výsledky!$GN$8,Tipy!FN51=Výsledky!$GN$9),10,0))</f>
        <v>0</v>
      </c>
      <c r="GO57" s="183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86" t="str">
        <f>IF(ISBLANK($GP$3),"",IF(ISBLANK(Tipy!FJ51),"-",SUM(GK57:GO57)))</f>
        <v>-</v>
      </c>
      <c r="GQ57" s="94"/>
      <c r="GR57" s="182">
        <f>IF(ISBLANK($GW$3),"",IF(ISBLANK(Tipy!FP51),0,IF(AND(Tipy!FP51=Výsledky!$GU$3,Tipy!FR51=Výsledky!$GW$3),50,0)))</f>
        <v>0</v>
      </c>
      <c r="GS57" s="182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2">
        <f>IF(ISBLANK($GW$3),"",IF(OR(Tipy!FS51=Výsledky!$GR$6,Tipy!FS51=Výsledky!$GR$7,Tipy!FS51=Výsledky!$GR$8,Tipy!FS51=Výsledky!$GR$9),30,0))</f>
        <v>0</v>
      </c>
      <c r="GU57" s="182">
        <f>IF(ISBLANK($GW$3),"",IF(OR(Tipy!FT51=Výsledky!$GU$6,Tipy!FT51=Výsledky!$GU$7,Tipy!FT51=Výsledky!$GU$8,Tipy!FT51=Výsledky!$GU$9),10,0))</f>
        <v>0</v>
      </c>
      <c r="GV57" s="183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6">
        <f>IF(ISBLANK($GW$3),"",IF(ISBLANK(Tipy!FP51),"-",SUM(GR57:GV57)))</f>
        <v>0</v>
      </c>
      <c r="GX57" s="94"/>
      <c r="GY57" s="182">
        <f>IF(ISBLANK($HD$3),"",IF(ISBLANK(Tipy!FV51),0,IF(AND(Tipy!FV51=Výsledky!$HB$3,Tipy!FX51=Výsledky!$HD$3),50,0)))</f>
        <v>0</v>
      </c>
      <c r="GZ57" s="182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2">
        <f>IF(ISBLANK($HD$3),"",IF(OR(Tipy!FY51=Výsledky!$GY$6,Tipy!FY51=Výsledky!$GY$7,Tipy!FY51=Výsledky!$GY$8,Tipy!FY51=Výsledky!$GY$9),30,0))</f>
        <v>30</v>
      </c>
      <c r="HB57" s="182">
        <f>IF(ISBLANK($HD$3),"",IF(OR(Tipy!FZ51=Výsledky!$HB$6,Tipy!FZ51=Výsledky!$HB$7,Tipy!FZ51=Výsledky!$HB$8,Tipy!FZ51=Výsledky!$HB$9),10,0))</f>
        <v>10</v>
      </c>
      <c r="HC57" s="183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6">
        <f>IF(ISBLANK($HD$3),"",IF(ISBLANK(Tipy!FV51),"-",SUM(GY57:HC57)))</f>
        <v>40</v>
      </c>
      <c r="HE57" s="185"/>
      <c r="HF57" s="182">
        <f>IF(ISBLANK($HK$3),"",IF(ISBLANK(Tipy!GB51),0,IF(AND(Tipy!GB51=Výsledky!$HI$3,Tipy!GD51=Výsledky!$HK$3),50,0)))</f>
        <v>0</v>
      </c>
      <c r="HG57" s="182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2">
        <f>IF(ISBLANK($HK$3),"",IF(OR(Tipy!GE51=Výsledky!$HF$6,Tipy!GE51=Výsledky!$HF$7,Tipy!GE51=Výsledky!$HF$8,Tipy!GE51=Výsledky!$HF$9),30,0))</f>
        <v>0</v>
      </c>
      <c r="HI57" s="182">
        <f>IF(ISBLANK($HK$3),"",IF(OR(Tipy!GF51=Výsledky!$HI$6,Tipy!GF51=Výsledky!$HI$7,Tipy!GF51=Výsledky!$HI$8,Tipy!GF51=Výsledky!$HI$9),10,0))</f>
        <v>0</v>
      </c>
      <c r="HJ57" s="183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6">
        <f>IF(ISBLANK($HK$3),"",IF(ISBLANK(Tipy!GB51),"-",SUM(HF57:HJ57)))</f>
        <v>20</v>
      </c>
      <c r="HL57" s="185"/>
      <c r="HM57" s="182">
        <f>IF(ISBLANK($HR$3),"",IF(ISBLANK(Tipy!GH51),0,IF(AND(Tipy!GH51=Výsledky!$HP$3,Tipy!GJ51=Výsledky!$HR$3),50,0)))</f>
        <v>0</v>
      </c>
      <c r="HN57" s="182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2">
        <f>IF(ISBLANK($HR$3),"",IF(OR(Tipy!GK51=Výsledky!$HM$6,Tipy!GK51=Výsledky!$HM$7,Tipy!GK51=Výsledky!$HM$8,Tipy!GK51=Výsledky!$HM$9),30,0))</f>
        <v>0</v>
      </c>
      <c r="HP57" s="182">
        <f>IF(ISBLANK($HR$3),"",IF(OR(Tipy!GL51=Výsledky!$HP$6,Tipy!GL51=Výsledky!$HP$7,Tipy!GL51=Výsledky!$HP$8,Tipy!GL51=Výsledky!$HP$9),10,0))</f>
        <v>0</v>
      </c>
      <c r="HQ57" s="183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6">
        <f>IF(ISBLANK($HR$3),"",IF(ISBLANK(Tipy!GH51),"-",SUM(HM57:HQ57)))</f>
        <v>0</v>
      </c>
      <c r="HS57" s="185"/>
      <c r="HT57" s="182">
        <f>IF(ISBLANK($HY$3),"",IF(ISBLANK(Tipy!GN51),0,IF(AND(Tipy!GN51=Výsledky!$HW$3,Tipy!GP51=Výsledky!$HY$3),50,0)))</f>
        <v>0</v>
      </c>
      <c r="HU57" s="182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2">
        <f>IF(ISBLANK($HY$3),"",IF(OR(Tipy!GQ51=Výsledky!$HT$6,Tipy!GQ51=Výsledky!$HT$7,Tipy!GQ51=Výsledky!$HT$8,Tipy!GQ51=Výsledky!$HT$9),30,0))</f>
        <v>0</v>
      </c>
      <c r="HW57" s="182">
        <f>IF(ISBLANK($HY$3),"",IF(OR(Tipy!GR51=Výsledky!$HW$6,Tipy!GR51=Výsledky!$HW$7,Tipy!GR51=Výsledky!$HW$8,Tipy!GR51=Výsledky!$HW$9),10,0))</f>
        <v>10</v>
      </c>
      <c r="HX57" s="183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6">
        <f>IF(ISBLANK($HY$3),"",IF(ISBLANK(Tipy!GN51),"-",SUM(HT57:HX57)))</f>
        <v>40</v>
      </c>
      <c r="HZ57" s="185"/>
      <c r="IA57" s="182">
        <f>IF(ISBLANK($IF$3),"",IF(ISBLANK(Tipy!GT51),0,IF(AND(Tipy!GT51=Výsledky!$ID$3,Tipy!GV51=Výsledky!$IF$3),50,0)))</f>
        <v>0</v>
      </c>
      <c r="IB57" s="182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2">
        <f>IF(ISBLANK($IF$3),"",IF(OR(Tipy!GW51=Výsledky!$IA$6,Tipy!GW51=Výsledky!$IA$7,Tipy!GW51=Výsledky!$IA$8,Tipy!GW51=Výsledky!$IA$9),30,0))</f>
        <v>0</v>
      </c>
      <c r="ID57" s="182">
        <f>IF(ISBLANK($IF$3),"",IF(OR(Tipy!GX51=Výsledky!$ID$6,Tipy!GX51=Výsledky!$ID$7,Tipy!GX51=Výsledky!$ID$8,Tipy!GX51=Výsledky!$ID$9),10,0))</f>
        <v>0</v>
      </c>
      <c r="IE57" s="183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6">
        <f>IF(ISBLANK($IF$3),"",IF(ISBLANK(Tipy!GT51),"-",SUM(IA57:IE57)))</f>
        <v>30</v>
      </c>
      <c r="IG57" s="94"/>
      <c r="IH57" s="182">
        <f>IF(ISBLANK($IM$3),"",IF(ISBLANK(Tipy!GZ51),0,IF(AND(Tipy!GZ51=Výsledky!$IK$3,Tipy!HB51=Výsledky!$IM$3),50,0)))</f>
        <v>0</v>
      </c>
      <c r="II57" s="182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182">
        <f>IF(ISBLANK($IM$3),"",IF(OR(Tipy!HC51=Výsledky!$IH$6,Tipy!HC51=Výsledky!$IH$7,Tipy!HC51=Výsledky!$IH$8,Tipy!HC51=Výsledky!$IH$9),30,0))</f>
        <v>0</v>
      </c>
      <c r="IK57" s="182">
        <f>IF(ISBLANK($IM$3),"",IF(OR(Tipy!HD51=Výsledky!$IK$6,Tipy!HD51=Výsledky!$IK$7,Tipy!HD51=Výsledky!$IK$8,Tipy!HD51=Výsledky!$IK$9),10,0))</f>
        <v>0</v>
      </c>
      <c r="IL57" s="183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186">
        <f>IF(ISBLANK($IM$3),"",IF(ISBLANK(Tipy!GZ51),"-",SUM(IH57:IL57)))</f>
        <v>20</v>
      </c>
      <c r="IN57" s="185"/>
      <c r="IO57" s="182">
        <f>IF(ISBLANK($IT$3),"",IF(ISBLANK(Tipy!HF51),0,IF(AND(Tipy!HF51=Výsledky!$IR$3,Tipy!HH51=Výsledky!$IT$3),50,0)))</f>
        <v>0</v>
      </c>
      <c r="IP57" s="182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82">
        <f>IF(ISBLANK($IT$3),"",IF(OR(Tipy!HI51=Výsledky!$IO$6,Tipy!HI51=Výsledky!$IO$7,Tipy!HI51=Výsledky!$IO$8,Tipy!HI51=Výsledky!$IO$9),30,0))</f>
        <v>0</v>
      </c>
      <c r="IR57" s="182">
        <f>IF(ISBLANK($IT$3),"",IF(OR(Tipy!HJ51=Výsledky!$IR$6,Tipy!HJ51=Výsledky!$IR$7,Tipy!HJ51=Výsledky!$IR$8,Tipy!HJ51=Výsledky!$IR$9),10,0))</f>
        <v>0</v>
      </c>
      <c r="IS57" s="183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6" t="str">
        <f>IF(ISBLANK($IT$3),"",IF(ISBLANK(Tipy!HF51),"-",SUM(IO57:IS57)))</f>
        <v>-</v>
      </c>
      <c r="IU57" s="185"/>
      <c r="IV57" s="182">
        <f>IF(ISBLANK($JA$3),"",IF(ISBLANK(Tipy!HL51),0,IF(AND(Tipy!HL51=Výsledky!$IY$3,Tipy!HN51=Výsledky!$JA$3),50,0)))</f>
        <v>0</v>
      </c>
      <c r="IW57" s="182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182">
        <f>IF(ISBLANK($JA$3),"",IF(OR(Tipy!HO51=Výsledky!$IV$6,Tipy!HO51=Výsledky!$IV$7,Tipy!HO51=Výsledky!$IV$8,Tipy!HO51=Výsledky!$IV$9),30,0))</f>
        <v>0</v>
      </c>
      <c r="IY57" s="182">
        <f>IF(ISBLANK($JA$3),"",IF(OR(Tipy!HP51=Výsledky!$IY$6,Tipy!HP51=Výsledky!$IY$7,Tipy!HP51=Výsledky!$IY$8,Tipy!HP51=Výsledky!$IY$9),10,0))</f>
        <v>0</v>
      </c>
      <c r="IZ57" s="183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86">
        <f>IF(ISBLANK($JA$3),"",IF(ISBLANK(Tipy!HL51),"-",SUM(IV57:IZ57)))</f>
        <v>20</v>
      </c>
      <c r="JB57" s="185"/>
      <c r="JC57" s="182">
        <f>IF(ISBLANK($JH$3),"",IF(ISBLANK(Tipy!HR51),0,IF(AND(Tipy!HR51=Výsledky!$JF$3,Tipy!HT51=Výsledky!$JH$3),50,0)))</f>
        <v>50</v>
      </c>
      <c r="JD57" s="182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82">
        <f>IF(ISBLANK($JH$3),"",IF(OR(Tipy!HU51=Výsledky!$JC$6,Tipy!HU51=Výsledky!$JC$7,Tipy!HU51=Výsledky!$JC$8,Tipy!HU51=Výsledky!$JC$9),30,0))</f>
        <v>0</v>
      </c>
      <c r="JF57" s="182">
        <f>IF(ISBLANK($JH$3),"",IF(OR(Tipy!HV51=Výsledky!$JF$6,Tipy!HV51=Výsledky!$JF$7,Tipy!HV51=Výsledky!$JF$8,Tipy!HV51=Výsledky!$JF$9),10,0))</f>
        <v>0</v>
      </c>
      <c r="JG57" s="183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86">
        <f>IF(ISBLANK($JH$3),"",IF(ISBLANK(Tipy!HR51),"-",SUM(JC57:JG57)))</f>
        <v>50</v>
      </c>
      <c r="JI57" s="185"/>
      <c r="JJ57" s="182">
        <f>IF(ISBLANK($JO$3),"",IF(ISBLANK(Tipy!HX51),0,IF(AND(Tipy!HX51=Výsledky!$JM$3,Tipy!HZ51=Výsledky!$JO$3),50,0)))</f>
        <v>50</v>
      </c>
      <c r="JK57" s="182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82">
        <f>IF(ISBLANK($JO$3),"",IF(OR(Tipy!IA51=Výsledky!$JJ$6,Tipy!IA51=Výsledky!$JJ$7,Tipy!IA51=Výsledky!$JJ$8,Tipy!IA51=Výsledky!$JJ$9),30,0))</f>
        <v>0</v>
      </c>
      <c r="JM57" s="92">
        <f>IF(ISBLANK($JO$3),"",IF(OR(Tipy!IB51=Výsledky!$JM$6,Tipy!IB51=Výsledky!$JM$7,Tipy!IB51=Výsledky!$JM$8,Tipy!IB51=Výsledky!$JM$9),10,0))</f>
        <v>10</v>
      </c>
      <c r="JN57" s="93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95">
        <f>IF(ISBLANK($JO$3),"",IF(ISBLANK(Tipy!HX51),"-",SUM(JJ57:JN57)))</f>
        <v>60</v>
      </c>
      <c r="JP57" s="94"/>
      <c r="JQ57" s="92">
        <f>IF(ISBLANK($JV$3),"",IF(ISBLANK(Tipy!ID51),0,IF(AND(Tipy!ID51=Výsledky!$JT$3,Tipy!IF51=Výsledky!$JV$3),50,0)))</f>
        <v>50</v>
      </c>
      <c r="JR57" s="92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92">
        <f>IF(ISBLANK($JV$3),"",IF(OR(Tipy!IG51=Výsledky!$JQ$6,Tipy!IG51=Výsledky!$JQ$7,Tipy!IG51=Výsledky!$JQ$8,Tipy!IG51=Výsledky!$JQ$9),30,0))</f>
        <v>30</v>
      </c>
      <c r="JT57" s="92">
        <f>IF(ISBLANK($JV$3),"",IF(OR(Tipy!IH51=Výsledky!$JT$6,Tipy!IH51=Výsledky!$JT$7,Tipy!IH51=Výsledky!$JT$8,Tipy!IH51=Výsledky!$JT$9),10,0))</f>
        <v>0</v>
      </c>
      <c r="JU57" s="93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95">
        <f>IF(ISBLANK($JV$3),"",IF(ISBLANK(Tipy!ID51),"-",SUM(JQ57:JU57)))</f>
        <v>80</v>
      </c>
      <c r="JW57" s="94"/>
      <c r="JX57" s="92" t="str">
        <f>IF(ISBLANK($KC$3),"",IF(ISBLANK(Tipy!IJ51),0,IF(AND(Tipy!IJ51=Výsledky!$KA$3,Tipy!IL51=Výsledky!$KC$3),50,0)))</f>
        <v/>
      </c>
      <c r="JY57" s="92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92" t="str">
        <f>IF(ISBLANK($KC$3),"",IF(OR(Tipy!IM51=Výsledky!$JX$6,Tipy!IM51=Výsledky!$JX$7,Tipy!IM51=Výsledky!$JX$8,Tipy!IM51=Výsledky!$JX$9),30,0))</f>
        <v/>
      </c>
      <c r="KA57" s="92" t="str">
        <f>IF(ISBLANK($KC$3),"",IF(OR(Tipy!IN51=Výsledky!$KA$6,Tipy!IN51=Výsledky!$KA$7,Tipy!IN51=Výsledky!$KA$8,Tipy!IN51=Výsledky!$KA$9),10,0))</f>
        <v/>
      </c>
      <c r="KB57" s="93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95" t="str">
        <f>IF(ISBLANK($KC$3),"",IF(ISBLANK(Tipy!IJ51),"-",SUM(JX57:KB57)))</f>
        <v/>
      </c>
      <c r="KD57" s="94"/>
      <c r="KE57" s="92">
        <f>IF(ISBLANK($KJ$3),"",IF(ISBLANK(Tipy!IP51),0,IF(AND(Tipy!IP51=Výsledky!$KH$3,Tipy!IR51=Výsledky!$KJ$3),50,0)))</f>
        <v>0</v>
      </c>
      <c r="KF57" s="92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92">
        <f>IF(ISBLANK($KJ$3),"",IF(OR(Tipy!IS51=Výsledky!$KE$6,Tipy!IS51=Výsledky!$KE$7,Tipy!IS51=Výsledky!$KE$8,Tipy!IS51=Výsledky!$KE$9),30,0))</f>
        <v>0</v>
      </c>
      <c r="KH57" s="92">
        <f>IF(ISBLANK($KJ$3),"",IF(OR(Tipy!IT51=Výsledky!$KH$6,Tipy!IT51=Výsledky!$KH$7,Tipy!IT51=Výsledky!$KH$8,Tipy!IT51=Výsledky!$KH$9),10,0))</f>
        <v>0</v>
      </c>
      <c r="KI57" s="93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95">
        <f>IF(ISBLANK($KJ$3),"",IF(ISBLANK(Tipy!IP51),"-",SUM(KE57:KI57)))</f>
        <v>20</v>
      </c>
      <c r="KK57" s="94"/>
      <c r="KL57" s="182">
        <f>IF(ISBLANK($KQ$3),"",IF(ISBLANK(Tipy!IV51),0,IF(AND(Tipy!IV51=Výsledky!$KO$3,Tipy!IX51=Výsledky!$KQ$3),50,0)))</f>
        <v>0</v>
      </c>
      <c r="KM57" s="182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20</v>
      </c>
      <c r="KN57" s="182">
        <f>IF(ISBLANK($KQ$3),"",IF(OR(Tipy!IY51=Výsledky!$KL$6,Tipy!IY51=Výsledky!$KL$7,Tipy!IY51=Výsledky!$KL$8,Tipy!IY51=Výsledky!$KL$9),30,0))</f>
        <v>0</v>
      </c>
      <c r="KO57" s="182">
        <f>IF(ISBLANK($KQ$3),"",IF(OR(Tipy!IZ51=Výsledky!$KO$6,Tipy!IZ51=Výsledky!$KO$7,Tipy!IZ51=Výsledky!$KO$8,Tipy!IZ51=Výsledky!$KO$9),10,0))</f>
        <v>0</v>
      </c>
      <c r="KP57" s="183">
        <f>IF(ISBLANK($KQ$3),"",IF(ISBLANK(Tipy!IV51),0,IF(OR(AND(Tipy!IV51=Výsledky!$KO$3,OR(Tipy!IX51=Výsledky!$KQ$3+1,Tipy!IX51=Výsledky!$KQ$3-1)),AND(Tipy!IX51=Výsledky!$KQ$3,OR(Tipy!IV51=Výsledky!$KO$3+1,Tipy!IV51=Výsledky!$KO$3-1))),10,0)))</f>
        <v>10</v>
      </c>
      <c r="KQ57" s="186">
        <f>IF(ISBLANK($KQ$3),"",IF(ISBLANK(Tipy!IV51),"-",SUM(KL57:KP57)))</f>
        <v>30</v>
      </c>
      <c r="KR57" s="94"/>
      <c r="KS57" s="92" t="str">
        <f>IF(ISBLANK($KX$3),"",IF(ISBLANK(Tipy!JB51),0,IF(AND(Tipy!JB51=Výsledky!$KV$3,Tipy!JD51=Výsledky!$KX$3),50,0)))</f>
        <v/>
      </c>
      <c r="KT57" s="92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92" t="str">
        <f>IF(ISBLANK($KX$3),"",IF(OR(Tipy!JE51=Výsledky!$KS$6,Tipy!JE51=Výsledky!$KS$7,Tipy!JE51=Výsledky!$KS$8,Tipy!JE51=Výsledky!$KS$9),30,0))</f>
        <v/>
      </c>
      <c r="KV57" s="92" t="str">
        <f>IF(ISBLANK($KX$3),"",IF(OR(Tipy!JF51=Výsledky!$KV$6,Tipy!JF51=Výsledky!$KV$7,Tipy!JF51=Výsledky!$KV$8,Tipy!JF51=Výsledky!$KV$9),10,0))</f>
        <v/>
      </c>
      <c r="KW57" s="93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95" t="str">
        <f>IF(ISBLANK($KX$3),"",IF(ISBLANK(Tipy!JB51),"-",SUM(KS57:KW57)))</f>
        <v/>
      </c>
      <c r="KY57" s="94"/>
      <c r="KZ57" s="92" t="str">
        <f>IF(ISBLANK($LE$3),"",IF(ISBLANK(Tipy!JH51),0,IF(AND(Tipy!JH51=Výsledky!$LC$3,Tipy!JJ51=Výsledky!$LE$3),50,0)))</f>
        <v/>
      </c>
      <c r="LA57" s="92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92" t="str">
        <f>IF(ISBLANK($LE$3),"",IF(OR(Tipy!JK51=Výsledky!$KZ$6,Tipy!JK51=Výsledky!$KZ$7,Tipy!JK51=Výsledky!$KZ$8,Tipy!JK51=Výsledky!$KZ$9),30,0))</f>
        <v/>
      </c>
      <c r="LC57" s="92" t="str">
        <f>IF(ISBLANK($LE$3),"",IF(OR(Tipy!JL51=Výsledky!$LC$6,Tipy!JL51=Výsledky!$LC$7,Tipy!JL51=Výsledky!$LC$8,Tipy!JL51=Výsledky!$LC$9),10,0))</f>
        <v/>
      </c>
      <c r="LD57" s="93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95" t="str">
        <f>IF(ISBLANK($LE$3),"",IF(ISBLANK(Tipy!JH51),"-",SUM(KZ57:LD57)))</f>
        <v/>
      </c>
      <c r="LF57" s="94"/>
      <c r="LG57" s="92" t="str">
        <f>IF(ISBLANK($LL$3),"",IF(ISBLANK(Tipy!JN51),0,IF(AND(Tipy!JN51=Výsledky!$LJ$3,Tipy!JP51=Výsledky!$LL$3),50,0)))</f>
        <v/>
      </c>
      <c r="LH57" s="92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92" t="str">
        <f>IF(ISBLANK($LL$3),"",IF(OR(Tipy!JQ51=Výsledky!$LG$6,Tipy!JQ51=Výsledky!$LG$7,Tipy!JQ51=Výsledky!$LG$8,Tipy!JQ51=Výsledky!$LG$9),30,0))</f>
        <v/>
      </c>
      <c r="LJ57" s="92" t="str">
        <f>IF(ISBLANK($LL$3),"",IF(OR(Tipy!JR51=Výsledky!$LJ$6,Tipy!JR51=Výsledky!$LJ$7,Tipy!JR51=Výsledky!$LJ$8,Tipy!JR51=Výsledky!$LJ$9),10,0))</f>
        <v/>
      </c>
      <c r="LK57" s="93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95" t="str">
        <f>IF(ISBLANK($LL$3),"",IF(ISBLANK(Tipy!JN51),"-",SUM(LG57:LK57)))</f>
        <v/>
      </c>
      <c r="LM57" s="94"/>
      <c r="LN57" s="92" t="str">
        <f>IF(ISBLANK($LS$3),"",IF(ISBLANK(Tipy!JT51),0,IF(AND(Tipy!JT51=Výsledky!$LQ$3,Tipy!JV51=Výsledky!$LS$3),50,0)))</f>
        <v/>
      </c>
      <c r="LO57" s="92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92" t="str">
        <f>IF(ISBLANK($LS$3),"",IF(OR(Tipy!JW51=Výsledky!$LN$6,Tipy!JW51=Výsledky!$LN$7,Tipy!JW51=Výsledky!$LN$8,Tipy!JW51=Výsledky!$LN$9),30,0))</f>
        <v/>
      </c>
      <c r="LQ57" s="92" t="str">
        <f>IF(ISBLANK($LS$3),"",IF(OR(Tipy!JX51=Výsledky!$LQ$6,Tipy!JX51=Výsledky!$LQ$7,Tipy!JX51=Výsledky!$LQ$8,Tipy!JX51=Výsledky!$LQ$9),10,0))</f>
        <v/>
      </c>
      <c r="LR57" s="93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95" t="str">
        <f>IF(ISBLANK($LS$3),"",IF(ISBLANK(Tipy!JT51),"-",SUM(LN57:LR57)))</f>
        <v/>
      </c>
      <c r="LT57" s="94"/>
      <c r="LU57" s="92" t="str">
        <f>IF(ISBLANK($LZ$3),"",IF(ISBLANK(Tipy!JZ51),0,IF(AND(Tipy!JZ51=Výsledky!$LX$3,Tipy!KB51=Výsledky!$LZ$3),50,0)))</f>
        <v/>
      </c>
      <c r="LV57" s="92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92" t="str">
        <f>IF(ISBLANK($LZ$3),"",IF(OR(Tipy!KC51=Výsledky!$LU$6,Tipy!KC51=Výsledky!$LU$7,Tipy!KC51=Výsledky!$LU$8,Tipy!KC51=Výsledky!$LU$9),30,0))</f>
        <v/>
      </c>
      <c r="LX57" s="92" t="str">
        <f>IF(ISBLANK($LZ$3),"",IF(OR(Tipy!KD51=Výsledky!$LX$6,Tipy!KD51=Výsledky!$LX$7,Tipy!KD51=Výsledky!$LX$8,Tipy!KD51=Výsledky!$LX$9),10,0))</f>
        <v/>
      </c>
      <c r="LY57" s="93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95" t="str">
        <f>IF(ISBLANK($LZ$3),"",IF(ISBLANK(Tipy!JZ51),"-",SUM(LU57:LY57)))</f>
        <v/>
      </c>
      <c r="MA57" s="94"/>
      <c r="MB57" s="96"/>
      <c r="MC57" s="97"/>
      <c r="MD57" s="97"/>
      <c r="ME57" s="97"/>
      <c r="MF57" s="93"/>
      <c r="MG57" s="95"/>
      <c r="MH57" s="94"/>
      <c r="MI57" s="96"/>
      <c r="MJ57" s="97"/>
      <c r="MK57" s="97"/>
      <c r="ML57" s="97"/>
      <c r="MM57" s="93"/>
      <c r="MN57" s="95"/>
      <c r="MO57" s="94"/>
      <c r="MP57" s="96"/>
      <c r="MQ57" s="97"/>
      <c r="MR57" s="97"/>
      <c r="MS57" s="97"/>
      <c r="MT57" s="93"/>
      <c r="MU57" s="95"/>
      <c r="MV57" s="94"/>
      <c r="MW57" s="96"/>
      <c r="MX57" s="97"/>
      <c r="MY57" s="97"/>
      <c r="MZ57" s="97"/>
      <c r="NA57" s="93"/>
      <c r="NB57" s="95"/>
      <c r="NC57" s="94"/>
      <c r="ND57" s="96"/>
      <c r="NE57" s="97"/>
      <c r="NF57" s="97"/>
      <c r="NG57" s="97"/>
      <c r="NH57" s="93"/>
      <c r="NI57" s="95"/>
      <c r="NJ57" s="94"/>
      <c r="NK57" s="96"/>
      <c r="NL57" s="97"/>
      <c r="NM57" s="97"/>
      <c r="NN57" s="97"/>
      <c r="NO57" s="93"/>
      <c r="NP57" s="95"/>
      <c r="NQ57" s="94"/>
      <c r="NR57" s="96"/>
      <c r="NS57" s="97"/>
      <c r="NT57" s="97"/>
      <c r="NU57" s="97"/>
      <c r="NV57" s="93"/>
      <c r="NW57" s="95"/>
      <c r="NX57" s="94"/>
      <c r="NY57" s="96"/>
      <c r="NZ57" s="97"/>
      <c r="OA57" s="97"/>
      <c r="OB57" s="97"/>
      <c r="OC57" s="93"/>
      <c r="OD57" s="95"/>
      <c r="OE57" s="94"/>
      <c r="OF57" s="96"/>
      <c r="OG57" s="97"/>
      <c r="OH57" s="97"/>
      <c r="OI57" s="97"/>
      <c r="OJ57" s="93"/>
      <c r="OK57" s="95"/>
      <c r="OL57" s="94"/>
      <c r="OM57" s="96"/>
      <c r="ON57" s="97"/>
      <c r="OO57" s="97"/>
      <c r="OP57" s="97"/>
      <c r="OQ57" s="93"/>
      <c r="OR57" s="95"/>
      <c r="OS57" s="94"/>
      <c r="OT57" s="96"/>
      <c r="OU57" s="97"/>
      <c r="OV57" s="97"/>
      <c r="OW57" s="97"/>
      <c r="OX57" s="93"/>
      <c r="OY57" s="95"/>
      <c r="OZ57" s="94"/>
      <c r="PA57" s="96"/>
      <c r="PB57" s="97"/>
      <c r="PC57" s="97"/>
      <c r="PD57" s="97"/>
      <c r="PE57" s="93"/>
      <c r="PF57" s="95"/>
      <c r="PG57" s="94"/>
      <c r="PH57" s="96"/>
      <c r="PI57" s="97"/>
      <c r="PJ57" s="97"/>
      <c r="PK57" s="97"/>
      <c r="PL57" s="93"/>
      <c r="PM57" s="95"/>
      <c r="PN57" s="94"/>
      <c r="PO57" s="96"/>
      <c r="PP57" s="97"/>
      <c r="PQ57" s="97"/>
      <c r="PR57" s="97"/>
      <c r="PS57" s="93"/>
      <c r="PT57" s="95"/>
      <c r="PU57" s="94"/>
      <c r="PV57" s="96"/>
      <c r="PW57" s="97"/>
      <c r="PX57" s="97"/>
      <c r="PY57" s="97"/>
      <c r="PZ57" s="93"/>
      <c r="QA57" s="95"/>
    </row>
    <row r="58" spans="1:443" ht="15" customHeight="1" x14ac:dyDescent="0.2">
      <c r="A58" s="121">
        <f>Tipy!A52</f>
        <v>54</v>
      </c>
      <c r="B58" s="144" t="str">
        <f>Tipy!B52</f>
        <v>Marek</v>
      </c>
      <c r="C58" s="42"/>
      <c r="D58" s="182">
        <f>IF(ISBLANK($I$3),"",IF(ISBLANK(Tipy!D52),0,IF(AND(Tipy!D52=Výsledky!$G$3,Tipy!F52=Výsledky!$I$3),50,0)))</f>
        <v>0</v>
      </c>
      <c r="E58" s="182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2">
        <f>IF(ISBLANK($I$3),"",IF(OR(Tipy!G52=Výsledky!$D$6,Tipy!G52=Výsledky!$D$7,Tipy!G52=Výsledky!$D$8,Tipy!G52=Výsledky!$D$9),30,0))</f>
        <v>30</v>
      </c>
      <c r="G58" s="182">
        <f>IF(ISBLANK($I$3),"",IF(OR(Tipy!H52=Výsledky!$G$6,Tipy!H52=Výsledky!$G$7,Tipy!H52=Výsledky!$G$8,Tipy!H52=Výsledky!$G$9),10,0))</f>
        <v>0</v>
      </c>
      <c r="H58" s="183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4">
        <f>IF(ISBLANK($I$3),"",IF(ISBLANK(Tipy!D52),"-",SUM(D58:H58)))</f>
        <v>50</v>
      </c>
      <c r="J58" s="185"/>
      <c r="K58" s="182">
        <f>IF(ISBLANK($P$3),"",IF(ISBLANK(Tipy!J52),0,IF(AND(Tipy!J52=Výsledky!$N$3,Tipy!L52=Výsledky!$P$3),50,0)))</f>
        <v>0</v>
      </c>
      <c r="L58" s="182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2">
        <f>IF(ISBLANK($P$3),"",IF(OR(Tipy!M52=Výsledky!$K$6,Tipy!M52=Výsledky!$K$7,Tipy!M52=Výsledky!$K$8,Tipy!M52=Výsledky!$K$9),30,0))</f>
        <v>0</v>
      </c>
      <c r="N58" s="182">
        <f>IF(ISBLANK($P$3),"",IF(OR(Tipy!N52=Výsledky!$N$6,Tipy!N52=Výsledky!$N$7,Tipy!N52=Výsledky!$N$8,Tipy!N52=Výsledky!$N$9),10,0))</f>
        <v>10</v>
      </c>
      <c r="O58" s="183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6">
        <f>IF(ISBLANK($P$3),"",IF(ISBLANK(Tipy!J52),"-",SUM(K58:O58)))</f>
        <v>40</v>
      </c>
      <c r="Q58" s="185"/>
      <c r="R58" s="182">
        <f>IF(ISBLANK($W$3),"",IF(ISBLANK(Tipy!P52),0,IF(AND(Tipy!P52=Výsledky!$U$3,Tipy!R52=Výsledky!$W$3),50,0)))</f>
        <v>50</v>
      </c>
      <c r="S58" s="182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2">
        <f>IF(ISBLANK($W$3),"",IF(OR(Tipy!S52=Výsledky!$R$6,Tipy!S52=Výsledky!$R$7,Tipy!S52=Výsledky!$R$8,Tipy!S52=Výsledky!$R$9),30,0))</f>
        <v>30</v>
      </c>
      <c r="U58" s="182">
        <f>IF(ISBLANK($W$3),"",IF(OR(Tipy!T52=Výsledky!$U$6,Tipy!T52=Výsledky!$U$7,Tipy!T52=Výsledky!$U$8,Tipy!T52=Výsledky!$U$9),10,0))</f>
        <v>0</v>
      </c>
      <c r="V58" s="183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6">
        <f>IF(ISBLANK($W$3),"",IF(ISBLANK(Tipy!P52),"-",SUM(R58:V58)))</f>
        <v>80</v>
      </c>
      <c r="X58" s="185"/>
      <c r="Y58" s="182">
        <f>IF(ISBLANK($AD$3),"",IF(ISBLANK(Tipy!V52),0,IF(AND(Tipy!V52=Výsledky!$AB$3,Tipy!X52=Výsledky!$AD$3),50,0)))</f>
        <v>0</v>
      </c>
      <c r="Z58" s="182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2">
        <f>IF(ISBLANK($AD$3),"",IF(OR(Tipy!Y52=Výsledky!$Y$6,Tipy!Y52=Výsledky!$Y$7,Tipy!Y52=Výsledky!$Y$8,Tipy!Y52=Výsledky!$Y$9),30,0))</f>
        <v>30</v>
      </c>
      <c r="AB58" s="182">
        <f>IF(ISBLANK($AD$3),"",IF(OR(Tipy!Z52=Výsledky!$AB$6,Tipy!Z52=Výsledky!$AB$7,Tipy!Z52=Výsledky!$AB$8,Tipy!Z52=Výsledky!$AB$9),10,0))</f>
        <v>0</v>
      </c>
      <c r="AC58" s="183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6">
        <f>IF(ISBLANK($AD$3),"",IF(ISBLANK(Tipy!V52),"-",SUM(Y58:AC58)))</f>
        <v>50</v>
      </c>
      <c r="AE58" s="185"/>
      <c r="AF58" s="182">
        <f>IF(ISBLANK($AK$3),"",IF(ISBLANK(Tipy!AB52),0,IF(AND(Tipy!AB52=Výsledky!$AI$3,Tipy!AD52=Výsledky!$AK$3),50,0)))</f>
        <v>0</v>
      </c>
      <c r="AG58" s="182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2">
        <f>IF(ISBLANK($AK$3),"",IF(OR(Tipy!AE52=Výsledky!$AF$6,Tipy!AE52=Výsledky!$AF$7,Tipy!AE52=Výsledky!$AF$8,Tipy!AE52=Výsledky!$AF$9),30,0))</f>
        <v>0</v>
      </c>
      <c r="AI58" s="182">
        <f>IF(ISBLANK($AK$3),"",IF(OR(Tipy!AF52=Výsledky!$AI$6,Tipy!AF52=Výsledky!$AI$7,Tipy!AF52=Výsledky!$AI$8,Tipy!AF52=Výsledky!$AI$9),10,0))</f>
        <v>0</v>
      </c>
      <c r="AJ58" s="183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6" t="str">
        <f>IF(ISBLANK($AK$3),"",IF(ISBLANK(Tipy!AB52),"-",SUM(AF58:AJ58)))</f>
        <v>-</v>
      </c>
      <c r="AL58" s="185"/>
      <c r="AM58" s="182">
        <f>IF(ISBLANK($AR$3),"",IF(ISBLANK(Tipy!AH52),0,IF(AND(Tipy!AH52=Výsledky!$AP$3,Tipy!AJ52=Výsledky!$AR$3),50,0)))</f>
        <v>0</v>
      </c>
      <c r="AN58" s="182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2">
        <f>IF(ISBLANK($AR$3),"",IF(OR(Tipy!AK52=Výsledky!$AM$6,Tipy!AK52=Výsledky!$AM$7,Tipy!AK52=Výsledky!$AM$8,Tipy!AK52=Výsledky!$AM$9),30,0))</f>
        <v>0</v>
      </c>
      <c r="AP58" s="182">
        <f>IF(ISBLANK($AR$3),"",IF(OR(Tipy!AL52=Výsledky!$AP$6,Tipy!AL52=Výsledky!$AP$7,Tipy!AL52=Výsledky!$AP$8,Tipy!AL52=Výsledky!$AP$9),10,0))</f>
        <v>0</v>
      </c>
      <c r="AQ58" s="183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6">
        <f>IF(ISBLANK($AR$3),"",IF(ISBLANK(Tipy!AH52),"-",SUM(AM58:AQ58)))</f>
        <v>30</v>
      </c>
      <c r="AS58" s="185"/>
      <c r="AT58" s="182">
        <f>IF(ISBLANK($AY$3),"",IF(ISBLANK(Tipy!AN52),0,IF(AND(Tipy!AN52=Výsledky!$AW$3,Tipy!AP52=Výsledky!$AY$3),50,0)))</f>
        <v>0</v>
      </c>
      <c r="AU58" s="182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2">
        <f>IF(ISBLANK($AY$3),"",IF(OR(Tipy!AQ52=Výsledky!$AT$6,Tipy!AQ52=Výsledky!$AT$7,Tipy!AQ52=Výsledky!$AT$8,Tipy!AQ52=Výsledky!$AT$9),30,0))</f>
        <v>0</v>
      </c>
      <c r="AW58" s="182">
        <f>IF(ISBLANK($AY$3),"",IF(OR(Tipy!AR52=Výsledky!$AW$6,Tipy!AR52=Výsledky!$AW$7,Tipy!AR52=Výsledky!$AW$8,Tipy!AR52=Výsledky!$AW$9),10,0))</f>
        <v>0</v>
      </c>
      <c r="AX58" s="183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6">
        <f>IF(ISBLANK($AY$3),"",IF(ISBLANK(Tipy!AN52),"-",SUM(AT58:AX58)))</f>
        <v>30</v>
      </c>
      <c r="AZ58" s="185"/>
      <c r="BA58" s="182">
        <f>IF(ISBLANK($BF$3),"",IF(ISBLANK(Tipy!AT52),0,IF(AND(Tipy!AT52=Výsledky!$BD$3,Tipy!AV52=Výsledky!$BF$3),50,0)))</f>
        <v>0</v>
      </c>
      <c r="BB58" s="182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2">
        <f>IF(ISBLANK($BF$3),"",IF(OR(Tipy!AW52=Výsledky!$BA$6,Tipy!AW52=Výsledky!$BA$7,Tipy!AW52=Výsledky!$BA$8,Tipy!AW52=Výsledky!$BA$9),30,0))</f>
        <v>30</v>
      </c>
      <c r="BD58" s="182">
        <f>IF(ISBLANK($BF$3),"",IF(OR(Tipy!AX52=Výsledky!$BD$6,Tipy!AX52=Výsledky!$BD$7,Tipy!AX52=Výsledky!$BD$8,Tipy!AX52=Výsledky!$BD$9),10,0))</f>
        <v>0</v>
      </c>
      <c r="BE58" s="183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6">
        <f>IF(ISBLANK($BF$3),"",IF(ISBLANK(Tipy!AT52),"-",SUM(BA58:BE58)))</f>
        <v>30</v>
      </c>
      <c r="BG58" s="94"/>
      <c r="BH58" s="182">
        <f>IF(ISBLANK($BM$3),"",IF(ISBLANK(Tipy!AZ52),0,IF(AND(Tipy!AZ52=Výsledky!$BK$3,Tipy!BB52=Výsledky!$BM$3),50,0)))</f>
        <v>0</v>
      </c>
      <c r="BI58" s="182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2">
        <f>IF(ISBLANK($BM$3),"",IF(OR(Tipy!BC52=Výsledky!$BH$6,Tipy!BC52=Výsledky!$BH$7,Tipy!BC52=Výsledky!$BH$8,Tipy!BC52=Výsledky!$BH$9),30,0))</f>
        <v>30</v>
      </c>
      <c r="BK58" s="182">
        <f>IF(ISBLANK($BM$3),"",IF(OR(Tipy!BD52=Výsledky!$BK$6,Tipy!BD52=Výsledky!$BK$7,Tipy!BD52=Výsledky!$BK$8,Tipy!BD52=Výsledky!$BK$9),10,0))</f>
        <v>0</v>
      </c>
      <c r="BL58" s="183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6">
        <f>IF(ISBLANK($BM$3),"",IF(ISBLANK(Tipy!AZ52),"-",SUM(BH58:BL58)))</f>
        <v>50</v>
      </c>
      <c r="BN58" s="94"/>
      <c r="BO58" s="182">
        <f>IF(ISBLANK($BT$3),"",IF(ISBLANK(Tipy!BF52),0,IF(AND(Tipy!BF52=Výsledky!$BR$3,Tipy!BH52=Výsledky!$BT$3),50,0)))</f>
        <v>0</v>
      </c>
      <c r="BP58" s="182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2">
        <f>IF(ISBLANK($BT$3),"",IF(OR(Tipy!BI52=Výsledky!$BO$6,Tipy!BI52=Výsledky!$BO$7,Tipy!BI52=Výsledky!$BO$8,Tipy!BI52=Výsledky!$BO$9),30,0))</f>
        <v>30</v>
      </c>
      <c r="BR58" s="182">
        <f>IF(ISBLANK($BT$3),"",IF(OR(Tipy!BJ52=Výsledky!$BR$6,Tipy!BJ52=Výsledky!$BR$7,Tipy!BJ52=Výsledky!$BR$8,Tipy!BJ52=Výsledky!$BR$9),10,0))</f>
        <v>0</v>
      </c>
      <c r="BS58" s="183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6">
        <f>IF(ISBLANK($BT$3),"",IF(ISBLANK(Tipy!BF52),"-",SUM(BO58:BS58)))</f>
        <v>40</v>
      </c>
      <c r="BU58" s="94"/>
      <c r="BV58" s="182">
        <f>IF(ISBLANK($CA$3),"",IF(ISBLANK(Tipy!BL52),0,IF(AND(Tipy!BL52=Výsledky!$BY$3,Tipy!BN52=Výsledky!$CA$3),50,0)))</f>
        <v>0</v>
      </c>
      <c r="BW58" s="182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2">
        <f>IF(ISBLANK($CA$3),"",IF(OR(Tipy!BO52=Výsledky!$BV$6,Tipy!BO52=Výsledky!$BV$7,Tipy!BO52=Výsledky!$BV$8,Tipy!BO52=Výsledky!$BV$9),30,0))</f>
        <v>30</v>
      </c>
      <c r="BY58" s="182">
        <f>IF(ISBLANK($CA$3),"",IF(OR(Tipy!BP52=Výsledky!$BY$6,Tipy!BP52=Výsledky!$BY$7,Tipy!BP52=Výsledky!$BY$8,Tipy!BP52=Výsledky!$BY$9),10,0))</f>
        <v>0</v>
      </c>
      <c r="BZ58" s="183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6">
        <f>IF(ISBLANK($CA$3),"",IF(ISBLANK(Tipy!BL52),"-",SUM(BV58:BZ58)))</f>
        <v>50</v>
      </c>
      <c r="CB58" s="94"/>
      <c r="CC58" s="182">
        <f>IF(ISBLANK($CH$3),"",IF(ISBLANK(Tipy!BR52),0,IF(AND(Tipy!BR52=Výsledky!$CF$3,Tipy!BT52=Výsledky!$CH$3),50,0)))</f>
        <v>0</v>
      </c>
      <c r="CD58" s="182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2">
        <f>IF(ISBLANK($CH$3),"",IF(OR(Tipy!BU52=Výsledky!$CC$6,Tipy!BU52=Výsledky!$CC$7,Tipy!BU52=Výsledky!$CC$8,Tipy!BU52=Výsledky!$CC$9),30,0))</f>
        <v>30</v>
      </c>
      <c r="CF58" s="182">
        <f>IF(ISBLANK($CH$3),"",IF(OR(Tipy!BV52=Výsledky!$CF$6,Tipy!BV52=Výsledky!$CF$7,Tipy!BV52=Výsledky!$CF$8,Tipy!BV52=Výsledky!$CF$9),10,0))</f>
        <v>10</v>
      </c>
      <c r="CG58" s="183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6">
        <f>IF(ISBLANK($CH$3),"",IF(ISBLANK(Tipy!BR52),"-",SUM(CC58:CG58)))</f>
        <v>60</v>
      </c>
      <c r="CI58" s="185"/>
      <c r="CJ58" s="182">
        <f>IF(ISBLANK($CO$3),"",IF(ISBLANK(Tipy!BX52),0,IF(AND(Tipy!BX52=Výsledky!$CM$3,Tipy!BZ52=Výsledky!$CO$3),50,0)))</f>
        <v>0</v>
      </c>
      <c r="CK58" s="182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2">
        <f>IF(ISBLANK($CO$3),"",IF(OR(Tipy!CA52=Výsledky!$CJ$6,Tipy!CA52=Výsledky!$CJ$7,Tipy!CA52=Výsledky!$CJ$8,Tipy!CA52=Výsledky!$CJ$9),30,0))</f>
        <v>30</v>
      </c>
      <c r="CM58" s="182">
        <f>IF(ISBLANK($CO$3),"",IF(OR(Tipy!CB52=Výsledky!$CM$6,Tipy!CB52=Výsledky!$CM$7,Tipy!CB52=Výsledky!$CM$8,Tipy!CB52=Výsledky!$CM$9),10,0))</f>
        <v>10</v>
      </c>
      <c r="CN58" s="183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6">
        <f>IF(ISBLANK($CO$3),"",IF(ISBLANK(Tipy!BX52),"-",SUM(CJ58:CN58)))</f>
        <v>40</v>
      </c>
      <c r="CP58" s="185"/>
      <c r="CQ58" s="182">
        <f>IF(ISBLANK($CV$3),"",IF(ISBLANK(Tipy!CD52),0,IF(AND(Tipy!CD52=Výsledky!$CT$3,Tipy!CF52=Výsledky!$CV$3),50,0)))</f>
        <v>0</v>
      </c>
      <c r="CR58" s="182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2">
        <f>IF(ISBLANK($CV$3),"",IF(OR(Tipy!CG52=Výsledky!$CQ$6,Tipy!CG52=Výsledky!$CQ$7,Tipy!CG52=Výsledky!$CQ$8,Tipy!CG52=Výsledky!$CQ$9),30,0))</f>
        <v>30</v>
      </c>
      <c r="CT58" s="182">
        <f>IF(ISBLANK($CV$3),"",IF(OR(Tipy!CH52=Výsledky!$CT$6,Tipy!CH52=Výsledky!$CT$7,Tipy!CH52=Výsledky!$CT$8,Tipy!CH52=Výsledky!$CT$9),10,0))</f>
        <v>0</v>
      </c>
      <c r="CU58" s="183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6">
        <f>IF(ISBLANK($CV$3),"",IF(ISBLANK(Tipy!CD52),"-",SUM(CQ58:CU58)))</f>
        <v>50</v>
      </c>
      <c r="CW58" s="185"/>
      <c r="CX58" s="182">
        <f>IF(ISBLANK($DC$3),"",IF(ISBLANK(Tipy!CJ52),0,IF(AND(Tipy!CJ52=Výsledky!$DA$3,Tipy!CL52=Výsledky!$DC$3),50,0)))</f>
        <v>0</v>
      </c>
      <c r="CY58" s="182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2">
        <f>IF(ISBLANK($DC$3),"",IF(OR(Tipy!CM52=Výsledky!$CX$6,Tipy!CM52=Výsledky!$CX$7,Tipy!CM52=Výsledky!$CX$8,Tipy!CM52=Výsledky!$CX$9),30,0))</f>
        <v>0</v>
      </c>
      <c r="DA58" s="182">
        <f>IF(ISBLANK($DC$3),"",IF(OR(Tipy!CN52=Výsledky!$DA$6,Tipy!CN52=Výsledky!$DA$7,Tipy!CN52=Výsledky!$DA$8,Tipy!CN52=Výsledky!$DA$9),10,0))</f>
        <v>0</v>
      </c>
      <c r="DB58" s="183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6">
        <f>IF(ISBLANK($DC$3),"",IF(ISBLANK(Tipy!CJ52),"-",SUM(CX58:DB58)))</f>
        <v>0</v>
      </c>
      <c r="DD58" s="185"/>
      <c r="DE58" s="182">
        <f>IF(ISBLANK($DJ$3),"",IF(ISBLANK(Tipy!CP52),0,IF(AND(Tipy!CP52=Výsledky!$DH$3,Tipy!CR52=Výsledky!$DJ$3),50,0)))</f>
        <v>0</v>
      </c>
      <c r="DF58" s="182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2">
        <f>IF(ISBLANK($DJ$3),"",IF(OR(Tipy!CS52=Výsledky!$DE$6,Tipy!CS52=Výsledky!$DE$7,Tipy!CS52=Výsledky!$DE$8,Tipy!CS52=Výsledky!$DE$9),30,0))</f>
        <v>0</v>
      </c>
      <c r="DH58" s="182">
        <f>IF(ISBLANK($DJ$3),"",IF(OR(Tipy!CT52=Výsledky!$DH$6,Tipy!CT52=Výsledky!$DH$7,Tipy!CT52=Výsledky!$DH$8,Tipy!CT52=Výsledky!$DH$9),10,0))</f>
        <v>0</v>
      </c>
      <c r="DI58" s="183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6" t="str">
        <f>IF(ISBLANK($DJ$3),"",IF(ISBLANK(Tipy!CP52),"-",SUM(DE58:DI58)))</f>
        <v>-</v>
      </c>
      <c r="DK58" s="185"/>
      <c r="DL58" s="182">
        <f>IF(ISBLANK($DQ$3),"",IF(ISBLANK(Tipy!CV52),0,IF(AND(Tipy!CV52=Výsledky!$DO$3,Tipy!CX52=Výsledky!$DQ$3),50,0)))</f>
        <v>0</v>
      </c>
      <c r="DM58" s="182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2">
        <f>IF(ISBLANK($DQ$3),"",IF(OR(Tipy!CY52=Výsledky!$DL$6,Tipy!CY52=Výsledky!$DL$7,Tipy!CY52=Výsledky!$DL$8,Tipy!CY52=Výsledky!$DL$9),30,0))</f>
        <v>0</v>
      </c>
      <c r="DO58" s="182">
        <f>IF(ISBLANK($DQ$3),"",IF(OR(Tipy!CZ52=Výsledky!$DO$6,Tipy!CZ52=Výsledky!$DO$7,Tipy!CZ52=Výsledky!$DO$8,Tipy!CZ52=Výsledky!$DO$9),10,0))</f>
        <v>0</v>
      </c>
      <c r="DP58" s="183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6">
        <f>IF(ISBLANK($DQ$3),"",IF(ISBLANK(Tipy!CV52),"-",SUM(DL58:DP58)))</f>
        <v>0</v>
      </c>
      <c r="DR58" s="185"/>
      <c r="DS58" s="182">
        <f>IF(ISBLANK($DX$3),"",IF(ISBLANK(Tipy!DB52),0,IF(AND(Tipy!DB52=Výsledky!$DV$3,Tipy!DD52=Výsledky!$DX$3),50,0)))</f>
        <v>0</v>
      </c>
      <c r="DT58" s="182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2">
        <f>IF(ISBLANK($DX$3),"",IF(OR(Tipy!DE52=Výsledky!$DS$6,Tipy!DE52=Výsledky!$DS$7,Tipy!DE52=Výsledky!$DS$8,Tipy!DE52=Výsledky!$DS$9),30,0))</f>
        <v>30</v>
      </c>
      <c r="DV58" s="182">
        <f>IF(ISBLANK($DX$3),"",IF(OR(Tipy!DF52=Výsledky!$DV$6,Tipy!DF52=Výsledky!$DV$7,Tipy!DF52=Výsledky!$DV$8,Tipy!DF52=Výsledky!$DV$9),10,0))</f>
        <v>10</v>
      </c>
      <c r="DW58" s="183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6">
        <f>IF(ISBLANK($DX$3),"",IF(ISBLANK(Tipy!DB52),"-",SUM(DS58:DW58)))</f>
        <v>60</v>
      </c>
      <c r="DY58" s="185"/>
      <c r="DZ58" s="182">
        <f>IF(ISBLANK($EE$3),"",IF(ISBLANK(Tipy!DH52),0,IF(AND(Tipy!DH52=Výsledky!$EC$3,Tipy!DJ52=Výsledky!$EE$3),50,0)))</f>
        <v>0</v>
      </c>
      <c r="EA58" s="182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2">
        <f>IF(ISBLANK($EE$3),"",IF(OR(Tipy!DK52=Výsledky!$DZ$6,Tipy!DK52=Výsledky!$DZ$7,Tipy!DK52=Výsledky!$DZ$8,Tipy!DK52=Výsledky!$DZ$9),30,0))</f>
        <v>0</v>
      </c>
      <c r="EC58" s="182">
        <f>IF(ISBLANK($EE$3),"",IF(OR(Tipy!DL52=Výsledky!$EC$6,Tipy!DL52=Výsledky!$EC$7,Tipy!DL52=Výsledky!$EC$8,Tipy!DL52=Výsledky!$EC$9),10,0))</f>
        <v>0</v>
      </c>
      <c r="ED58" s="183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6" t="str">
        <f>IF(ISBLANK($EE$3),"",IF(ISBLANK(Tipy!DH52),"-",SUM(DZ58:ED58)))</f>
        <v>-</v>
      </c>
      <c r="EF58" s="94"/>
      <c r="EG58" s="182">
        <f>IF(ISBLANK($EL$3),"",IF(ISBLANK(Tipy!DN52),0,IF(AND(Tipy!DN52=Výsledky!$EJ$3,Tipy!DP52=Výsledky!$EL$3),50,0)))</f>
        <v>0</v>
      </c>
      <c r="EH58" s="182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2">
        <f>IF(ISBLANK($EL$3),"",IF(OR(Tipy!DQ52=Výsledky!$EG$6,Tipy!DQ52=Výsledky!$EG$7,Tipy!DQ52=Výsledky!$EG$8,Tipy!DQ52=Výsledky!$EG$9),30,0))</f>
        <v>0</v>
      </c>
      <c r="EJ58" s="182">
        <f>IF(ISBLANK($EL$3),"",IF(OR(Tipy!DR52=Výsledky!$EJ$6,Tipy!DR52=Výsledky!$EJ$7,Tipy!DR52=Výsledky!$EJ$8,Tipy!DR52=Výsledky!$EJ$9),10,0))</f>
        <v>10</v>
      </c>
      <c r="EK58" s="183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6">
        <f>IF(ISBLANK($EL$3),"",IF(ISBLANK(Tipy!DN52),"-",SUM(EG58:EK58)))</f>
        <v>40</v>
      </c>
      <c r="EM58" s="94"/>
      <c r="EN58" s="182">
        <f>IF(ISBLANK($ES$3),"",IF(ISBLANK(Tipy!DT52),0,IF(AND(Tipy!DT52=Výsledky!$EQ$3,Tipy!DV52=Výsledky!$ES$3),50,0)))</f>
        <v>0</v>
      </c>
      <c r="EO58" s="182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2">
        <f>IF(ISBLANK($ES$3),"",IF(OR(Tipy!DW52=Výsledky!$EN$6,Tipy!DW52=Výsledky!$EN$7,Tipy!DW52=Výsledky!$EN$8,Tipy!DW52=Výsledky!$EN$9),30,0))</f>
        <v>30</v>
      </c>
      <c r="EQ58" s="182">
        <f>IF(ISBLANK($ES$3),"",IF(OR(Tipy!DX52=Výsledky!$EQ$6,Tipy!DX52=Výsledky!$EQ$7,Tipy!DX52=Výsledky!$EQ$8,Tipy!DX52=Výsledky!$EQ$9),10,0))</f>
        <v>10</v>
      </c>
      <c r="ER58" s="183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6">
        <f>IF(ISBLANK($ES$3),"",IF(ISBLANK(Tipy!DT52),"-",SUM(EN58:ER58)))</f>
        <v>60</v>
      </c>
      <c r="ET58" s="94"/>
      <c r="EU58" s="182">
        <f>IF(ISBLANK($EZ$3),"",IF(ISBLANK(Tipy!DZ52),0,IF(AND(Tipy!DZ52=Výsledky!$EX$3,Tipy!EB52=Výsledky!$EZ$3),50,0)))</f>
        <v>0</v>
      </c>
      <c r="EV58" s="182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2">
        <f>IF(ISBLANK($EZ$3),"",IF(OR(Tipy!EC52=Výsledky!$EU$6,Tipy!EC52=Výsledky!$EU$7,Tipy!EC52=Výsledky!$EU$8,Tipy!EC52=Výsledky!$EU$9),30,0))</f>
        <v>0</v>
      </c>
      <c r="EX58" s="182">
        <f>IF(ISBLANK($EZ$3),"",IF(OR(Tipy!ED52=Výsledky!$EX$6,Tipy!ED52=Výsledky!$EX$7,Tipy!ED52=Výsledky!$EX$8,Tipy!ED52=Výsledky!$EX$9),10,0))</f>
        <v>0</v>
      </c>
      <c r="EY58" s="183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6">
        <f>IF(ISBLANK($EZ$3),"",IF(ISBLANK(Tipy!DZ52),"-",SUM(EU58:EY58)))</f>
        <v>30</v>
      </c>
      <c r="FA58" s="94"/>
      <c r="FB58" s="182">
        <f>IF(ISBLANK($FG$3),"",IF(ISBLANK(Tipy!EF52),0,IF(AND(Tipy!EF52=Výsledky!$FE$3,Tipy!EH52=Výsledky!$FG$3),50,0)))</f>
        <v>0</v>
      </c>
      <c r="FC58" s="182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2">
        <f>IF(ISBLANK($FG$3),"",IF(OR(Tipy!EI52=Výsledky!$FB$6,Tipy!EI52=Výsledky!$FB$7,Tipy!EI52=Výsledky!$FB$8,Tipy!EI52=Výsledky!$FB$9),30,0))</f>
        <v>0</v>
      </c>
      <c r="FE58" s="182">
        <f>IF(ISBLANK($FG$3),"",IF(OR(Tipy!EJ52=Výsledky!$FE$6,Tipy!EJ52=Výsledky!$FE$7,Tipy!EJ52=Výsledky!$FE$8,Tipy!EJ52=Výsledky!$FE$9),10,0))</f>
        <v>0</v>
      </c>
      <c r="FF58" s="183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6" t="str">
        <f>IF(ISBLANK($FG$3),"",IF(ISBLANK(Tipy!EF52),"-",SUM(FB58:FF58)))</f>
        <v>-</v>
      </c>
      <c r="FH58" s="94"/>
      <c r="FI58" s="182">
        <f>IF(ISBLANK($FN$3),"",IF(ISBLANK(Tipy!EL52),0,IF(AND(Tipy!EL52=Výsledky!$FL$3,Tipy!EN52=Výsledky!$FN$3),50,0)))</f>
        <v>0</v>
      </c>
      <c r="FJ58" s="182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2">
        <f>IF(ISBLANK($FN$3),"",IF(OR(Tipy!EO52=Výsledky!$FI$6,Tipy!EO52=Výsledky!$FI$7,Tipy!EO52=Výsledky!$FI$8,Tipy!EO52=Výsledky!$FI$9),30,0))</f>
        <v>0</v>
      </c>
      <c r="FL58" s="182">
        <f>IF(ISBLANK($FN$3),"",IF(OR(Tipy!EP52=Výsledky!$FL$6,Tipy!EP52=Výsledky!$FL$7,Tipy!EP52=Výsledky!$FL$8,Tipy!EP52=Výsledky!$FL$9),10,0))</f>
        <v>0</v>
      </c>
      <c r="FM58" s="183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6" t="str">
        <f>IF(ISBLANK($FN$3),"",IF(ISBLANK(Tipy!EL52),"-",SUM(FI58:FM58)))</f>
        <v>-</v>
      </c>
      <c r="FO58" s="94"/>
      <c r="FP58" s="182">
        <f>IF(ISBLANK($FU$3),"",IF(ISBLANK(Tipy!ER52),0,IF(AND(Tipy!ER52=Výsledky!$FS$3,Tipy!ET52=Výsledky!$FU$3),50,0)))</f>
        <v>0</v>
      </c>
      <c r="FQ58" s="182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2">
        <f>IF(ISBLANK($FU$3),"",IF(OR(Tipy!EU52=Výsledky!$FP$6,Tipy!EU52=Výsledky!$FP$7,Tipy!EU52=Výsledky!$FP$8,Tipy!EU52=Výsledky!$FP$9),30,0))</f>
        <v>0</v>
      </c>
      <c r="FS58" s="182">
        <f>IF(ISBLANK($FU$3),"",IF(OR(Tipy!EV52=Výsledky!$FS$6,Tipy!EV52=Výsledky!$FS$7,Tipy!EV52=Výsledky!$FS$8,Tipy!EV52=Výsledky!$FS$9),10,0))</f>
        <v>0</v>
      </c>
      <c r="FT58" s="183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6" t="str">
        <f>IF(ISBLANK($FU$3),"",IF(ISBLANK(Tipy!ER52),"-",SUM(FP58:FT58)))</f>
        <v>-</v>
      </c>
      <c r="FV58" s="94"/>
      <c r="FW58" s="182">
        <f>IF(ISBLANK($GB$3),"",IF(ISBLANK(Tipy!EX52),0,IF(AND(Tipy!EX52=Výsledky!$FZ$3,Tipy!EZ52=Výsledky!$GB$3),50,0)))</f>
        <v>0</v>
      </c>
      <c r="FX58" s="182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2">
        <f>IF(ISBLANK($GB$3),"",IF(OR(Tipy!FA52=Výsledky!$FW$6,Tipy!FA52=Výsledky!$FW$7,Tipy!FA52=Výsledky!$FW$8,Tipy!FA52=Výsledky!$FW$9),30,0))</f>
        <v>0</v>
      </c>
      <c r="FZ58" s="182">
        <f>IF(ISBLANK($GB$3),"",IF(OR(Tipy!FB52=Výsledky!$FZ$6,Tipy!FB52=Výsledky!$FZ$7,Tipy!FB52=Výsledky!$FZ$8,Tipy!FB52=Výsledky!$FZ$9),10,0))</f>
        <v>0</v>
      </c>
      <c r="GA58" s="183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6" t="str">
        <f>IF(ISBLANK($GB$3),"",IF(ISBLANK(Tipy!EX52),"-",SUM(FW58:GA58)))</f>
        <v>-</v>
      </c>
      <c r="GC58" s="94"/>
      <c r="GD58" s="182">
        <f>IF(ISBLANK($GI$3),"",IF(ISBLANK(Tipy!FD52),0,IF(AND(Tipy!FD52=Výsledky!$GG$3,Tipy!FF52=Výsledky!$GI$3),50,0)))</f>
        <v>0</v>
      </c>
      <c r="GE58" s="182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2">
        <f>IF(ISBLANK($GI$3),"",IF(OR(Tipy!FG52=Výsledky!$GD$6,Tipy!FG52=Výsledky!$GD$7,Tipy!FG52=Výsledky!$GD$8,Tipy!FG52=Výsledky!$GD$9),30,0))</f>
        <v>0</v>
      </c>
      <c r="GG58" s="182">
        <f>IF(ISBLANK($GI$3),"",IF(OR(Tipy!FH52=Výsledky!$GG$6,Tipy!FH52=Výsledky!$GG$7,Tipy!FH52=Výsledky!$GG$8,Tipy!FH52=Výsledky!$GG$9),10,0))</f>
        <v>0</v>
      </c>
      <c r="GH58" s="183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6" t="str">
        <f>IF(ISBLANK($GI$3),"",IF(ISBLANK(Tipy!FD52),"-",SUM(GD58:GH58)))</f>
        <v>-</v>
      </c>
      <c r="GJ58" s="94"/>
      <c r="GK58" s="182">
        <f>IF(ISBLANK($GP$3),"",IF(ISBLANK(Tipy!FJ52),0,IF(AND(Tipy!FJ52=Výsledky!$GN$3,Tipy!FL52=Výsledky!$GP$3),50,0)))</f>
        <v>0</v>
      </c>
      <c r="GL58" s="182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82">
        <f>IF(ISBLANK($GP$3),"",IF(OR(Tipy!FM52=Výsledky!$GK$6,Tipy!FM52=Výsledky!$GK$7,Tipy!FM52=Výsledky!$GK$8,Tipy!FM52=Výsledky!$GK$9),30,0))</f>
        <v>0</v>
      </c>
      <c r="GN58" s="182">
        <f>IF(ISBLANK($GP$3),"",IF(OR(Tipy!FN52=Výsledky!$GN$6,Tipy!FN52=Výsledky!$GN$7,Tipy!FN52=Výsledky!$GN$8,Tipy!FN52=Výsledky!$GN$9),10,0))</f>
        <v>0</v>
      </c>
      <c r="GO58" s="183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86" t="str">
        <f>IF(ISBLANK($GP$3),"",IF(ISBLANK(Tipy!FJ52),"-",SUM(GK58:GO58)))</f>
        <v>-</v>
      </c>
      <c r="GQ58" s="94"/>
      <c r="GR58" s="182">
        <f>IF(ISBLANK($GW$3),"",IF(ISBLANK(Tipy!FP52),0,IF(AND(Tipy!FP52=Výsledky!$GU$3,Tipy!FR52=Výsledky!$GW$3),50,0)))</f>
        <v>0</v>
      </c>
      <c r="GS58" s="182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2">
        <f>IF(ISBLANK($GW$3),"",IF(OR(Tipy!FS52=Výsledky!$GR$6,Tipy!FS52=Výsledky!$GR$7,Tipy!FS52=Výsledky!$GR$8,Tipy!FS52=Výsledky!$GR$9),30,0))</f>
        <v>0</v>
      </c>
      <c r="GU58" s="182">
        <f>IF(ISBLANK($GW$3),"",IF(OR(Tipy!FT52=Výsledky!$GU$6,Tipy!FT52=Výsledky!$GU$7,Tipy!FT52=Výsledky!$GU$8,Tipy!FT52=Výsledky!$GU$9),10,0))</f>
        <v>0</v>
      </c>
      <c r="GV58" s="183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6" t="str">
        <f>IF(ISBLANK($GW$3),"",IF(ISBLANK(Tipy!FP52),"-",SUM(GR58:GV58)))</f>
        <v>-</v>
      </c>
      <c r="GX58" s="94"/>
      <c r="GY58" s="182">
        <f>IF(ISBLANK($HD$3),"",IF(ISBLANK(Tipy!FV52),0,IF(AND(Tipy!FV52=Výsledky!$HB$3,Tipy!FX52=Výsledky!$HD$3),50,0)))</f>
        <v>0</v>
      </c>
      <c r="GZ58" s="182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2">
        <f>IF(ISBLANK($HD$3),"",IF(OR(Tipy!FY52=Výsledky!$GY$6,Tipy!FY52=Výsledky!$GY$7,Tipy!FY52=Výsledky!$GY$8,Tipy!FY52=Výsledky!$GY$9),30,0))</f>
        <v>0</v>
      </c>
      <c r="HB58" s="182">
        <f>IF(ISBLANK($HD$3),"",IF(OR(Tipy!FZ52=Výsledky!$HB$6,Tipy!FZ52=Výsledky!$HB$7,Tipy!FZ52=Výsledky!$HB$8,Tipy!FZ52=Výsledky!$HB$9),10,0))</f>
        <v>0</v>
      </c>
      <c r="HC58" s="183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6" t="str">
        <f>IF(ISBLANK($HD$3),"",IF(ISBLANK(Tipy!FV52),"-",SUM(GY58:HC58)))</f>
        <v>-</v>
      </c>
      <c r="HE58" s="185"/>
      <c r="HF58" s="182">
        <f>IF(ISBLANK($HK$3),"",IF(ISBLANK(Tipy!GB52),0,IF(AND(Tipy!GB52=Výsledky!$HI$3,Tipy!GD52=Výsledky!$HK$3),50,0)))</f>
        <v>0</v>
      </c>
      <c r="HG58" s="182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2">
        <f>IF(ISBLANK($HK$3),"",IF(OR(Tipy!GE52=Výsledky!$HF$6,Tipy!GE52=Výsledky!$HF$7,Tipy!GE52=Výsledky!$HF$8,Tipy!GE52=Výsledky!$HF$9),30,0))</f>
        <v>0</v>
      </c>
      <c r="HI58" s="182">
        <f>IF(ISBLANK($HK$3),"",IF(OR(Tipy!GF52=Výsledky!$HI$6,Tipy!GF52=Výsledky!$HI$7,Tipy!GF52=Výsledky!$HI$8,Tipy!GF52=Výsledky!$HI$9),10,0))</f>
        <v>0</v>
      </c>
      <c r="HJ58" s="183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6" t="str">
        <f>IF(ISBLANK($HK$3),"",IF(ISBLANK(Tipy!GB52),"-",SUM(HF58:HJ58)))</f>
        <v>-</v>
      </c>
      <c r="HL58" s="185"/>
      <c r="HM58" s="182">
        <f>IF(ISBLANK($HR$3),"",IF(ISBLANK(Tipy!GH52),0,IF(AND(Tipy!GH52=Výsledky!$HP$3,Tipy!GJ52=Výsledky!$HR$3),50,0)))</f>
        <v>0</v>
      </c>
      <c r="HN58" s="182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2">
        <f>IF(ISBLANK($HR$3),"",IF(OR(Tipy!GK52=Výsledky!$HM$6,Tipy!GK52=Výsledky!$HM$7,Tipy!GK52=Výsledky!$HM$8,Tipy!GK52=Výsledky!$HM$9),30,0))</f>
        <v>0</v>
      </c>
      <c r="HP58" s="182">
        <f>IF(ISBLANK($HR$3),"",IF(OR(Tipy!GL52=Výsledky!$HP$6,Tipy!GL52=Výsledky!$HP$7,Tipy!GL52=Výsledky!$HP$8,Tipy!GL52=Výsledky!$HP$9),10,0))</f>
        <v>0</v>
      </c>
      <c r="HQ58" s="183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6" t="str">
        <f>IF(ISBLANK($HR$3),"",IF(ISBLANK(Tipy!GH52),"-",SUM(HM58:HQ58)))</f>
        <v>-</v>
      </c>
      <c r="HS58" s="185"/>
      <c r="HT58" s="182">
        <f>IF(ISBLANK($HY$3),"",IF(ISBLANK(Tipy!GN52),0,IF(AND(Tipy!GN52=Výsledky!$HW$3,Tipy!GP52=Výsledky!$HY$3),50,0)))</f>
        <v>0</v>
      </c>
      <c r="HU58" s="182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2">
        <f>IF(ISBLANK($HY$3),"",IF(OR(Tipy!GQ52=Výsledky!$HT$6,Tipy!GQ52=Výsledky!$HT$7,Tipy!GQ52=Výsledky!$HT$8,Tipy!GQ52=Výsledky!$HT$9),30,0))</f>
        <v>0</v>
      </c>
      <c r="HW58" s="182">
        <f>IF(ISBLANK($HY$3),"",IF(OR(Tipy!GR52=Výsledky!$HW$6,Tipy!GR52=Výsledky!$HW$7,Tipy!GR52=Výsledky!$HW$8,Tipy!GR52=Výsledky!$HW$9),10,0))</f>
        <v>0</v>
      </c>
      <c r="HX58" s="183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6" t="str">
        <f>IF(ISBLANK($HY$3),"",IF(ISBLANK(Tipy!GN52),"-",SUM(HT58:HX58)))</f>
        <v>-</v>
      </c>
      <c r="HZ58" s="185"/>
      <c r="IA58" s="182">
        <f>IF(ISBLANK($IF$3),"",IF(ISBLANK(Tipy!GT52),0,IF(AND(Tipy!GT52=Výsledky!$ID$3,Tipy!GV52=Výsledky!$IF$3),50,0)))</f>
        <v>0</v>
      </c>
      <c r="IB58" s="182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2">
        <f>IF(ISBLANK($IF$3),"",IF(OR(Tipy!GW52=Výsledky!$IA$6,Tipy!GW52=Výsledky!$IA$7,Tipy!GW52=Výsledky!$IA$8,Tipy!GW52=Výsledky!$IA$9),30,0))</f>
        <v>0</v>
      </c>
      <c r="ID58" s="182">
        <f>IF(ISBLANK($IF$3),"",IF(OR(Tipy!GX52=Výsledky!$ID$6,Tipy!GX52=Výsledky!$ID$7,Tipy!GX52=Výsledky!$ID$8,Tipy!GX52=Výsledky!$ID$9),10,0))</f>
        <v>0</v>
      </c>
      <c r="IE58" s="183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6" t="str">
        <f>IF(ISBLANK($IF$3),"",IF(ISBLANK(Tipy!GT52),"-",SUM(IA58:IE58)))</f>
        <v>-</v>
      </c>
      <c r="IG58" s="94"/>
      <c r="IH58" s="182">
        <f>IF(ISBLANK($IM$3),"",IF(ISBLANK(Tipy!GZ52),0,IF(AND(Tipy!GZ52=Výsledky!$IK$3,Tipy!HB52=Výsledky!$IM$3),50,0)))</f>
        <v>0</v>
      </c>
      <c r="II58" s="182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182">
        <f>IF(ISBLANK($IM$3),"",IF(OR(Tipy!HC52=Výsledky!$IH$6,Tipy!HC52=Výsledky!$IH$7,Tipy!HC52=Výsledky!$IH$8,Tipy!HC52=Výsledky!$IH$9),30,0))</f>
        <v>0</v>
      </c>
      <c r="IK58" s="182">
        <f>IF(ISBLANK($IM$3),"",IF(OR(Tipy!HD52=Výsledky!$IK$6,Tipy!HD52=Výsledky!$IK$7,Tipy!HD52=Výsledky!$IK$8,Tipy!HD52=Výsledky!$IK$9),10,0))</f>
        <v>0</v>
      </c>
      <c r="IL58" s="183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186" t="str">
        <f>IF(ISBLANK($IM$3),"",IF(ISBLANK(Tipy!GZ52),"-",SUM(IH58:IL58)))</f>
        <v>-</v>
      </c>
      <c r="IN58" s="185"/>
      <c r="IO58" s="182">
        <f>IF(ISBLANK($IT$3),"",IF(ISBLANK(Tipy!HF52),0,IF(AND(Tipy!HF52=Výsledky!$IR$3,Tipy!HH52=Výsledky!$IT$3),50,0)))</f>
        <v>0</v>
      </c>
      <c r="IP58" s="182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82">
        <f>IF(ISBLANK($IT$3),"",IF(OR(Tipy!HI52=Výsledky!$IO$6,Tipy!HI52=Výsledky!$IO$7,Tipy!HI52=Výsledky!$IO$8,Tipy!HI52=Výsledky!$IO$9),30,0))</f>
        <v>0</v>
      </c>
      <c r="IR58" s="182">
        <f>IF(ISBLANK($IT$3),"",IF(OR(Tipy!HJ52=Výsledky!$IR$6,Tipy!HJ52=Výsledky!$IR$7,Tipy!HJ52=Výsledky!$IR$8,Tipy!HJ52=Výsledky!$IR$9),10,0))</f>
        <v>0</v>
      </c>
      <c r="IS58" s="183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6" t="str">
        <f>IF(ISBLANK($IT$3),"",IF(ISBLANK(Tipy!HF52),"-",SUM(IO58:IS58)))</f>
        <v>-</v>
      </c>
      <c r="IU58" s="185"/>
      <c r="IV58" s="182">
        <f>IF(ISBLANK($JA$3),"",IF(ISBLANK(Tipy!HL52),0,IF(AND(Tipy!HL52=Výsledky!$IY$3,Tipy!HN52=Výsledky!$JA$3),50,0)))</f>
        <v>0</v>
      </c>
      <c r="IW58" s="182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82">
        <f>IF(ISBLANK($JA$3),"",IF(OR(Tipy!HO52=Výsledky!$IV$6,Tipy!HO52=Výsledky!$IV$7,Tipy!HO52=Výsledky!$IV$8,Tipy!HO52=Výsledky!$IV$9),30,0))</f>
        <v>0</v>
      </c>
      <c r="IY58" s="182">
        <f>IF(ISBLANK($JA$3),"",IF(OR(Tipy!HP52=Výsledky!$IY$6,Tipy!HP52=Výsledky!$IY$7,Tipy!HP52=Výsledky!$IY$8,Tipy!HP52=Výsledky!$IY$9),10,0))</f>
        <v>0</v>
      </c>
      <c r="IZ58" s="183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86" t="str">
        <f>IF(ISBLANK($JA$3),"",IF(ISBLANK(Tipy!HL52),"-",SUM(IV58:IZ58)))</f>
        <v>-</v>
      </c>
      <c r="JB58" s="185"/>
      <c r="JC58" s="182">
        <f>IF(ISBLANK($JH$3),"",IF(ISBLANK(Tipy!HR52),0,IF(AND(Tipy!HR52=Výsledky!$JF$3,Tipy!HT52=Výsledky!$JH$3),50,0)))</f>
        <v>0</v>
      </c>
      <c r="JD58" s="182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82">
        <f>IF(ISBLANK($JH$3),"",IF(OR(Tipy!HU52=Výsledky!$JC$6,Tipy!HU52=Výsledky!$JC$7,Tipy!HU52=Výsledky!$JC$8,Tipy!HU52=Výsledky!$JC$9),30,0))</f>
        <v>0</v>
      </c>
      <c r="JF58" s="182">
        <f>IF(ISBLANK($JH$3),"",IF(OR(Tipy!HV52=Výsledky!$JF$6,Tipy!HV52=Výsledky!$JF$7,Tipy!HV52=Výsledky!$JF$8,Tipy!HV52=Výsledky!$JF$9),10,0))</f>
        <v>0</v>
      </c>
      <c r="JG58" s="183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86" t="str">
        <f>IF(ISBLANK($JH$3),"",IF(ISBLANK(Tipy!HR52),"-",SUM(JC58:JG58)))</f>
        <v>-</v>
      </c>
      <c r="JI58" s="185"/>
      <c r="JJ58" s="182">
        <f>IF(ISBLANK($JO$3),"",IF(ISBLANK(Tipy!HX52),0,IF(AND(Tipy!HX52=Výsledky!$JM$3,Tipy!HZ52=Výsledky!$JO$3),50,0)))</f>
        <v>0</v>
      </c>
      <c r="JK58" s="182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82">
        <f>IF(ISBLANK($JO$3),"",IF(OR(Tipy!IA52=Výsledky!$JJ$6,Tipy!IA52=Výsledky!$JJ$7,Tipy!IA52=Výsledky!$JJ$8,Tipy!IA52=Výsledky!$JJ$9),30,0))</f>
        <v>0</v>
      </c>
      <c r="JM58" s="92">
        <f>IF(ISBLANK($JO$3),"",IF(OR(Tipy!IB52=Výsledky!$JM$6,Tipy!IB52=Výsledky!$JM$7,Tipy!IB52=Výsledky!$JM$8,Tipy!IB52=Výsledky!$JM$9),10,0))</f>
        <v>0</v>
      </c>
      <c r="JN58" s="93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95" t="str">
        <f>IF(ISBLANK($JO$3),"",IF(ISBLANK(Tipy!HX52),"-",SUM(JJ58:JN58)))</f>
        <v>-</v>
      </c>
      <c r="JP58" s="94"/>
      <c r="JQ58" s="92">
        <f>IF(ISBLANK($JV$3),"",IF(ISBLANK(Tipy!ID52),0,IF(AND(Tipy!ID52=Výsledky!$JT$3,Tipy!IF52=Výsledky!$JV$3),50,0)))</f>
        <v>0</v>
      </c>
      <c r="JR58" s="92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92">
        <f>IF(ISBLANK($JV$3),"",IF(OR(Tipy!IG52=Výsledky!$JQ$6,Tipy!IG52=Výsledky!$JQ$7,Tipy!IG52=Výsledky!$JQ$8,Tipy!IG52=Výsledky!$JQ$9),30,0))</f>
        <v>0</v>
      </c>
      <c r="JT58" s="92">
        <f>IF(ISBLANK($JV$3),"",IF(OR(Tipy!IH52=Výsledky!$JT$6,Tipy!IH52=Výsledky!$JT$7,Tipy!IH52=Výsledky!$JT$8,Tipy!IH52=Výsledky!$JT$9),10,0))</f>
        <v>0</v>
      </c>
      <c r="JU58" s="93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95" t="str">
        <f>IF(ISBLANK($JV$3),"",IF(ISBLANK(Tipy!ID52),"-",SUM(JQ58:JU58)))</f>
        <v>-</v>
      </c>
      <c r="JW58" s="94"/>
      <c r="JX58" s="92" t="str">
        <f>IF(ISBLANK($KC$3),"",IF(ISBLANK(Tipy!IJ52),0,IF(AND(Tipy!IJ52=Výsledky!$KA$3,Tipy!IL52=Výsledky!$KC$3),50,0)))</f>
        <v/>
      </c>
      <c r="JY58" s="92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92" t="str">
        <f>IF(ISBLANK($KC$3),"",IF(OR(Tipy!IM52=Výsledky!$JX$6,Tipy!IM52=Výsledky!$JX$7,Tipy!IM52=Výsledky!$JX$8,Tipy!IM52=Výsledky!$JX$9),30,0))</f>
        <v/>
      </c>
      <c r="KA58" s="92" t="str">
        <f>IF(ISBLANK($KC$3),"",IF(OR(Tipy!IN52=Výsledky!$KA$6,Tipy!IN52=Výsledky!$KA$7,Tipy!IN52=Výsledky!$KA$8,Tipy!IN52=Výsledky!$KA$9),10,0))</f>
        <v/>
      </c>
      <c r="KB58" s="93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95" t="str">
        <f>IF(ISBLANK($KC$3),"",IF(ISBLANK(Tipy!IJ52),"-",SUM(JX58:KB58)))</f>
        <v/>
      </c>
      <c r="KD58" s="94"/>
      <c r="KE58" s="92">
        <f>IF(ISBLANK($KJ$3),"",IF(ISBLANK(Tipy!IP52),0,IF(AND(Tipy!IP52=Výsledky!$KH$3,Tipy!IR52=Výsledky!$KJ$3),50,0)))</f>
        <v>0</v>
      </c>
      <c r="KF58" s="92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0</v>
      </c>
      <c r="KG58" s="92">
        <f>IF(ISBLANK($KJ$3),"",IF(OR(Tipy!IS52=Výsledky!$KE$6,Tipy!IS52=Výsledky!$KE$7,Tipy!IS52=Výsledky!$KE$8,Tipy!IS52=Výsledky!$KE$9),30,0))</f>
        <v>0</v>
      </c>
      <c r="KH58" s="92">
        <f>IF(ISBLANK($KJ$3),"",IF(OR(Tipy!IT52=Výsledky!$KH$6,Tipy!IT52=Výsledky!$KH$7,Tipy!IT52=Výsledky!$KH$8,Tipy!IT52=Výsledky!$KH$9),10,0))</f>
        <v>0</v>
      </c>
      <c r="KI58" s="93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95" t="str">
        <f>IF(ISBLANK($KJ$3),"",IF(ISBLANK(Tipy!IP52),"-",SUM(KE58:KI58)))</f>
        <v>-</v>
      </c>
      <c r="KK58" s="94"/>
      <c r="KL58" s="182">
        <f>IF(ISBLANK($KQ$3),"",IF(ISBLANK(Tipy!IV52),0,IF(AND(Tipy!IV52=Výsledky!$KO$3,Tipy!IX52=Výsledky!$KQ$3),50,0)))</f>
        <v>0</v>
      </c>
      <c r="KM58" s="182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182">
        <f>IF(ISBLANK($KQ$3),"",IF(OR(Tipy!IY52=Výsledky!$KL$6,Tipy!IY52=Výsledky!$KL$7,Tipy!IY52=Výsledky!$KL$8,Tipy!IY52=Výsledky!$KL$9),30,0))</f>
        <v>0</v>
      </c>
      <c r="KO58" s="182">
        <f>IF(ISBLANK($KQ$3),"",IF(OR(Tipy!IZ52=Výsledky!$KO$6,Tipy!IZ52=Výsledky!$KO$7,Tipy!IZ52=Výsledky!$KO$8,Tipy!IZ52=Výsledky!$KO$9),10,0))</f>
        <v>0</v>
      </c>
      <c r="KP58" s="183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86" t="str">
        <f>IF(ISBLANK($KQ$3),"",IF(ISBLANK(Tipy!IV52),"-",SUM(KL58:KP58)))</f>
        <v>-</v>
      </c>
      <c r="KR58" s="94"/>
      <c r="KS58" s="92" t="str">
        <f>IF(ISBLANK($KX$3),"",IF(ISBLANK(Tipy!JB52),0,IF(AND(Tipy!JB52=Výsledky!$KV$3,Tipy!JD52=Výsledky!$KX$3),50,0)))</f>
        <v/>
      </c>
      <c r="KT58" s="92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92" t="str">
        <f>IF(ISBLANK($KX$3),"",IF(OR(Tipy!JE52=Výsledky!$KS$6,Tipy!JE52=Výsledky!$KS$7,Tipy!JE52=Výsledky!$KS$8,Tipy!JE52=Výsledky!$KS$9),30,0))</f>
        <v/>
      </c>
      <c r="KV58" s="92" t="str">
        <f>IF(ISBLANK($KX$3),"",IF(OR(Tipy!JF52=Výsledky!$KV$6,Tipy!JF52=Výsledky!$KV$7,Tipy!JF52=Výsledky!$KV$8,Tipy!JF52=Výsledky!$KV$9),10,0))</f>
        <v/>
      </c>
      <c r="KW58" s="93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95" t="str">
        <f>IF(ISBLANK($KX$3),"",IF(ISBLANK(Tipy!JB52),"-",SUM(KS58:KW58)))</f>
        <v/>
      </c>
      <c r="KY58" s="94"/>
      <c r="KZ58" s="92" t="str">
        <f>IF(ISBLANK($LE$3),"",IF(ISBLANK(Tipy!JH52),0,IF(AND(Tipy!JH52=Výsledky!$LC$3,Tipy!JJ52=Výsledky!$LE$3),50,0)))</f>
        <v/>
      </c>
      <c r="LA58" s="92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92" t="str">
        <f>IF(ISBLANK($LE$3),"",IF(OR(Tipy!JK52=Výsledky!$KZ$6,Tipy!JK52=Výsledky!$KZ$7,Tipy!JK52=Výsledky!$KZ$8,Tipy!JK52=Výsledky!$KZ$9),30,0))</f>
        <v/>
      </c>
      <c r="LC58" s="92" t="str">
        <f>IF(ISBLANK($LE$3),"",IF(OR(Tipy!JL52=Výsledky!$LC$6,Tipy!JL52=Výsledky!$LC$7,Tipy!JL52=Výsledky!$LC$8,Tipy!JL52=Výsledky!$LC$9),10,0))</f>
        <v/>
      </c>
      <c r="LD58" s="93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95" t="str">
        <f>IF(ISBLANK($LE$3),"",IF(ISBLANK(Tipy!JH52),"-",SUM(KZ58:LD58)))</f>
        <v/>
      </c>
      <c r="LF58" s="94"/>
      <c r="LG58" s="92" t="str">
        <f>IF(ISBLANK($LL$3),"",IF(ISBLANK(Tipy!JN52),0,IF(AND(Tipy!JN52=Výsledky!$LJ$3,Tipy!JP52=Výsledky!$LL$3),50,0)))</f>
        <v/>
      </c>
      <c r="LH58" s="92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92" t="str">
        <f>IF(ISBLANK($LL$3),"",IF(OR(Tipy!JQ52=Výsledky!$LG$6,Tipy!JQ52=Výsledky!$LG$7,Tipy!JQ52=Výsledky!$LG$8,Tipy!JQ52=Výsledky!$LG$9),30,0))</f>
        <v/>
      </c>
      <c r="LJ58" s="92" t="str">
        <f>IF(ISBLANK($LL$3),"",IF(OR(Tipy!JR52=Výsledky!$LJ$6,Tipy!JR52=Výsledky!$LJ$7,Tipy!JR52=Výsledky!$LJ$8,Tipy!JR52=Výsledky!$LJ$9),10,0))</f>
        <v/>
      </c>
      <c r="LK58" s="93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95" t="str">
        <f>IF(ISBLANK($LL$3),"",IF(ISBLANK(Tipy!JN52),"-",SUM(LG58:LK58)))</f>
        <v/>
      </c>
      <c r="LM58" s="94"/>
      <c r="LN58" s="92" t="str">
        <f>IF(ISBLANK($LS$3),"",IF(ISBLANK(Tipy!JT52),0,IF(AND(Tipy!JT52=Výsledky!$LQ$3,Tipy!JV52=Výsledky!$LS$3),50,0)))</f>
        <v/>
      </c>
      <c r="LO58" s="92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92" t="str">
        <f>IF(ISBLANK($LS$3),"",IF(OR(Tipy!JW52=Výsledky!$LN$6,Tipy!JW52=Výsledky!$LN$7,Tipy!JW52=Výsledky!$LN$8,Tipy!JW52=Výsledky!$LN$9),30,0))</f>
        <v/>
      </c>
      <c r="LQ58" s="92" t="str">
        <f>IF(ISBLANK($LS$3),"",IF(OR(Tipy!JX52=Výsledky!$LQ$6,Tipy!JX52=Výsledky!$LQ$7,Tipy!JX52=Výsledky!$LQ$8,Tipy!JX52=Výsledky!$LQ$9),10,0))</f>
        <v/>
      </c>
      <c r="LR58" s="93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95" t="str">
        <f>IF(ISBLANK($LS$3),"",IF(ISBLANK(Tipy!JT52),"-",SUM(LN58:LR58)))</f>
        <v/>
      </c>
      <c r="LT58" s="94"/>
      <c r="LU58" s="92" t="str">
        <f>IF(ISBLANK($LZ$3),"",IF(ISBLANK(Tipy!JZ52),0,IF(AND(Tipy!JZ52=Výsledky!$LX$3,Tipy!KB52=Výsledky!$LZ$3),50,0)))</f>
        <v/>
      </c>
      <c r="LV58" s="92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92" t="str">
        <f>IF(ISBLANK($LZ$3),"",IF(OR(Tipy!KC52=Výsledky!$LU$6,Tipy!KC52=Výsledky!$LU$7,Tipy!KC52=Výsledky!$LU$8,Tipy!KC52=Výsledky!$LU$9),30,0))</f>
        <v/>
      </c>
      <c r="LX58" s="92" t="str">
        <f>IF(ISBLANK($LZ$3),"",IF(OR(Tipy!KD52=Výsledky!$LX$6,Tipy!KD52=Výsledky!$LX$7,Tipy!KD52=Výsledky!$LX$8,Tipy!KD52=Výsledky!$LX$9),10,0))</f>
        <v/>
      </c>
      <c r="LY58" s="93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95" t="str">
        <f>IF(ISBLANK($LZ$3),"",IF(ISBLANK(Tipy!JZ52),"-",SUM(LU58:LY58)))</f>
        <v/>
      </c>
      <c r="MA58" s="94"/>
      <c r="MB58" s="96"/>
      <c r="MC58" s="97"/>
      <c r="MD58" s="97"/>
      <c r="ME58" s="97"/>
      <c r="MF58" s="93"/>
      <c r="MG58" s="95"/>
      <c r="MH58" s="94"/>
      <c r="MI58" s="96"/>
      <c r="MJ58" s="97"/>
      <c r="MK58" s="97"/>
      <c r="ML58" s="97"/>
      <c r="MM58" s="93"/>
      <c r="MN58" s="95"/>
      <c r="MO58" s="94"/>
      <c r="MP58" s="96"/>
      <c r="MQ58" s="97"/>
      <c r="MR58" s="97"/>
      <c r="MS58" s="97"/>
      <c r="MT58" s="93"/>
      <c r="MU58" s="95"/>
      <c r="MV58" s="94"/>
      <c r="MW58" s="96"/>
      <c r="MX58" s="97"/>
      <c r="MY58" s="97"/>
      <c r="MZ58" s="97"/>
      <c r="NA58" s="93"/>
      <c r="NB58" s="95"/>
      <c r="NC58" s="94"/>
      <c r="ND58" s="96"/>
      <c r="NE58" s="97"/>
      <c r="NF58" s="97"/>
      <c r="NG58" s="97"/>
      <c r="NH58" s="93"/>
      <c r="NI58" s="95"/>
      <c r="NJ58" s="94"/>
      <c r="NK58" s="96"/>
      <c r="NL58" s="97"/>
      <c r="NM58" s="97"/>
      <c r="NN58" s="97"/>
      <c r="NO58" s="93"/>
      <c r="NP58" s="95"/>
      <c r="NQ58" s="94"/>
      <c r="NR58" s="96"/>
      <c r="NS58" s="97"/>
      <c r="NT58" s="97"/>
      <c r="NU58" s="97"/>
      <c r="NV58" s="93"/>
      <c r="NW58" s="95"/>
      <c r="NX58" s="94"/>
      <c r="NY58" s="96"/>
      <c r="NZ58" s="97"/>
      <c r="OA58" s="97"/>
      <c r="OB58" s="97"/>
      <c r="OC58" s="93"/>
      <c r="OD58" s="95"/>
      <c r="OE58" s="94"/>
      <c r="OF58" s="96"/>
      <c r="OG58" s="97"/>
      <c r="OH58" s="97"/>
      <c r="OI58" s="97"/>
      <c r="OJ58" s="93"/>
      <c r="OK58" s="95"/>
      <c r="OL58" s="94"/>
      <c r="OM58" s="96"/>
      <c r="ON58" s="97"/>
      <c r="OO58" s="97"/>
      <c r="OP58" s="97"/>
      <c r="OQ58" s="93"/>
      <c r="OR58" s="95"/>
      <c r="OS58" s="94"/>
      <c r="OT58" s="96"/>
      <c r="OU58" s="97"/>
      <c r="OV58" s="97"/>
      <c r="OW58" s="97"/>
      <c r="OX58" s="93"/>
      <c r="OY58" s="95"/>
      <c r="OZ58" s="94"/>
      <c r="PA58" s="96"/>
      <c r="PB58" s="97"/>
      <c r="PC58" s="97"/>
      <c r="PD58" s="97"/>
      <c r="PE58" s="93"/>
      <c r="PF58" s="95"/>
      <c r="PG58" s="94"/>
      <c r="PH58" s="96"/>
      <c r="PI58" s="97"/>
      <c r="PJ58" s="97"/>
      <c r="PK58" s="97"/>
      <c r="PL58" s="93"/>
      <c r="PM58" s="95"/>
      <c r="PN58" s="94"/>
      <c r="PO58" s="96"/>
      <c r="PP58" s="97"/>
      <c r="PQ58" s="97"/>
      <c r="PR58" s="97"/>
      <c r="PS58" s="93"/>
      <c r="PT58" s="95"/>
      <c r="PU58" s="94"/>
      <c r="PV58" s="96"/>
      <c r="PW58" s="97"/>
      <c r="PX58" s="97"/>
      <c r="PY58" s="97"/>
      <c r="PZ58" s="93"/>
      <c r="QA58" s="95"/>
    </row>
    <row r="59" spans="1:443" ht="15" customHeight="1" x14ac:dyDescent="0.2">
      <c r="A59" s="121">
        <f>Tipy!A53</f>
        <v>79</v>
      </c>
      <c r="B59" s="144" t="str">
        <f>Tipy!B53</f>
        <v>Marek Sloboda</v>
      </c>
      <c r="C59" s="42"/>
      <c r="D59" s="182">
        <f>IF(ISBLANK($I$3),"",IF(ISBLANK(Tipy!D53),0,IF(AND(Tipy!D53=Výsledky!$G$3,Tipy!F53=Výsledky!$I$3),50,0)))</f>
        <v>0</v>
      </c>
      <c r="E59" s="182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2">
        <f>IF(ISBLANK($I$3),"",IF(OR(Tipy!G53=Výsledky!$D$6,Tipy!G53=Výsledky!$D$7,Tipy!G53=Výsledky!$D$8,Tipy!G53=Výsledky!$D$9),30,0))</f>
        <v>30</v>
      </c>
      <c r="G59" s="182">
        <f>IF(ISBLANK($I$3),"",IF(OR(Tipy!H53=Výsledky!$G$6,Tipy!H53=Výsledky!$G$7,Tipy!H53=Výsledky!$G$8,Tipy!H53=Výsledky!$G$9),10,0))</f>
        <v>0</v>
      </c>
      <c r="H59" s="183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4">
        <f>IF(ISBLANK($I$3),"",IF(ISBLANK(Tipy!D53),"-",SUM(D59:H59)))</f>
        <v>60</v>
      </c>
      <c r="J59" s="185"/>
      <c r="K59" s="182">
        <f>IF(ISBLANK($P$3),"",IF(ISBLANK(Tipy!J53),0,IF(AND(Tipy!J53=Výsledky!$N$3,Tipy!L53=Výsledky!$P$3),50,0)))</f>
        <v>0</v>
      </c>
      <c r="L59" s="182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2">
        <f>IF(ISBLANK($P$3),"",IF(OR(Tipy!M53=Výsledky!$K$6,Tipy!M53=Výsledky!$K$7,Tipy!M53=Výsledky!$K$8,Tipy!M53=Výsledky!$K$9),30,0))</f>
        <v>0</v>
      </c>
      <c r="N59" s="182">
        <f>IF(ISBLANK($P$3),"",IF(OR(Tipy!N53=Výsledky!$N$6,Tipy!N53=Výsledky!$N$7,Tipy!N53=Výsledky!$N$8,Tipy!N53=Výsledky!$N$9),10,0))</f>
        <v>0</v>
      </c>
      <c r="O59" s="183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6" t="str">
        <f>IF(ISBLANK($P$3),"",IF(ISBLANK(Tipy!J53),"-",SUM(K59:O59)))</f>
        <v>-</v>
      </c>
      <c r="Q59" s="185"/>
      <c r="R59" s="182">
        <f>IF(ISBLANK($W$3),"",IF(ISBLANK(Tipy!P53),0,IF(AND(Tipy!P53=Výsledky!$U$3,Tipy!R53=Výsledky!$W$3),50,0)))</f>
        <v>0</v>
      </c>
      <c r="S59" s="182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2">
        <f>IF(ISBLANK($W$3),"",IF(OR(Tipy!S53=Výsledky!$R$6,Tipy!S53=Výsledky!$R$7,Tipy!S53=Výsledky!$R$8,Tipy!S53=Výsledky!$R$9),30,0))</f>
        <v>0</v>
      </c>
      <c r="U59" s="182">
        <f>IF(ISBLANK($W$3),"",IF(OR(Tipy!T53=Výsledky!$U$6,Tipy!T53=Výsledky!$U$7,Tipy!T53=Výsledky!$U$8,Tipy!T53=Výsledky!$U$9),10,0))</f>
        <v>0</v>
      </c>
      <c r="V59" s="183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6" t="str">
        <f>IF(ISBLANK($W$3),"",IF(ISBLANK(Tipy!P53),"-",SUM(R59:V59)))</f>
        <v>-</v>
      </c>
      <c r="X59" s="185"/>
      <c r="Y59" s="182">
        <f>IF(ISBLANK($AD$3),"",IF(ISBLANK(Tipy!V53),0,IF(AND(Tipy!V53=Výsledky!$AB$3,Tipy!X53=Výsledky!$AD$3),50,0)))</f>
        <v>0</v>
      </c>
      <c r="Z59" s="182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2">
        <f>IF(ISBLANK($AD$3),"",IF(OR(Tipy!Y53=Výsledky!$Y$6,Tipy!Y53=Výsledky!$Y$7,Tipy!Y53=Výsledky!$Y$8,Tipy!Y53=Výsledky!$Y$9),30,0))</f>
        <v>0</v>
      </c>
      <c r="AB59" s="182">
        <f>IF(ISBLANK($AD$3),"",IF(OR(Tipy!Z53=Výsledky!$AB$6,Tipy!Z53=Výsledky!$AB$7,Tipy!Z53=Výsledky!$AB$8,Tipy!Z53=Výsledky!$AB$9),10,0))</f>
        <v>0</v>
      </c>
      <c r="AC59" s="183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6" t="str">
        <f>IF(ISBLANK($AD$3),"",IF(ISBLANK(Tipy!V53),"-",SUM(Y59:AC59)))</f>
        <v>-</v>
      </c>
      <c r="AE59" s="185"/>
      <c r="AF59" s="182">
        <f>IF(ISBLANK($AK$3),"",IF(ISBLANK(Tipy!AB53),0,IF(AND(Tipy!AB53=Výsledky!$AI$3,Tipy!AD53=Výsledky!$AK$3),50,0)))</f>
        <v>0</v>
      </c>
      <c r="AG59" s="182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2">
        <f>IF(ISBLANK($AK$3),"",IF(OR(Tipy!AE53=Výsledky!$AF$6,Tipy!AE53=Výsledky!$AF$7,Tipy!AE53=Výsledky!$AF$8,Tipy!AE53=Výsledky!$AF$9),30,0))</f>
        <v>0</v>
      </c>
      <c r="AI59" s="182">
        <f>IF(ISBLANK($AK$3),"",IF(OR(Tipy!AF53=Výsledky!$AI$6,Tipy!AF53=Výsledky!$AI$7,Tipy!AF53=Výsledky!$AI$8,Tipy!AF53=Výsledky!$AI$9),10,0))</f>
        <v>0</v>
      </c>
      <c r="AJ59" s="183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6" t="str">
        <f>IF(ISBLANK($AK$3),"",IF(ISBLANK(Tipy!AB53),"-",SUM(AF59:AJ59)))</f>
        <v>-</v>
      </c>
      <c r="AL59" s="185"/>
      <c r="AM59" s="182">
        <f>IF(ISBLANK($AR$3),"",IF(ISBLANK(Tipy!AH53),0,IF(AND(Tipy!AH53=Výsledky!$AP$3,Tipy!AJ53=Výsledky!$AR$3),50,0)))</f>
        <v>0</v>
      </c>
      <c r="AN59" s="182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2">
        <f>IF(ISBLANK($AR$3),"",IF(OR(Tipy!AK53=Výsledky!$AM$6,Tipy!AK53=Výsledky!$AM$7,Tipy!AK53=Výsledky!$AM$8,Tipy!AK53=Výsledky!$AM$9),30,0))</f>
        <v>0</v>
      </c>
      <c r="AP59" s="182">
        <f>IF(ISBLANK($AR$3),"",IF(OR(Tipy!AL53=Výsledky!$AP$6,Tipy!AL53=Výsledky!$AP$7,Tipy!AL53=Výsledky!$AP$8,Tipy!AL53=Výsledky!$AP$9),10,0))</f>
        <v>0</v>
      </c>
      <c r="AQ59" s="183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6" t="str">
        <f>IF(ISBLANK($AR$3),"",IF(ISBLANK(Tipy!AH53),"-",SUM(AM59:AQ59)))</f>
        <v>-</v>
      </c>
      <c r="AS59" s="185"/>
      <c r="AT59" s="182">
        <f>IF(ISBLANK($AY$3),"",IF(ISBLANK(Tipy!AN53),0,IF(AND(Tipy!AN53=Výsledky!$AW$3,Tipy!AP53=Výsledky!$AY$3),50,0)))</f>
        <v>0</v>
      </c>
      <c r="AU59" s="182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2">
        <f>IF(ISBLANK($AY$3),"",IF(OR(Tipy!AQ53=Výsledky!$AT$6,Tipy!AQ53=Výsledky!$AT$7,Tipy!AQ53=Výsledky!$AT$8,Tipy!AQ53=Výsledky!$AT$9),30,0))</f>
        <v>0</v>
      </c>
      <c r="AW59" s="182">
        <f>IF(ISBLANK($AY$3),"",IF(OR(Tipy!AR53=Výsledky!$AW$6,Tipy!AR53=Výsledky!$AW$7,Tipy!AR53=Výsledky!$AW$8,Tipy!AR53=Výsledky!$AW$9),10,0))</f>
        <v>0</v>
      </c>
      <c r="AX59" s="183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6" t="str">
        <f>IF(ISBLANK($AY$3),"",IF(ISBLANK(Tipy!AN53),"-",SUM(AT59:AX59)))</f>
        <v>-</v>
      </c>
      <c r="AZ59" s="185"/>
      <c r="BA59" s="182">
        <f>IF(ISBLANK($BF$3),"",IF(ISBLANK(Tipy!AT53),0,IF(AND(Tipy!AT53=Výsledky!$BD$3,Tipy!AV53=Výsledky!$BF$3),50,0)))</f>
        <v>0</v>
      </c>
      <c r="BB59" s="182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2">
        <f>IF(ISBLANK($BF$3),"",IF(OR(Tipy!AW53=Výsledky!$BA$6,Tipy!AW53=Výsledky!$BA$7,Tipy!AW53=Výsledky!$BA$8,Tipy!AW53=Výsledky!$BA$9),30,0))</f>
        <v>0</v>
      </c>
      <c r="BD59" s="182">
        <f>IF(ISBLANK($BF$3),"",IF(OR(Tipy!AX53=Výsledky!$BD$6,Tipy!AX53=Výsledky!$BD$7,Tipy!AX53=Výsledky!$BD$8,Tipy!AX53=Výsledky!$BD$9),10,0))</f>
        <v>0</v>
      </c>
      <c r="BE59" s="183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6" t="str">
        <f>IF(ISBLANK($BF$3),"",IF(ISBLANK(Tipy!AT53),"-",SUM(BA59:BE59)))</f>
        <v>-</v>
      </c>
      <c r="BG59" s="94"/>
      <c r="BH59" s="182">
        <f>IF(ISBLANK($BM$3),"",IF(ISBLANK(Tipy!AZ53),0,IF(AND(Tipy!AZ53=Výsledky!$BK$3,Tipy!BB53=Výsledky!$BM$3),50,0)))</f>
        <v>0</v>
      </c>
      <c r="BI59" s="182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2">
        <f>IF(ISBLANK($BM$3),"",IF(OR(Tipy!BC53=Výsledky!$BH$6,Tipy!BC53=Výsledky!$BH$7,Tipy!BC53=Výsledky!$BH$8,Tipy!BC53=Výsledky!$BH$9),30,0))</f>
        <v>0</v>
      </c>
      <c r="BK59" s="182">
        <f>IF(ISBLANK($BM$3),"",IF(OR(Tipy!BD53=Výsledky!$BK$6,Tipy!BD53=Výsledky!$BK$7,Tipy!BD53=Výsledky!$BK$8,Tipy!BD53=Výsledky!$BK$9),10,0))</f>
        <v>0</v>
      </c>
      <c r="BL59" s="183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6" t="str">
        <f>IF(ISBLANK($BM$3),"",IF(ISBLANK(Tipy!AZ53),"-",SUM(BH59:BL59)))</f>
        <v>-</v>
      </c>
      <c r="BN59" s="94"/>
      <c r="BO59" s="182">
        <f>IF(ISBLANK($BT$3),"",IF(ISBLANK(Tipy!BF53),0,IF(AND(Tipy!BF53=Výsledky!$BR$3,Tipy!BH53=Výsledky!$BT$3),50,0)))</f>
        <v>0</v>
      </c>
      <c r="BP59" s="182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2">
        <f>IF(ISBLANK($BT$3),"",IF(OR(Tipy!BI53=Výsledky!$BO$6,Tipy!BI53=Výsledky!$BO$7,Tipy!BI53=Výsledky!$BO$8,Tipy!BI53=Výsledky!$BO$9),30,0))</f>
        <v>0</v>
      </c>
      <c r="BR59" s="182">
        <f>IF(ISBLANK($BT$3),"",IF(OR(Tipy!BJ53=Výsledky!$BR$6,Tipy!BJ53=Výsledky!$BR$7,Tipy!BJ53=Výsledky!$BR$8,Tipy!BJ53=Výsledky!$BR$9),10,0))</f>
        <v>0</v>
      </c>
      <c r="BS59" s="183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6" t="str">
        <f>IF(ISBLANK($BT$3),"",IF(ISBLANK(Tipy!BF53),"-",SUM(BO59:BS59)))</f>
        <v>-</v>
      </c>
      <c r="BU59" s="94"/>
      <c r="BV59" s="182">
        <f>IF(ISBLANK($CA$3),"",IF(ISBLANK(Tipy!BL53),0,IF(AND(Tipy!BL53=Výsledky!$BY$3,Tipy!BN53=Výsledky!$CA$3),50,0)))</f>
        <v>0</v>
      </c>
      <c r="BW59" s="182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2">
        <f>IF(ISBLANK($CA$3),"",IF(OR(Tipy!BO53=Výsledky!$BV$6,Tipy!BO53=Výsledky!$BV$7,Tipy!BO53=Výsledky!$BV$8,Tipy!BO53=Výsledky!$BV$9),30,0))</f>
        <v>0</v>
      </c>
      <c r="BY59" s="182">
        <f>IF(ISBLANK($CA$3),"",IF(OR(Tipy!BP53=Výsledky!$BY$6,Tipy!BP53=Výsledky!$BY$7,Tipy!BP53=Výsledky!$BY$8,Tipy!BP53=Výsledky!$BY$9),10,0))</f>
        <v>0</v>
      </c>
      <c r="BZ59" s="183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6" t="str">
        <f>IF(ISBLANK($CA$3),"",IF(ISBLANK(Tipy!BL53),"-",SUM(BV59:BZ59)))</f>
        <v>-</v>
      </c>
      <c r="CB59" s="94"/>
      <c r="CC59" s="182">
        <f>IF(ISBLANK($CH$3),"",IF(ISBLANK(Tipy!BR53),0,IF(AND(Tipy!BR53=Výsledky!$CF$3,Tipy!BT53=Výsledky!$CH$3),50,0)))</f>
        <v>0</v>
      </c>
      <c r="CD59" s="182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2">
        <f>IF(ISBLANK($CH$3),"",IF(OR(Tipy!BU53=Výsledky!$CC$6,Tipy!BU53=Výsledky!$CC$7,Tipy!BU53=Výsledky!$CC$8,Tipy!BU53=Výsledky!$CC$9),30,0))</f>
        <v>0</v>
      </c>
      <c r="CF59" s="182">
        <f>IF(ISBLANK($CH$3),"",IF(OR(Tipy!BV53=Výsledky!$CF$6,Tipy!BV53=Výsledky!$CF$7,Tipy!BV53=Výsledky!$CF$8,Tipy!BV53=Výsledky!$CF$9),10,0))</f>
        <v>0</v>
      </c>
      <c r="CG59" s="183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6" t="str">
        <f>IF(ISBLANK($CH$3),"",IF(ISBLANK(Tipy!BR53),"-",SUM(CC59:CG59)))</f>
        <v>-</v>
      </c>
      <c r="CI59" s="185"/>
      <c r="CJ59" s="182">
        <f>IF(ISBLANK($CO$3),"",IF(ISBLANK(Tipy!BX53),0,IF(AND(Tipy!BX53=Výsledky!$CM$3,Tipy!BZ53=Výsledky!$CO$3),50,0)))</f>
        <v>0</v>
      </c>
      <c r="CK59" s="182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2">
        <f>IF(ISBLANK($CO$3),"",IF(OR(Tipy!CA53=Výsledky!$CJ$6,Tipy!CA53=Výsledky!$CJ$7,Tipy!CA53=Výsledky!$CJ$8,Tipy!CA53=Výsledky!$CJ$9),30,0))</f>
        <v>0</v>
      </c>
      <c r="CM59" s="182">
        <f>IF(ISBLANK($CO$3),"",IF(OR(Tipy!CB53=Výsledky!$CM$6,Tipy!CB53=Výsledky!$CM$7,Tipy!CB53=Výsledky!$CM$8,Tipy!CB53=Výsledky!$CM$9),10,0))</f>
        <v>0</v>
      </c>
      <c r="CN59" s="183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6" t="str">
        <f>IF(ISBLANK($CO$3),"",IF(ISBLANK(Tipy!BX53),"-",SUM(CJ59:CN59)))</f>
        <v>-</v>
      </c>
      <c r="CP59" s="185"/>
      <c r="CQ59" s="182">
        <f>IF(ISBLANK($CV$3),"",IF(ISBLANK(Tipy!CD53),0,IF(AND(Tipy!CD53=Výsledky!$CT$3,Tipy!CF53=Výsledky!$CV$3),50,0)))</f>
        <v>0</v>
      </c>
      <c r="CR59" s="182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2">
        <f>IF(ISBLANK($CV$3),"",IF(OR(Tipy!CG53=Výsledky!$CQ$6,Tipy!CG53=Výsledky!$CQ$7,Tipy!CG53=Výsledky!$CQ$8,Tipy!CG53=Výsledky!$CQ$9),30,0))</f>
        <v>0</v>
      </c>
      <c r="CT59" s="182">
        <f>IF(ISBLANK($CV$3),"",IF(OR(Tipy!CH53=Výsledky!$CT$6,Tipy!CH53=Výsledky!$CT$7,Tipy!CH53=Výsledky!$CT$8,Tipy!CH53=Výsledky!$CT$9),10,0))</f>
        <v>0</v>
      </c>
      <c r="CU59" s="183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6" t="str">
        <f>IF(ISBLANK($CV$3),"",IF(ISBLANK(Tipy!CD53),"-",SUM(CQ59:CU59)))</f>
        <v>-</v>
      </c>
      <c r="CW59" s="185"/>
      <c r="CX59" s="182">
        <f>IF(ISBLANK($DC$3),"",IF(ISBLANK(Tipy!CJ53),0,IF(AND(Tipy!CJ53=Výsledky!$DA$3,Tipy!CL53=Výsledky!$DC$3),50,0)))</f>
        <v>0</v>
      </c>
      <c r="CY59" s="182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2">
        <f>IF(ISBLANK($DC$3),"",IF(OR(Tipy!CM53=Výsledky!$CX$6,Tipy!CM53=Výsledky!$CX$7,Tipy!CM53=Výsledky!$CX$8,Tipy!CM53=Výsledky!$CX$9),30,0))</f>
        <v>0</v>
      </c>
      <c r="DA59" s="182">
        <f>IF(ISBLANK($DC$3),"",IF(OR(Tipy!CN53=Výsledky!$DA$6,Tipy!CN53=Výsledky!$DA$7,Tipy!CN53=Výsledky!$DA$8,Tipy!CN53=Výsledky!$DA$9),10,0))</f>
        <v>0</v>
      </c>
      <c r="DB59" s="183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6" t="str">
        <f>IF(ISBLANK($DC$3),"",IF(ISBLANK(Tipy!CJ53),"-",SUM(CX59:DB59)))</f>
        <v>-</v>
      </c>
      <c r="DD59" s="185"/>
      <c r="DE59" s="182">
        <f>IF(ISBLANK($DJ$3),"",IF(ISBLANK(Tipy!CP53),0,IF(AND(Tipy!CP53=Výsledky!$DH$3,Tipy!CR53=Výsledky!$DJ$3),50,0)))</f>
        <v>0</v>
      </c>
      <c r="DF59" s="182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2">
        <f>IF(ISBLANK($DJ$3),"",IF(OR(Tipy!CS53=Výsledky!$DE$6,Tipy!CS53=Výsledky!$DE$7,Tipy!CS53=Výsledky!$DE$8,Tipy!CS53=Výsledky!$DE$9),30,0))</f>
        <v>0</v>
      </c>
      <c r="DH59" s="182">
        <f>IF(ISBLANK($DJ$3),"",IF(OR(Tipy!CT53=Výsledky!$DH$6,Tipy!CT53=Výsledky!$DH$7,Tipy!CT53=Výsledky!$DH$8,Tipy!CT53=Výsledky!$DH$9),10,0))</f>
        <v>0</v>
      </c>
      <c r="DI59" s="183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6" t="str">
        <f>IF(ISBLANK($DJ$3),"",IF(ISBLANK(Tipy!CP53),"-",SUM(DE59:DI59)))</f>
        <v>-</v>
      </c>
      <c r="DK59" s="185"/>
      <c r="DL59" s="182">
        <f>IF(ISBLANK($DQ$3),"",IF(ISBLANK(Tipy!CV53),0,IF(AND(Tipy!CV53=Výsledky!$DO$3,Tipy!CX53=Výsledky!$DQ$3),50,0)))</f>
        <v>0</v>
      </c>
      <c r="DM59" s="182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2">
        <f>IF(ISBLANK($DQ$3),"",IF(OR(Tipy!CY53=Výsledky!$DL$6,Tipy!CY53=Výsledky!$DL$7,Tipy!CY53=Výsledky!$DL$8,Tipy!CY53=Výsledky!$DL$9),30,0))</f>
        <v>0</v>
      </c>
      <c r="DO59" s="182">
        <f>IF(ISBLANK($DQ$3),"",IF(OR(Tipy!CZ53=Výsledky!$DO$6,Tipy!CZ53=Výsledky!$DO$7,Tipy!CZ53=Výsledky!$DO$8,Tipy!CZ53=Výsledky!$DO$9),10,0))</f>
        <v>0</v>
      </c>
      <c r="DP59" s="183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6" t="str">
        <f>IF(ISBLANK($DQ$3),"",IF(ISBLANK(Tipy!CV53),"-",SUM(DL59:DP59)))</f>
        <v>-</v>
      </c>
      <c r="DR59" s="185"/>
      <c r="DS59" s="182">
        <f>IF(ISBLANK($DX$3),"",IF(ISBLANK(Tipy!DB53),0,IF(AND(Tipy!DB53=Výsledky!$DV$3,Tipy!DD53=Výsledky!$DX$3),50,0)))</f>
        <v>0</v>
      </c>
      <c r="DT59" s="182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2">
        <f>IF(ISBLANK($DX$3),"",IF(OR(Tipy!DE53=Výsledky!$DS$6,Tipy!DE53=Výsledky!$DS$7,Tipy!DE53=Výsledky!$DS$8,Tipy!DE53=Výsledky!$DS$9),30,0))</f>
        <v>0</v>
      </c>
      <c r="DV59" s="182">
        <f>IF(ISBLANK($DX$3),"",IF(OR(Tipy!DF53=Výsledky!$DV$6,Tipy!DF53=Výsledky!$DV$7,Tipy!DF53=Výsledky!$DV$8,Tipy!DF53=Výsledky!$DV$9),10,0))</f>
        <v>0</v>
      </c>
      <c r="DW59" s="183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6" t="str">
        <f>IF(ISBLANK($DX$3),"",IF(ISBLANK(Tipy!DB53),"-",SUM(DS59:DW59)))</f>
        <v>-</v>
      </c>
      <c r="DY59" s="185"/>
      <c r="DZ59" s="182">
        <f>IF(ISBLANK($EE$3),"",IF(ISBLANK(Tipy!DH53),0,IF(AND(Tipy!DH53=Výsledky!$EC$3,Tipy!DJ53=Výsledky!$EE$3),50,0)))</f>
        <v>0</v>
      </c>
      <c r="EA59" s="182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2">
        <f>IF(ISBLANK($EE$3),"",IF(OR(Tipy!DK53=Výsledky!$DZ$6,Tipy!DK53=Výsledky!$DZ$7,Tipy!DK53=Výsledky!$DZ$8,Tipy!DK53=Výsledky!$DZ$9),30,0))</f>
        <v>0</v>
      </c>
      <c r="EC59" s="182">
        <f>IF(ISBLANK($EE$3),"",IF(OR(Tipy!DL53=Výsledky!$EC$6,Tipy!DL53=Výsledky!$EC$7,Tipy!DL53=Výsledky!$EC$8,Tipy!DL53=Výsledky!$EC$9),10,0))</f>
        <v>0</v>
      </c>
      <c r="ED59" s="183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6" t="str">
        <f>IF(ISBLANK($EE$3),"",IF(ISBLANK(Tipy!DH53),"-",SUM(DZ59:ED59)))</f>
        <v>-</v>
      </c>
      <c r="EF59" s="94"/>
      <c r="EG59" s="182">
        <f>IF(ISBLANK($EL$3),"",IF(ISBLANK(Tipy!DN53),0,IF(AND(Tipy!DN53=Výsledky!$EJ$3,Tipy!DP53=Výsledky!$EL$3),50,0)))</f>
        <v>0</v>
      </c>
      <c r="EH59" s="182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2">
        <f>IF(ISBLANK($EL$3),"",IF(OR(Tipy!DQ53=Výsledky!$EG$6,Tipy!DQ53=Výsledky!$EG$7,Tipy!DQ53=Výsledky!$EG$8,Tipy!DQ53=Výsledky!$EG$9),30,0))</f>
        <v>0</v>
      </c>
      <c r="EJ59" s="182">
        <f>IF(ISBLANK($EL$3),"",IF(OR(Tipy!DR53=Výsledky!$EJ$6,Tipy!DR53=Výsledky!$EJ$7,Tipy!DR53=Výsledky!$EJ$8,Tipy!DR53=Výsledky!$EJ$9),10,0))</f>
        <v>0</v>
      </c>
      <c r="EK59" s="183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6" t="str">
        <f>IF(ISBLANK($EL$3),"",IF(ISBLANK(Tipy!DN53),"-",SUM(EG59:EK59)))</f>
        <v>-</v>
      </c>
      <c r="EM59" s="94"/>
      <c r="EN59" s="182">
        <f>IF(ISBLANK($ES$3),"",IF(ISBLANK(Tipy!DT53),0,IF(AND(Tipy!DT53=Výsledky!$EQ$3,Tipy!DV53=Výsledky!$ES$3),50,0)))</f>
        <v>0</v>
      </c>
      <c r="EO59" s="182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2">
        <f>IF(ISBLANK($ES$3),"",IF(OR(Tipy!DW53=Výsledky!$EN$6,Tipy!DW53=Výsledky!$EN$7,Tipy!DW53=Výsledky!$EN$8,Tipy!DW53=Výsledky!$EN$9),30,0))</f>
        <v>0</v>
      </c>
      <c r="EQ59" s="182">
        <f>IF(ISBLANK($ES$3),"",IF(OR(Tipy!DX53=Výsledky!$EQ$6,Tipy!DX53=Výsledky!$EQ$7,Tipy!DX53=Výsledky!$EQ$8,Tipy!DX53=Výsledky!$EQ$9),10,0))</f>
        <v>0</v>
      </c>
      <c r="ER59" s="183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6" t="str">
        <f>IF(ISBLANK($ES$3),"",IF(ISBLANK(Tipy!DT53),"-",SUM(EN59:ER59)))</f>
        <v>-</v>
      </c>
      <c r="ET59" s="94"/>
      <c r="EU59" s="182">
        <f>IF(ISBLANK($EZ$3),"",IF(ISBLANK(Tipy!DZ53),0,IF(AND(Tipy!DZ53=Výsledky!$EX$3,Tipy!EB53=Výsledky!$EZ$3),50,0)))</f>
        <v>0</v>
      </c>
      <c r="EV59" s="182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2">
        <f>IF(ISBLANK($EZ$3),"",IF(OR(Tipy!EC53=Výsledky!$EU$6,Tipy!EC53=Výsledky!$EU$7,Tipy!EC53=Výsledky!$EU$8,Tipy!EC53=Výsledky!$EU$9),30,0))</f>
        <v>0</v>
      </c>
      <c r="EX59" s="182">
        <f>IF(ISBLANK($EZ$3),"",IF(OR(Tipy!ED53=Výsledky!$EX$6,Tipy!ED53=Výsledky!$EX$7,Tipy!ED53=Výsledky!$EX$8,Tipy!ED53=Výsledky!$EX$9),10,0))</f>
        <v>0</v>
      </c>
      <c r="EY59" s="183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6" t="str">
        <f>IF(ISBLANK($EZ$3),"",IF(ISBLANK(Tipy!DZ53),"-",SUM(EU59:EY59)))</f>
        <v>-</v>
      </c>
      <c r="FA59" s="94"/>
      <c r="FB59" s="182">
        <f>IF(ISBLANK($FG$3),"",IF(ISBLANK(Tipy!EF53),0,IF(AND(Tipy!EF53=Výsledky!$FE$3,Tipy!EH53=Výsledky!$FG$3),50,0)))</f>
        <v>0</v>
      </c>
      <c r="FC59" s="182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2">
        <f>IF(ISBLANK($FG$3),"",IF(OR(Tipy!EI53=Výsledky!$FB$6,Tipy!EI53=Výsledky!$FB$7,Tipy!EI53=Výsledky!$FB$8,Tipy!EI53=Výsledky!$FB$9),30,0))</f>
        <v>0</v>
      </c>
      <c r="FE59" s="182">
        <f>IF(ISBLANK($FG$3),"",IF(OR(Tipy!EJ53=Výsledky!$FE$6,Tipy!EJ53=Výsledky!$FE$7,Tipy!EJ53=Výsledky!$FE$8,Tipy!EJ53=Výsledky!$FE$9),10,0))</f>
        <v>0</v>
      </c>
      <c r="FF59" s="183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6" t="str">
        <f>IF(ISBLANK($FG$3),"",IF(ISBLANK(Tipy!EF53),"-",SUM(FB59:FF59)))</f>
        <v>-</v>
      </c>
      <c r="FH59" s="94"/>
      <c r="FI59" s="182">
        <f>IF(ISBLANK($FN$3),"",IF(ISBLANK(Tipy!EL53),0,IF(AND(Tipy!EL53=Výsledky!$FL$3,Tipy!EN53=Výsledky!$FN$3),50,0)))</f>
        <v>0</v>
      </c>
      <c r="FJ59" s="182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2">
        <f>IF(ISBLANK($FN$3),"",IF(OR(Tipy!EO53=Výsledky!$FI$6,Tipy!EO53=Výsledky!$FI$7,Tipy!EO53=Výsledky!$FI$8,Tipy!EO53=Výsledky!$FI$9),30,0))</f>
        <v>0</v>
      </c>
      <c r="FL59" s="182">
        <f>IF(ISBLANK($FN$3),"",IF(OR(Tipy!EP53=Výsledky!$FL$6,Tipy!EP53=Výsledky!$FL$7,Tipy!EP53=Výsledky!$FL$8,Tipy!EP53=Výsledky!$FL$9),10,0))</f>
        <v>0</v>
      </c>
      <c r="FM59" s="183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6" t="str">
        <f>IF(ISBLANK($FN$3),"",IF(ISBLANK(Tipy!EL53),"-",SUM(FI59:FM59)))</f>
        <v>-</v>
      </c>
      <c r="FO59" s="94"/>
      <c r="FP59" s="182">
        <f>IF(ISBLANK($FU$3),"",IF(ISBLANK(Tipy!ER53),0,IF(AND(Tipy!ER53=Výsledky!$FS$3,Tipy!ET53=Výsledky!$FU$3),50,0)))</f>
        <v>0</v>
      </c>
      <c r="FQ59" s="182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2">
        <f>IF(ISBLANK($FU$3),"",IF(OR(Tipy!EU53=Výsledky!$FP$6,Tipy!EU53=Výsledky!$FP$7,Tipy!EU53=Výsledky!$FP$8,Tipy!EU53=Výsledky!$FP$9),30,0))</f>
        <v>0</v>
      </c>
      <c r="FS59" s="182">
        <f>IF(ISBLANK($FU$3),"",IF(OR(Tipy!EV53=Výsledky!$FS$6,Tipy!EV53=Výsledky!$FS$7,Tipy!EV53=Výsledky!$FS$8,Tipy!EV53=Výsledky!$FS$9),10,0))</f>
        <v>0</v>
      </c>
      <c r="FT59" s="183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6" t="str">
        <f>IF(ISBLANK($FU$3),"",IF(ISBLANK(Tipy!ER53),"-",SUM(FP59:FT59)))</f>
        <v>-</v>
      </c>
      <c r="FV59" s="94"/>
      <c r="FW59" s="182">
        <f>IF(ISBLANK($GB$3),"",IF(ISBLANK(Tipy!EX53),0,IF(AND(Tipy!EX53=Výsledky!$FZ$3,Tipy!EZ53=Výsledky!$GB$3),50,0)))</f>
        <v>0</v>
      </c>
      <c r="FX59" s="182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2">
        <f>IF(ISBLANK($GB$3),"",IF(OR(Tipy!FA53=Výsledky!$FW$6,Tipy!FA53=Výsledky!$FW$7,Tipy!FA53=Výsledky!$FW$8,Tipy!FA53=Výsledky!$FW$9),30,0))</f>
        <v>0</v>
      </c>
      <c r="FZ59" s="182">
        <f>IF(ISBLANK($GB$3),"",IF(OR(Tipy!FB53=Výsledky!$FZ$6,Tipy!FB53=Výsledky!$FZ$7,Tipy!FB53=Výsledky!$FZ$8,Tipy!FB53=Výsledky!$FZ$9),10,0))</f>
        <v>0</v>
      </c>
      <c r="GA59" s="183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6" t="str">
        <f>IF(ISBLANK($GB$3),"",IF(ISBLANK(Tipy!EX53),"-",SUM(FW59:GA59)))</f>
        <v>-</v>
      </c>
      <c r="GC59" s="94"/>
      <c r="GD59" s="182">
        <f>IF(ISBLANK($GI$3),"",IF(ISBLANK(Tipy!FD53),0,IF(AND(Tipy!FD53=Výsledky!$GG$3,Tipy!FF53=Výsledky!$GI$3),50,0)))</f>
        <v>0</v>
      </c>
      <c r="GE59" s="182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2">
        <f>IF(ISBLANK($GI$3),"",IF(OR(Tipy!FG53=Výsledky!$GD$6,Tipy!FG53=Výsledky!$GD$7,Tipy!FG53=Výsledky!$GD$8,Tipy!FG53=Výsledky!$GD$9),30,0))</f>
        <v>0</v>
      </c>
      <c r="GG59" s="182">
        <f>IF(ISBLANK($GI$3),"",IF(OR(Tipy!FH53=Výsledky!$GG$6,Tipy!FH53=Výsledky!$GG$7,Tipy!FH53=Výsledky!$GG$8,Tipy!FH53=Výsledky!$GG$9),10,0))</f>
        <v>0</v>
      </c>
      <c r="GH59" s="183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6" t="str">
        <f>IF(ISBLANK($GI$3),"",IF(ISBLANK(Tipy!FD53),"-",SUM(GD59:GH59)))</f>
        <v>-</v>
      </c>
      <c r="GJ59" s="94"/>
      <c r="GK59" s="182">
        <f>IF(ISBLANK($GP$3),"",IF(ISBLANK(Tipy!FJ53),0,IF(AND(Tipy!FJ53=Výsledky!$GN$3,Tipy!FL53=Výsledky!$GP$3),50,0)))</f>
        <v>0</v>
      </c>
      <c r="GL59" s="182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82">
        <f>IF(ISBLANK($GP$3),"",IF(OR(Tipy!FM53=Výsledky!$GK$6,Tipy!FM53=Výsledky!$GK$7,Tipy!FM53=Výsledky!$GK$8,Tipy!FM53=Výsledky!$GK$9),30,0))</f>
        <v>0</v>
      </c>
      <c r="GN59" s="182">
        <f>IF(ISBLANK($GP$3),"",IF(OR(Tipy!FN53=Výsledky!$GN$6,Tipy!FN53=Výsledky!$GN$7,Tipy!FN53=Výsledky!$GN$8,Tipy!FN53=Výsledky!$GN$9),10,0))</f>
        <v>0</v>
      </c>
      <c r="GO59" s="183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86" t="str">
        <f>IF(ISBLANK($GP$3),"",IF(ISBLANK(Tipy!FJ53),"-",SUM(GK59:GO59)))</f>
        <v>-</v>
      </c>
      <c r="GQ59" s="94"/>
      <c r="GR59" s="182">
        <f>IF(ISBLANK($GW$3),"",IF(ISBLANK(Tipy!FP53),0,IF(AND(Tipy!FP53=Výsledky!$GU$3,Tipy!FR53=Výsledky!$GW$3),50,0)))</f>
        <v>0</v>
      </c>
      <c r="GS59" s="182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2">
        <f>IF(ISBLANK($GW$3),"",IF(OR(Tipy!FS53=Výsledky!$GR$6,Tipy!FS53=Výsledky!$GR$7,Tipy!FS53=Výsledky!$GR$8,Tipy!FS53=Výsledky!$GR$9),30,0))</f>
        <v>0</v>
      </c>
      <c r="GU59" s="182">
        <f>IF(ISBLANK($GW$3),"",IF(OR(Tipy!FT53=Výsledky!$GU$6,Tipy!FT53=Výsledky!$GU$7,Tipy!FT53=Výsledky!$GU$8,Tipy!FT53=Výsledky!$GU$9),10,0))</f>
        <v>0</v>
      </c>
      <c r="GV59" s="183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6" t="str">
        <f>IF(ISBLANK($GW$3),"",IF(ISBLANK(Tipy!FP53),"-",SUM(GR59:GV59)))</f>
        <v>-</v>
      </c>
      <c r="GX59" s="94"/>
      <c r="GY59" s="182">
        <f>IF(ISBLANK($HD$3),"",IF(ISBLANK(Tipy!FV53),0,IF(AND(Tipy!FV53=Výsledky!$HB$3,Tipy!FX53=Výsledky!$HD$3),50,0)))</f>
        <v>0</v>
      </c>
      <c r="GZ59" s="182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2">
        <f>IF(ISBLANK($HD$3),"",IF(OR(Tipy!FY53=Výsledky!$GY$6,Tipy!FY53=Výsledky!$GY$7,Tipy!FY53=Výsledky!$GY$8,Tipy!FY53=Výsledky!$GY$9),30,0))</f>
        <v>0</v>
      </c>
      <c r="HB59" s="182">
        <f>IF(ISBLANK($HD$3),"",IF(OR(Tipy!FZ53=Výsledky!$HB$6,Tipy!FZ53=Výsledky!$HB$7,Tipy!FZ53=Výsledky!$HB$8,Tipy!FZ53=Výsledky!$HB$9),10,0))</f>
        <v>0</v>
      </c>
      <c r="HC59" s="183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6" t="str">
        <f>IF(ISBLANK($HD$3),"",IF(ISBLANK(Tipy!FV53),"-",SUM(GY59:HC59)))</f>
        <v>-</v>
      </c>
      <c r="HE59" s="185"/>
      <c r="HF59" s="182">
        <f>IF(ISBLANK($HK$3),"",IF(ISBLANK(Tipy!GB53),0,IF(AND(Tipy!GB53=Výsledky!$HI$3,Tipy!GD53=Výsledky!$HK$3),50,0)))</f>
        <v>0</v>
      </c>
      <c r="HG59" s="182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2">
        <f>IF(ISBLANK($HK$3),"",IF(OR(Tipy!GE53=Výsledky!$HF$6,Tipy!GE53=Výsledky!$HF$7,Tipy!GE53=Výsledky!$HF$8,Tipy!GE53=Výsledky!$HF$9),30,0))</f>
        <v>0</v>
      </c>
      <c r="HI59" s="182">
        <f>IF(ISBLANK($HK$3),"",IF(OR(Tipy!GF53=Výsledky!$HI$6,Tipy!GF53=Výsledky!$HI$7,Tipy!GF53=Výsledky!$HI$8,Tipy!GF53=Výsledky!$HI$9),10,0))</f>
        <v>0</v>
      </c>
      <c r="HJ59" s="183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6" t="str">
        <f>IF(ISBLANK($HK$3),"",IF(ISBLANK(Tipy!GB53),"-",SUM(HF59:HJ59)))</f>
        <v>-</v>
      </c>
      <c r="HL59" s="185"/>
      <c r="HM59" s="182">
        <f>IF(ISBLANK($HR$3),"",IF(ISBLANK(Tipy!GH53),0,IF(AND(Tipy!GH53=Výsledky!$HP$3,Tipy!GJ53=Výsledky!$HR$3),50,0)))</f>
        <v>0</v>
      </c>
      <c r="HN59" s="182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2">
        <f>IF(ISBLANK($HR$3),"",IF(OR(Tipy!GK53=Výsledky!$HM$6,Tipy!GK53=Výsledky!$HM$7,Tipy!GK53=Výsledky!$HM$8,Tipy!GK53=Výsledky!$HM$9),30,0))</f>
        <v>0</v>
      </c>
      <c r="HP59" s="182">
        <f>IF(ISBLANK($HR$3),"",IF(OR(Tipy!GL53=Výsledky!$HP$6,Tipy!GL53=Výsledky!$HP$7,Tipy!GL53=Výsledky!$HP$8,Tipy!GL53=Výsledky!$HP$9),10,0))</f>
        <v>0</v>
      </c>
      <c r="HQ59" s="183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6" t="str">
        <f>IF(ISBLANK($HR$3),"",IF(ISBLANK(Tipy!GH53),"-",SUM(HM59:HQ59)))</f>
        <v>-</v>
      </c>
      <c r="HS59" s="185"/>
      <c r="HT59" s="182">
        <f>IF(ISBLANK($HY$3),"",IF(ISBLANK(Tipy!GN53),0,IF(AND(Tipy!GN53=Výsledky!$HW$3,Tipy!GP53=Výsledky!$HY$3),50,0)))</f>
        <v>0</v>
      </c>
      <c r="HU59" s="182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2">
        <f>IF(ISBLANK($HY$3),"",IF(OR(Tipy!GQ53=Výsledky!$HT$6,Tipy!GQ53=Výsledky!$HT$7,Tipy!GQ53=Výsledky!$HT$8,Tipy!GQ53=Výsledky!$HT$9),30,0))</f>
        <v>0</v>
      </c>
      <c r="HW59" s="182">
        <f>IF(ISBLANK($HY$3),"",IF(OR(Tipy!GR53=Výsledky!$HW$6,Tipy!GR53=Výsledky!$HW$7,Tipy!GR53=Výsledky!$HW$8,Tipy!GR53=Výsledky!$HW$9),10,0))</f>
        <v>0</v>
      </c>
      <c r="HX59" s="183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6" t="str">
        <f>IF(ISBLANK($HY$3),"",IF(ISBLANK(Tipy!GN53),"-",SUM(HT59:HX59)))</f>
        <v>-</v>
      </c>
      <c r="HZ59" s="185"/>
      <c r="IA59" s="182">
        <f>IF(ISBLANK($IF$3),"",IF(ISBLANK(Tipy!GT53),0,IF(AND(Tipy!GT53=Výsledky!$ID$3,Tipy!GV53=Výsledky!$IF$3),50,0)))</f>
        <v>0</v>
      </c>
      <c r="IB59" s="182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2">
        <f>IF(ISBLANK($IF$3),"",IF(OR(Tipy!GW53=Výsledky!$IA$6,Tipy!GW53=Výsledky!$IA$7,Tipy!GW53=Výsledky!$IA$8,Tipy!GW53=Výsledky!$IA$9),30,0))</f>
        <v>0</v>
      </c>
      <c r="ID59" s="182">
        <f>IF(ISBLANK($IF$3),"",IF(OR(Tipy!GX53=Výsledky!$ID$6,Tipy!GX53=Výsledky!$ID$7,Tipy!GX53=Výsledky!$ID$8,Tipy!GX53=Výsledky!$ID$9),10,0))</f>
        <v>0</v>
      </c>
      <c r="IE59" s="183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6" t="str">
        <f>IF(ISBLANK($IF$3),"",IF(ISBLANK(Tipy!GT53),"-",SUM(IA59:IE59)))</f>
        <v>-</v>
      </c>
      <c r="IG59" s="94"/>
      <c r="IH59" s="182">
        <f>IF(ISBLANK($IM$3),"",IF(ISBLANK(Tipy!GZ53),0,IF(AND(Tipy!GZ53=Výsledky!$IK$3,Tipy!HB53=Výsledky!$IM$3),50,0)))</f>
        <v>0</v>
      </c>
      <c r="II59" s="182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182">
        <f>IF(ISBLANK($IM$3),"",IF(OR(Tipy!HC53=Výsledky!$IH$6,Tipy!HC53=Výsledky!$IH$7,Tipy!HC53=Výsledky!$IH$8,Tipy!HC53=Výsledky!$IH$9),30,0))</f>
        <v>0</v>
      </c>
      <c r="IK59" s="182">
        <f>IF(ISBLANK($IM$3),"",IF(OR(Tipy!HD53=Výsledky!$IK$6,Tipy!HD53=Výsledky!$IK$7,Tipy!HD53=Výsledky!$IK$8,Tipy!HD53=Výsledky!$IK$9),10,0))</f>
        <v>0</v>
      </c>
      <c r="IL59" s="183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186" t="str">
        <f>IF(ISBLANK($IM$3),"",IF(ISBLANK(Tipy!GZ53),"-",SUM(IH59:IL59)))</f>
        <v>-</v>
      </c>
      <c r="IN59" s="185"/>
      <c r="IO59" s="182">
        <f>IF(ISBLANK($IT$3),"",IF(ISBLANK(Tipy!HF53),0,IF(AND(Tipy!HF53=Výsledky!$IR$3,Tipy!HH53=Výsledky!$IT$3),50,0)))</f>
        <v>0</v>
      </c>
      <c r="IP59" s="182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82">
        <f>IF(ISBLANK($IT$3),"",IF(OR(Tipy!HI53=Výsledky!$IO$6,Tipy!HI53=Výsledky!$IO$7,Tipy!HI53=Výsledky!$IO$8,Tipy!HI53=Výsledky!$IO$9),30,0))</f>
        <v>0</v>
      </c>
      <c r="IR59" s="182">
        <f>IF(ISBLANK($IT$3),"",IF(OR(Tipy!HJ53=Výsledky!$IR$6,Tipy!HJ53=Výsledky!$IR$7,Tipy!HJ53=Výsledky!$IR$8,Tipy!HJ53=Výsledky!$IR$9),10,0))</f>
        <v>0</v>
      </c>
      <c r="IS59" s="183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6" t="str">
        <f>IF(ISBLANK($IT$3),"",IF(ISBLANK(Tipy!HF53),"-",SUM(IO59:IS59)))</f>
        <v>-</v>
      </c>
      <c r="IU59" s="185"/>
      <c r="IV59" s="182">
        <f>IF(ISBLANK($JA$3),"",IF(ISBLANK(Tipy!HL53),0,IF(AND(Tipy!HL53=Výsledky!$IY$3,Tipy!HN53=Výsledky!$JA$3),50,0)))</f>
        <v>0</v>
      </c>
      <c r="IW59" s="182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182">
        <f>IF(ISBLANK($JA$3),"",IF(OR(Tipy!HO53=Výsledky!$IV$6,Tipy!HO53=Výsledky!$IV$7,Tipy!HO53=Výsledky!$IV$8,Tipy!HO53=Výsledky!$IV$9),30,0))</f>
        <v>0</v>
      </c>
      <c r="IY59" s="182">
        <f>IF(ISBLANK($JA$3),"",IF(OR(Tipy!HP53=Výsledky!$IY$6,Tipy!HP53=Výsledky!$IY$7,Tipy!HP53=Výsledky!$IY$8,Tipy!HP53=Výsledky!$IY$9),10,0))</f>
        <v>0</v>
      </c>
      <c r="IZ59" s="183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186" t="str">
        <f>IF(ISBLANK($JA$3),"",IF(ISBLANK(Tipy!HL53),"-",SUM(IV59:IZ59)))</f>
        <v>-</v>
      </c>
      <c r="JB59" s="185"/>
      <c r="JC59" s="182">
        <f>IF(ISBLANK($JH$3),"",IF(ISBLANK(Tipy!HR53),0,IF(AND(Tipy!HR53=Výsledky!$JF$3,Tipy!HT53=Výsledky!$JH$3),50,0)))</f>
        <v>0</v>
      </c>
      <c r="JD59" s="182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82">
        <f>IF(ISBLANK($JH$3),"",IF(OR(Tipy!HU53=Výsledky!$JC$6,Tipy!HU53=Výsledky!$JC$7,Tipy!HU53=Výsledky!$JC$8,Tipy!HU53=Výsledky!$JC$9),30,0))</f>
        <v>0</v>
      </c>
      <c r="JF59" s="182">
        <f>IF(ISBLANK($JH$3),"",IF(OR(Tipy!HV53=Výsledky!$JF$6,Tipy!HV53=Výsledky!$JF$7,Tipy!HV53=Výsledky!$JF$8,Tipy!HV53=Výsledky!$JF$9),10,0))</f>
        <v>0</v>
      </c>
      <c r="JG59" s="183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86" t="str">
        <f>IF(ISBLANK($JH$3),"",IF(ISBLANK(Tipy!HR53),"-",SUM(JC59:JG59)))</f>
        <v>-</v>
      </c>
      <c r="JI59" s="185"/>
      <c r="JJ59" s="182">
        <f>IF(ISBLANK($JO$3),"",IF(ISBLANK(Tipy!HX53),0,IF(AND(Tipy!HX53=Výsledky!$JM$3,Tipy!HZ53=Výsledky!$JO$3),50,0)))</f>
        <v>0</v>
      </c>
      <c r="JK59" s="182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0</v>
      </c>
      <c r="JL59" s="182">
        <f>IF(ISBLANK($JO$3),"",IF(OR(Tipy!IA53=Výsledky!$JJ$6,Tipy!IA53=Výsledky!$JJ$7,Tipy!IA53=Výsledky!$JJ$8,Tipy!IA53=Výsledky!$JJ$9),30,0))</f>
        <v>0</v>
      </c>
      <c r="JM59" s="92">
        <f>IF(ISBLANK($JO$3),"",IF(OR(Tipy!IB53=Výsledky!$JM$6,Tipy!IB53=Výsledky!$JM$7,Tipy!IB53=Výsledky!$JM$8,Tipy!IB53=Výsledky!$JM$9),10,0))</f>
        <v>0</v>
      </c>
      <c r="JN59" s="93">
        <f>IF(ISBLANK($JO$3),"",IF(ISBLANK(Tipy!HX53),0,IF(OR(AND(Tipy!HX53=Výsledky!$JM$3,OR(Tipy!HZ53=Výsledky!$JO$3+1,Tipy!HZ53=Výsledky!$JO$3-1)),AND(Tipy!HZ53=Výsledky!$JO$3,OR(Tipy!HX53=Výsledky!$JM$3+1,Tipy!HX53=Výsledky!$JM$3-1))),10,0)))</f>
        <v>0</v>
      </c>
      <c r="JO59" s="95" t="str">
        <f>IF(ISBLANK($JO$3),"",IF(ISBLANK(Tipy!HX53),"-",SUM(JJ59:JN59)))</f>
        <v>-</v>
      </c>
      <c r="JP59" s="94"/>
      <c r="JQ59" s="92">
        <f>IF(ISBLANK($JV$3),"",IF(ISBLANK(Tipy!ID53),0,IF(AND(Tipy!ID53=Výsledky!$JT$3,Tipy!IF53=Výsledky!$JV$3),50,0)))</f>
        <v>0</v>
      </c>
      <c r="JR59" s="92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92">
        <f>IF(ISBLANK($JV$3),"",IF(OR(Tipy!IG53=Výsledky!$JQ$6,Tipy!IG53=Výsledky!$JQ$7,Tipy!IG53=Výsledky!$JQ$8,Tipy!IG53=Výsledky!$JQ$9),30,0))</f>
        <v>0</v>
      </c>
      <c r="JT59" s="92">
        <f>IF(ISBLANK($JV$3),"",IF(OR(Tipy!IH53=Výsledky!$JT$6,Tipy!IH53=Výsledky!$JT$7,Tipy!IH53=Výsledky!$JT$8,Tipy!IH53=Výsledky!$JT$9),10,0))</f>
        <v>0</v>
      </c>
      <c r="JU59" s="93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95" t="str">
        <f>IF(ISBLANK($JV$3),"",IF(ISBLANK(Tipy!ID53),"-",SUM(JQ59:JU59)))</f>
        <v>-</v>
      </c>
      <c r="JW59" s="94"/>
      <c r="JX59" s="92" t="str">
        <f>IF(ISBLANK($KC$3),"",IF(ISBLANK(Tipy!IJ53),0,IF(AND(Tipy!IJ53=Výsledky!$KA$3,Tipy!IL53=Výsledky!$KC$3),50,0)))</f>
        <v/>
      </c>
      <c r="JY59" s="92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92" t="str">
        <f>IF(ISBLANK($KC$3),"",IF(OR(Tipy!IM53=Výsledky!$JX$6,Tipy!IM53=Výsledky!$JX$7,Tipy!IM53=Výsledky!$JX$8,Tipy!IM53=Výsledky!$JX$9),30,0))</f>
        <v/>
      </c>
      <c r="KA59" s="92" t="str">
        <f>IF(ISBLANK($KC$3),"",IF(OR(Tipy!IN53=Výsledky!$KA$6,Tipy!IN53=Výsledky!$KA$7,Tipy!IN53=Výsledky!$KA$8,Tipy!IN53=Výsledky!$KA$9),10,0))</f>
        <v/>
      </c>
      <c r="KB59" s="93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95" t="str">
        <f>IF(ISBLANK($KC$3),"",IF(ISBLANK(Tipy!IJ53),"-",SUM(JX59:KB59)))</f>
        <v/>
      </c>
      <c r="KD59" s="94"/>
      <c r="KE59" s="92">
        <f>IF(ISBLANK($KJ$3),"",IF(ISBLANK(Tipy!IP53),0,IF(AND(Tipy!IP53=Výsledky!$KH$3,Tipy!IR53=Výsledky!$KJ$3),50,0)))</f>
        <v>0</v>
      </c>
      <c r="KF59" s="92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0</v>
      </c>
      <c r="KG59" s="92">
        <f>IF(ISBLANK($KJ$3),"",IF(OR(Tipy!IS53=Výsledky!$KE$6,Tipy!IS53=Výsledky!$KE$7,Tipy!IS53=Výsledky!$KE$8,Tipy!IS53=Výsledky!$KE$9),30,0))</f>
        <v>0</v>
      </c>
      <c r="KH59" s="92">
        <f>IF(ISBLANK($KJ$3),"",IF(OR(Tipy!IT53=Výsledky!$KH$6,Tipy!IT53=Výsledky!$KH$7,Tipy!IT53=Výsledky!$KH$8,Tipy!IT53=Výsledky!$KH$9),10,0))</f>
        <v>0</v>
      </c>
      <c r="KI59" s="93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95" t="str">
        <f>IF(ISBLANK($KJ$3),"",IF(ISBLANK(Tipy!IP53),"-",SUM(KE59:KI59)))</f>
        <v>-</v>
      </c>
      <c r="KK59" s="94"/>
      <c r="KL59" s="182">
        <f>IF(ISBLANK($KQ$3),"",IF(ISBLANK(Tipy!IV53),0,IF(AND(Tipy!IV53=Výsledky!$KO$3,Tipy!IX53=Výsledky!$KQ$3),50,0)))</f>
        <v>0</v>
      </c>
      <c r="KM59" s="182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0</v>
      </c>
      <c r="KN59" s="182">
        <f>IF(ISBLANK($KQ$3),"",IF(OR(Tipy!IY53=Výsledky!$KL$6,Tipy!IY53=Výsledky!$KL$7,Tipy!IY53=Výsledky!$KL$8,Tipy!IY53=Výsledky!$KL$9),30,0))</f>
        <v>0</v>
      </c>
      <c r="KO59" s="182">
        <f>IF(ISBLANK($KQ$3),"",IF(OR(Tipy!IZ53=Výsledky!$KO$6,Tipy!IZ53=Výsledky!$KO$7,Tipy!IZ53=Výsledky!$KO$8,Tipy!IZ53=Výsledky!$KO$9),10,0))</f>
        <v>0</v>
      </c>
      <c r="KP59" s="183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86" t="str">
        <f>IF(ISBLANK($KQ$3),"",IF(ISBLANK(Tipy!IV53),"-",SUM(KL59:KP59)))</f>
        <v>-</v>
      </c>
      <c r="KR59" s="94"/>
      <c r="KS59" s="92" t="str">
        <f>IF(ISBLANK($KX$3),"",IF(ISBLANK(Tipy!JB53),0,IF(AND(Tipy!JB53=Výsledky!$KV$3,Tipy!JD53=Výsledky!$KX$3),50,0)))</f>
        <v/>
      </c>
      <c r="KT59" s="92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92" t="str">
        <f>IF(ISBLANK($KX$3),"",IF(OR(Tipy!JE53=Výsledky!$KS$6,Tipy!JE53=Výsledky!$KS$7,Tipy!JE53=Výsledky!$KS$8,Tipy!JE53=Výsledky!$KS$9),30,0))</f>
        <v/>
      </c>
      <c r="KV59" s="92" t="str">
        <f>IF(ISBLANK($KX$3),"",IF(OR(Tipy!JF53=Výsledky!$KV$6,Tipy!JF53=Výsledky!$KV$7,Tipy!JF53=Výsledky!$KV$8,Tipy!JF53=Výsledky!$KV$9),10,0))</f>
        <v/>
      </c>
      <c r="KW59" s="93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95" t="str">
        <f>IF(ISBLANK($KX$3),"",IF(ISBLANK(Tipy!JB53),"-",SUM(KS59:KW59)))</f>
        <v/>
      </c>
      <c r="KY59" s="94"/>
      <c r="KZ59" s="92" t="str">
        <f>IF(ISBLANK($LE$3),"",IF(ISBLANK(Tipy!JH53),0,IF(AND(Tipy!JH53=Výsledky!$LC$3,Tipy!JJ53=Výsledky!$LE$3),50,0)))</f>
        <v/>
      </c>
      <c r="LA59" s="92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92" t="str">
        <f>IF(ISBLANK($LE$3),"",IF(OR(Tipy!JK53=Výsledky!$KZ$6,Tipy!JK53=Výsledky!$KZ$7,Tipy!JK53=Výsledky!$KZ$8,Tipy!JK53=Výsledky!$KZ$9),30,0))</f>
        <v/>
      </c>
      <c r="LC59" s="92" t="str">
        <f>IF(ISBLANK($LE$3),"",IF(OR(Tipy!JL53=Výsledky!$LC$6,Tipy!JL53=Výsledky!$LC$7,Tipy!JL53=Výsledky!$LC$8,Tipy!JL53=Výsledky!$LC$9),10,0))</f>
        <v/>
      </c>
      <c r="LD59" s="93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95" t="str">
        <f>IF(ISBLANK($LE$3),"",IF(ISBLANK(Tipy!JH53),"-",SUM(KZ59:LD59)))</f>
        <v/>
      </c>
      <c r="LF59" s="94"/>
      <c r="LG59" s="92" t="str">
        <f>IF(ISBLANK($LL$3),"",IF(ISBLANK(Tipy!JN53),0,IF(AND(Tipy!JN53=Výsledky!$LJ$3,Tipy!JP53=Výsledky!$LL$3),50,0)))</f>
        <v/>
      </c>
      <c r="LH59" s="92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92" t="str">
        <f>IF(ISBLANK($LL$3),"",IF(OR(Tipy!JQ53=Výsledky!$LG$6,Tipy!JQ53=Výsledky!$LG$7,Tipy!JQ53=Výsledky!$LG$8,Tipy!JQ53=Výsledky!$LG$9),30,0))</f>
        <v/>
      </c>
      <c r="LJ59" s="92" t="str">
        <f>IF(ISBLANK($LL$3),"",IF(OR(Tipy!JR53=Výsledky!$LJ$6,Tipy!JR53=Výsledky!$LJ$7,Tipy!JR53=Výsledky!$LJ$8,Tipy!JR53=Výsledky!$LJ$9),10,0))</f>
        <v/>
      </c>
      <c r="LK59" s="93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95" t="str">
        <f>IF(ISBLANK($LL$3),"",IF(ISBLANK(Tipy!JN53),"-",SUM(LG59:LK59)))</f>
        <v/>
      </c>
      <c r="LM59" s="94"/>
      <c r="LN59" s="92" t="str">
        <f>IF(ISBLANK($LS$3),"",IF(ISBLANK(Tipy!JT53),0,IF(AND(Tipy!JT53=Výsledky!$LQ$3,Tipy!JV53=Výsledky!$LS$3),50,0)))</f>
        <v/>
      </c>
      <c r="LO59" s="92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92" t="str">
        <f>IF(ISBLANK($LS$3),"",IF(OR(Tipy!JW53=Výsledky!$LN$6,Tipy!JW53=Výsledky!$LN$7,Tipy!JW53=Výsledky!$LN$8,Tipy!JW53=Výsledky!$LN$9),30,0))</f>
        <v/>
      </c>
      <c r="LQ59" s="92" t="str">
        <f>IF(ISBLANK($LS$3),"",IF(OR(Tipy!JX53=Výsledky!$LQ$6,Tipy!JX53=Výsledky!$LQ$7,Tipy!JX53=Výsledky!$LQ$8,Tipy!JX53=Výsledky!$LQ$9),10,0))</f>
        <v/>
      </c>
      <c r="LR59" s="93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95" t="str">
        <f>IF(ISBLANK($LS$3),"",IF(ISBLANK(Tipy!JT53),"-",SUM(LN59:LR59)))</f>
        <v/>
      </c>
      <c r="LT59" s="94"/>
      <c r="LU59" s="92" t="str">
        <f>IF(ISBLANK($LZ$3),"",IF(ISBLANK(Tipy!JZ53),0,IF(AND(Tipy!JZ53=Výsledky!$LX$3,Tipy!KB53=Výsledky!$LZ$3),50,0)))</f>
        <v/>
      </c>
      <c r="LV59" s="92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92" t="str">
        <f>IF(ISBLANK($LZ$3),"",IF(OR(Tipy!KC53=Výsledky!$LU$6,Tipy!KC53=Výsledky!$LU$7,Tipy!KC53=Výsledky!$LU$8,Tipy!KC53=Výsledky!$LU$9),30,0))</f>
        <v/>
      </c>
      <c r="LX59" s="92" t="str">
        <f>IF(ISBLANK($LZ$3),"",IF(OR(Tipy!KD53=Výsledky!$LX$6,Tipy!KD53=Výsledky!$LX$7,Tipy!KD53=Výsledky!$LX$8,Tipy!KD53=Výsledky!$LX$9),10,0))</f>
        <v/>
      </c>
      <c r="LY59" s="93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95" t="str">
        <f>IF(ISBLANK($LZ$3),"",IF(ISBLANK(Tipy!JZ53),"-",SUM(LU59:LY59)))</f>
        <v/>
      </c>
      <c r="MA59" s="94"/>
      <c r="MB59" s="96"/>
      <c r="MC59" s="97"/>
      <c r="MD59" s="97"/>
      <c r="ME59" s="97"/>
      <c r="MF59" s="93"/>
      <c r="MG59" s="95"/>
      <c r="MH59" s="94"/>
      <c r="MI59" s="96"/>
      <c r="MJ59" s="97"/>
      <c r="MK59" s="97"/>
      <c r="ML59" s="97"/>
      <c r="MM59" s="93"/>
      <c r="MN59" s="95"/>
      <c r="MO59" s="94"/>
      <c r="MP59" s="96"/>
      <c r="MQ59" s="97"/>
      <c r="MR59" s="97"/>
      <c r="MS59" s="97"/>
      <c r="MT59" s="93"/>
      <c r="MU59" s="95"/>
      <c r="MV59" s="94"/>
      <c r="MW59" s="96"/>
      <c r="MX59" s="97"/>
      <c r="MY59" s="97"/>
      <c r="MZ59" s="97"/>
      <c r="NA59" s="93"/>
      <c r="NB59" s="95"/>
      <c r="NC59" s="94"/>
      <c r="ND59" s="96"/>
      <c r="NE59" s="97"/>
      <c r="NF59" s="97"/>
      <c r="NG59" s="97"/>
      <c r="NH59" s="93"/>
      <c r="NI59" s="95"/>
      <c r="NJ59" s="94"/>
      <c r="NK59" s="96"/>
      <c r="NL59" s="97"/>
      <c r="NM59" s="97"/>
      <c r="NN59" s="97"/>
      <c r="NO59" s="93"/>
      <c r="NP59" s="95"/>
      <c r="NQ59" s="94"/>
      <c r="NR59" s="96"/>
      <c r="NS59" s="97"/>
      <c r="NT59" s="97"/>
      <c r="NU59" s="97"/>
      <c r="NV59" s="93"/>
      <c r="NW59" s="95"/>
      <c r="NX59" s="94"/>
      <c r="NY59" s="96"/>
      <c r="NZ59" s="97"/>
      <c r="OA59" s="97"/>
      <c r="OB59" s="97"/>
      <c r="OC59" s="93"/>
      <c r="OD59" s="95"/>
      <c r="OE59" s="94"/>
      <c r="OF59" s="96"/>
      <c r="OG59" s="97"/>
      <c r="OH59" s="97"/>
      <c r="OI59" s="97"/>
      <c r="OJ59" s="93"/>
      <c r="OK59" s="95"/>
      <c r="OL59" s="94"/>
      <c r="OM59" s="96"/>
      <c r="ON59" s="97"/>
      <c r="OO59" s="97"/>
      <c r="OP59" s="97"/>
      <c r="OQ59" s="93"/>
      <c r="OR59" s="95"/>
      <c r="OS59" s="94"/>
      <c r="OT59" s="96"/>
      <c r="OU59" s="97"/>
      <c r="OV59" s="97"/>
      <c r="OW59" s="97"/>
      <c r="OX59" s="93"/>
      <c r="OY59" s="95"/>
      <c r="OZ59" s="94"/>
      <c r="PA59" s="96"/>
      <c r="PB59" s="97"/>
      <c r="PC59" s="97"/>
      <c r="PD59" s="97"/>
      <c r="PE59" s="93"/>
      <c r="PF59" s="95"/>
      <c r="PG59" s="94"/>
      <c r="PH59" s="96"/>
      <c r="PI59" s="97"/>
      <c r="PJ59" s="97"/>
      <c r="PK59" s="97"/>
      <c r="PL59" s="93"/>
      <c r="PM59" s="95"/>
      <c r="PN59" s="94"/>
      <c r="PO59" s="96"/>
      <c r="PP59" s="97"/>
      <c r="PQ59" s="97"/>
      <c r="PR59" s="97"/>
      <c r="PS59" s="93"/>
      <c r="PT59" s="95"/>
      <c r="PU59" s="94"/>
      <c r="PV59" s="96"/>
      <c r="PW59" s="97"/>
      <c r="PX59" s="97"/>
      <c r="PY59" s="97"/>
      <c r="PZ59" s="93"/>
      <c r="QA59" s="95"/>
    </row>
    <row r="60" spans="1:443" ht="15" customHeight="1" x14ac:dyDescent="0.2">
      <c r="A60" s="121">
        <f>Tipy!A54</f>
        <v>12</v>
      </c>
      <c r="B60" s="144" t="str">
        <f>Tipy!B54</f>
        <v>MarekM</v>
      </c>
      <c r="C60" s="42"/>
      <c r="D60" s="182">
        <f>IF(ISBLANK($I$3),"",IF(ISBLANK(Tipy!D54),0,IF(AND(Tipy!D54=Výsledky!$G$3,Tipy!F54=Výsledky!$I$3),50,0)))</f>
        <v>50</v>
      </c>
      <c r="E60" s="182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2">
        <f>IF(ISBLANK($I$3),"",IF(OR(Tipy!G54=Výsledky!$D$6,Tipy!G54=Výsledky!$D$7,Tipy!G54=Výsledky!$D$8,Tipy!G54=Výsledky!$D$9),30,0))</f>
        <v>0</v>
      </c>
      <c r="G60" s="182">
        <f>IF(ISBLANK($I$3),"",IF(OR(Tipy!H54=Výsledky!$G$6,Tipy!H54=Výsledky!$G$7,Tipy!H54=Výsledky!$G$8,Tipy!H54=Výsledky!$G$9),10,0))</f>
        <v>10</v>
      </c>
      <c r="H60" s="183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4">
        <f>IF(ISBLANK($I$3),"",IF(ISBLANK(Tipy!D54),"-",SUM(D60:H60)))</f>
        <v>60</v>
      </c>
      <c r="J60" s="185"/>
      <c r="K60" s="182">
        <f>IF(ISBLANK($P$3),"",IF(ISBLANK(Tipy!J54),0,IF(AND(Tipy!J54=Výsledky!$N$3,Tipy!L54=Výsledky!$P$3),50,0)))</f>
        <v>50</v>
      </c>
      <c r="L60" s="182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2">
        <f>IF(ISBLANK($P$3),"",IF(OR(Tipy!M54=Výsledky!$K$6,Tipy!M54=Výsledky!$K$7,Tipy!M54=Výsledky!$K$8,Tipy!M54=Výsledky!$K$9),30,0))</f>
        <v>30</v>
      </c>
      <c r="N60" s="182">
        <f>IF(ISBLANK($P$3),"",IF(OR(Tipy!N54=Výsledky!$N$6,Tipy!N54=Výsledky!$N$7,Tipy!N54=Výsledky!$N$8,Tipy!N54=Výsledky!$N$9),10,0))</f>
        <v>0</v>
      </c>
      <c r="O60" s="183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6">
        <f>IF(ISBLANK($P$3),"",IF(ISBLANK(Tipy!J54),"-",SUM(K60:O60)))</f>
        <v>80</v>
      </c>
      <c r="Q60" s="185"/>
      <c r="R60" s="182">
        <f>IF(ISBLANK($W$3),"",IF(ISBLANK(Tipy!P54),0,IF(AND(Tipy!P54=Výsledky!$U$3,Tipy!R54=Výsledky!$W$3),50,0)))</f>
        <v>0</v>
      </c>
      <c r="S60" s="182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2">
        <f>IF(ISBLANK($W$3),"",IF(OR(Tipy!S54=Výsledky!$R$6,Tipy!S54=Výsledky!$R$7,Tipy!S54=Výsledky!$R$8,Tipy!S54=Výsledky!$R$9),30,0))</f>
        <v>0</v>
      </c>
      <c r="U60" s="182">
        <f>IF(ISBLANK($W$3),"",IF(OR(Tipy!T54=Výsledky!$U$6,Tipy!T54=Výsledky!$U$7,Tipy!T54=Výsledky!$U$8,Tipy!T54=Výsledky!$U$9),10,0))</f>
        <v>0</v>
      </c>
      <c r="V60" s="183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6">
        <f>IF(ISBLANK($W$3),"",IF(ISBLANK(Tipy!P54),"-",SUM(R60:V60)))</f>
        <v>0</v>
      </c>
      <c r="X60" s="185"/>
      <c r="Y60" s="182">
        <f>IF(ISBLANK($AD$3),"",IF(ISBLANK(Tipy!V54),0,IF(AND(Tipy!V54=Výsledky!$AB$3,Tipy!X54=Výsledky!$AD$3),50,0)))</f>
        <v>0</v>
      </c>
      <c r="Z60" s="182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2">
        <f>IF(ISBLANK($AD$3),"",IF(OR(Tipy!Y54=Výsledky!$Y$6,Tipy!Y54=Výsledky!$Y$7,Tipy!Y54=Výsledky!$Y$8,Tipy!Y54=Výsledky!$Y$9),30,0))</f>
        <v>30</v>
      </c>
      <c r="AB60" s="182">
        <f>IF(ISBLANK($AD$3),"",IF(OR(Tipy!Z54=Výsledky!$AB$6,Tipy!Z54=Výsledky!$AB$7,Tipy!Z54=Výsledky!$AB$8,Tipy!Z54=Výsledky!$AB$9),10,0))</f>
        <v>10</v>
      </c>
      <c r="AC60" s="183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6">
        <f>IF(ISBLANK($AD$3),"",IF(ISBLANK(Tipy!V54),"-",SUM(Y60:AC60)))</f>
        <v>70</v>
      </c>
      <c r="AE60" s="185"/>
      <c r="AF60" s="182">
        <f>IF(ISBLANK($AK$3),"",IF(ISBLANK(Tipy!AB54),0,IF(AND(Tipy!AB54=Výsledky!$AI$3,Tipy!AD54=Výsledky!$AK$3),50,0)))</f>
        <v>0</v>
      </c>
      <c r="AG60" s="182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2">
        <f>IF(ISBLANK($AK$3),"",IF(OR(Tipy!AE54=Výsledky!$AF$6,Tipy!AE54=Výsledky!$AF$7,Tipy!AE54=Výsledky!$AF$8,Tipy!AE54=Výsledky!$AF$9),30,0))</f>
        <v>0</v>
      </c>
      <c r="AI60" s="182">
        <f>IF(ISBLANK($AK$3),"",IF(OR(Tipy!AF54=Výsledky!$AI$6,Tipy!AF54=Výsledky!$AI$7,Tipy!AF54=Výsledky!$AI$8,Tipy!AF54=Výsledky!$AI$9),10,0))</f>
        <v>0</v>
      </c>
      <c r="AJ60" s="183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6">
        <f>IF(ISBLANK($AK$3),"",IF(ISBLANK(Tipy!AB54),"-",SUM(AF60:AJ60)))</f>
        <v>20</v>
      </c>
      <c r="AL60" s="185"/>
      <c r="AM60" s="182">
        <f>IF(ISBLANK($AR$3),"",IF(ISBLANK(Tipy!AH54),0,IF(AND(Tipy!AH54=Výsledky!$AP$3,Tipy!AJ54=Výsledky!$AR$3),50,0)))</f>
        <v>0</v>
      </c>
      <c r="AN60" s="182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2">
        <f>IF(ISBLANK($AR$3),"",IF(OR(Tipy!AK54=Výsledky!$AM$6,Tipy!AK54=Výsledky!$AM$7,Tipy!AK54=Výsledky!$AM$8,Tipy!AK54=Výsledky!$AM$9),30,0))</f>
        <v>30</v>
      </c>
      <c r="AP60" s="182">
        <f>IF(ISBLANK($AR$3),"",IF(OR(Tipy!AL54=Výsledky!$AP$6,Tipy!AL54=Výsledky!$AP$7,Tipy!AL54=Výsledky!$AP$8,Tipy!AL54=Výsledky!$AP$9),10,0))</f>
        <v>0</v>
      </c>
      <c r="AQ60" s="183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6">
        <f>IF(ISBLANK($AR$3),"",IF(ISBLANK(Tipy!AH54),"-",SUM(AM60:AQ60)))</f>
        <v>60</v>
      </c>
      <c r="AS60" s="185"/>
      <c r="AT60" s="182">
        <f>IF(ISBLANK($AY$3),"",IF(ISBLANK(Tipy!AN54),0,IF(AND(Tipy!AN54=Výsledky!$AW$3,Tipy!AP54=Výsledky!$AY$3),50,0)))</f>
        <v>0</v>
      </c>
      <c r="AU60" s="182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2">
        <f>IF(ISBLANK($AY$3),"",IF(OR(Tipy!AQ54=Výsledky!$AT$6,Tipy!AQ54=Výsledky!$AT$7,Tipy!AQ54=Výsledky!$AT$8,Tipy!AQ54=Výsledky!$AT$9),30,0))</f>
        <v>30</v>
      </c>
      <c r="AW60" s="182">
        <f>IF(ISBLANK($AY$3),"",IF(OR(Tipy!AR54=Výsledky!$AW$6,Tipy!AR54=Výsledky!$AW$7,Tipy!AR54=Výsledky!$AW$8,Tipy!AR54=Výsledky!$AW$9),10,0))</f>
        <v>10</v>
      </c>
      <c r="AX60" s="183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6">
        <f>IF(ISBLANK($AY$3),"",IF(ISBLANK(Tipy!AN54),"-",SUM(AT60:AX60)))</f>
        <v>70</v>
      </c>
      <c r="AZ60" s="185"/>
      <c r="BA60" s="182">
        <f>IF(ISBLANK($BF$3),"",IF(ISBLANK(Tipy!AT54),0,IF(AND(Tipy!AT54=Výsledky!$BD$3,Tipy!AV54=Výsledky!$BF$3),50,0)))</f>
        <v>0</v>
      </c>
      <c r="BB60" s="182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2">
        <f>IF(ISBLANK($BF$3),"",IF(OR(Tipy!AW54=Výsledky!$BA$6,Tipy!AW54=Výsledky!$BA$7,Tipy!AW54=Výsledky!$BA$8,Tipy!AW54=Výsledky!$BA$9),30,0))</f>
        <v>0</v>
      </c>
      <c r="BD60" s="182">
        <f>IF(ISBLANK($BF$3),"",IF(OR(Tipy!AX54=Výsledky!$BD$6,Tipy!AX54=Výsledky!$BD$7,Tipy!AX54=Výsledky!$BD$8,Tipy!AX54=Výsledky!$BD$9),10,0))</f>
        <v>0</v>
      </c>
      <c r="BE60" s="183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6">
        <f>IF(ISBLANK($BF$3),"",IF(ISBLANK(Tipy!AT54),"-",SUM(BA60:BE60)))</f>
        <v>0</v>
      </c>
      <c r="BG60" s="94"/>
      <c r="BH60" s="182">
        <f>IF(ISBLANK($BM$3),"",IF(ISBLANK(Tipy!AZ54),0,IF(AND(Tipy!AZ54=Výsledky!$BK$3,Tipy!BB54=Výsledky!$BM$3),50,0)))</f>
        <v>0</v>
      </c>
      <c r="BI60" s="182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2">
        <f>IF(ISBLANK($BM$3),"",IF(OR(Tipy!BC54=Výsledky!$BH$6,Tipy!BC54=Výsledky!$BH$7,Tipy!BC54=Výsledky!$BH$8,Tipy!BC54=Výsledky!$BH$9),30,0))</f>
        <v>30</v>
      </c>
      <c r="BK60" s="182">
        <f>IF(ISBLANK($BM$3),"",IF(OR(Tipy!BD54=Výsledky!$BK$6,Tipy!BD54=Výsledky!$BK$7,Tipy!BD54=Výsledky!$BK$8,Tipy!BD54=Výsledky!$BK$9),10,0))</f>
        <v>0</v>
      </c>
      <c r="BL60" s="183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6">
        <f>IF(ISBLANK($BM$3),"",IF(ISBLANK(Tipy!AZ54),"-",SUM(BH60:BL60)))</f>
        <v>50</v>
      </c>
      <c r="BN60" s="94"/>
      <c r="BO60" s="182">
        <f>IF(ISBLANK($BT$3),"",IF(ISBLANK(Tipy!BF54),0,IF(AND(Tipy!BF54=Výsledky!$BR$3,Tipy!BH54=Výsledky!$BT$3),50,0)))</f>
        <v>0</v>
      </c>
      <c r="BP60" s="182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2">
        <f>IF(ISBLANK($BT$3),"",IF(OR(Tipy!BI54=Výsledky!$BO$6,Tipy!BI54=Výsledky!$BO$7,Tipy!BI54=Výsledky!$BO$8,Tipy!BI54=Výsledky!$BO$9),30,0))</f>
        <v>30</v>
      </c>
      <c r="BR60" s="182">
        <f>IF(ISBLANK($BT$3),"",IF(OR(Tipy!BJ54=Výsledky!$BR$6,Tipy!BJ54=Výsledky!$BR$7,Tipy!BJ54=Výsledky!$BR$8,Tipy!BJ54=Výsledky!$BR$9),10,0))</f>
        <v>0</v>
      </c>
      <c r="BS60" s="183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6">
        <f>IF(ISBLANK($BT$3),"",IF(ISBLANK(Tipy!BF54),"-",SUM(BO60:BS60)))</f>
        <v>40</v>
      </c>
      <c r="BU60" s="94"/>
      <c r="BV60" s="182">
        <f>IF(ISBLANK($CA$3),"",IF(ISBLANK(Tipy!BL54),0,IF(AND(Tipy!BL54=Výsledky!$BY$3,Tipy!BN54=Výsledky!$CA$3),50,0)))</f>
        <v>0</v>
      </c>
      <c r="BW60" s="182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2">
        <f>IF(ISBLANK($CA$3),"",IF(OR(Tipy!BO54=Výsledky!$BV$6,Tipy!BO54=Výsledky!$BV$7,Tipy!BO54=Výsledky!$BV$8,Tipy!BO54=Výsledky!$BV$9),30,0))</f>
        <v>30</v>
      </c>
      <c r="BY60" s="182">
        <f>IF(ISBLANK($CA$3),"",IF(OR(Tipy!BP54=Výsledky!$BY$6,Tipy!BP54=Výsledky!$BY$7,Tipy!BP54=Výsledky!$BY$8,Tipy!BP54=Výsledky!$BY$9),10,0))</f>
        <v>0</v>
      </c>
      <c r="BZ60" s="183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6">
        <f>IF(ISBLANK($CA$3),"",IF(ISBLANK(Tipy!BL54),"-",SUM(BV60:BZ60)))</f>
        <v>50</v>
      </c>
      <c r="CB60" s="94"/>
      <c r="CC60" s="182">
        <f>IF(ISBLANK($CH$3),"",IF(ISBLANK(Tipy!BR54),0,IF(AND(Tipy!BR54=Výsledky!$CF$3,Tipy!BT54=Výsledky!$CH$3),50,0)))</f>
        <v>0</v>
      </c>
      <c r="CD60" s="182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2">
        <f>IF(ISBLANK($CH$3),"",IF(OR(Tipy!BU54=Výsledky!$CC$6,Tipy!BU54=Výsledky!$CC$7,Tipy!BU54=Výsledky!$CC$8,Tipy!BU54=Výsledky!$CC$9),30,0))</f>
        <v>0</v>
      </c>
      <c r="CF60" s="182">
        <f>IF(ISBLANK($CH$3),"",IF(OR(Tipy!BV54=Výsledky!$CF$6,Tipy!BV54=Výsledky!$CF$7,Tipy!BV54=Výsledky!$CF$8,Tipy!BV54=Výsledky!$CF$9),10,0))</f>
        <v>0</v>
      </c>
      <c r="CG60" s="183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6" t="str">
        <f>IF(ISBLANK($CH$3),"",IF(ISBLANK(Tipy!BR54),"-",SUM(CC60:CG60)))</f>
        <v>-</v>
      </c>
      <c r="CI60" s="185"/>
      <c r="CJ60" s="182">
        <f>IF(ISBLANK($CO$3),"",IF(ISBLANK(Tipy!BX54),0,IF(AND(Tipy!BX54=Výsledky!$CM$3,Tipy!BZ54=Výsledky!$CO$3),50,0)))</f>
        <v>0</v>
      </c>
      <c r="CK60" s="182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2">
        <f>IF(ISBLANK($CO$3),"",IF(OR(Tipy!CA54=Výsledky!$CJ$6,Tipy!CA54=Výsledky!$CJ$7,Tipy!CA54=Výsledky!$CJ$8,Tipy!CA54=Výsledky!$CJ$9),30,0))</f>
        <v>30</v>
      </c>
      <c r="CM60" s="182">
        <f>IF(ISBLANK($CO$3),"",IF(OR(Tipy!CB54=Výsledky!$CM$6,Tipy!CB54=Výsledky!$CM$7,Tipy!CB54=Výsledky!$CM$8,Tipy!CB54=Výsledky!$CM$9),10,0))</f>
        <v>10</v>
      </c>
      <c r="CN60" s="183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6">
        <f>IF(ISBLANK($CO$3),"",IF(ISBLANK(Tipy!BX54),"-",SUM(CJ60:CN60)))</f>
        <v>60</v>
      </c>
      <c r="CP60" s="185"/>
      <c r="CQ60" s="182">
        <f>IF(ISBLANK($CV$3),"",IF(ISBLANK(Tipy!CD54),0,IF(AND(Tipy!CD54=Výsledky!$CT$3,Tipy!CF54=Výsledky!$CV$3),50,0)))</f>
        <v>0</v>
      </c>
      <c r="CR60" s="182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2">
        <f>IF(ISBLANK($CV$3),"",IF(OR(Tipy!CG54=Výsledky!$CQ$6,Tipy!CG54=Výsledky!$CQ$7,Tipy!CG54=Výsledky!$CQ$8,Tipy!CG54=Výsledky!$CQ$9),30,0))</f>
        <v>30</v>
      </c>
      <c r="CT60" s="182">
        <f>IF(ISBLANK($CV$3),"",IF(OR(Tipy!CH54=Výsledky!$CT$6,Tipy!CH54=Výsledky!$CT$7,Tipy!CH54=Výsledky!$CT$8,Tipy!CH54=Výsledky!$CT$9),10,0))</f>
        <v>0</v>
      </c>
      <c r="CU60" s="183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6">
        <f>IF(ISBLANK($CV$3),"",IF(ISBLANK(Tipy!CD54),"-",SUM(CQ60:CU60)))</f>
        <v>50</v>
      </c>
      <c r="CW60" s="185"/>
      <c r="CX60" s="182">
        <f>IF(ISBLANK($DC$3),"",IF(ISBLANK(Tipy!CJ54),0,IF(AND(Tipy!CJ54=Výsledky!$DA$3,Tipy!CL54=Výsledky!$DC$3),50,0)))</f>
        <v>0</v>
      </c>
      <c r="CY60" s="182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2">
        <f>IF(ISBLANK($DC$3),"",IF(OR(Tipy!CM54=Výsledky!$CX$6,Tipy!CM54=Výsledky!$CX$7,Tipy!CM54=Výsledky!$CX$8,Tipy!CM54=Výsledky!$CX$9),30,0))</f>
        <v>0</v>
      </c>
      <c r="DA60" s="182">
        <f>IF(ISBLANK($DC$3),"",IF(OR(Tipy!CN54=Výsledky!$DA$6,Tipy!CN54=Výsledky!$DA$7,Tipy!CN54=Výsledky!$DA$8,Tipy!CN54=Výsledky!$DA$9),10,0))</f>
        <v>10</v>
      </c>
      <c r="DB60" s="183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6">
        <f>IF(ISBLANK($DC$3),"",IF(ISBLANK(Tipy!CJ54),"-",SUM(CX60:DB60)))</f>
        <v>10</v>
      </c>
      <c r="DD60" s="185"/>
      <c r="DE60" s="182">
        <f>IF(ISBLANK($DJ$3),"",IF(ISBLANK(Tipy!CP54),0,IF(AND(Tipy!CP54=Výsledky!$DH$3,Tipy!CR54=Výsledky!$DJ$3),50,0)))</f>
        <v>0</v>
      </c>
      <c r="DF60" s="182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2">
        <f>IF(ISBLANK($DJ$3),"",IF(OR(Tipy!CS54=Výsledky!$DE$6,Tipy!CS54=Výsledky!$DE$7,Tipy!CS54=Výsledky!$DE$8,Tipy!CS54=Výsledky!$DE$9),30,0))</f>
        <v>0</v>
      </c>
      <c r="DH60" s="182">
        <f>IF(ISBLANK($DJ$3),"",IF(OR(Tipy!CT54=Výsledky!$DH$6,Tipy!CT54=Výsledky!$DH$7,Tipy!CT54=Výsledky!$DH$8,Tipy!CT54=Výsledky!$DH$9),10,0))</f>
        <v>10</v>
      </c>
      <c r="DI60" s="183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6">
        <f>IF(ISBLANK($DJ$3),"",IF(ISBLANK(Tipy!CP54),"-",SUM(DE60:DI60)))</f>
        <v>10</v>
      </c>
      <c r="DK60" s="185"/>
      <c r="DL60" s="182">
        <f>IF(ISBLANK($DQ$3),"",IF(ISBLANK(Tipy!CV54),0,IF(AND(Tipy!CV54=Výsledky!$DO$3,Tipy!CX54=Výsledky!$DQ$3),50,0)))</f>
        <v>0</v>
      </c>
      <c r="DM60" s="182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2">
        <f>IF(ISBLANK($DQ$3),"",IF(OR(Tipy!CY54=Výsledky!$DL$6,Tipy!CY54=Výsledky!$DL$7,Tipy!CY54=Výsledky!$DL$8,Tipy!CY54=Výsledky!$DL$9),30,0))</f>
        <v>0</v>
      </c>
      <c r="DO60" s="182">
        <f>IF(ISBLANK($DQ$3),"",IF(OR(Tipy!CZ54=Výsledky!$DO$6,Tipy!CZ54=Výsledky!$DO$7,Tipy!CZ54=Výsledky!$DO$8,Tipy!CZ54=Výsledky!$DO$9),10,0))</f>
        <v>10</v>
      </c>
      <c r="DP60" s="183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6">
        <f>IF(ISBLANK($DQ$3),"",IF(ISBLANK(Tipy!CV54),"-",SUM(DL60:DP60)))</f>
        <v>10</v>
      </c>
      <c r="DR60" s="185"/>
      <c r="DS60" s="182">
        <f>IF(ISBLANK($DX$3),"",IF(ISBLANK(Tipy!DB54),0,IF(AND(Tipy!DB54=Výsledky!$DV$3,Tipy!DD54=Výsledky!$DX$3),50,0)))</f>
        <v>0</v>
      </c>
      <c r="DT60" s="182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2">
        <f>IF(ISBLANK($DX$3),"",IF(OR(Tipy!DE54=Výsledky!$DS$6,Tipy!DE54=Výsledky!$DS$7,Tipy!DE54=Výsledky!$DS$8,Tipy!DE54=Výsledky!$DS$9),30,0))</f>
        <v>30</v>
      </c>
      <c r="DV60" s="182">
        <f>IF(ISBLANK($DX$3),"",IF(OR(Tipy!DF54=Výsledky!$DV$6,Tipy!DF54=Výsledky!$DV$7,Tipy!DF54=Výsledky!$DV$8,Tipy!DF54=Výsledky!$DV$9),10,0))</f>
        <v>10</v>
      </c>
      <c r="DW60" s="183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6">
        <f>IF(ISBLANK($DX$3),"",IF(ISBLANK(Tipy!DB54),"-",SUM(DS60:DW60)))</f>
        <v>60</v>
      </c>
      <c r="DY60" s="185"/>
      <c r="DZ60" s="182">
        <f>IF(ISBLANK($EE$3),"",IF(ISBLANK(Tipy!DH54),0,IF(AND(Tipy!DH54=Výsledky!$EC$3,Tipy!DJ54=Výsledky!$EE$3),50,0)))</f>
        <v>0</v>
      </c>
      <c r="EA60" s="182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2">
        <f>IF(ISBLANK($EE$3),"",IF(OR(Tipy!DK54=Výsledky!$DZ$6,Tipy!DK54=Výsledky!$DZ$7,Tipy!DK54=Výsledky!$DZ$8,Tipy!DK54=Výsledky!$DZ$9),30,0))</f>
        <v>0</v>
      </c>
      <c r="EC60" s="182">
        <f>IF(ISBLANK($EE$3),"",IF(OR(Tipy!DL54=Výsledky!$EC$6,Tipy!DL54=Výsledky!$EC$7,Tipy!DL54=Výsledky!$EC$8,Tipy!DL54=Výsledky!$EC$9),10,0))</f>
        <v>0</v>
      </c>
      <c r="ED60" s="183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6">
        <f>IF(ISBLANK($EE$3),"",IF(ISBLANK(Tipy!DH54),"-",SUM(DZ60:ED60)))</f>
        <v>0</v>
      </c>
      <c r="EF60" s="94"/>
      <c r="EG60" s="182">
        <f>IF(ISBLANK($EL$3),"",IF(ISBLANK(Tipy!DN54),0,IF(AND(Tipy!DN54=Výsledky!$EJ$3,Tipy!DP54=Výsledky!$EL$3),50,0)))</f>
        <v>0</v>
      </c>
      <c r="EH60" s="182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2">
        <f>IF(ISBLANK($EL$3),"",IF(OR(Tipy!DQ54=Výsledky!$EG$6,Tipy!DQ54=Výsledky!$EG$7,Tipy!DQ54=Výsledky!$EG$8,Tipy!DQ54=Výsledky!$EG$9),30,0))</f>
        <v>0</v>
      </c>
      <c r="EJ60" s="182">
        <f>IF(ISBLANK($EL$3),"",IF(OR(Tipy!DR54=Výsledky!$EJ$6,Tipy!DR54=Výsledky!$EJ$7,Tipy!DR54=Výsledky!$EJ$8,Tipy!DR54=Výsledky!$EJ$9),10,0))</f>
        <v>10</v>
      </c>
      <c r="EK60" s="183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6">
        <f>IF(ISBLANK($EL$3),"",IF(ISBLANK(Tipy!DN54),"-",SUM(EG60:EK60)))</f>
        <v>40</v>
      </c>
      <c r="EM60" s="94"/>
      <c r="EN60" s="182">
        <f>IF(ISBLANK($ES$3),"",IF(ISBLANK(Tipy!DT54),0,IF(AND(Tipy!DT54=Výsledky!$EQ$3,Tipy!DV54=Výsledky!$ES$3),50,0)))</f>
        <v>0</v>
      </c>
      <c r="EO60" s="182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2">
        <f>IF(ISBLANK($ES$3),"",IF(OR(Tipy!DW54=Výsledky!$EN$6,Tipy!DW54=Výsledky!$EN$7,Tipy!DW54=Výsledky!$EN$8,Tipy!DW54=Výsledky!$EN$9),30,0))</f>
        <v>0</v>
      </c>
      <c r="EQ60" s="182">
        <f>IF(ISBLANK($ES$3),"",IF(OR(Tipy!DX54=Výsledky!$EQ$6,Tipy!DX54=Výsledky!$EQ$7,Tipy!DX54=Výsledky!$EQ$8,Tipy!DX54=Výsledky!$EQ$9),10,0))</f>
        <v>0</v>
      </c>
      <c r="ER60" s="183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6">
        <f>IF(ISBLANK($ES$3),"",IF(ISBLANK(Tipy!DT54),"-",SUM(EN60:ER60)))</f>
        <v>20</v>
      </c>
      <c r="ET60" s="94"/>
      <c r="EU60" s="182">
        <f>IF(ISBLANK($EZ$3),"",IF(ISBLANK(Tipy!DZ54),0,IF(AND(Tipy!DZ54=Výsledky!$EX$3,Tipy!EB54=Výsledky!$EZ$3),50,0)))</f>
        <v>0</v>
      </c>
      <c r="EV60" s="182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2">
        <f>IF(ISBLANK($EZ$3),"",IF(OR(Tipy!EC54=Výsledky!$EU$6,Tipy!EC54=Výsledky!$EU$7,Tipy!EC54=Výsledky!$EU$8,Tipy!EC54=Výsledky!$EU$9),30,0))</f>
        <v>0</v>
      </c>
      <c r="EX60" s="182">
        <f>IF(ISBLANK($EZ$3),"",IF(OR(Tipy!ED54=Výsledky!$EX$6,Tipy!ED54=Výsledky!$EX$7,Tipy!ED54=Výsledky!$EX$8,Tipy!ED54=Výsledky!$EX$9),10,0))</f>
        <v>0</v>
      </c>
      <c r="EY60" s="183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6">
        <f>IF(ISBLANK($EZ$3),"",IF(ISBLANK(Tipy!DZ54),"-",SUM(EU60:EY60)))</f>
        <v>30</v>
      </c>
      <c r="FA60" s="94"/>
      <c r="FB60" s="182">
        <f>IF(ISBLANK($FG$3),"",IF(ISBLANK(Tipy!EF54),0,IF(AND(Tipy!EF54=Výsledky!$FE$3,Tipy!EH54=Výsledky!$FG$3),50,0)))</f>
        <v>0</v>
      </c>
      <c r="FC60" s="182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2">
        <f>IF(ISBLANK($FG$3),"",IF(OR(Tipy!EI54=Výsledky!$FB$6,Tipy!EI54=Výsledky!$FB$7,Tipy!EI54=Výsledky!$FB$8,Tipy!EI54=Výsledky!$FB$9),30,0))</f>
        <v>30</v>
      </c>
      <c r="FE60" s="182">
        <f>IF(ISBLANK($FG$3),"",IF(OR(Tipy!EJ54=Výsledky!$FE$6,Tipy!EJ54=Výsledky!$FE$7,Tipy!EJ54=Výsledky!$FE$8,Tipy!EJ54=Výsledky!$FE$9),10,0))</f>
        <v>10</v>
      </c>
      <c r="FF60" s="183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6">
        <f>IF(ISBLANK($FG$3),"",IF(ISBLANK(Tipy!EF54),"-",SUM(FB60:FF60)))</f>
        <v>50</v>
      </c>
      <c r="FH60" s="94"/>
      <c r="FI60" s="182">
        <f>IF(ISBLANK($FN$3),"",IF(ISBLANK(Tipy!EL54),0,IF(AND(Tipy!EL54=Výsledky!$FL$3,Tipy!EN54=Výsledky!$FN$3),50,0)))</f>
        <v>0</v>
      </c>
      <c r="FJ60" s="182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2">
        <f>IF(ISBLANK($FN$3),"",IF(OR(Tipy!EO54=Výsledky!$FI$6,Tipy!EO54=Výsledky!$FI$7,Tipy!EO54=Výsledky!$FI$8,Tipy!EO54=Výsledky!$FI$9),30,0))</f>
        <v>0</v>
      </c>
      <c r="FL60" s="182">
        <f>IF(ISBLANK($FN$3),"",IF(OR(Tipy!EP54=Výsledky!$FL$6,Tipy!EP54=Výsledky!$FL$7,Tipy!EP54=Výsledky!$FL$8,Tipy!EP54=Výsledky!$FL$9),10,0))</f>
        <v>0</v>
      </c>
      <c r="FM60" s="183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6" t="str">
        <f>IF(ISBLANK($FN$3),"",IF(ISBLANK(Tipy!EL54),"-",SUM(FI60:FM60)))</f>
        <v>-</v>
      </c>
      <c r="FO60" s="94"/>
      <c r="FP60" s="182">
        <f>IF(ISBLANK($FU$3),"",IF(ISBLANK(Tipy!ER54),0,IF(AND(Tipy!ER54=Výsledky!$FS$3,Tipy!ET54=Výsledky!$FU$3),50,0)))</f>
        <v>0</v>
      </c>
      <c r="FQ60" s="182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2">
        <f>IF(ISBLANK($FU$3),"",IF(OR(Tipy!EU54=Výsledky!$FP$6,Tipy!EU54=Výsledky!$FP$7,Tipy!EU54=Výsledky!$FP$8,Tipy!EU54=Výsledky!$FP$9),30,0))</f>
        <v>0</v>
      </c>
      <c r="FS60" s="182">
        <f>IF(ISBLANK($FU$3),"",IF(OR(Tipy!EV54=Výsledky!$FS$6,Tipy!EV54=Výsledky!$FS$7,Tipy!EV54=Výsledky!$FS$8,Tipy!EV54=Výsledky!$FS$9),10,0))</f>
        <v>0</v>
      </c>
      <c r="FT60" s="183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6" t="str">
        <f>IF(ISBLANK($FU$3),"",IF(ISBLANK(Tipy!ER54),"-",SUM(FP60:FT60)))</f>
        <v>-</v>
      </c>
      <c r="FV60" s="94"/>
      <c r="FW60" s="182">
        <f>IF(ISBLANK($GB$3),"",IF(ISBLANK(Tipy!EX54),0,IF(AND(Tipy!EX54=Výsledky!$FZ$3,Tipy!EZ54=Výsledky!$GB$3),50,0)))</f>
        <v>0</v>
      </c>
      <c r="FX60" s="182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2">
        <f>IF(ISBLANK($GB$3),"",IF(OR(Tipy!FA54=Výsledky!$FW$6,Tipy!FA54=Výsledky!$FW$7,Tipy!FA54=Výsledky!$FW$8,Tipy!FA54=Výsledky!$FW$9),30,0))</f>
        <v>0</v>
      </c>
      <c r="FZ60" s="182">
        <f>IF(ISBLANK($GB$3),"",IF(OR(Tipy!FB54=Výsledky!$FZ$6,Tipy!FB54=Výsledky!$FZ$7,Tipy!FB54=Výsledky!$FZ$8,Tipy!FB54=Výsledky!$FZ$9),10,0))</f>
        <v>0</v>
      </c>
      <c r="GA60" s="183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6" t="str">
        <f>IF(ISBLANK($GB$3),"",IF(ISBLANK(Tipy!EX54),"-",SUM(FW60:GA60)))</f>
        <v>-</v>
      </c>
      <c r="GC60" s="94"/>
      <c r="GD60" s="182">
        <f>IF(ISBLANK($GI$3),"",IF(ISBLANK(Tipy!FD54),0,IF(AND(Tipy!FD54=Výsledky!$GG$3,Tipy!FF54=Výsledky!$GI$3),50,0)))</f>
        <v>0</v>
      </c>
      <c r="GE60" s="182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2">
        <f>IF(ISBLANK($GI$3),"",IF(OR(Tipy!FG54=Výsledky!$GD$6,Tipy!FG54=Výsledky!$GD$7,Tipy!FG54=Výsledky!$GD$8,Tipy!FG54=Výsledky!$GD$9),30,0))</f>
        <v>0</v>
      </c>
      <c r="GG60" s="182">
        <f>IF(ISBLANK($GI$3),"",IF(OR(Tipy!FH54=Výsledky!$GG$6,Tipy!FH54=Výsledky!$GG$7,Tipy!FH54=Výsledky!$GG$8,Tipy!FH54=Výsledky!$GG$9),10,0))</f>
        <v>0</v>
      </c>
      <c r="GH60" s="183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6" t="str">
        <f>IF(ISBLANK($GI$3),"",IF(ISBLANK(Tipy!FD54),"-",SUM(GD60:GH60)))</f>
        <v>-</v>
      </c>
      <c r="GJ60" s="94"/>
      <c r="GK60" s="182">
        <f>IF(ISBLANK($GP$3),"",IF(ISBLANK(Tipy!FJ54),0,IF(AND(Tipy!FJ54=Výsledky!$GN$3,Tipy!FL54=Výsledky!$GP$3),50,0)))</f>
        <v>0</v>
      </c>
      <c r="GL60" s="182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20</v>
      </c>
      <c r="GM60" s="182">
        <f>IF(ISBLANK($GP$3),"",IF(OR(Tipy!FM54=Výsledky!$GK$6,Tipy!FM54=Výsledky!$GK$7,Tipy!FM54=Výsledky!$GK$8,Tipy!FM54=Výsledky!$GK$9),30,0))</f>
        <v>30</v>
      </c>
      <c r="GN60" s="182">
        <f>IF(ISBLANK($GP$3),"",IF(OR(Tipy!FN54=Výsledky!$GN$6,Tipy!FN54=Výsledky!$GN$7,Tipy!FN54=Výsledky!$GN$8,Tipy!FN54=Výsledky!$GN$9),10,0))</f>
        <v>10</v>
      </c>
      <c r="GO60" s="183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86">
        <f>IF(ISBLANK($GP$3),"",IF(ISBLANK(Tipy!FJ54),"-",SUM(GK60:GO60)))</f>
        <v>60</v>
      </c>
      <c r="GQ60" s="94"/>
      <c r="GR60" s="182">
        <f>IF(ISBLANK($GW$3),"",IF(ISBLANK(Tipy!FP54),0,IF(AND(Tipy!FP54=Výsledky!$GU$3,Tipy!FR54=Výsledky!$GW$3),50,0)))</f>
        <v>0</v>
      </c>
      <c r="GS60" s="182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2">
        <f>IF(ISBLANK($GW$3),"",IF(OR(Tipy!FS54=Výsledky!$GR$6,Tipy!FS54=Výsledky!$GR$7,Tipy!FS54=Výsledky!$GR$8,Tipy!FS54=Výsledky!$GR$9),30,0))</f>
        <v>0</v>
      </c>
      <c r="GU60" s="182">
        <f>IF(ISBLANK($GW$3),"",IF(OR(Tipy!FT54=Výsledky!$GU$6,Tipy!FT54=Výsledky!$GU$7,Tipy!FT54=Výsledky!$GU$8,Tipy!FT54=Výsledky!$GU$9),10,0))</f>
        <v>0</v>
      </c>
      <c r="GV60" s="183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6">
        <f>IF(ISBLANK($GW$3),"",IF(ISBLANK(Tipy!FP54),"-",SUM(GR60:GV60)))</f>
        <v>0</v>
      </c>
      <c r="GX60" s="94"/>
      <c r="GY60" s="182">
        <f>IF(ISBLANK($HD$3),"",IF(ISBLANK(Tipy!FV54),0,IF(AND(Tipy!FV54=Výsledky!$HB$3,Tipy!FX54=Výsledky!$HD$3),50,0)))</f>
        <v>0</v>
      </c>
      <c r="GZ60" s="182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2">
        <f>IF(ISBLANK($HD$3),"",IF(OR(Tipy!FY54=Výsledky!$GY$6,Tipy!FY54=Výsledky!$GY$7,Tipy!FY54=Výsledky!$GY$8,Tipy!FY54=Výsledky!$GY$9),30,0))</f>
        <v>0</v>
      </c>
      <c r="HB60" s="182">
        <f>IF(ISBLANK($HD$3),"",IF(OR(Tipy!FZ54=Výsledky!$HB$6,Tipy!FZ54=Výsledky!$HB$7,Tipy!FZ54=Výsledky!$HB$8,Tipy!FZ54=Výsledky!$HB$9),10,0))</f>
        <v>0</v>
      </c>
      <c r="HC60" s="183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6" t="str">
        <f>IF(ISBLANK($HD$3),"",IF(ISBLANK(Tipy!FV54),"-",SUM(GY60:HC60)))</f>
        <v>-</v>
      </c>
      <c r="HE60" s="185"/>
      <c r="HF60" s="182">
        <f>IF(ISBLANK($HK$3),"",IF(ISBLANK(Tipy!GB54),0,IF(AND(Tipy!GB54=Výsledky!$HI$3,Tipy!GD54=Výsledky!$HK$3),50,0)))</f>
        <v>0</v>
      </c>
      <c r="HG60" s="182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2">
        <f>IF(ISBLANK($HK$3),"",IF(OR(Tipy!GE54=Výsledky!$HF$6,Tipy!GE54=Výsledky!$HF$7,Tipy!GE54=Výsledky!$HF$8,Tipy!GE54=Výsledky!$HF$9),30,0))</f>
        <v>0</v>
      </c>
      <c r="HI60" s="182">
        <f>IF(ISBLANK($HK$3),"",IF(OR(Tipy!GF54=Výsledky!$HI$6,Tipy!GF54=Výsledky!$HI$7,Tipy!GF54=Výsledky!$HI$8,Tipy!GF54=Výsledky!$HI$9),10,0))</f>
        <v>0</v>
      </c>
      <c r="HJ60" s="183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6">
        <f>IF(ISBLANK($HK$3),"",IF(ISBLANK(Tipy!GB54),"-",SUM(HF60:HJ60)))</f>
        <v>20</v>
      </c>
      <c r="HL60" s="185"/>
      <c r="HM60" s="182">
        <f>IF(ISBLANK($HR$3),"",IF(ISBLANK(Tipy!GH54),0,IF(AND(Tipy!GH54=Výsledky!$HP$3,Tipy!GJ54=Výsledky!$HR$3),50,0)))</f>
        <v>0</v>
      </c>
      <c r="HN60" s="182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2">
        <f>IF(ISBLANK($HR$3),"",IF(OR(Tipy!GK54=Výsledky!$HM$6,Tipy!GK54=Výsledky!$HM$7,Tipy!GK54=Výsledky!$HM$8,Tipy!GK54=Výsledky!$HM$9),30,0))</f>
        <v>0</v>
      </c>
      <c r="HP60" s="182">
        <f>IF(ISBLANK($HR$3),"",IF(OR(Tipy!GL54=Výsledky!$HP$6,Tipy!GL54=Výsledky!$HP$7,Tipy!GL54=Výsledky!$HP$8,Tipy!GL54=Výsledky!$HP$9),10,0))</f>
        <v>0</v>
      </c>
      <c r="HQ60" s="183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6" t="str">
        <f>IF(ISBLANK($HR$3),"",IF(ISBLANK(Tipy!GH54),"-",SUM(HM60:HQ60)))</f>
        <v>-</v>
      </c>
      <c r="HS60" s="185"/>
      <c r="HT60" s="182">
        <f>IF(ISBLANK($HY$3),"",IF(ISBLANK(Tipy!GN54),0,IF(AND(Tipy!GN54=Výsledky!$HW$3,Tipy!GP54=Výsledky!$HY$3),50,0)))</f>
        <v>0</v>
      </c>
      <c r="HU60" s="182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2">
        <f>IF(ISBLANK($HY$3),"",IF(OR(Tipy!GQ54=Výsledky!$HT$6,Tipy!GQ54=Výsledky!$HT$7,Tipy!GQ54=Výsledky!$HT$8,Tipy!GQ54=Výsledky!$HT$9),30,0))</f>
        <v>0</v>
      </c>
      <c r="HW60" s="182">
        <f>IF(ISBLANK($HY$3),"",IF(OR(Tipy!GR54=Výsledky!$HW$6,Tipy!GR54=Výsledky!$HW$7,Tipy!GR54=Výsledky!$HW$8,Tipy!GR54=Výsledky!$HW$9),10,0))</f>
        <v>10</v>
      </c>
      <c r="HX60" s="183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6">
        <f>IF(ISBLANK($HY$3),"",IF(ISBLANK(Tipy!GN54),"-",SUM(HT60:HX60)))</f>
        <v>40</v>
      </c>
      <c r="HZ60" s="185"/>
      <c r="IA60" s="182">
        <f>IF(ISBLANK($IF$3),"",IF(ISBLANK(Tipy!GT54),0,IF(AND(Tipy!GT54=Výsledky!$ID$3,Tipy!GV54=Výsledky!$IF$3),50,0)))</f>
        <v>0</v>
      </c>
      <c r="IB60" s="182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2">
        <f>IF(ISBLANK($IF$3),"",IF(OR(Tipy!GW54=Výsledky!$IA$6,Tipy!GW54=Výsledky!$IA$7,Tipy!GW54=Výsledky!$IA$8,Tipy!GW54=Výsledky!$IA$9),30,0))</f>
        <v>0</v>
      </c>
      <c r="ID60" s="182">
        <f>IF(ISBLANK($IF$3),"",IF(OR(Tipy!GX54=Výsledky!$ID$6,Tipy!GX54=Výsledky!$ID$7,Tipy!GX54=Výsledky!$ID$8,Tipy!GX54=Výsledky!$ID$9),10,0))</f>
        <v>0</v>
      </c>
      <c r="IE60" s="183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6" t="str">
        <f>IF(ISBLANK($IF$3),"",IF(ISBLANK(Tipy!GT54),"-",SUM(IA60:IE60)))</f>
        <v>-</v>
      </c>
      <c r="IG60" s="94"/>
      <c r="IH60" s="182">
        <f>IF(ISBLANK($IM$3),"",IF(ISBLANK(Tipy!GZ54),0,IF(AND(Tipy!GZ54=Výsledky!$IK$3,Tipy!HB54=Výsledky!$IM$3),50,0)))</f>
        <v>0</v>
      </c>
      <c r="II60" s="182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182">
        <f>IF(ISBLANK($IM$3),"",IF(OR(Tipy!HC54=Výsledky!$IH$6,Tipy!HC54=Výsledky!$IH$7,Tipy!HC54=Výsledky!$IH$8,Tipy!HC54=Výsledky!$IH$9),30,0))</f>
        <v>0</v>
      </c>
      <c r="IK60" s="182">
        <f>IF(ISBLANK($IM$3),"",IF(OR(Tipy!HD54=Výsledky!$IK$6,Tipy!HD54=Výsledky!$IK$7,Tipy!HD54=Výsledky!$IK$8,Tipy!HD54=Výsledky!$IK$9),10,0))</f>
        <v>0</v>
      </c>
      <c r="IL60" s="183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186" t="str">
        <f>IF(ISBLANK($IM$3),"",IF(ISBLANK(Tipy!GZ54),"-",SUM(IH60:IL60)))</f>
        <v>-</v>
      </c>
      <c r="IN60" s="185"/>
      <c r="IO60" s="182">
        <f>IF(ISBLANK($IT$3),"",IF(ISBLANK(Tipy!HF54),0,IF(AND(Tipy!HF54=Výsledky!$IR$3,Tipy!HH54=Výsledky!$IT$3),50,0)))</f>
        <v>0</v>
      </c>
      <c r="IP60" s="182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82">
        <f>IF(ISBLANK($IT$3),"",IF(OR(Tipy!HI54=Výsledky!$IO$6,Tipy!HI54=Výsledky!$IO$7,Tipy!HI54=Výsledky!$IO$8,Tipy!HI54=Výsledky!$IO$9),30,0))</f>
        <v>30</v>
      </c>
      <c r="IR60" s="182">
        <f>IF(ISBLANK($IT$3),"",IF(OR(Tipy!HJ54=Výsledky!$IR$6,Tipy!HJ54=Výsledky!$IR$7,Tipy!HJ54=Výsledky!$IR$8,Tipy!HJ54=Výsledky!$IR$9),10,0))</f>
        <v>10</v>
      </c>
      <c r="IS60" s="183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6">
        <f>IF(ISBLANK($IT$3),"",IF(ISBLANK(Tipy!HF54),"-",SUM(IO60:IS60)))</f>
        <v>70</v>
      </c>
      <c r="IU60" s="185"/>
      <c r="IV60" s="182">
        <f>IF(ISBLANK($JA$3),"",IF(ISBLANK(Tipy!HL54),0,IF(AND(Tipy!HL54=Výsledky!$IY$3,Tipy!HN54=Výsledky!$JA$3),50,0)))</f>
        <v>0</v>
      </c>
      <c r="IW60" s="182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182">
        <f>IF(ISBLANK($JA$3),"",IF(OR(Tipy!HO54=Výsledky!$IV$6,Tipy!HO54=Výsledky!$IV$7,Tipy!HO54=Výsledky!$IV$8,Tipy!HO54=Výsledky!$IV$9),30,0))</f>
        <v>0</v>
      </c>
      <c r="IY60" s="182">
        <f>IF(ISBLANK($JA$3),"",IF(OR(Tipy!HP54=Výsledky!$IY$6,Tipy!HP54=Výsledky!$IY$7,Tipy!HP54=Výsledky!$IY$8,Tipy!HP54=Výsledky!$IY$9),10,0))</f>
        <v>0</v>
      </c>
      <c r="IZ60" s="183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186">
        <f>IF(ISBLANK($JA$3),"",IF(ISBLANK(Tipy!HL54),"-",SUM(IV60:IZ60)))</f>
        <v>30</v>
      </c>
      <c r="JB60" s="185"/>
      <c r="JC60" s="182">
        <f>IF(ISBLANK($JH$3),"",IF(ISBLANK(Tipy!HR54),0,IF(AND(Tipy!HR54=Výsledky!$JF$3,Tipy!HT54=Výsledky!$JH$3),50,0)))</f>
        <v>0</v>
      </c>
      <c r="JD60" s="182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20</v>
      </c>
      <c r="JE60" s="182">
        <f>IF(ISBLANK($JH$3),"",IF(OR(Tipy!HU54=Výsledky!$JC$6,Tipy!HU54=Výsledky!$JC$7,Tipy!HU54=Výsledky!$JC$8,Tipy!HU54=Výsledky!$JC$9),30,0))</f>
        <v>0</v>
      </c>
      <c r="JF60" s="182">
        <f>IF(ISBLANK($JH$3),"",IF(OR(Tipy!HV54=Výsledky!$JF$6,Tipy!HV54=Výsledky!$JF$7,Tipy!HV54=Výsledky!$JF$8,Tipy!HV54=Výsledky!$JF$9),10,0))</f>
        <v>0</v>
      </c>
      <c r="JG60" s="183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86">
        <f>IF(ISBLANK($JH$3),"",IF(ISBLANK(Tipy!HR54),"-",SUM(JC60:JG60)))</f>
        <v>20</v>
      </c>
      <c r="JI60" s="185"/>
      <c r="JJ60" s="182">
        <f>IF(ISBLANK($JO$3),"",IF(ISBLANK(Tipy!HX54),0,IF(AND(Tipy!HX54=Výsledky!$JM$3,Tipy!HZ54=Výsledky!$JO$3),50,0)))</f>
        <v>0</v>
      </c>
      <c r="JK60" s="182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20</v>
      </c>
      <c r="JL60" s="182">
        <f>IF(ISBLANK($JO$3),"",IF(OR(Tipy!IA54=Výsledky!$JJ$6,Tipy!IA54=Výsledky!$JJ$7,Tipy!IA54=Výsledky!$JJ$8,Tipy!IA54=Výsledky!$JJ$9),30,0))</f>
        <v>0</v>
      </c>
      <c r="JM60" s="92">
        <f>IF(ISBLANK($JO$3),"",IF(OR(Tipy!IB54=Výsledky!$JM$6,Tipy!IB54=Výsledky!$JM$7,Tipy!IB54=Výsledky!$JM$8,Tipy!IB54=Výsledky!$JM$9),10,0))</f>
        <v>0</v>
      </c>
      <c r="JN60" s="93">
        <f>IF(ISBLANK($JO$3),"",IF(ISBLANK(Tipy!HX54),0,IF(OR(AND(Tipy!HX54=Výsledky!$JM$3,OR(Tipy!HZ54=Výsledky!$JO$3+1,Tipy!HZ54=Výsledky!$JO$3-1)),AND(Tipy!HZ54=Výsledky!$JO$3,OR(Tipy!HX54=Výsledky!$JM$3+1,Tipy!HX54=Výsledky!$JM$3-1))),10,0)))</f>
        <v>10</v>
      </c>
      <c r="JO60" s="95">
        <f>IF(ISBLANK($JO$3),"",IF(ISBLANK(Tipy!HX54),"-",SUM(JJ60:JN60)))</f>
        <v>30</v>
      </c>
      <c r="JP60" s="94"/>
      <c r="JQ60" s="92">
        <f>IF(ISBLANK($JV$3),"",IF(ISBLANK(Tipy!ID54),0,IF(AND(Tipy!ID54=Výsledky!$JT$3,Tipy!IF54=Výsledky!$JV$3),50,0)))</f>
        <v>0</v>
      </c>
      <c r="JR60" s="92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20</v>
      </c>
      <c r="JS60" s="92">
        <f>IF(ISBLANK($JV$3),"",IF(OR(Tipy!IG54=Výsledky!$JQ$6,Tipy!IG54=Výsledky!$JQ$7,Tipy!IG54=Výsledky!$JQ$8,Tipy!IG54=Výsledky!$JQ$9),30,0))</f>
        <v>30</v>
      </c>
      <c r="JT60" s="92">
        <f>IF(ISBLANK($JV$3),"",IF(OR(Tipy!IH54=Výsledky!$JT$6,Tipy!IH54=Výsledky!$JT$7,Tipy!IH54=Výsledky!$JT$8,Tipy!IH54=Výsledky!$JT$9),10,0))</f>
        <v>0</v>
      </c>
      <c r="JU60" s="93">
        <f>IF(ISBLANK($JV$3),"",IF(ISBLANK(Tipy!ID54),0,IF(OR(AND(Tipy!ID54=Výsledky!$JT$3,OR(Tipy!IF54=Výsledky!$JV$3+1,Tipy!IF54=Výsledky!$JV$3-1)),AND(Tipy!IF54=Výsledky!$JV$3,OR(Tipy!ID54=Výsledky!$JT$3+1,Tipy!ID54=Výsledky!$JT$3-1))),10,0)))</f>
        <v>10</v>
      </c>
      <c r="JV60" s="95">
        <f>IF(ISBLANK($JV$3),"",IF(ISBLANK(Tipy!ID54),"-",SUM(JQ60:JU60)))</f>
        <v>60</v>
      </c>
      <c r="JW60" s="94"/>
      <c r="JX60" s="92" t="str">
        <f>IF(ISBLANK($KC$3),"",IF(ISBLANK(Tipy!IJ54),0,IF(AND(Tipy!IJ54=Výsledky!$KA$3,Tipy!IL54=Výsledky!$KC$3),50,0)))</f>
        <v/>
      </c>
      <c r="JY60" s="92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92" t="str">
        <f>IF(ISBLANK($KC$3),"",IF(OR(Tipy!IM54=Výsledky!$JX$6,Tipy!IM54=Výsledky!$JX$7,Tipy!IM54=Výsledky!$JX$8,Tipy!IM54=Výsledky!$JX$9),30,0))</f>
        <v/>
      </c>
      <c r="KA60" s="92" t="str">
        <f>IF(ISBLANK($KC$3),"",IF(OR(Tipy!IN54=Výsledky!$KA$6,Tipy!IN54=Výsledky!$KA$7,Tipy!IN54=Výsledky!$KA$8,Tipy!IN54=Výsledky!$KA$9),10,0))</f>
        <v/>
      </c>
      <c r="KB60" s="93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95" t="str">
        <f>IF(ISBLANK($KC$3),"",IF(ISBLANK(Tipy!IJ54),"-",SUM(JX60:KB60)))</f>
        <v/>
      </c>
      <c r="KD60" s="94"/>
      <c r="KE60" s="92">
        <f>IF(ISBLANK($KJ$3),"",IF(ISBLANK(Tipy!IP54),0,IF(AND(Tipy!IP54=Výsledky!$KH$3,Tipy!IR54=Výsledky!$KJ$3),50,0)))</f>
        <v>0</v>
      </c>
      <c r="KF60" s="92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92">
        <f>IF(ISBLANK($KJ$3),"",IF(OR(Tipy!IS54=Výsledky!$KE$6,Tipy!IS54=Výsledky!$KE$7,Tipy!IS54=Výsledky!$KE$8,Tipy!IS54=Výsledky!$KE$9),30,0))</f>
        <v>0</v>
      </c>
      <c r="KH60" s="92">
        <f>IF(ISBLANK($KJ$3),"",IF(OR(Tipy!IT54=Výsledky!$KH$6,Tipy!IT54=Výsledky!$KH$7,Tipy!IT54=Výsledky!$KH$8,Tipy!IT54=Výsledky!$KH$9),10,0))</f>
        <v>0</v>
      </c>
      <c r="KI60" s="93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95">
        <f>IF(ISBLANK($KJ$3),"",IF(ISBLANK(Tipy!IP54),"-",SUM(KE60:KI60)))</f>
        <v>0</v>
      </c>
      <c r="KK60" s="94"/>
      <c r="KL60" s="182">
        <f>IF(ISBLANK($KQ$3),"",IF(ISBLANK(Tipy!IV54),0,IF(AND(Tipy!IV54=Výsledky!$KO$3,Tipy!IX54=Výsledky!$KQ$3),50,0)))</f>
        <v>0</v>
      </c>
      <c r="KM60" s="182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20</v>
      </c>
      <c r="KN60" s="182">
        <f>IF(ISBLANK($KQ$3),"",IF(OR(Tipy!IY54=Výsledky!$KL$6,Tipy!IY54=Výsledky!$KL$7,Tipy!IY54=Výsledky!$KL$8,Tipy!IY54=Výsledky!$KL$9),30,0))</f>
        <v>0</v>
      </c>
      <c r="KO60" s="182">
        <f>IF(ISBLANK($KQ$3),"",IF(OR(Tipy!IZ54=Výsledky!$KO$6,Tipy!IZ54=Výsledky!$KO$7,Tipy!IZ54=Výsledky!$KO$8,Tipy!IZ54=Výsledky!$KO$9),10,0))</f>
        <v>0</v>
      </c>
      <c r="KP60" s="183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86">
        <f>IF(ISBLANK($KQ$3),"",IF(ISBLANK(Tipy!IV54),"-",SUM(KL60:KP60)))</f>
        <v>20</v>
      </c>
      <c r="KR60" s="94"/>
      <c r="KS60" s="92" t="str">
        <f>IF(ISBLANK($KX$3),"",IF(ISBLANK(Tipy!JB54),0,IF(AND(Tipy!JB54=Výsledky!$KV$3,Tipy!JD54=Výsledky!$KX$3),50,0)))</f>
        <v/>
      </c>
      <c r="KT60" s="92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92" t="str">
        <f>IF(ISBLANK($KX$3),"",IF(OR(Tipy!JE54=Výsledky!$KS$6,Tipy!JE54=Výsledky!$KS$7,Tipy!JE54=Výsledky!$KS$8,Tipy!JE54=Výsledky!$KS$9),30,0))</f>
        <v/>
      </c>
      <c r="KV60" s="92" t="str">
        <f>IF(ISBLANK($KX$3),"",IF(OR(Tipy!JF54=Výsledky!$KV$6,Tipy!JF54=Výsledky!$KV$7,Tipy!JF54=Výsledky!$KV$8,Tipy!JF54=Výsledky!$KV$9),10,0))</f>
        <v/>
      </c>
      <c r="KW60" s="93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95" t="str">
        <f>IF(ISBLANK($KX$3),"",IF(ISBLANK(Tipy!JB54),"-",SUM(KS60:KW60)))</f>
        <v/>
      </c>
      <c r="KY60" s="94"/>
      <c r="KZ60" s="92" t="str">
        <f>IF(ISBLANK($LE$3),"",IF(ISBLANK(Tipy!JH54),0,IF(AND(Tipy!JH54=Výsledky!$LC$3,Tipy!JJ54=Výsledky!$LE$3),50,0)))</f>
        <v/>
      </c>
      <c r="LA60" s="92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92" t="str">
        <f>IF(ISBLANK($LE$3),"",IF(OR(Tipy!JK54=Výsledky!$KZ$6,Tipy!JK54=Výsledky!$KZ$7,Tipy!JK54=Výsledky!$KZ$8,Tipy!JK54=Výsledky!$KZ$9),30,0))</f>
        <v/>
      </c>
      <c r="LC60" s="92" t="str">
        <f>IF(ISBLANK($LE$3),"",IF(OR(Tipy!JL54=Výsledky!$LC$6,Tipy!JL54=Výsledky!$LC$7,Tipy!JL54=Výsledky!$LC$8,Tipy!JL54=Výsledky!$LC$9),10,0))</f>
        <v/>
      </c>
      <c r="LD60" s="93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95" t="str">
        <f>IF(ISBLANK($LE$3),"",IF(ISBLANK(Tipy!JH54),"-",SUM(KZ60:LD60)))</f>
        <v/>
      </c>
      <c r="LF60" s="94"/>
      <c r="LG60" s="92" t="str">
        <f>IF(ISBLANK($LL$3),"",IF(ISBLANK(Tipy!JN54),0,IF(AND(Tipy!JN54=Výsledky!$LJ$3,Tipy!JP54=Výsledky!$LL$3),50,0)))</f>
        <v/>
      </c>
      <c r="LH60" s="92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92" t="str">
        <f>IF(ISBLANK($LL$3),"",IF(OR(Tipy!JQ54=Výsledky!$LG$6,Tipy!JQ54=Výsledky!$LG$7,Tipy!JQ54=Výsledky!$LG$8,Tipy!JQ54=Výsledky!$LG$9),30,0))</f>
        <v/>
      </c>
      <c r="LJ60" s="92" t="str">
        <f>IF(ISBLANK($LL$3),"",IF(OR(Tipy!JR54=Výsledky!$LJ$6,Tipy!JR54=Výsledky!$LJ$7,Tipy!JR54=Výsledky!$LJ$8,Tipy!JR54=Výsledky!$LJ$9),10,0))</f>
        <v/>
      </c>
      <c r="LK60" s="93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95" t="str">
        <f>IF(ISBLANK($LL$3),"",IF(ISBLANK(Tipy!JN54),"-",SUM(LG60:LK60)))</f>
        <v/>
      </c>
      <c r="LM60" s="94"/>
      <c r="LN60" s="92" t="str">
        <f>IF(ISBLANK($LS$3),"",IF(ISBLANK(Tipy!JT54),0,IF(AND(Tipy!JT54=Výsledky!$LQ$3,Tipy!JV54=Výsledky!$LS$3),50,0)))</f>
        <v/>
      </c>
      <c r="LO60" s="92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92" t="str">
        <f>IF(ISBLANK($LS$3),"",IF(OR(Tipy!JW54=Výsledky!$LN$6,Tipy!JW54=Výsledky!$LN$7,Tipy!JW54=Výsledky!$LN$8,Tipy!JW54=Výsledky!$LN$9),30,0))</f>
        <v/>
      </c>
      <c r="LQ60" s="92" t="str">
        <f>IF(ISBLANK($LS$3),"",IF(OR(Tipy!JX54=Výsledky!$LQ$6,Tipy!JX54=Výsledky!$LQ$7,Tipy!JX54=Výsledky!$LQ$8,Tipy!JX54=Výsledky!$LQ$9),10,0))</f>
        <v/>
      </c>
      <c r="LR60" s="93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95" t="str">
        <f>IF(ISBLANK($LS$3),"",IF(ISBLANK(Tipy!JT54),"-",SUM(LN60:LR60)))</f>
        <v/>
      </c>
      <c r="LT60" s="94"/>
      <c r="LU60" s="92" t="str">
        <f>IF(ISBLANK($LZ$3),"",IF(ISBLANK(Tipy!JZ54),0,IF(AND(Tipy!JZ54=Výsledky!$LX$3,Tipy!KB54=Výsledky!$LZ$3),50,0)))</f>
        <v/>
      </c>
      <c r="LV60" s="92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92" t="str">
        <f>IF(ISBLANK($LZ$3),"",IF(OR(Tipy!KC54=Výsledky!$LU$6,Tipy!KC54=Výsledky!$LU$7,Tipy!KC54=Výsledky!$LU$8,Tipy!KC54=Výsledky!$LU$9),30,0))</f>
        <v/>
      </c>
      <c r="LX60" s="92" t="str">
        <f>IF(ISBLANK($LZ$3),"",IF(OR(Tipy!KD54=Výsledky!$LX$6,Tipy!KD54=Výsledky!$LX$7,Tipy!KD54=Výsledky!$LX$8,Tipy!KD54=Výsledky!$LX$9),10,0))</f>
        <v/>
      </c>
      <c r="LY60" s="93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95" t="str">
        <f>IF(ISBLANK($LZ$3),"",IF(ISBLANK(Tipy!JZ54),"-",SUM(LU60:LY60)))</f>
        <v/>
      </c>
      <c r="MA60" s="94"/>
      <c r="MB60" s="96"/>
      <c r="MC60" s="97"/>
      <c r="MD60" s="97"/>
      <c r="ME60" s="97"/>
      <c r="MF60" s="93"/>
      <c r="MG60" s="95"/>
      <c r="MH60" s="94"/>
      <c r="MI60" s="96"/>
      <c r="MJ60" s="97"/>
      <c r="MK60" s="97"/>
      <c r="ML60" s="97"/>
      <c r="MM60" s="93"/>
      <c r="MN60" s="95"/>
      <c r="MO60" s="94"/>
      <c r="MP60" s="96"/>
      <c r="MQ60" s="97"/>
      <c r="MR60" s="97"/>
      <c r="MS60" s="97"/>
      <c r="MT60" s="93"/>
      <c r="MU60" s="95"/>
      <c r="MV60" s="94"/>
      <c r="MW60" s="96"/>
      <c r="MX60" s="97"/>
      <c r="MY60" s="97"/>
      <c r="MZ60" s="97"/>
      <c r="NA60" s="93"/>
      <c r="NB60" s="95"/>
      <c r="NC60" s="94"/>
      <c r="ND60" s="96"/>
      <c r="NE60" s="97"/>
      <c r="NF60" s="97"/>
      <c r="NG60" s="97"/>
      <c r="NH60" s="93"/>
      <c r="NI60" s="95"/>
      <c r="NJ60" s="94"/>
      <c r="NK60" s="96"/>
      <c r="NL60" s="97"/>
      <c r="NM60" s="97"/>
      <c r="NN60" s="97"/>
      <c r="NO60" s="93"/>
      <c r="NP60" s="95"/>
      <c r="NQ60" s="94"/>
      <c r="NR60" s="96"/>
      <c r="NS60" s="97"/>
      <c r="NT60" s="97"/>
      <c r="NU60" s="97"/>
      <c r="NV60" s="93"/>
      <c r="NW60" s="95"/>
      <c r="NX60" s="94"/>
      <c r="NY60" s="96"/>
      <c r="NZ60" s="97"/>
      <c r="OA60" s="97"/>
      <c r="OB60" s="97"/>
      <c r="OC60" s="93"/>
      <c r="OD60" s="95"/>
      <c r="OE60" s="94"/>
      <c r="OF60" s="96"/>
      <c r="OG60" s="97"/>
      <c r="OH60" s="97"/>
      <c r="OI60" s="97"/>
      <c r="OJ60" s="93"/>
      <c r="OK60" s="95"/>
      <c r="OL60" s="94"/>
      <c r="OM60" s="96"/>
      <c r="ON60" s="97"/>
      <c r="OO60" s="97"/>
      <c r="OP60" s="97"/>
      <c r="OQ60" s="93"/>
      <c r="OR60" s="95"/>
      <c r="OS60" s="94"/>
      <c r="OT60" s="96"/>
      <c r="OU60" s="97"/>
      <c r="OV60" s="97"/>
      <c r="OW60" s="97"/>
      <c r="OX60" s="93"/>
      <c r="OY60" s="95"/>
      <c r="OZ60" s="94"/>
      <c r="PA60" s="96"/>
      <c r="PB60" s="97"/>
      <c r="PC60" s="97"/>
      <c r="PD60" s="97"/>
      <c r="PE60" s="93"/>
      <c r="PF60" s="95"/>
      <c r="PG60" s="94"/>
      <c r="PH60" s="96"/>
      <c r="PI60" s="97"/>
      <c r="PJ60" s="97"/>
      <c r="PK60" s="97"/>
      <c r="PL60" s="93"/>
      <c r="PM60" s="95"/>
      <c r="PN60" s="94"/>
      <c r="PO60" s="96"/>
      <c r="PP60" s="97"/>
      <c r="PQ60" s="97"/>
      <c r="PR60" s="97"/>
      <c r="PS60" s="93"/>
      <c r="PT60" s="95"/>
      <c r="PU60" s="94"/>
      <c r="PV60" s="96"/>
      <c r="PW60" s="97"/>
      <c r="PX60" s="97"/>
      <c r="PY60" s="97"/>
      <c r="PZ60" s="93"/>
      <c r="QA60" s="95"/>
    </row>
    <row r="61" spans="1:443" ht="15" customHeight="1" x14ac:dyDescent="0.2">
      <c r="A61" s="121">
        <f>Tipy!A55</f>
        <v>90</v>
      </c>
      <c r="B61" s="144" t="str">
        <f>Tipy!B55</f>
        <v>MarianV</v>
      </c>
      <c r="C61" s="42"/>
      <c r="D61" s="182">
        <f>IF(ISBLANK($I$3),"",IF(ISBLANK(Tipy!D55),0,IF(AND(Tipy!D55=Výsledky!$G$3,Tipy!F55=Výsledky!$I$3),50,0)))</f>
        <v>0</v>
      </c>
      <c r="E61" s="182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2">
        <f>IF(ISBLANK($I$3),"",IF(OR(Tipy!G55=Výsledky!$D$6,Tipy!G55=Výsledky!$D$7,Tipy!G55=Výsledky!$D$8,Tipy!G55=Výsledky!$D$9),30,0))</f>
        <v>30</v>
      </c>
      <c r="G61" s="182">
        <f>IF(ISBLANK($I$3),"",IF(OR(Tipy!H55=Výsledky!$G$6,Tipy!H55=Výsledky!$G$7,Tipy!H55=Výsledky!$G$8,Tipy!H55=Výsledky!$G$9),10,0))</f>
        <v>0</v>
      </c>
      <c r="H61" s="183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4">
        <f>IF(ISBLANK($I$3),"",IF(ISBLANK(Tipy!D55),"-",SUM(D61:H61)))</f>
        <v>50</v>
      </c>
      <c r="J61" s="185"/>
      <c r="K61" s="182">
        <f>IF(ISBLANK($P$3),"",IF(ISBLANK(Tipy!J55),0,IF(AND(Tipy!J55=Výsledky!$N$3,Tipy!L55=Výsledky!$P$3),50,0)))</f>
        <v>50</v>
      </c>
      <c r="L61" s="182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2">
        <f>IF(ISBLANK($P$3),"",IF(OR(Tipy!M55=Výsledky!$K$6,Tipy!M55=Výsledky!$K$7,Tipy!M55=Výsledky!$K$8,Tipy!M55=Výsledky!$K$9),30,0))</f>
        <v>30</v>
      </c>
      <c r="N61" s="182">
        <f>IF(ISBLANK($P$3),"",IF(OR(Tipy!N55=Výsledky!$N$6,Tipy!N55=Výsledky!$N$7,Tipy!N55=Výsledky!$N$8,Tipy!N55=Výsledky!$N$9),10,0))</f>
        <v>10</v>
      </c>
      <c r="O61" s="183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6">
        <f>IF(ISBLANK($P$3),"",IF(ISBLANK(Tipy!J55),"-",SUM(K61:O61)))</f>
        <v>90</v>
      </c>
      <c r="Q61" s="185"/>
      <c r="R61" s="182">
        <f>IF(ISBLANK($W$3),"",IF(ISBLANK(Tipy!P55),0,IF(AND(Tipy!P55=Výsledky!$U$3,Tipy!R55=Výsledky!$W$3),50,0)))</f>
        <v>0</v>
      </c>
      <c r="S61" s="182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2">
        <f>IF(ISBLANK($W$3),"",IF(OR(Tipy!S55=Výsledky!$R$6,Tipy!S55=Výsledky!$R$7,Tipy!S55=Výsledky!$R$8,Tipy!S55=Výsledky!$R$9),30,0))</f>
        <v>0</v>
      </c>
      <c r="U61" s="182">
        <f>IF(ISBLANK($W$3),"",IF(OR(Tipy!T55=Výsledky!$U$6,Tipy!T55=Výsledky!$U$7,Tipy!T55=Výsledky!$U$8,Tipy!T55=Výsledky!$U$9),10,0))</f>
        <v>0</v>
      </c>
      <c r="V61" s="183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6">
        <f>IF(ISBLANK($W$3),"",IF(ISBLANK(Tipy!P55),"-",SUM(R61:V61)))</f>
        <v>10</v>
      </c>
      <c r="X61" s="185"/>
      <c r="Y61" s="182">
        <f>IF(ISBLANK($AD$3),"",IF(ISBLANK(Tipy!V55),0,IF(AND(Tipy!V55=Výsledky!$AB$3,Tipy!X55=Výsledky!$AD$3),50,0)))</f>
        <v>0</v>
      </c>
      <c r="Z61" s="182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2">
        <f>IF(ISBLANK($AD$3),"",IF(OR(Tipy!Y55=Výsledky!$Y$6,Tipy!Y55=Výsledky!$Y$7,Tipy!Y55=Výsledky!$Y$8,Tipy!Y55=Výsledky!$Y$9),30,0))</f>
        <v>0</v>
      </c>
      <c r="AB61" s="182">
        <f>IF(ISBLANK($AD$3),"",IF(OR(Tipy!Z55=Výsledky!$AB$6,Tipy!Z55=Výsledky!$AB$7,Tipy!Z55=Výsledky!$AB$8,Tipy!Z55=Výsledky!$AB$9),10,0))</f>
        <v>10</v>
      </c>
      <c r="AC61" s="183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6">
        <f>IF(ISBLANK($AD$3),"",IF(ISBLANK(Tipy!V55),"-",SUM(Y61:AC61)))</f>
        <v>30</v>
      </c>
      <c r="AE61" s="185"/>
      <c r="AF61" s="182">
        <f>IF(ISBLANK($AK$3),"",IF(ISBLANK(Tipy!AB55),0,IF(AND(Tipy!AB55=Výsledky!$AI$3,Tipy!AD55=Výsledky!$AK$3),50,0)))</f>
        <v>0</v>
      </c>
      <c r="AG61" s="182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2">
        <f>IF(ISBLANK($AK$3),"",IF(OR(Tipy!AE55=Výsledky!$AF$6,Tipy!AE55=Výsledky!$AF$7,Tipy!AE55=Výsledky!$AF$8,Tipy!AE55=Výsledky!$AF$9),30,0))</f>
        <v>0</v>
      </c>
      <c r="AI61" s="182">
        <f>IF(ISBLANK($AK$3),"",IF(OR(Tipy!AF55=Výsledky!$AI$6,Tipy!AF55=Výsledky!$AI$7,Tipy!AF55=Výsledky!$AI$8,Tipy!AF55=Výsledky!$AI$9),10,0))</f>
        <v>0</v>
      </c>
      <c r="AJ61" s="183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6" t="str">
        <f>IF(ISBLANK($AK$3),"",IF(ISBLANK(Tipy!AB55),"-",SUM(AF61:AJ61)))</f>
        <v>-</v>
      </c>
      <c r="AL61" s="185"/>
      <c r="AM61" s="182">
        <f>IF(ISBLANK($AR$3),"",IF(ISBLANK(Tipy!AH55),0,IF(AND(Tipy!AH55=Výsledky!$AP$3,Tipy!AJ55=Výsledky!$AR$3),50,0)))</f>
        <v>50</v>
      </c>
      <c r="AN61" s="182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2">
        <f>IF(ISBLANK($AR$3),"",IF(OR(Tipy!AK55=Výsledky!$AM$6,Tipy!AK55=Výsledky!$AM$7,Tipy!AK55=Výsledky!$AM$8,Tipy!AK55=Výsledky!$AM$9),30,0))</f>
        <v>30</v>
      </c>
      <c r="AP61" s="182">
        <f>IF(ISBLANK($AR$3),"",IF(OR(Tipy!AL55=Výsledky!$AP$6,Tipy!AL55=Výsledky!$AP$7,Tipy!AL55=Výsledky!$AP$8,Tipy!AL55=Výsledky!$AP$9),10,0))</f>
        <v>0</v>
      </c>
      <c r="AQ61" s="183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6">
        <f>IF(ISBLANK($AR$3),"",IF(ISBLANK(Tipy!AH55),"-",SUM(AM61:AQ61)))</f>
        <v>80</v>
      </c>
      <c r="AS61" s="185"/>
      <c r="AT61" s="182">
        <f>IF(ISBLANK($AY$3),"",IF(ISBLANK(Tipy!AN55),0,IF(AND(Tipy!AN55=Výsledky!$AW$3,Tipy!AP55=Výsledky!$AY$3),50,0)))</f>
        <v>0</v>
      </c>
      <c r="AU61" s="182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2">
        <f>IF(ISBLANK($AY$3),"",IF(OR(Tipy!AQ55=Výsledky!$AT$6,Tipy!AQ55=Výsledky!$AT$7,Tipy!AQ55=Výsledky!$AT$8,Tipy!AQ55=Výsledky!$AT$9),30,0))</f>
        <v>30</v>
      </c>
      <c r="AW61" s="182">
        <f>IF(ISBLANK($AY$3),"",IF(OR(Tipy!AR55=Výsledky!$AW$6,Tipy!AR55=Výsledky!$AW$7,Tipy!AR55=Výsledky!$AW$8,Tipy!AR55=Výsledky!$AW$9),10,0))</f>
        <v>10</v>
      </c>
      <c r="AX61" s="183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6">
        <f>IF(ISBLANK($AY$3),"",IF(ISBLANK(Tipy!AN55),"-",SUM(AT61:AX61)))</f>
        <v>70</v>
      </c>
      <c r="AZ61" s="185"/>
      <c r="BA61" s="182">
        <f>IF(ISBLANK($BF$3),"",IF(ISBLANK(Tipy!AT55),0,IF(AND(Tipy!AT55=Výsledky!$BD$3,Tipy!AV55=Výsledky!$BF$3),50,0)))</f>
        <v>0</v>
      </c>
      <c r="BB61" s="182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2">
        <f>IF(ISBLANK($BF$3),"",IF(OR(Tipy!AW55=Výsledky!$BA$6,Tipy!AW55=Výsledky!$BA$7,Tipy!AW55=Výsledky!$BA$8,Tipy!AW55=Výsledky!$BA$9),30,0))</f>
        <v>30</v>
      </c>
      <c r="BD61" s="182">
        <f>IF(ISBLANK($BF$3),"",IF(OR(Tipy!AX55=Výsledky!$BD$6,Tipy!AX55=Výsledky!$BD$7,Tipy!AX55=Výsledky!$BD$8,Tipy!AX55=Výsledky!$BD$9),10,0))</f>
        <v>10</v>
      </c>
      <c r="BE61" s="183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6">
        <f>IF(ISBLANK($BF$3),"",IF(ISBLANK(Tipy!AT55),"-",SUM(BA61:BE61)))</f>
        <v>40</v>
      </c>
      <c r="BG61" s="94"/>
      <c r="BH61" s="182">
        <f>IF(ISBLANK($BM$3),"",IF(ISBLANK(Tipy!AZ55),0,IF(AND(Tipy!AZ55=Výsledky!$BK$3,Tipy!BB55=Výsledky!$BM$3),50,0)))</f>
        <v>0</v>
      </c>
      <c r="BI61" s="182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2">
        <f>IF(ISBLANK($BM$3),"",IF(OR(Tipy!BC55=Výsledky!$BH$6,Tipy!BC55=Výsledky!$BH$7,Tipy!BC55=Výsledky!$BH$8,Tipy!BC55=Výsledky!$BH$9),30,0))</f>
        <v>30</v>
      </c>
      <c r="BK61" s="182">
        <f>IF(ISBLANK($BM$3),"",IF(OR(Tipy!BD55=Výsledky!$BK$6,Tipy!BD55=Výsledky!$BK$7,Tipy!BD55=Výsledky!$BK$8,Tipy!BD55=Výsledky!$BK$9),10,0))</f>
        <v>0</v>
      </c>
      <c r="BL61" s="183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6">
        <f>IF(ISBLANK($BM$3),"",IF(ISBLANK(Tipy!AZ55),"-",SUM(BH61:BL61)))</f>
        <v>50</v>
      </c>
      <c r="BN61" s="94"/>
      <c r="BO61" s="182">
        <f>IF(ISBLANK($BT$3),"",IF(ISBLANK(Tipy!BF55),0,IF(AND(Tipy!BF55=Výsledky!$BR$3,Tipy!BH55=Výsledky!$BT$3),50,0)))</f>
        <v>0</v>
      </c>
      <c r="BP61" s="182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2">
        <f>IF(ISBLANK($BT$3),"",IF(OR(Tipy!BI55=Výsledky!$BO$6,Tipy!BI55=Výsledky!$BO$7,Tipy!BI55=Výsledky!$BO$8,Tipy!BI55=Výsledky!$BO$9),30,0))</f>
        <v>30</v>
      </c>
      <c r="BR61" s="182">
        <f>IF(ISBLANK($BT$3),"",IF(OR(Tipy!BJ55=Výsledky!$BR$6,Tipy!BJ55=Výsledky!$BR$7,Tipy!BJ55=Výsledky!$BR$8,Tipy!BJ55=Výsledky!$BR$9),10,0))</f>
        <v>0</v>
      </c>
      <c r="BS61" s="183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6">
        <f>IF(ISBLANK($BT$3),"",IF(ISBLANK(Tipy!BF55),"-",SUM(BO61:BS61)))</f>
        <v>30</v>
      </c>
      <c r="BU61" s="94"/>
      <c r="BV61" s="182">
        <f>IF(ISBLANK($CA$3),"",IF(ISBLANK(Tipy!BL55),0,IF(AND(Tipy!BL55=Výsledky!$BY$3,Tipy!BN55=Výsledky!$CA$3),50,0)))</f>
        <v>0</v>
      </c>
      <c r="BW61" s="182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2">
        <f>IF(ISBLANK($CA$3),"",IF(OR(Tipy!BO55=Výsledky!$BV$6,Tipy!BO55=Výsledky!$BV$7,Tipy!BO55=Výsledky!$BV$8,Tipy!BO55=Výsledky!$BV$9),30,0))</f>
        <v>30</v>
      </c>
      <c r="BY61" s="182">
        <f>IF(ISBLANK($CA$3),"",IF(OR(Tipy!BP55=Výsledky!$BY$6,Tipy!BP55=Výsledky!$BY$7,Tipy!BP55=Výsledky!$BY$8,Tipy!BP55=Výsledky!$BY$9),10,0))</f>
        <v>10</v>
      </c>
      <c r="BZ61" s="183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6">
        <f>IF(ISBLANK($CA$3),"",IF(ISBLANK(Tipy!BL55),"-",SUM(BV61:BZ61)))</f>
        <v>60</v>
      </c>
      <c r="CB61" s="94"/>
      <c r="CC61" s="182">
        <f>IF(ISBLANK($CH$3),"",IF(ISBLANK(Tipy!BR55),0,IF(AND(Tipy!BR55=Výsledky!$CF$3,Tipy!BT55=Výsledky!$CH$3),50,0)))</f>
        <v>0</v>
      </c>
      <c r="CD61" s="182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2">
        <f>IF(ISBLANK($CH$3),"",IF(OR(Tipy!BU55=Výsledky!$CC$6,Tipy!BU55=Výsledky!$CC$7,Tipy!BU55=Výsledky!$CC$8,Tipy!BU55=Výsledky!$CC$9),30,0))</f>
        <v>0</v>
      </c>
      <c r="CF61" s="182">
        <f>IF(ISBLANK($CH$3),"",IF(OR(Tipy!BV55=Výsledky!$CF$6,Tipy!BV55=Výsledky!$CF$7,Tipy!BV55=Výsledky!$CF$8,Tipy!BV55=Výsledky!$CF$9),10,0))</f>
        <v>0</v>
      </c>
      <c r="CG61" s="183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6" t="str">
        <f>IF(ISBLANK($CH$3),"",IF(ISBLANK(Tipy!BR55),"-",SUM(CC61:CG61)))</f>
        <v>-</v>
      </c>
      <c r="CI61" s="185"/>
      <c r="CJ61" s="182">
        <f>IF(ISBLANK($CO$3),"",IF(ISBLANK(Tipy!BX55),0,IF(AND(Tipy!BX55=Výsledky!$CM$3,Tipy!BZ55=Výsledky!$CO$3),50,0)))</f>
        <v>0</v>
      </c>
      <c r="CK61" s="182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2">
        <f>IF(ISBLANK($CO$3),"",IF(OR(Tipy!CA55=Výsledky!$CJ$6,Tipy!CA55=Výsledky!$CJ$7,Tipy!CA55=Výsledky!$CJ$8,Tipy!CA55=Výsledky!$CJ$9),30,0))</f>
        <v>0</v>
      </c>
      <c r="CM61" s="182">
        <f>IF(ISBLANK($CO$3),"",IF(OR(Tipy!CB55=Výsledky!$CM$6,Tipy!CB55=Výsledky!$CM$7,Tipy!CB55=Výsledky!$CM$8,Tipy!CB55=Výsledky!$CM$9),10,0))</f>
        <v>10</v>
      </c>
      <c r="CN61" s="183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6">
        <f>IF(ISBLANK($CO$3),"",IF(ISBLANK(Tipy!BX55),"-",SUM(CJ61:CN61)))</f>
        <v>30</v>
      </c>
      <c r="CP61" s="185"/>
      <c r="CQ61" s="182">
        <f>IF(ISBLANK($CV$3),"",IF(ISBLANK(Tipy!CD55),0,IF(AND(Tipy!CD55=Výsledky!$CT$3,Tipy!CF55=Výsledky!$CV$3),50,0)))</f>
        <v>50</v>
      </c>
      <c r="CR61" s="182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2">
        <f>IF(ISBLANK($CV$3),"",IF(OR(Tipy!CG55=Výsledky!$CQ$6,Tipy!CG55=Výsledky!$CQ$7,Tipy!CG55=Výsledky!$CQ$8,Tipy!CG55=Výsledky!$CQ$9),30,0))</f>
        <v>0</v>
      </c>
      <c r="CT61" s="182">
        <f>IF(ISBLANK($CV$3),"",IF(OR(Tipy!CH55=Výsledky!$CT$6,Tipy!CH55=Výsledky!$CT$7,Tipy!CH55=Výsledky!$CT$8,Tipy!CH55=Výsledky!$CT$9),10,0))</f>
        <v>0</v>
      </c>
      <c r="CU61" s="183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6">
        <f>IF(ISBLANK($CV$3),"",IF(ISBLANK(Tipy!CD55),"-",SUM(CQ61:CU61)))</f>
        <v>50</v>
      </c>
      <c r="CW61" s="185"/>
      <c r="CX61" s="182">
        <f>IF(ISBLANK($DC$3),"",IF(ISBLANK(Tipy!CJ55),0,IF(AND(Tipy!CJ55=Výsledky!$DA$3,Tipy!CL55=Výsledky!$DC$3),50,0)))</f>
        <v>0</v>
      </c>
      <c r="CY61" s="182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2">
        <f>IF(ISBLANK($DC$3),"",IF(OR(Tipy!CM55=Výsledky!$CX$6,Tipy!CM55=Výsledky!$CX$7,Tipy!CM55=Výsledky!$CX$8,Tipy!CM55=Výsledky!$CX$9),30,0))</f>
        <v>0</v>
      </c>
      <c r="DA61" s="182">
        <f>IF(ISBLANK($DC$3),"",IF(OR(Tipy!CN55=Výsledky!$DA$6,Tipy!CN55=Výsledky!$DA$7,Tipy!CN55=Výsledky!$DA$8,Tipy!CN55=Výsledky!$DA$9),10,0))</f>
        <v>10</v>
      </c>
      <c r="DB61" s="183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6">
        <f>IF(ISBLANK($DC$3),"",IF(ISBLANK(Tipy!CJ55),"-",SUM(CX61:DB61)))</f>
        <v>10</v>
      </c>
      <c r="DD61" s="185"/>
      <c r="DE61" s="182">
        <f>IF(ISBLANK($DJ$3),"",IF(ISBLANK(Tipy!CP55),0,IF(AND(Tipy!CP55=Výsledky!$DH$3,Tipy!CR55=Výsledky!$DJ$3),50,0)))</f>
        <v>0</v>
      </c>
      <c r="DF61" s="182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2">
        <f>IF(ISBLANK($DJ$3),"",IF(OR(Tipy!CS55=Výsledky!$DE$6,Tipy!CS55=Výsledky!$DE$7,Tipy!CS55=Výsledky!$DE$8,Tipy!CS55=Výsledky!$DE$9),30,0))</f>
        <v>30</v>
      </c>
      <c r="DH61" s="182">
        <f>IF(ISBLANK($DJ$3),"",IF(OR(Tipy!CT55=Výsledky!$DH$6,Tipy!CT55=Výsledky!$DH$7,Tipy!CT55=Výsledky!$DH$8,Tipy!CT55=Výsledky!$DH$9),10,0))</f>
        <v>0</v>
      </c>
      <c r="DI61" s="183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6">
        <f>IF(ISBLANK($DJ$3),"",IF(ISBLANK(Tipy!CP55),"-",SUM(DE61:DI61)))</f>
        <v>30</v>
      </c>
      <c r="DK61" s="185"/>
      <c r="DL61" s="182">
        <f>IF(ISBLANK($DQ$3),"",IF(ISBLANK(Tipy!CV55),0,IF(AND(Tipy!CV55=Výsledky!$DO$3,Tipy!CX55=Výsledky!$DQ$3),50,0)))</f>
        <v>0</v>
      </c>
      <c r="DM61" s="182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2">
        <f>IF(ISBLANK($DQ$3),"",IF(OR(Tipy!CY55=Výsledky!$DL$6,Tipy!CY55=Výsledky!$DL$7,Tipy!CY55=Výsledky!$DL$8,Tipy!CY55=Výsledky!$DL$9),30,0))</f>
        <v>0</v>
      </c>
      <c r="DO61" s="182">
        <f>IF(ISBLANK($DQ$3),"",IF(OR(Tipy!CZ55=Výsledky!$DO$6,Tipy!CZ55=Výsledky!$DO$7,Tipy!CZ55=Výsledky!$DO$8,Tipy!CZ55=Výsledky!$DO$9),10,0))</f>
        <v>0</v>
      </c>
      <c r="DP61" s="183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6">
        <f>IF(ISBLANK($DQ$3),"",IF(ISBLANK(Tipy!CV55),"-",SUM(DL61:DP61)))</f>
        <v>0</v>
      </c>
      <c r="DR61" s="185"/>
      <c r="DS61" s="182">
        <f>IF(ISBLANK($DX$3),"",IF(ISBLANK(Tipy!DB55),0,IF(AND(Tipy!DB55=Výsledky!$DV$3,Tipy!DD55=Výsledky!$DX$3),50,0)))</f>
        <v>0</v>
      </c>
      <c r="DT61" s="182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2">
        <f>IF(ISBLANK($DX$3),"",IF(OR(Tipy!DE55=Výsledky!$DS$6,Tipy!DE55=Výsledky!$DS$7,Tipy!DE55=Výsledky!$DS$8,Tipy!DE55=Výsledky!$DS$9),30,0))</f>
        <v>30</v>
      </c>
      <c r="DV61" s="182">
        <f>IF(ISBLANK($DX$3),"",IF(OR(Tipy!DF55=Výsledky!$DV$6,Tipy!DF55=Výsledky!$DV$7,Tipy!DF55=Výsledky!$DV$8,Tipy!DF55=Výsledky!$DV$9),10,0))</f>
        <v>0</v>
      </c>
      <c r="DW61" s="183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6">
        <f>IF(ISBLANK($DX$3),"",IF(ISBLANK(Tipy!DB55),"-",SUM(DS61:DW61)))</f>
        <v>50</v>
      </c>
      <c r="DY61" s="185"/>
      <c r="DZ61" s="182">
        <f>IF(ISBLANK($EE$3),"",IF(ISBLANK(Tipy!DH55),0,IF(AND(Tipy!DH55=Výsledky!$EC$3,Tipy!DJ55=Výsledky!$EE$3),50,0)))</f>
        <v>0</v>
      </c>
      <c r="EA61" s="182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2">
        <f>IF(ISBLANK($EE$3),"",IF(OR(Tipy!DK55=Výsledky!$DZ$6,Tipy!DK55=Výsledky!$DZ$7,Tipy!DK55=Výsledky!$DZ$8,Tipy!DK55=Výsledky!$DZ$9),30,0))</f>
        <v>0</v>
      </c>
      <c r="EC61" s="182">
        <f>IF(ISBLANK($EE$3),"",IF(OR(Tipy!DL55=Výsledky!$EC$6,Tipy!DL55=Výsledky!$EC$7,Tipy!DL55=Výsledky!$EC$8,Tipy!DL55=Výsledky!$EC$9),10,0))</f>
        <v>0</v>
      </c>
      <c r="ED61" s="183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6">
        <f>IF(ISBLANK($EE$3),"",IF(ISBLANK(Tipy!DH55),"-",SUM(DZ61:ED61)))</f>
        <v>30</v>
      </c>
      <c r="EF61" s="94"/>
      <c r="EG61" s="182">
        <f>IF(ISBLANK($EL$3),"",IF(ISBLANK(Tipy!DN55),0,IF(AND(Tipy!DN55=Výsledky!$EJ$3,Tipy!DP55=Výsledky!$EL$3),50,0)))</f>
        <v>0</v>
      </c>
      <c r="EH61" s="182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2">
        <f>IF(ISBLANK($EL$3),"",IF(OR(Tipy!DQ55=Výsledky!$EG$6,Tipy!DQ55=Výsledky!$EG$7,Tipy!DQ55=Výsledky!$EG$8,Tipy!DQ55=Výsledky!$EG$9),30,0))</f>
        <v>0</v>
      </c>
      <c r="EJ61" s="182">
        <f>IF(ISBLANK($EL$3),"",IF(OR(Tipy!DR55=Výsledky!$EJ$6,Tipy!DR55=Výsledky!$EJ$7,Tipy!DR55=Výsledky!$EJ$8,Tipy!DR55=Výsledky!$EJ$9),10,0))</f>
        <v>0</v>
      </c>
      <c r="EK61" s="183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6">
        <f>IF(ISBLANK($EL$3),"",IF(ISBLANK(Tipy!DN55),"-",SUM(EG61:EK61)))</f>
        <v>20</v>
      </c>
      <c r="EM61" s="94"/>
      <c r="EN61" s="182">
        <f>IF(ISBLANK($ES$3),"",IF(ISBLANK(Tipy!DT55),0,IF(AND(Tipy!DT55=Výsledky!$EQ$3,Tipy!DV55=Výsledky!$ES$3),50,0)))</f>
        <v>0</v>
      </c>
      <c r="EO61" s="182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2">
        <f>IF(ISBLANK($ES$3),"",IF(OR(Tipy!DW55=Výsledky!$EN$6,Tipy!DW55=Výsledky!$EN$7,Tipy!DW55=Výsledky!$EN$8,Tipy!DW55=Výsledky!$EN$9),30,0))</f>
        <v>30</v>
      </c>
      <c r="EQ61" s="182">
        <f>IF(ISBLANK($ES$3),"",IF(OR(Tipy!DX55=Výsledky!$EQ$6,Tipy!DX55=Výsledky!$EQ$7,Tipy!DX55=Výsledky!$EQ$8,Tipy!DX55=Výsledky!$EQ$9),10,0))</f>
        <v>0</v>
      </c>
      <c r="ER61" s="183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6">
        <f>IF(ISBLANK($ES$3),"",IF(ISBLANK(Tipy!DT55),"-",SUM(EN61:ER61)))</f>
        <v>50</v>
      </c>
      <c r="ET61" s="94"/>
      <c r="EU61" s="182">
        <f>IF(ISBLANK($EZ$3),"",IF(ISBLANK(Tipy!DZ55),0,IF(AND(Tipy!DZ55=Výsledky!$EX$3,Tipy!EB55=Výsledky!$EZ$3),50,0)))</f>
        <v>0</v>
      </c>
      <c r="EV61" s="182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2">
        <f>IF(ISBLANK($EZ$3),"",IF(OR(Tipy!EC55=Výsledky!$EU$6,Tipy!EC55=Výsledky!$EU$7,Tipy!EC55=Výsledky!$EU$8,Tipy!EC55=Výsledky!$EU$9),30,0))</f>
        <v>0</v>
      </c>
      <c r="EX61" s="182">
        <f>IF(ISBLANK($EZ$3),"",IF(OR(Tipy!ED55=Výsledky!$EX$6,Tipy!ED55=Výsledky!$EX$7,Tipy!ED55=Výsledky!$EX$8,Tipy!ED55=Výsledky!$EX$9),10,0))</f>
        <v>10</v>
      </c>
      <c r="EY61" s="183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6">
        <f>IF(ISBLANK($EZ$3),"",IF(ISBLANK(Tipy!DZ55),"-",SUM(EU61:EY61)))</f>
        <v>40</v>
      </c>
      <c r="FA61" s="94"/>
      <c r="FB61" s="182">
        <f>IF(ISBLANK($FG$3),"",IF(ISBLANK(Tipy!EF55),0,IF(AND(Tipy!EF55=Výsledky!$FE$3,Tipy!EH55=Výsledky!$FG$3),50,0)))</f>
        <v>0</v>
      </c>
      <c r="FC61" s="182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2">
        <f>IF(ISBLANK($FG$3),"",IF(OR(Tipy!EI55=Výsledky!$FB$6,Tipy!EI55=Výsledky!$FB$7,Tipy!EI55=Výsledky!$FB$8,Tipy!EI55=Výsledky!$FB$9),30,0))</f>
        <v>0</v>
      </c>
      <c r="FE61" s="182">
        <f>IF(ISBLANK($FG$3),"",IF(OR(Tipy!EJ55=Výsledky!$FE$6,Tipy!EJ55=Výsledky!$FE$7,Tipy!EJ55=Výsledky!$FE$8,Tipy!EJ55=Výsledky!$FE$9),10,0))</f>
        <v>0</v>
      </c>
      <c r="FF61" s="183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6">
        <f>IF(ISBLANK($FG$3),"",IF(ISBLANK(Tipy!EF55),"-",SUM(FB61:FF61)))</f>
        <v>0</v>
      </c>
      <c r="FH61" s="94"/>
      <c r="FI61" s="182">
        <f>IF(ISBLANK($FN$3),"",IF(ISBLANK(Tipy!EL55),0,IF(AND(Tipy!EL55=Výsledky!$FL$3,Tipy!EN55=Výsledky!$FN$3),50,0)))</f>
        <v>50</v>
      </c>
      <c r="FJ61" s="182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2">
        <f>IF(ISBLANK($FN$3),"",IF(OR(Tipy!EO55=Výsledky!$FI$6,Tipy!EO55=Výsledky!$FI$7,Tipy!EO55=Výsledky!$FI$8,Tipy!EO55=Výsledky!$FI$9),30,0))</f>
        <v>0</v>
      </c>
      <c r="FL61" s="182">
        <f>IF(ISBLANK($FN$3),"",IF(OR(Tipy!EP55=Výsledky!$FL$6,Tipy!EP55=Výsledky!$FL$7,Tipy!EP55=Výsledky!$FL$8,Tipy!EP55=Výsledky!$FL$9),10,0))</f>
        <v>0</v>
      </c>
      <c r="FM61" s="183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6">
        <f>IF(ISBLANK($FN$3),"",IF(ISBLANK(Tipy!EL55),"-",SUM(FI61:FM61)))</f>
        <v>50</v>
      </c>
      <c r="FO61" s="94"/>
      <c r="FP61" s="182">
        <f>IF(ISBLANK($FU$3),"",IF(ISBLANK(Tipy!ER55),0,IF(AND(Tipy!ER55=Výsledky!$FS$3,Tipy!ET55=Výsledky!$FU$3),50,0)))</f>
        <v>0</v>
      </c>
      <c r="FQ61" s="182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2">
        <f>IF(ISBLANK($FU$3),"",IF(OR(Tipy!EU55=Výsledky!$FP$6,Tipy!EU55=Výsledky!$FP$7,Tipy!EU55=Výsledky!$FP$8,Tipy!EU55=Výsledky!$FP$9),30,0))</f>
        <v>30</v>
      </c>
      <c r="FS61" s="182">
        <f>IF(ISBLANK($FU$3),"",IF(OR(Tipy!EV55=Výsledky!$FS$6,Tipy!EV55=Výsledky!$FS$7,Tipy!EV55=Výsledky!$FS$8,Tipy!EV55=Výsledky!$FS$9),10,0))</f>
        <v>10</v>
      </c>
      <c r="FT61" s="183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6">
        <f>IF(ISBLANK($FU$3),"",IF(ISBLANK(Tipy!ER55),"-",SUM(FP61:FT61)))</f>
        <v>60</v>
      </c>
      <c r="FV61" s="94"/>
      <c r="FW61" s="182">
        <f>IF(ISBLANK($GB$3),"",IF(ISBLANK(Tipy!EX55),0,IF(AND(Tipy!EX55=Výsledky!$FZ$3,Tipy!EZ55=Výsledky!$GB$3),50,0)))</f>
        <v>0</v>
      </c>
      <c r="FX61" s="182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2">
        <f>IF(ISBLANK($GB$3),"",IF(OR(Tipy!FA55=Výsledky!$FW$6,Tipy!FA55=Výsledky!$FW$7,Tipy!FA55=Výsledky!$FW$8,Tipy!FA55=Výsledky!$FW$9),30,0))</f>
        <v>0</v>
      </c>
      <c r="FZ61" s="182">
        <f>IF(ISBLANK($GB$3),"",IF(OR(Tipy!FB55=Výsledky!$FZ$6,Tipy!FB55=Výsledky!$FZ$7,Tipy!FB55=Výsledky!$FZ$8,Tipy!FB55=Výsledky!$FZ$9),10,0))</f>
        <v>0</v>
      </c>
      <c r="GA61" s="183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6">
        <f>IF(ISBLANK($GB$3),"",IF(ISBLANK(Tipy!EX55),"-",SUM(FW61:GA61)))</f>
        <v>10</v>
      </c>
      <c r="GC61" s="94"/>
      <c r="GD61" s="182">
        <f>IF(ISBLANK($GI$3),"",IF(ISBLANK(Tipy!FD55),0,IF(AND(Tipy!FD55=Výsledky!$GG$3,Tipy!FF55=Výsledky!$GI$3),50,0)))</f>
        <v>0</v>
      </c>
      <c r="GE61" s="182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2">
        <f>IF(ISBLANK($GI$3),"",IF(OR(Tipy!FG55=Výsledky!$GD$6,Tipy!FG55=Výsledky!$GD$7,Tipy!FG55=Výsledky!$GD$8,Tipy!FG55=Výsledky!$GD$9),30,0))</f>
        <v>30</v>
      </c>
      <c r="GG61" s="182">
        <f>IF(ISBLANK($GI$3),"",IF(OR(Tipy!FH55=Výsledky!$GG$6,Tipy!FH55=Výsledky!$GG$7,Tipy!FH55=Výsledky!$GG$8,Tipy!FH55=Výsledky!$GG$9),10,0))</f>
        <v>0</v>
      </c>
      <c r="GH61" s="183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6">
        <f>IF(ISBLANK($GI$3),"",IF(ISBLANK(Tipy!FD55),"-",SUM(GD61:GH61)))</f>
        <v>40</v>
      </c>
      <c r="GJ61" s="94"/>
      <c r="GK61" s="182">
        <f>IF(ISBLANK($GP$3),"",IF(ISBLANK(Tipy!FJ55),0,IF(AND(Tipy!FJ55=Výsledky!$GN$3,Tipy!FL55=Výsledky!$GP$3),50,0)))</f>
        <v>0</v>
      </c>
      <c r="GL61" s="182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20</v>
      </c>
      <c r="GM61" s="182">
        <f>IF(ISBLANK($GP$3),"",IF(OR(Tipy!FM55=Výsledky!$GK$6,Tipy!FM55=Výsledky!$GK$7,Tipy!FM55=Výsledky!$GK$8,Tipy!FM55=Výsledky!$GK$9),30,0))</f>
        <v>30</v>
      </c>
      <c r="GN61" s="182">
        <f>IF(ISBLANK($GP$3),"",IF(OR(Tipy!FN55=Výsledky!$GN$6,Tipy!FN55=Výsledky!$GN$7,Tipy!FN55=Výsledky!$GN$8,Tipy!FN55=Výsledky!$GN$9),10,0))</f>
        <v>10</v>
      </c>
      <c r="GO61" s="183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86">
        <f>IF(ISBLANK($GP$3),"",IF(ISBLANK(Tipy!FJ55),"-",SUM(GK61:GO61)))</f>
        <v>60</v>
      </c>
      <c r="GQ61" s="94"/>
      <c r="GR61" s="182">
        <f>IF(ISBLANK($GW$3),"",IF(ISBLANK(Tipy!FP55),0,IF(AND(Tipy!FP55=Výsledky!$GU$3,Tipy!FR55=Výsledky!$GW$3),50,0)))</f>
        <v>0</v>
      </c>
      <c r="GS61" s="182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2">
        <f>IF(ISBLANK($GW$3),"",IF(OR(Tipy!FS55=Výsledky!$GR$6,Tipy!FS55=Výsledky!$GR$7,Tipy!FS55=Výsledky!$GR$8,Tipy!FS55=Výsledky!$GR$9),30,0))</f>
        <v>0</v>
      </c>
      <c r="GU61" s="182">
        <f>IF(ISBLANK($GW$3),"",IF(OR(Tipy!FT55=Výsledky!$GU$6,Tipy!FT55=Výsledky!$GU$7,Tipy!FT55=Výsledky!$GU$8,Tipy!FT55=Výsledky!$GU$9),10,0))</f>
        <v>0</v>
      </c>
      <c r="GV61" s="183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6">
        <f>IF(ISBLANK($GW$3),"",IF(ISBLANK(Tipy!FP55),"-",SUM(GR61:GV61)))</f>
        <v>0</v>
      </c>
      <c r="GX61" s="94"/>
      <c r="GY61" s="182">
        <f>IF(ISBLANK($HD$3),"",IF(ISBLANK(Tipy!FV55),0,IF(AND(Tipy!FV55=Výsledky!$HB$3,Tipy!FX55=Výsledky!$HD$3),50,0)))</f>
        <v>0</v>
      </c>
      <c r="GZ61" s="182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2">
        <f>IF(ISBLANK($HD$3),"",IF(OR(Tipy!FY55=Výsledky!$GY$6,Tipy!FY55=Výsledky!$GY$7,Tipy!FY55=Výsledky!$GY$8,Tipy!FY55=Výsledky!$GY$9),30,0))</f>
        <v>0</v>
      </c>
      <c r="HB61" s="182">
        <f>IF(ISBLANK($HD$3),"",IF(OR(Tipy!FZ55=Výsledky!$HB$6,Tipy!FZ55=Výsledky!$HB$7,Tipy!FZ55=Výsledky!$HB$8,Tipy!FZ55=Výsledky!$HB$9),10,0))</f>
        <v>0</v>
      </c>
      <c r="HC61" s="183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6" t="str">
        <f>IF(ISBLANK($HD$3),"",IF(ISBLANK(Tipy!FV55),"-",SUM(GY61:HC61)))</f>
        <v>-</v>
      </c>
      <c r="HE61" s="185"/>
      <c r="HF61" s="182">
        <f>IF(ISBLANK($HK$3),"",IF(ISBLANK(Tipy!GB55),0,IF(AND(Tipy!GB55=Výsledky!$HI$3,Tipy!GD55=Výsledky!$HK$3),50,0)))</f>
        <v>0</v>
      </c>
      <c r="HG61" s="182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2">
        <f>IF(ISBLANK($HK$3),"",IF(OR(Tipy!GE55=Výsledky!$HF$6,Tipy!GE55=Výsledky!$HF$7,Tipy!GE55=Výsledky!$HF$8,Tipy!GE55=Výsledky!$HF$9),30,0))</f>
        <v>0</v>
      </c>
      <c r="HI61" s="182">
        <f>IF(ISBLANK($HK$3),"",IF(OR(Tipy!GF55=Výsledky!$HI$6,Tipy!GF55=Výsledky!$HI$7,Tipy!GF55=Výsledky!$HI$8,Tipy!GF55=Výsledky!$HI$9),10,0))</f>
        <v>0</v>
      </c>
      <c r="HJ61" s="183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6">
        <f>IF(ISBLANK($HK$3),"",IF(ISBLANK(Tipy!GB55),"-",SUM(HF61:HJ61)))</f>
        <v>20</v>
      </c>
      <c r="HL61" s="185"/>
      <c r="HM61" s="182">
        <f>IF(ISBLANK($HR$3),"",IF(ISBLANK(Tipy!GH55),0,IF(AND(Tipy!GH55=Výsledky!$HP$3,Tipy!GJ55=Výsledky!$HR$3),50,0)))</f>
        <v>0</v>
      </c>
      <c r="HN61" s="182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2">
        <f>IF(ISBLANK($HR$3),"",IF(OR(Tipy!GK55=Výsledky!$HM$6,Tipy!GK55=Výsledky!$HM$7,Tipy!GK55=Výsledky!$HM$8,Tipy!GK55=Výsledky!$HM$9),30,0))</f>
        <v>0</v>
      </c>
      <c r="HP61" s="182">
        <f>IF(ISBLANK($HR$3),"",IF(OR(Tipy!GL55=Výsledky!$HP$6,Tipy!GL55=Výsledky!$HP$7,Tipy!GL55=Výsledky!$HP$8,Tipy!GL55=Výsledky!$HP$9),10,0))</f>
        <v>0</v>
      </c>
      <c r="HQ61" s="183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6">
        <f>IF(ISBLANK($HR$3),"",IF(ISBLANK(Tipy!GH55),"-",SUM(HM61:HQ61)))</f>
        <v>0</v>
      </c>
      <c r="HS61" s="185"/>
      <c r="HT61" s="182">
        <f>IF(ISBLANK($HY$3),"",IF(ISBLANK(Tipy!GN55),0,IF(AND(Tipy!GN55=Výsledky!$HW$3,Tipy!GP55=Výsledky!$HY$3),50,0)))</f>
        <v>0</v>
      </c>
      <c r="HU61" s="182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2">
        <f>IF(ISBLANK($HY$3),"",IF(OR(Tipy!GQ55=Výsledky!$HT$6,Tipy!GQ55=Výsledky!$HT$7,Tipy!GQ55=Výsledky!$HT$8,Tipy!GQ55=Výsledky!$HT$9),30,0))</f>
        <v>0</v>
      </c>
      <c r="HW61" s="182">
        <f>IF(ISBLANK($HY$3),"",IF(OR(Tipy!GR55=Výsledky!$HW$6,Tipy!GR55=Výsledky!$HW$7,Tipy!GR55=Výsledky!$HW$8,Tipy!GR55=Výsledky!$HW$9),10,0))</f>
        <v>10</v>
      </c>
      <c r="HX61" s="183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6">
        <f>IF(ISBLANK($HY$3),"",IF(ISBLANK(Tipy!GN55),"-",SUM(HT61:HX61)))</f>
        <v>30</v>
      </c>
      <c r="HZ61" s="185"/>
      <c r="IA61" s="182">
        <f>IF(ISBLANK($IF$3),"",IF(ISBLANK(Tipy!GT55),0,IF(AND(Tipy!GT55=Výsledky!$ID$3,Tipy!GV55=Výsledky!$IF$3),50,0)))</f>
        <v>0</v>
      </c>
      <c r="IB61" s="182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2">
        <f>IF(ISBLANK($IF$3),"",IF(OR(Tipy!GW55=Výsledky!$IA$6,Tipy!GW55=Výsledky!$IA$7,Tipy!GW55=Výsledky!$IA$8,Tipy!GW55=Výsledky!$IA$9),30,0))</f>
        <v>30</v>
      </c>
      <c r="ID61" s="182">
        <f>IF(ISBLANK($IF$3),"",IF(OR(Tipy!GX55=Výsledky!$ID$6,Tipy!GX55=Výsledky!$ID$7,Tipy!GX55=Výsledky!$ID$8,Tipy!GX55=Výsledky!$ID$9),10,0))</f>
        <v>0</v>
      </c>
      <c r="IE61" s="183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6">
        <f>IF(ISBLANK($IF$3),"",IF(ISBLANK(Tipy!GT55),"-",SUM(IA61:IE61)))</f>
        <v>50</v>
      </c>
      <c r="IG61" s="94"/>
      <c r="IH61" s="182">
        <f>IF(ISBLANK($IM$3),"",IF(ISBLANK(Tipy!GZ55),0,IF(AND(Tipy!GZ55=Výsledky!$IK$3,Tipy!HB55=Výsledky!$IM$3),50,0)))</f>
        <v>0</v>
      </c>
      <c r="II61" s="182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182">
        <f>IF(ISBLANK($IM$3),"",IF(OR(Tipy!HC55=Výsledky!$IH$6,Tipy!HC55=Výsledky!$IH$7,Tipy!HC55=Výsledky!$IH$8,Tipy!HC55=Výsledky!$IH$9),30,0))</f>
        <v>0</v>
      </c>
      <c r="IK61" s="182">
        <f>IF(ISBLANK($IM$3),"",IF(OR(Tipy!HD55=Výsledky!$IK$6,Tipy!HD55=Výsledky!$IK$7,Tipy!HD55=Výsledky!$IK$8,Tipy!HD55=Výsledky!$IK$9),10,0))</f>
        <v>10</v>
      </c>
      <c r="IL61" s="183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186">
        <f>IF(ISBLANK($IM$3),"",IF(ISBLANK(Tipy!GZ55),"-",SUM(IH61:IL61)))</f>
        <v>30</v>
      </c>
      <c r="IN61" s="185"/>
      <c r="IO61" s="182">
        <f>IF(ISBLANK($IT$3),"",IF(ISBLANK(Tipy!HF55),0,IF(AND(Tipy!HF55=Výsledky!$IR$3,Tipy!HH55=Výsledky!$IT$3),50,0)))</f>
        <v>0</v>
      </c>
      <c r="IP61" s="182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82">
        <f>IF(ISBLANK($IT$3),"",IF(OR(Tipy!HI55=Výsledky!$IO$6,Tipy!HI55=Výsledky!$IO$7,Tipy!HI55=Výsledky!$IO$8,Tipy!HI55=Výsledky!$IO$9),30,0))</f>
        <v>30</v>
      </c>
      <c r="IR61" s="182">
        <f>IF(ISBLANK($IT$3),"",IF(OR(Tipy!HJ55=Výsledky!$IR$6,Tipy!HJ55=Výsledky!$IR$7,Tipy!HJ55=Výsledky!$IR$8,Tipy!HJ55=Výsledky!$IR$9),10,0))</f>
        <v>0</v>
      </c>
      <c r="IS61" s="183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6">
        <f>IF(ISBLANK($IT$3),"",IF(ISBLANK(Tipy!HF55),"-",SUM(IO61:IS61)))</f>
        <v>50</v>
      </c>
      <c r="IU61" s="185"/>
      <c r="IV61" s="182">
        <f>IF(ISBLANK($JA$3),"",IF(ISBLANK(Tipy!HL55),0,IF(AND(Tipy!HL55=Výsledky!$IY$3,Tipy!HN55=Výsledky!$JA$3),50,0)))</f>
        <v>0</v>
      </c>
      <c r="IW61" s="182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82">
        <f>IF(ISBLANK($JA$3),"",IF(OR(Tipy!HO55=Výsledky!$IV$6,Tipy!HO55=Výsledky!$IV$7,Tipy!HO55=Výsledky!$IV$8,Tipy!HO55=Výsledky!$IV$9),30,0))</f>
        <v>0</v>
      </c>
      <c r="IY61" s="182">
        <f>IF(ISBLANK($JA$3),"",IF(OR(Tipy!HP55=Výsledky!$IY$6,Tipy!HP55=Výsledky!$IY$7,Tipy!HP55=Výsledky!$IY$8,Tipy!HP55=Výsledky!$IY$9),10,0))</f>
        <v>0</v>
      </c>
      <c r="IZ61" s="183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186">
        <f>IF(ISBLANK($JA$3),"",IF(ISBLANK(Tipy!HL55),"-",SUM(IV61:IZ61)))</f>
        <v>20</v>
      </c>
      <c r="JB61" s="185"/>
      <c r="JC61" s="182">
        <f>IF(ISBLANK($JH$3),"",IF(ISBLANK(Tipy!HR55),0,IF(AND(Tipy!HR55=Výsledky!$JF$3,Tipy!HT55=Výsledky!$JH$3),50,0)))</f>
        <v>0</v>
      </c>
      <c r="JD61" s="182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82">
        <f>IF(ISBLANK($JH$3),"",IF(OR(Tipy!HU55=Výsledky!$JC$6,Tipy!HU55=Výsledky!$JC$7,Tipy!HU55=Výsledky!$JC$8,Tipy!HU55=Výsledky!$JC$9),30,0))</f>
        <v>0</v>
      </c>
      <c r="JF61" s="182">
        <f>IF(ISBLANK($JH$3),"",IF(OR(Tipy!HV55=Výsledky!$JF$6,Tipy!HV55=Výsledky!$JF$7,Tipy!HV55=Výsledky!$JF$8,Tipy!HV55=Výsledky!$JF$9),10,0))</f>
        <v>0</v>
      </c>
      <c r="JG61" s="183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86">
        <f>IF(ISBLANK($JH$3),"",IF(ISBLANK(Tipy!HR55),"-",SUM(JC61:JG61)))</f>
        <v>20</v>
      </c>
      <c r="JI61" s="185"/>
      <c r="JJ61" s="182">
        <f>IF(ISBLANK($JO$3),"",IF(ISBLANK(Tipy!HX55),0,IF(AND(Tipy!HX55=Výsledky!$JM$3,Tipy!HZ55=Výsledky!$JO$3),50,0)))</f>
        <v>0</v>
      </c>
      <c r="JK61" s="182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0</v>
      </c>
      <c r="JL61" s="182">
        <f>IF(ISBLANK($JO$3),"",IF(OR(Tipy!IA55=Výsledky!$JJ$6,Tipy!IA55=Výsledky!$JJ$7,Tipy!IA55=Výsledky!$JJ$8,Tipy!IA55=Výsledky!$JJ$9),30,0))</f>
        <v>0</v>
      </c>
      <c r="JM61" s="92">
        <f>IF(ISBLANK($JO$3),"",IF(OR(Tipy!IB55=Výsledky!$JM$6,Tipy!IB55=Výsledky!$JM$7,Tipy!IB55=Výsledky!$JM$8,Tipy!IB55=Výsledky!$JM$9),10,0))</f>
        <v>0</v>
      </c>
      <c r="JN61" s="93">
        <f>IF(ISBLANK($JO$3),"",IF(ISBLANK(Tipy!HX55),0,IF(OR(AND(Tipy!HX55=Výsledky!$JM$3,OR(Tipy!HZ55=Výsledky!$JO$3+1,Tipy!HZ55=Výsledky!$JO$3-1)),AND(Tipy!HZ55=Výsledky!$JO$3,OR(Tipy!HX55=Výsledky!$JM$3+1,Tipy!HX55=Výsledky!$JM$3-1))),10,0)))</f>
        <v>0</v>
      </c>
      <c r="JO61" s="95" t="str">
        <f>IF(ISBLANK($JO$3),"",IF(ISBLANK(Tipy!HX55),"-",SUM(JJ61:JN61)))</f>
        <v>-</v>
      </c>
      <c r="JP61" s="94"/>
      <c r="JQ61" s="92">
        <f>IF(ISBLANK($JV$3),"",IF(ISBLANK(Tipy!ID55),0,IF(AND(Tipy!ID55=Výsledky!$JT$3,Tipy!IF55=Výsledky!$JV$3),50,0)))</f>
        <v>0</v>
      </c>
      <c r="JR61" s="92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92">
        <f>IF(ISBLANK($JV$3),"",IF(OR(Tipy!IG55=Výsledky!$JQ$6,Tipy!IG55=Výsledky!$JQ$7,Tipy!IG55=Výsledky!$JQ$8,Tipy!IG55=Výsledky!$JQ$9),30,0))</f>
        <v>30</v>
      </c>
      <c r="JT61" s="92">
        <f>IF(ISBLANK($JV$3),"",IF(OR(Tipy!IH55=Výsledky!$JT$6,Tipy!IH55=Výsledky!$JT$7,Tipy!IH55=Výsledky!$JT$8,Tipy!IH55=Výsledky!$JT$9),10,0))</f>
        <v>0</v>
      </c>
      <c r="JU61" s="93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95">
        <f>IF(ISBLANK($JV$3),"",IF(ISBLANK(Tipy!ID55),"-",SUM(JQ61:JU61)))</f>
        <v>50</v>
      </c>
      <c r="JW61" s="94"/>
      <c r="JX61" s="92" t="str">
        <f>IF(ISBLANK($KC$3),"",IF(ISBLANK(Tipy!IJ55),0,IF(AND(Tipy!IJ55=Výsledky!$KA$3,Tipy!IL55=Výsledky!$KC$3),50,0)))</f>
        <v/>
      </c>
      <c r="JY61" s="92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92" t="str">
        <f>IF(ISBLANK($KC$3),"",IF(OR(Tipy!IM55=Výsledky!$JX$6,Tipy!IM55=Výsledky!$JX$7,Tipy!IM55=Výsledky!$JX$8,Tipy!IM55=Výsledky!$JX$9),30,0))</f>
        <v/>
      </c>
      <c r="KA61" s="92" t="str">
        <f>IF(ISBLANK($KC$3),"",IF(OR(Tipy!IN55=Výsledky!$KA$6,Tipy!IN55=Výsledky!$KA$7,Tipy!IN55=Výsledky!$KA$8,Tipy!IN55=Výsledky!$KA$9),10,0))</f>
        <v/>
      </c>
      <c r="KB61" s="93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95" t="str">
        <f>IF(ISBLANK($KC$3),"",IF(ISBLANK(Tipy!IJ55),"-",SUM(JX61:KB61)))</f>
        <v/>
      </c>
      <c r="KD61" s="94"/>
      <c r="KE61" s="92">
        <f>IF(ISBLANK($KJ$3),"",IF(ISBLANK(Tipy!IP55),0,IF(AND(Tipy!IP55=Výsledky!$KH$3,Tipy!IR55=Výsledky!$KJ$3),50,0)))</f>
        <v>0</v>
      </c>
      <c r="KF61" s="92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0</v>
      </c>
      <c r="KG61" s="92">
        <f>IF(ISBLANK($KJ$3),"",IF(OR(Tipy!IS55=Výsledky!$KE$6,Tipy!IS55=Výsledky!$KE$7,Tipy!IS55=Výsledky!$KE$8,Tipy!IS55=Výsledky!$KE$9),30,0))</f>
        <v>0</v>
      </c>
      <c r="KH61" s="92">
        <f>IF(ISBLANK($KJ$3),"",IF(OR(Tipy!IT55=Výsledky!$KH$6,Tipy!IT55=Výsledky!$KH$7,Tipy!IT55=Výsledky!$KH$8,Tipy!IT55=Výsledky!$KH$9),10,0))</f>
        <v>0</v>
      </c>
      <c r="KI61" s="93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95" t="str">
        <f>IF(ISBLANK($KJ$3),"",IF(ISBLANK(Tipy!IP55),"-",SUM(KE61:KI61)))</f>
        <v>-</v>
      </c>
      <c r="KK61" s="94"/>
      <c r="KL61" s="182">
        <f>IF(ISBLANK($KQ$3),"",IF(ISBLANK(Tipy!IV55),0,IF(AND(Tipy!IV55=Výsledky!$KO$3,Tipy!IX55=Výsledky!$KQ$3),50,0)))</f>
        <v>0</v>
      </c>
      <c r="KM61" s="182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182">
        <f>IF(ISBLANK($KQ$3),"",IF(OR(Tipy!IY55=Výsledky!$KL$6,Tipy!IY55=Výsledky!$KL$7,Tipy!IY55=Výsledky!$KL$8,Tipy!IY55=Výsledky!$KL$9),30,0))</f>
        <v>0</v>
      </c>
      <c r="KO61" s="182">
        <f>IF(ISBLANK($KQ$3),"",IF(OR(Tipy!IZ55=Výsledky!$KO$6,Tipy!IZ55=Výsledky!$KO$7,Tipy!IZ55=Výsledky!$KO$8,Tipy!IZ55=Výsledky!$KO$9),10,0))</f>
        <v>0</v>
      </c>
      <c r="KP61" s="183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86" t="str">
        <f>IF(ISBLANK($KQ$3),"",IF(ISBLANK(Tipy!IV55),"-",SUM(KL61:KP61)))</f>
        <v>-</v>
      </c>
      <c r="KR61" s="94"/>
      <c r="KS61" s="92" t="str">
        <f>IF(ISBLANK($KX$3),"",IF(ISBLANK(Tipy!JB55),0,IF(AND(Tipy!JB55=Výsledky!$KV$3,Tipy!JD55=Výsledky!$KX$3),50,0)))</f>
        <v/>
      </c>
      <c r="KT61" s="92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92" t="str">
        <f>IF(ISBLANK($KX$3),"",IF(OR(Tipy!JE55=Výsledky!$KS$6,Tipy!JE55=Výsledky!$KS$7,Tipy!JE55=Výsledky!$KS$8,Tipy!JE55=Výsledky!$KS$9),30,0))</f>
        <v/>
      </c>
      <c r="KV61" s="92" t="str">
        <f>IF(ISBLANK($KX$3),"",IF(OR(Tipy!JF55=Výsledky!$KV$6,Tipy!JF55=Výsledky!$KV$7,Tipy!JF55=Výsledky!$KV$8,Tipy!JF55=Výsledky!$KV$9),10,0))</f>
        <v/>
      </c>
      <c r="KW61" s="93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95" t="str">
        <f>IF(ISBLANK($KX$3),"",IF(ISBLANK(Tipy!JB55),"-",SUM(KS61:KW61)))</f>
        <v/>
      </c>
      <c r="KY61" s="94"/>
      <c r="KZ61" s="92" t="str">
        <f>IF(ISBLANK($LE$3),"",IF(ISBLANK(Tipy!JH55),0,IF(AND(Tipy!JH55=Výsledky!$LC$3,Tipy!JJ55=Výsledky!$LE$3),50,0)))</f>
        <v/>
      </c>
      <c r="LA61" s="92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92" t="str">
        <f>IF(ISBLANK($LE$3),"",IF(OR(Tipy!JK55=Výsledky!$KZ$6,Tipy!JK55=Výsledky!$KZ$7,Tipy!JK55=Výsledky!$KZ$8,Tipy!JK55=Výsledky!$KZ$9),30,0))</f>
        <v/>
      </c>
      <c r="LC61" s="92" t="str">
        <f>IF(ISBLANK($LE$3),"",IF(OR(Tipy!JL55=Výsledky!$LC$6,Tipy!JL55=Výsledky!$LC$7,Tipy!JL55=Výsledky!$LC$8,Tipy!JL55=Výsledky!$LC$9),10,0))</f>
        <v/>
      </c>
      <c r="LD61" s="93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95" t="str">
        <f>IF(ISBLANK($LE$3),"",IF(ISBLANK(Tipy!JH55),"-",SUM(KZ61:LD61)))</f>
        <v/>
      </c>
      <c r="LF61" s="94"/>
      <c r="LG61" s="92" t="str">
        <f>IF(ISBLANK($LL$3),"",IF(ISBLANK(Tipy!JN55),0,IF(AND(Tipy!JN55=Výsledky!$LJ$3,Tipy!JP55=Výsledky!$LL$3),50,0)))</f>
        <v/>
      </c>
      <c r="LH61" s="92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92" t="str">
        <f>IF(ISBLANK($LL$3),"",IF(OR(Tipy!JQ55=Výsledky!$LG$6,Tipy!JQ55=Výsledky!$LG$7,Tipy!JQ55=Výsledky!$LG$8,Tipy!JQ55=Výsledky!$LG$9),30,0))</f>
        <v/>
      </c>
      <c r="LJ61" s="92" t="str">
        <f>IF(ISBLANK($LL$3),"",IF(OR(Tipy!JR55=Výsledky!$LJ$6,Tipy!JR55=Výsledky!$LJ$7,Tipy!JR55=Výsledky!$LJ$8,Tipy!JR55=Výsledky!$LJ$9),10,0))</f>
        <v/>
      </c>
      <c r="LK61" s="93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95" t="str">
        <f>IF(ISBLANK($LL$3),"",IF(ISBLANK(Tipy!JN55),"-",SUM(LG61:LK61)))</f>
        <v/>
      </c>
      <c r="LM61" s="94"/>
      <c r="LN61" s="92" t="str">
        <f>IF(ISBLANK($LS$3),"",IF(ISBLANK(Tipy!JT55),0,IF(AND(Tipy!JT55=Výsledky!$LQ$3,Tipy!JV55=Výsledky!$LS$3),50,0)))</f>
        <v/>
      </c>
      <c r="LO61" s="92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92" t="str">
        <f>IF(ISBLANK($LS$3),"",IF(OR(Tipy!JW55=Výsledky!$LN$6,Tipy!JW55=Výsledky!$LN$7,Tipy!JW55=Výsledky!$LN$8,Tipy!JW55=Výsledky!$LN$9),30,0))</f>
        <v/>
      </c>
      <c r="LQ61" s="92" t="str">
        <f>IF(ISBLANK($LS$3),"",IF(OR(Tipy!JX55=Výsledky!$LQ$6,Tipy!JX55=Výsledky!$LQ$7,Tipy!JX55=Výsledky!$LQ$8,Tipy!JX55=Výsledky!$LQ$9),10,0))</f>
        <v/>
      </c>
      <c r="LR61" s="93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95" t="str">
        <f>IF(ISBLANK($LS$3),"",IF(ISBLANK(Tipy!JT55),"-",SUM(LN61:LR61)))</f>
        <v/>
      </c>
      <c r="LT61" s="94"/>
      <c r="LU61" s="92" t="str">
        <f>IF(ISBLANK($LZ$3),"",IF(ISBLANK(Tipy!JZ55),0,IF(AND(Tipy!JZ55=Výsledky!$LX$3,Tipy!KB55=Výsledky!$LZ$3),50,0)))</f>
        <v/>
      </c>
      <c r="LV61" s="92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92" t="str">
        <f>IF(ISBLANK($LZ$3),"",IF(OR(Tipy!KC55=Výsledky!$LU$6,Tipy!KC55=Výsledky!$LU$7,Tipy!KC55=Výsledky!$LU$8,Tipy!KC55=Výsledky!$LU$9),30,0))</f>
        <v/>
      </c>
      <c r="LX61" s="92" t="str">
        <f>IF(ISBLANK($LZ$3),"",IF(OR(Tipy!KD55=Výsledky!$LX$6,Tipy!KD55=Výsledky!$LX$7,Tipy!KD55=Výsledky!$LX$8,Tipy!KD55=Výsledky!$LX$9),10,0))</f>
        <v/>
      </c>
      <c r="LY61" s="93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95" t="str">
        <f>IF(ISBLANK($LZ$3),"",IF(ISBLANK(Tipy!JZ55),"-",SUM(LU61:LY61)))</f>
        <v/>
      </c>
      <c r="MA61" s="94"/>
      <c r="MB61" s="96"/>
      <c r="MC61" s="97"/>
      <c r="MD61" s="97"/>
      <c r="ME61" s="97"/>
      <c r="MF61" s="93"/>
      <c r="MG61" s="95"/>
      <c r="MH61" s="94"/>
      <c r="MI61" s="96"/>
      <c r="MJ61" s="97"/>
      <c r="MK61" s="97"/>
      <c r="ML61" s="97"/>
      <c r="MM61" s="93"/>
      <c r="MN61" s="95"/>
      <c r="MO61" s="94"/>
      <c r="MP61" s="96"/>
      <c r="MQ61" s="97"/>
      <c r="MR61" s="97"/>
      <c r="MS61" s="97"/>
      <c r="MT61" s="93"/>
      <c r="MU61" s="95"/>
      <c r="MV61" s="94"/>
      <c r="MW61" s="96"/>
      <c r="MX61" s="97"/>
      <c r="MY61" s="97"/>
      <c r="MZ61" s="97"/>
      <c r="NA61" s="93"/>
      <c r="NB61" s="95"/>
      <c r="NC61" s="94"/>
      <c r="ND61" s="96"/>
      <c r="NE61" s="97"/>
      <c r="NF61" s="97"/>
      <c r="NG61" s="97"/>
      <c r="NH61" s="93"/>
      <c r="NI61" s="95"/>
      <c r="NJ61" s="94"/>
      <c r="NK61" s="96"/>
      <c r="NL61" s="97"/>
      <c r="NM61" s="97"/>
      <c r="NN61" s="97"/>
      <c r="NO61" s="93"/>
      <c r="NP61" s="95"/>
      <c r="NQ61" s="94"/>
      <c r="NR61" s="96"/>
      <c r="NS61" s="97"/>
      <c r="NT61" s="97"/>
      <c r="NU61" s="97"/>
      <c r="NV61" s="93"/>
      <c r="NW61" s="95"/>
      <c r="NX61" s="94"/>
      <c r="NY61" s="96"/>
      <c r="NZ61" s="97"/>
      <c r="OA61" s="97"/>
      <c r="OB61" s="97"/>
      <c r="OC61" s="93"/>
      <c r="OD61" s="95"/>
      <c r="OE61" s="94"/>
      <c r="OF61" s="96"/>
      <c r="OG61" s="97"/>
      <c r="OH61" s="97"/>
      <c r="OI61" s="97"/>
      <c r="OJ61" s="93"/>
      <c r="OK61" s="95"/>
      <c r="OL61" s="94"/>
      <c r="OM61" s="96"/>
      <c r="ON61" s="97"/>
      <c r="OO61" s="97"/>
      <c r="OP61" s="97"/>
      <c r="OQ61" s="93"/>
      <c r="OR61" s="95"/>
      <c r="OS61" s="94"/>
      <c r="OT61" s="96"/>
      <c r="OU61" s="97"/>
      <c r="OV61" s="97"/>
      <c r="OW61" s="97"/>
      <c r="OX61" s="93"/>
      <c r="OY61" s="95"/>
      <c r="OZ61" s="94"/>
      <c r="PA61" s="96"/>
      <c r="PB61" s="97"/>
      <c r="PC61" s="97"/>
      <c r="PD61" s="97"/>
      <c r="PE61" s="93"/>
      <c r="PF61" s="95"/>
      <c r="PG61" s="94"/>
      <c r="PH61" s="96"/>
      <c r="PI61" s="97"/>
      <c r="PJ61" s="97"/>
      <c r="PK61" s="97"/>
      <c r="PL61" s="93"/>
      <c r="PM61" s="95"/>
      <c r="PN61" s="94"/>
      <c r="PO61" s="96"/>
      <c r="PP61" s="97"/>
      <c r="PQ61" s="97"/>
      <c r="PR61" s="97"/>
      <c r="PS61" s="93"/>
      <c r="PT61" s="95"/>
      <c r="PU61" s="94"/>
      <c r="PV61" s="96"/>
      <c r="PW61" s="97"/>
      <c r="PX61" s="97"/>
      <c r="PY61" s="97"/>
      <c r="PZ61" s="93"/>
      <c r="QA61" s="95"/>
    </row>
    <row r="62" spans="1:443" ht="15" customHeight="1" x14ac:dyDescent="0.2">
      <c r="A62" s="121">
        <f>Tipy!A56</f>
        <v>37</v>
      </c>
      <c r="B62" s="144" t="str">
        <f>Tipy!B56</f>
        <v>maroko27</v>
      </c>
      <c r="C62" s="42"/>
      <c r="D62" s="182">
        <f>IF(ISBLANK($I$3),"",IF(ISBLANK(Tipy!D56),0,IF(AND(Tipy!D56=Výsledky!$G$3,Tipy!F56=Výsledky!$I$3),50,0)))</f>
        <v>0</v>
      </c>
      <c r="E62" s="182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2">
        <f>IF(ISBLANK($I$3),"",IF(OR(Tipy!G56=Výsledky!$D$6,Tipy!G56=Výsledky!$D$7,Tipy!G56=Výsledky!$D$8,Tipy!G56=Výsledky!$D$9),30,0))</f>
        <v>30</v>
      </c>
      <c r="G62" s="182">
        <f>IF(ISBLANK($I$3),"",IF(OR(Tipy!H56=Výsledky!$G$6,Tipy!H56=Výsledky!$G$7,Tipy!H56=Výsledky!$G$8,Tipy!H56=Výsledky!$G$9),10,0))</f>
        <v>0</v>
      </c>
      <c r="H62" s="183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4">
        <f>IF(ISBLANK($I$3),"",IF(ISBLANK(Tipy!D56),"-",SUM(D62:H62)))</f>
        <v>50</v>
      </c>
      <c r="J62" s="185"/>
      <c r="K62" s="182">
        <f>IF(ISBLANK($P$3),"",IF(ISBLANK(Tipy!J56),0,IF(AND(Tipy!J56=Výsledky!$N$3,Tipy!L56=Výsledky!$P$3),50,0)))</f>
        <v>0</v>
      </c>
      <c r="L62" s="182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2">
        <f>IF(ISBLANK($P$3),"",IF(OR(Tipy!M56=Výsledky!$K$6,Tipy!M56=Výsledky!$K$7,Tipy!M56=Výsledky!$K$8,Tipy!M56=Výsledky!$K$9),30,0))</f>
        <v>30</v>
      </c>
      <c r="N62" s="182">
        <f>IF(ISBLANK($P$3),"",IF(OR(Tipy!N56=Výsledky!$N$6,Tipy!N56=Výsledky!$N$7,Tipy!N56=Výsledky!$N$8,Tipy!N56=Výsledky!$N$9),10,0))</f>
        <v>0</v>
      </c>
      <c r="O62" s="183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6">
        <f>IF(ISBLANK($P$3),"",IF(ISBLANK(Tipy!J56),"-",SUM(K62:O62)))</f>
        <v>60</v>
      </c>
      <c r="Q62" s="185"/>
      <c r="R62" s="182">
        <f>IF(ISBLANK($W$3),"",IF(ISBLANK(Tipy!P56),0,IF(AND(Tipy!P56=Výsledky!$U$3,Tipy!R56=Výsledky!$W$3),50,0)))</f>
        <v>50</v>
      </c>
      <c r="S62" s="182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2">
        <f>IF(ISBLANK($W$3),"",IF(OR(Tipy!S56=Výsledky!$R$6,Tipy!S56=Výsledky!$R$7,Tipy!S56=Výsledky!$R$8,Tipy!S56=Výsledky!$R$9),30,0))</f>
        <v>30</v>
      </c>
      <c r="U62" s="182">
        <f>IF(ISBLANK($W$3),"",IF(OR(Tipy!T56=Výsledky!$U$6,Tipy!T56=Výsledky!$U$7,Tipy!T56=Výsledky!$U$8,Tipy!T56=Výsledky!$U$9),10,0))</f>
        <v>0</v>
      </c>
      <c r="V62" s="183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6">
        <f>IF(ISBLANK($W$3),"",IF(ISBLANK(Tipy!P56),"-",SUM(R62:V62)))</f>
        <v>80</v>
      </c>
      <c r="X62" s="185"/>
      <c r="Y62" s="182">
        <f>IF(ISBLANK($AD$3),"",IF(ISBLANK(Tipy!V56),0,IF(AND(Tipy!V56=Výsledky!$AB$3,Tipy!X56=Výsledky!$AD$3),50,0)))</f>
        <v>0</v>
      </c>
      <c r="Z62" s="182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2">
        <f>IF(ISBLANK($AD$3),"",IF(OR(Tipy!Y56=Výsledky!$Y$6,Tipy!Y56=Výsledky!$Y$7,Tipy!Y56=Výsledky!$Y$8,Tipy!Y56=Výsledky!$Y$9),30,0))</f>
        <v>0</v>
      </c>
      <c r="AB62" s="182">
        <f>IF(ISBLANK($AD$3),"",IF(OR(Tipy!Z56=Výsledky!$AB$6,Tipy!Z56=Výsledky!$AB$7,Tipy!Z56=Výsledky!$AB$8,Tipy!Z56=Výsledky!$AB$9),10,0))</f>
        <v>0</v>
      </c>
      <c r="AC62" s="183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6">
        <f>IF(ISBLANK($AD$3),"",IF(ISBLANK(Tipy!V56),"-",SUM(Y62:AC62)))</f>
        <v>0</v>
      </c>
      <c r="AE62" s="185"/>
      <c r="AF62" s="182">
        <f>IF(ISBLANK($AK$3),"",IF(ISBLANK(Tipy!AB56),0,IF(AND(Tipy!AB56=Výsledky!$AI$3,Tipy!AD56=Výsledky!$AK$3),50,0)))</f>
        <v>0</v>
      </c>
      <c r="AG62" s="182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2">
        <f>IF(ISBLANK($AK$3),"",IF(OR(Tipy!AE56=Výsledky!$AF$6,Tipy!AE56=Výsledky!$AF$7,Tipy!AE56=Výsledky!$AF$8,Tipy!AE56=Výsledky!$AF$9),30,0))</f>
        <v>0</v>
      </c>
      <c r="AI62" s="182">
        <f>IF(ISBLANK($AK$3),"",IF(OR(Tipy!AF56=Výsledky!$AI$6,Tipy!AF56=Výsledky!$AI$7,Tipy!AF56=Výsledky!$AI$8,Tipy!AF56=Výsledky!$AI$9),10,0))</f>
        <v>0</v>
      </c>
      <c r="AJ62" s="183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6" t="str">
        <f>IF(ISBLANK($AK$3),"",IF(ISBLANK(Tipy!AB56),"-",SUM(AF62:AJ62)))</f>
        <v>-</v>
      </c>
      <c r="AL62" s="185"/>
      <c r="AM62" s="182">
        <f>IF(ISBLANK($AR$3),"",IF(ISBLANK(Tipy!AH56),0,IF(AND(Tipy!AH56=Výsledky!$AP$3,Tipy!AJ56=Výsledky!$AR$3),50,0)))</f>
        <v>0</v>
      </c>
      <c r="AN62" s="182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2">
        <f>IF(ISBLANK($AR$3),"",IF(OR(Tipy!AK56=Výsledky!$AM$6,Tipy!AK56=Výsledky!$AM$7,Tipy!AK56=Výsledky!$AM$8,Tipy!AK56=Výsledky!$AM$9),30,0))</f>
        <v>0</v>
      </c>
      <c r="AP62" s="182">
        <f>IF(ISBLANK($AR$3),"",IF(OR(Tipy!AL56=Výsledky!$AP$6,Tipy!AL56=Výsledky!$AP$7,Tipy!AL56=Výsledky!$AP$8,Tipy!AL56=Výsledky!$AP$9),10,0))</f>
        <v>0</v>
      </c>
      <c r="AQ62" s="183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6" t="str">
        <f>IF(ISBLANK($AR$3),"",IF(ISBLANK(Tipy!AH56),"-",SUM(AM62:AQ62)))</f>
        <v>-</v>
      </c>
      <c r="AS62" s="185"/>
      <c r="AT62" s="182">
        <f>IF(ISBLANK($AY$3),"",IF(ISBLANK(Tipy!AN56),0,IF(AND(Tipy!AN56=Výsledky!$AW$3,Tipy!AP56=Výsledky!$AY$3),50,0)))</f>
        <v>0</v>
      </c>
      <c r="AU62" s="182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2">
        <f>IF(ISBLANK($AY$3),"",IF(OR(Tipy!AQ56=Výsledky!$AT$6,Tipy!AQ56=Výsledky!$AT$7,Tipy!AQ56=Výsledky!$AT$8,Tipy!AQ56=Výsledky!$AT$9),30,0))</f>
        <v>0</v>
      </c>
      <c r="AW62" s="182">
        <f>IF(ISBLANK($AY$3),"",IF(OR(Tipy!AR56=Výsledky!$AW$6,Tipy!AR56=Výsledky!$AW$7,Tipy!AR56=Výsledky!$AW$8,Tipy!AR56=Výsledky!$AW$9),10,0))</f>
        <v>0</v>
      </c>
      <c r="AX62" s="183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6" t="str">
        <f>IF(ISBLANK($AY$3),"",IF(ISBLANK(Tipy!AN56),"-",SUM(AT62:AX62)))</f>
        <v>-</v>
      </c>
      <c r="AZ62" s="185"/>
      <c r="BA62" s="182">
        <f>IF(ISBLANK($BF$3),"",IF(ISBLANK(Tipy!AT56),0,IF(AND(Tipy!AT56=Výsledky!$BD$3,Tipy!AV56=Výsledky!$BF$3),50,0)))</f>
        <v>0</v>
      </c>
      <c r="BB62" s="182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2">
        <f>IF(ISBLANK($BF$3),"",IF(OR(Tipy!AW56=Výsledky!$BA$6,Tipy!AW56=Výsledky!$BA$7,Tipy!AW56=Výsledky!$BA$8,Tipy!AW56=Výsledky!$BA$9),30,0))</f>
        <v>0</v>
      </c>
      <c r="BD62" s="182">
        <f>IF(ISBLANK($BF$3),"",IF(OR(Tipy!AX56=Výsledky!$BD$6,Tipy!AX56=Výsledky!$BD$7,Tipy!AX56=Výsledky!$BD$8,Tipy!AX56=Výsledky!$BD$9),10,0))</f>
        <v>0</v>
      </c>
      <c r="BE62" s="183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6" t="str">
        <f>IF(ISBLANK($BF$3),"",IF(ISBLANK(Tipy!AT56),"-",SUM(BA62:BE62)))</f>
        <v>-</v>
      </c>
      <c r="BG62" s="94"/>
      <c r="BH62" s="182">
        <f>IF(ISBLANK($BM$3),"",IF(ISBLANK(Tipy!AZ56),0,IF(AND(Tipy!AZ56=Výsledky!$BK$3,Tipy!BB56=Výsledky!$BM$3),50,0)))</f>
        <v>0</v>
      </c>
      <c r="BI62" s="182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2">
        <f>IF(ISBLANK($BM$3),"",IF(OR(Tipy!BC56=Výsledky!$BH$6,Tipy!BC56=Výsledky!$BH$7,Tipy!BC56=Výsledky!$BH$8,Tipy!BC56=Výsledky!$BH$9),30,0))</f>
        <v>0</v>
      </c>
      <c r="BK62" s="182">
        <f>IF(ISBLANK($BM$3),"",IF(OR(Tipy!BD56=Výsledky!$BK$6,Tipy!BD56=Výsledky!$BK$7,Tipy!BD56=Výsledky!$BK$8,Tipy!BD56=Výsledky!$BK$9),10,0))</f>
        <v>0</v>
      </c>
      <c r="BL62" s="183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6" t="str">
        <f>IF(ISBLANK($BM$3),"",IF(ISBLANK(Tipy!AZ56),"-",SUM(BH62:BL62)))</f>
        <v>-</v>
      </c>
      <c r="BN62" s="94"/>
      <c r="BO62" s="182">
        <f>IF(ISBLANK($BT$3),"",IF(ISBLANK(Tipy!BF56),0,IF(AND(Tipy!BF56=Výsledky!$BR$3,Tipy!BH56=Výsledky!$BT$3),50,0)))</f>
        <v>0</v>
      </c>
      <c r="BP62" s="182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2">
        <f>IF(ISBLANK($BT$3),"",IF(OR(Tipy!BI56=Výsledky!$BO$6,Tipy!BI56=Výsledky!$BO$7,Tipy!BI56=Výsledky!$BO$8,Tipy!BI56=Výsledky!$BO$9),30,0))</f>
        <v>0</v>
      </c>
      <c r="BR62" s="182">
        <f>IF(ISBLANK($BT$3),"",IF(OR(Tipy!BJ56=Výsledky!$BR$6,Tipy!BJ56=Výsledky!$BR$7,Tipy!BJ56=Výsledky!$BR$8,Tipy!BJ56=Výsledky!$BR$9),10,0))</f>
        <v>0</v>
      </c>
      <c r="BS62" s="183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6" t="str">
        <f>IF(ISBLANK($BT$3),"",IF(ISBLANK(Tipy!BF56),"-",SUM(BO62:BS62)))</f>
        <v>-</v>
      </c>
      <c r="BU62" s="94"/>
      <c r="BV62" s="182">
        <f>IF(ISBLANK($CA$3),"",IF(ISBLANK(Tipy!BL56),0,IF(AND(Tipy!BL56=Výsledky!$BY$3,Tipy!BN56=Výsledky!$CA$3),50,0)))</f>
        <v>0</v>
      </c>
      <c r="BW62" s="182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2">
        <f>IF(ISBLANK($CA$3),"",IF(OR(Tipy!BO56=Výsledky!$BV$6,Tipy!BO56=Výsledky!$BV$7,Tipy!BO56=Výsledky!$BV$8,Tipy!BO56=Výsledky!$BV$9),30,0))</f>
        <v>30</v>
      </c>
      <c r="BY62" s="182">
        <f>IF(ISBLANK($CA$3),"",IF(OR(Tipy!BP56=Výsledky!$BY$6,Tipy!BP56=Výsledky!$BY$7,Tipy!BP56=Výsledky!$BY$8,Tipy!BP56=Výsledky!$BY$9),10,0))</f>
        <v>0</v>
      </c>
      <c r="BZ62" s="183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6">
        <f>IF(ISBLANK($CA$3),"",IF(ISBLANK(Tipy!BL56),"-",SUM(BV62:BZ62)))</f>
        <v>50</v>
      </c>
      <c r="CB62" s="94"/>
      <c r="CC62" s="182">
        <f>IF(ISBLANK($CH$3),"",IF(ISBLANK(Tipy!BR56),0,IF(AND(Tipy!BR56=Výsledky!$CF$3,Tipy!BT56=Výsledky!$CH$3),50,0)))</f>
        <v>0</v>
      </c>
      <c r="CD62" s="182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2">
        <f>IF(ISBLANK($CH$3),"",IF(OR(Tipy!BU56=Výsledky!$CC$6,Tipy!BU56=Výsledky!$CC$7,Tipy!BU56=Výsledky!$CC$8,Tipy!BU56=Výsledky!$CC$9),30,0))</f>
        <v>0</v>
      </c>
      <c r="CF62" s="182">
        <f>IF(ISBLANK($CH$3),"",IF(OR(Tipy!BV56=Výsledky!$CF$6,Tipy!BV56=Výsledky!$CF$7,Tipy!BV56=Výsledky!$CF$8,Tipy!BV56=Výsledky!$CF$9),10,0))</f>
        <v>0</v>
      </c>
      <c r="CG62" s="183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6" t="str">
        <f>IF(ISBLANK($CH$3),"",IF(ISBLANK(Tipy!BR56),"-",SUM(CC62:CG62)))</f>
        <v>-</v>
      </c>
      <c r="CI62" s="185"/>
      <c r="CJ62" s="182">
        <f>IF(ISBLANK($CO$3),"",IF(ISBLANK(Tipy!BX56),0,IF(AND(Tipy!BX56=Výsledky!$CM$3,Tipy!BZ56=Výsledky!$CO$3),50,0)))</f>
        <v>0</v>
      </c>
      <c r="CK62" s="182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2">
        <f>IF(ISBLANK($CO$3),"",IF(OR(Tipy!CA56=Výsledky!$CJ$6,Tipy!CA56=Výsledky!$CJ$7,Tipy!CA56=Výsledky!$CJ$8,Tipy!CA56=Výsledky!$CJ$9),30,0))</f>
        <v>0</v>
      </c>
      <c r="CM62" s="182">
        <f>IF(ISBLANK($CO$3),"",IF(OR(Tipy!CB56=Výsledky!$CM$6,Tipy!CB56=Výsledky!$CM$7,Tipy!CB56=Výsledky!$CM$8,Tipy!CB56=Výsledky!$CM$9),10,0))</f>
        <v>0</v>
      </c>
      <c r="CN62" s="183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6">
        <f>IF(ISBLANK($CO$3),"",IF(ISBLANK(Tipy!BX56),"-",SUM(CJ62:CN62)))</f>
        <v>20</v>
      </c>
      <c r="CP62" s="185"/>
      <c r="CQ62" s="182">
        <f>IF(ISBLANK($CV$3),"",IF(ISBLANK(Tipy!CD56),0,IF(AND(Tipy!CD56=Výsledky!$CT$3,Tipy!CF56=Výsledky!$CV$3),50,0)))</f>
        <v>50</v>
      </c>
      <c r="CR62" s="182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2">
        <f>IF(ISBLANK($CV$3),"",IF(OR(Tipy!CG56=Výsledky!$CQ$6,Tipy!CG56=Výsledky!$CQ$7,Tipy!CG56=Výsledky!$CQ$8,Tipy!CG56=Výsledky!$CQ$9),30,0))</f>
        <v>30</v>
      </c>
      <c r="CT62" s="182">
        <f>IF(ISBLANK($CV$3),"",IF(OR(Tipy!CH56=Výsledky!$CT$6,Tipy!CH56=Výsledky!$CT$7,Tipy!CH56=Výsledky!$CT$8,Tipy!CH56=Výsledky!$CT$9),10,0))</f>
        <v>0</v>
      </c>
      <c r="CU62" s="183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6">
        <f>IF(ISBLANK($CV$3),"",IF(ISBLANK(Tipy!CD56),"-",SUM(CQ62:CU62)))</f>
        <v>80</v>
      </c>
      <c r="CW62" s="185"/>
      <c r="CX62" s="182">
        <f>IF(ISBLANK($DC$3),"",IF(ISBLANK(Tipy!CJ56),0,IF(AND(Tipy!CJ56=Výsledky!$DA$3,Tipy!CL56=Výsledky!$DC$3),50,0)))</f>
        <v>0</v>
      </c>
      <c r="CY62" s="182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2">
        <f>IF(ISBLANK($DC$3),"",IF(OR(Tipy!CM56=Výsledky!$CX$6,Tipy!CM56=Výsledky!$CX$7,Tipy!CM56=Výsledky!$CX$8,Tipy!CM56=Výsledky!$CX$9),30,0))</f>
        <v>0</v>
      </c>
      <c r="DA62" s="182">
        <f>IF(ISBLANK($DC$3),"",IF(OR(Tipy!CN56=Výsledky!$DA$6,Tipy!CN56=Výsledky!$DA$7,Tipy!CN56=Výsledky!$DA$8,Tipy!CN56=Výsledky!$DA$9),10,0))</f>
        <v>0</v>
      </c>
      <c r="DB62" s="183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6" t="str">
        <f>IF(ISBLANK($DC$3),"",IF(ISBLANK(Tipy!CJ56),"-",SUM(CX62:DB62)))</f>
        <v>-</v>
      </c>
      <c r="DD62" s="185"/>
      <c r="DE62" s="182">
        <f>IF(ISBLANK($DJ$3),"",IF(ISBLANK(Tipy!CP56),0,IF(AND(Tipy!CP56=Výsledky!$DH$3,Tipy!CR56=Výsledky!$DJ$3),50,0)))</f>
        <v>0</v>
      </c>
      <c r="DF62" s="182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2">
        <f>IF(ISBLANK($DJ$3),"",IF(OR(Tipy!CS56=Výsledky!$DE$6,Tipy!CS56=Výsledky!$DE$7,Tipy!CS56=Výsledky!$DE$8,Tipy!CS56=Výsledky!$DE$9),30,0))</f>
        <v>0</v>
      </c>
      <c r="DH62" s="182">
        <f>IF(ISBLANK($DJ$3),"",IF(OR(Tipy!CT56=Výsledky!$DH$6,Tipy!CT56=Výsledky!$DH$7,Tipy!CT56=Výsledky!$DH$8,Tipy!CT56=Výsledky!$DH$9),10,0))</f>
        <v>0</v>
      </c>
      <c r="DI62" s="183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6">
        <f>IF(ISBLANK($DJ$3),"",IF(ISBLANK(Tipy!CP56),"-",SUM(DE62:DI62)))</f>
        <v>20</v>
      </c>
      <c r="DK62" s="185"/>
      <c r="DL62" s="182">
        <f>IF(ISBLANK($DQ$3),"",IF(ISBLANK(Tipy!CV56),0,IF(AND(Tipy!CV56=Výsledky!$DO$3,Tipy!CX56=Výsledky!$DQ$3),50,0)))</f>
        <v>0</v>
      </c>
      <c r="DM62" s="182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2">
        <f>IF(ISBLANK($DQ$3),"",IF(OR(Tipy!CY56=Výsledky!$DL$6,Tipy!CY56=Výsledky!$DL$7,Tipy!CY56=Výsledky!$DL$8,Tipy!CY56=Výsledky!$DL$9),30,0))</f>
        <v>0</v>
      </c>
      <c r="DO62" s="182">
        <f>IF(ISBLANK($DQ$3),"",IF(OR(Tipy!CZ56=Výsledky!$DO$6,Tipy!CZ56=Výsledky!$DO$7,Tipy!CZ56=Výsledky!$DO$8,Tipy!CZ56=Výsledky!$DO$9),10,0))</f>
        <v>0</v>
      </c>
      <c r="DP62" s="183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6" t="str">
        <f>IF(ISBLANK($DQ$3),"",IF(ISBLANK(Tipy!CV56),"-",SUM(DL62:DP62)))</f>
        <v>-</v>
      </c>
      <c r="DR62" s="185"/>
      <c r="DS62" s="182">
        <f>IF(ISBLANK($DX$3),"",IF(ISBLANK(Tipy!DB56),0,IF(AND(Tipy!DB56=Výsledky!$DV$3,Tipy!DD56=Výsledky!$DX$3),50,0)))</f>
        <v>0</v>
      </c>
      <c r="DT62" s="182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2">
        <f>IF(ISBLANK($DX$3),"",IF(OR(Tipy!DE56=Výsledky!$DS$6,Tipy!DE56=Výsledky!$DS$7,Tipy!DE56=Výsledky!$DS$8,Tipy!DE56=Výsledky!$DS$9),30,0))</f>
        <v>0</v>
      </c>
      <c r="DV62" s="182">
        <f>IF(ISBLANK($DX$3),"",IF(OR(Tipy!DF56=Výsledky!$DV$6,Tipy!DF56=Výsledky!$DV$7,Tipy!DF56=Výsledky!$DV$8,Tipy!DF56=Výsledky!$DV$9),10,0))</f>
        <v>0</v>
      </c>
      <c r="DW62" s="183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6" t="str">
        <f>IF(ISBLANK($DX$3),"",IF(ISBLANK(Tipy!DB56),"-",SUM(DS62:DW62)))</f>
        <v>-</v>
      </c>
      <c r="DY62" s="185"/>
      <c r="DZ62" s="182">
        <f>IF(ISBLANK($EE$3),"",IF(ISBLANK(Tipy!DH56),0,IF(AND(Tipy!DH56=Výsledky!$EC$3,Tipy!DJ56=Výsledky!$EE$3),50,0)))</f>
        <v>0</v>
      </c>
      <c r="EA62" s="182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2">
        <f>IF(ISBLANK($EE$3),"",IF(OR(Tipy!DK56=Výsledky!$DZ$6,Tipy!DK56=Výsledky!$DZ$7,Tipy!DK56=Výsledky!$DZ$8,Tipy!DK56=Výsledky!$DZ$9),30,0))</f>
        <v>0</v>
      </c>
      <c r="EC62" s="182">
        <f>IF(ISBLANK($EE$3),"",IF(OR(Tipy!DL56=Výsledky!$EC$6,Tipy!DL56=Výsledky!$EC$7,Tipy!DL56=Výsledky!$EC$8,Tipy!DL56=Výsledky!$EC$9),10,0))</f>
        <v>0</v>
      </c>
      <c r="ED62" s="183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6" t="str">
        <f>IF(ISBLANK($EE$3),"",IF(ISBLANK(Tipy!DH56),"-",SUM(DZ62:ED62)))</f>
        <v>-</v>
      </c>
      <c r="EF62" s="94"/>
      <c r="EG62" s="182">
        <f>IF(ISBLANK($EL$3),"",IF(ISBLANK(Tipy!DN56),0,IF(AND(Tipy!DN56=Výsledky!$EJ$3,Tipy!DP56=Výsledky!$EL$3),50,0)))</f>
        <v>0</v>
      </c>
      <c r="EH62" s="182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2">
        <f>IF(ISBLANK($EL$3),"",IF(OR(Tipy!DQ56=Výsledky!$EG$6,Tipy!DQ56=Výsledky!$EG$7,Tipy!DQ56=Výsledky!$EG$8,Tipy!DQ56=Výsledky!$EG$9),30,0))</f>
        <v>0</v>
      </c>
      <c r="EJ62" s="182">
        <f>IF(ISBLANK($EL$3),"",IF(OR(Tipy!DR56=Výsledky!$EJ$6,Tipy!DR56=Výsledky!$EJ$7,Tipy!DR56=Výsledky!$EJ$8,Tipy!DR56=Výsledky!$EJ$9),10,0))</f>
        <v>0</v>
      </c>
      <c r="EK62" s="183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6" t="str">
        <f>IF(ISBLANK($EL$3),"",IF(ISBLANK(Tipy!DN56),"-",SUM(EG62:EK62)))</f>
        <v>-</v>
      </c>
      <c r="EM62" s="94"/>
      <c r="EN62" s="182">
        <f>IF(ISBLANK($ES$3),"",IF(ISBLANK(Tipy!DT56),0,IF(AND(Tipy!DT56=Výsledky!$EQ$3,Tipy!DV56=Výsledky!$ES$3),50,0)))</f>
        <v>0</v>
      </c>
      <c r="EO62" s="182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2">
        <f>IF(ISBLANK($ES$3),"",IF(OR(Tipy!DW56=Výsledky!$EN$6,Tipy!DW56=Výsledky!$EN$7,Tipy!DW56=Výsledky!$EN$8,Tipy!DW56=Výsledky!$EN$9),30,0))</f>
        <v>0</v>
      </c>
      <c r="EQ62" s="182">
        <f>IF(ISBLANK($ES$3),"",IF(OR(Tipy!DX56=Výsledky!$EQ$6,Tipy!DX56=Výsledky!$EQ$7,Tipy!DX56=Výsledky!$EQ$8,Tipy!DX56=Výsledky!$EQ$9),10,0))</f>
        <v>0</v>
      </c>
      <c r="ER62" s="183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6" t="str">
        <f>IF(ISBLANK($ES$3),"",IF(ISBLANK(Tipy!DT56),"-",SUM(EN62:ER62)))</f>
        <v>-</v>
      </c>
      <c r="ET62" s="94"/>
      <c r="EU62" s="182">
        <f>IF(ISBLANK($EZ$3),"",IF(ISBLANK(Tipy!DZ56),0,IF(AND(Tipy!DZ56=Výsledky!$EX$3,Tipy!EB56=Výsledky!$EZ$3),50,0)))</f>
        <v>0</v>
      </c>
      <c r="EV62" s="182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2">
        <f>IF(ISBLANK($EZ$3),"",IF(OR(Tipy!EC56=Výsledky!$EU$6,Tipy!EC56=Výsledky!$EU$7,Tipy!EC56=Výsledky!$EU$8,Tipy!EC56=Výsledky!$EU$9),30,0))</f>
        <v>0</v>
      </c>
      <c r="EX62" s="182">
        <f>IF(ISBLANK($EZ$3),"",IF(OR(Tipy!ED56=Výsledky!$EX$6,Tipy!ED56=Výsledky!$EX$7,Tipy!ED56=Výsledky!$EX$8,Tipy!ED56=Výsledky!$EX$9),10,0))</f>
        <v>0</v>
      </c>
      <c r="EY62" s="183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6" t="str">
        <f>IF(ISBLANK($EZ$3),"",IF(ISBLANK(Tipy!DZ56),"-",SUM(EU62:EY62)))</f>
        <v>-</v>
      </c>
      <c r="FA62" s="94"/>
      <c r="FB62" s="182">
        <f>IF(ISBLANK($FG$3),"",IF(ISBLANK(Tipy!EF56),0,IF(AND(Tipy!EF56=Výsledky!$FE$3,Tipy!EH56=Výsledky!$FG$3),50,0)))</f>
        <v>0</v>
      </c>
      <c r="FC62" s="182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2">
        <f>IF(ISBLANK($FG$3),"",IF(OR(Tipy!EI56=Výsledky!$FB$6,Tipy!EI56=Výsledky!$FB$7,Tipy!EI56=Výsledky!$FB$8,Tipy!EI56=Výsledky!$FB$9),30,0))</f>
        <v>0</v>
      </c>
      <c r="FE62" s="182">
        <f>IF(ISBLANK($FG$3),"",IF(OR(Tipy!EJ56=Výsledky!$FE$6,Tipy!EJ56=Výsledky!$FE$7,Tipy!EJ56=Výsledky!$FE$8,Tipy!EJ56=Výsledky!$FE$9),10,0))</f>
        <v>0</v>
      </c>
      <c r="FF62" s="183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6" t="str">
        <f>IF(ISBLANK($FG$3),"",IF(ISBLANK(Tipy!EF56),"-",SUM(FB62:FF62)))</f>
        <v>-</v>
      </c>
      <c r="FH62" s="94"/>
      <c r="FI62" s="182">
        <f>IF(ISBLANK($FN$3),"",IF(ISBLANK(Tipy!EL56),0,IF(AND(Tipy!EL56=Výsledky!$FL$3,Tipy!EN56=Výsledky!$FN$3),50,0)))</f>
        <v>0</v>
      </c>
      <c r="FJ62" s="182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2">
        <f>IF(ISBLANK($FN$3),"",IF(OR(Tipy!EO56=Výsledky!$FI$6,Tipy!EO56=Výsledky!$FI$7,Tipy!EO56=Výsledky!$FI$8,Tipy!EO56=Výsledky!$FI$9),30,0))</f>
        <v>0</v>
      </c>
      <c r="FL62" s="182">
        <f>IF(ISBLANK($FN$3),"",IF(OR(Tipy!EP56=Výsledky!$FL$6,Tipy!EP56=Výsledky!$FL$7,Tipy!EP56=Výsledky!$FL$8,Tipy!EP56=Výsledky!$FL$9),10,0))</f>
        <v>0</v>
      </c>
      <c r="FM62" s="183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6" t="str">
        <f>IF(ISBLANK($FN$3),"",IF(ISBLANK(Tipy!EL56),"-",SUM(FI62:FM62)))</f>
        <v>-</v>
      </c>
      <c r="FO62" s="94"/>
      <c r="FP62" s="182">
        <f>IF(ISBLANK($FU$3),"",IF(ISBLANK(Tipy!ER56),0,IF(AND(Tipy!ER56=Výsledky!$FS$3,Tipy!ET56=Výsledky!$FU$3),50,0)))</f>
        <v>0</v>
      </c>
      <c r="FQ62" s="182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2">
        <f>IF(ISBLANK($FU$3),"",IF(OR(Tipy!EU56=Výsledky!$FP$6,Tipy!EU56=Výsledky!$FP$7,Tipy!EU56=Výsledky!$FP$8,Tipy!EU56=Výsledky!$FP$9),30,0))</f>
        <v>0</v>
      </c>
      <c r="FS62" s="182">
        <f>IF(ISBLANK($FU$3),"",IF(OR(Tipy!EV56=Výsledky!$FS$6,Tipy!EV56=Výsledky!$FS$7,Tipy!EV56=Výsledky!$FS$8,Tipy!EV56=Výsledky!$FS$9),10,0))</f>
        <v>0</v>
      </c>
      <c r="FT62" s="183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6" t="str">
        <f>IF(ISBLANK($FU$3),"",IF(ISBLANK(Tipy!ER56),"-",SUM(FP62:FT62)))</f>
        <v>-</v>
      </c>
      <c r="FV62" s="94"/>
      <c r="FW62" s="182">
        <f>IF(ISBLANK($GB$3),"",IF(ISBLANK(Tipy!EX56),0,IF(AND(Tipy!EX56=Výsledky!$FZ$3,Tipy!EZ56=Výsledky!$GB$3),50,0)))</f>
        <v>0</v>
      </c>
      <c r="FX62" s="182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2">
        <f>IF(ISBLANK($GB$3),"",IF(OR(Tipy!FA56=Výsledky!$FW$6,Tipy!FA56=Výsledky!$FW$7,Tipy!FA56=Výsledky!$FW$8,Tipy!FA56=Výsledky!$FW$9),30,0))</f>
        <v>0</v>
      </c>
      <c r="FZ62" s="182">
        <f>IF(ISBLANK($GB$3),"",IF(OR(Tipy!FB56=Výsledky!$FZ$6,Tipy!FB56=Výsledky!$FZ$7,Tipy!FB56=Výsledky!$FZ$8,Tipy!FB56=Výsledky!$FZ$9),10,0))</f>
        <v>0</v>
      </c>
      <c r="GA62" s="183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6" t="str">
        <f>IF(ISBLANK($GB$3),"",IF(ISBLANK(Tipy!EX56),"-",SUM(FW62:GA62)))</f>
        <v>-</v>
      </c>
      <c r="GC62" s="94"/>
      <c r="GD62" s="182">
        <f>IF(ISBLANK($GI$3),"",IF(ISBLANK(Tipy!FD56),0,IF(AND(Tipy!FD56=Výsledky!$GG$3,Tipy!FF56=Výsledky!$GI$3),50,0)))</f>
        <v>0</v>
      </c>
      <c r="GE62" s="182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2">
        <f>IF(ISBLANK($GI$3),"",IF(OR(Tipy!FG56=Výsledky!$GD$6,Tipy!FG56=Výsledky!$GD$7,Tipy!FG56=Výsledky!$GD$8,Tipy!FG56=Výsledky!$GD$9),30,0))</f>
        <v>0</v>
      </c>
      <c r="GG62" s="182">
        <f>IF(ISBLANK($GI$3),"",IF(OR(Tipy!FH56=Výsledky!$GG$6,Tipy!FH56=Výsledky!$GG$7,Tipy!FH56=Výsledky!$GG$8,Tipy!FH56=Výsledky!$GG$9),10,0))</f>
        <v>0</v>
      </c>
      <c r="GH62" s="183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6" t="str">
        <f>IF(ISBLANK($GI$3),"",IF(ISBLANK(Tipy!FD56),"-",SUM(GD62:GH62)))</f>
        <v>-</v>
      </c>
      <c r="GJ62" s="94"/>
      <c r="GK62" s="182">
        <f>IF(ISBLANK($GP$3),"",IF(ISBLANK(Tipy!FJ56),0,IF(AND(Tipy!FJ56=Výsledky!$GN$3,Tipy!FL56=Výsledky!$GP$3),50,0)))</f>
        <v>0</v>
      </c>
      <c r="GL62" s="182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82">
        <f>IF(ISBLANK($GP$3),"",IF(OR(Tipy!FM56=Výsledky!$GK$6,Tipy!FM56=Výsledky!$GK$7,Tipy!FM56=Výsledky!$GK$8,Tipy!FM56=Výsledky!$GK$9),30,0))</f>
        <v>0</v>
      </c>
      <c r="GN62" s="182">
        <f>IF(ISBLANK($GP$3),"",IF(OR(Tipy!FN56=Výsledky!$GN$6,Tipy!FN56=Výsledky!$GN$7,Tipy!FN56=Výsledky!$GN$8,Tipy!FN56=Výsledky!$GN$9),10,0))</f>
        <v>0</v>
      </c>
      <c r="GO62" s="183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86" t="str">
        <f>IF(ISBLANK($GP$3),"",IF(ISBLANK(Tipy!FJ56),"-",SUM(GK62:GO62)))</f>
        <v>-</v>
      </c>
      <c r="GQ62" s="94"/>
      <c r="GR62" s="182">
        <f>IF(ISBLANK($GW$3),"",IF(ISBLANK(Tipy!FP56),0,IF(AND(Tipy!FP56=Výsledky!$GU$3,Tipy!FR56=Výsledky!$GW$3),50,0)))</f>
        <v>0</v>
      </c>
      <c r="GS62" s="182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2">
        <f>IF(ISBLANK($GW$3),"",IF(OR(Tipy!FS56=Výsledky!$GR$6,Tipy!FS56=Výsledky!$GR$7,Tipy!FS56=Výsledky!$GR$8,Tipy!FS56=Výsledky!$GR$9),30,0))</f>
        <v>0</v>
      </c>
      <c r="GU62" s="182">
        <f>IF(ISBLANK($GW$3),"",IF(OR(Tipy!FT56=Výsledky!$GU$6,Tipy!FT56=Výsledky!$GU$7,Tipy!FT56=Výsledky!$GU$8,Tipy!FT56=Výsledky!$GU$9),10,0))</f>
        <v>0</v>
      </c>
      <c r="GV62" s="183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6" t="str">
        <f>IF(ISBLANK($GW$3),"",IF(ISBLANK(Tipy!FP56),"-",SUM(GR62:GV62)))</f>
        <v>-</v>
      </c>
      <c r="GX62" s="94"/>
      <c r="GY62" s="182">
        <f>IF(ISBLANK($HD$3),"",IF(ISBLANK(Tipy!FV56),0,IF(AND(Tipy!FV56=Výsledky!$HB$3,Tipy!FX56=Výsledky!$HD$3),50,0)))</f>
        <v>0</v>
      </c>
      <c r="GZ62" s="182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2">
        <f>IF(ISBLANK($HD$3),"",IF(OR(Tipy!FY56=Výsledky!$GY$6,Tipy!FY56=Výsledky!$GY$7,Tipy!FY56=Výsledky!$GY$8,Tipy!FY56=Výsledky!$GY$9),30,0))</f>
        <v>0</v>
      </c>
      <c r="HB62" s="182">
        <f>IF(ISBLANK($HD$3),"",IF(OR(Tipy!FZ56=Výsledky!$HB$6,Tipy!FZ56=Výsledky!$HB$7,Tipy!FZ56=Výsledky!$HB$8,Tipy!FZ56=Výsledky!$HB$9),10,0))</f>
        <v>0</v>
      </c>
      <c r="HC62" s="183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6" t="str">
        <f>IF(ISBLANK($HD$3),"",IF(ISBLANK(Tipy!FV56),"-",SUM(GY62:HC62)))</f>
        <v>-</v>
      </c>
      <c r="HE62" s="185"/>
      <c r="HF62" s="182">
        <f>IF(ISBLANK($HK$3),"",IF(ISBLANK(Tipy!GB56),0,IF(AND(Tipy!GB56=Výsledky!$HI$3,Tipy!GD56=Výsledky!$HK$3),50,0)))</f>
        <v>0</v>
      </c>
      <c r="HG62" s="182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2">
        <f>IF(ISBLANK($HK$3),"",IF(OR(Tipy!GE56=Výsledky!$HF$6,Tipy!GE56=Výsledky!$HF$7,Tipy!GE56=Výsledky!$HF$8,Tipy!GE56=Výsledky!$HF$9),30,0))</f>
        <v>0</v>
      </c>
      <c r="HI62" s="182">
        <f>IF(ISBLANK($HK$3),"",IF(OR(Tipy!GF56=Výsledky!$HI$6,Tipy!GF56=Výsledky!$HI$7,Tipy!GF56=Výsledky!$HI$8,Tipy!GF56=Výsledky!$HI$9),10,0))</f>
        <v>0</v>
      </c>
      <c r="HJ62" s="183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6" t="str">
        <f>IF(ISBLANK($HK$3),"",IF(ISBLANK(Tipy!GB56),"-",SUM(HF62:HJ62)))</f>
        <v>-</v>
      </c>
      <c r="HL62" s="185"/>
      <c r="HM62" s="182">
        <f>IF(ISBLANK($HR$3),"",IF(ISBLANK(Tipy!GH56),0,IF(AND(Tipy!GH56=Výsledky!$HP$3,Tipy!GJ56=Výsledky!$HR$3),50,0)))</f>
        <v>0</v>
      </c>
      <c r="HN62" s="182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2">
        <f>IF(ISBLANK($HR$3),"",IF(OR(Tipy!GK56=Výsledky!$HM$6,Tipy!GK56=Výsledky!$HM$7,Tipy!GK56=Výsledky!$HM$8,Tipy!GK56=Výsledky!$HM$9),30,0))</f>
        <v>0</v>
      </c>
      <c r="HP62" s="182">
        <f>IF(ISBLANK($HR$3),"",IF(OR(Tipy!GL56=Výsledky!$HP$6,Tipy!GL56=Výsledky!$HP$7,Tipy!GL56=Výsledky!$HP$8,Tipy!GL56=Výsledky!$HP$9),10,0))</f>
        <v>0</v>
      </c>
      <c r="HQ62" s="183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6" t="str">
        <f>IF(ISBLANK($HR$3),"",IF(ISBLANK(Tipy!GH56),"-",SUM(HM62:HQ62)))</f>
        <v>-</v>
      </c>
      <c r="HS62" s="185"/>
      <c r="HT62" s="182">
        <f>IF(ISBLANK($HY$3),"",IF(ISBLANK(Tipy!GN56),0,IF(AND(Tipy!GN56=Výsledky!$HW$3,Tipy!GP56=Výsledky!$HY$3),50,0)))</f>
        <v>0</v>
      </c>
      <c r="HU62" s="182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2">
        <f>IF(ISBLANK($HY$3),"",IF(OR(Tipy!GQ56=Výsledky!$HT$6,Tipy!GQ56=Výsledky!$HT$7,Tipy!GQ56=Výsledky!$HT$8,Tipy!GQ56=Výsledky!$HT$9),30,0))</f>
        <v>0</v>
      </c>
      <c r="HW62" s="182">
        <f>IF(ISBLANK($HY$3),"",IF(OR(Tipy!GR56=Výsledky!$HW$6,Tipy!GR56=Výsledky!$HW$7,Tipy!GR56=Výsledky!$HW$8,Tipy!GR56=Výsledky!$HW$9),10,0))</f>
        <v>0</v>
      </c>
      <c r="HX62" s="183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6" t="str">
        <f>IF(ISBLANK($HY$3),"",IF(ISBLANK(Tipy!GN56),"-",SUM(HT62:HX62)))</f>
        <v>-</v>
      </c>
      <c r="HZ62" s="185"/>
      <c r="IA62" s="182">
        <f>IF(ISBLANK($IF$3),"",IF(ISBLANK(Tipy!GT56),0,IF(AND(Tipy!GT56=Výsledky!$ID$3,Tipy!GV56=Výsledky!$IF$3),50,0)))</f>
        <v>0</v>
      </c>
      <c r="IB62" s="182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2">
        <f>IF(ISBLANK($IF$3),"",IF(OR(Tipy!GW56=Výsledky!$IA$6,Tipy!GW56=Výsledky!$IA$7,Tipy!GW56=Výsledky!$IA$8,Tipy!GW56=Výsledky!$IA$9),30,0))</f>
        <v>0</v>
      </c>
      <c r="ID62" s="182">
        <f>IF(ISBLANK($IF$3),"",IF(OR(Tipy!GX56=Výsledky!$ID$6,Tipy!GX56=Výsledky!$ID$7,Tipy!GX56=Výsledky!$ID$8,Tipy!GX56=Výsledky!$ID$9),10,0))</f>
        <v>0</v>
      </c>
      <c r="IE62" s="183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6" t="str">
        <f>IF(ISBLANK($IF$3),"",IF(ISBLANK(Tipy!GT56),"-",SUM(IA62:IE62)))</f>
        <v>-</v>
      </c>
      <c r="IG62" s="94"/>
      <c r="IH62" s="182">
        <f>IF(ISBLANK($IM$3),"",IF(ISBLANK(Tipy!GZ56),0,IF(AND(Tipy!GZ56=Výsledky!$IK$3,Tipy!HB56=Výsledky!$IM$3),50,0)))</f>
        <v>0</v>
      </c>
      <c r="II62" s="182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182">
        <f>IF(ISBLANK($IM$3),"",IF(OR(Tipy!HC56=Výsledky!$IH$6,Tipy!HC56=Výsledky!$IH$7,Tipy!HC56=Výsledky!$IH$8,Tipy!HC56=Výsledky!$IH$9),30,0))</f>
        <v>0</v>
      </c>
      <c r="IK62" s="182">
        <f>IF(ISBLANK($IM$3),"",IF(OR(Tipy!HD56=Výsledky!$IK$6,Tipy!HD56=Výsledky!$IK$7,Tipy!HD56=Výsledky!$IK$8,Tipy!HD56=Výsledky!$IK$9),10,0))</f>
        <v>0</v>
      </c>
      <c r="IL62" s="183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186" t="str">
        <f>IF(ISBLANK($IM$3),"",IF(ISBLANK(Tipy!GZ56),"-",SUM(IH62:IL62)))</f>
        <v>-</v>
      </c>
      <c r="IN62" s="185"/>
      <c r="IO62" s="182">
        <f>IF(ISBLANK($IT$3),"",IF(ISBLANK(Tipy!HF56),0,IF(AND(Tipy!HF56=Výsledky!$IR$3,Tipy!HH56=Výsledky!$IT$3),50,0)))</f>
        <v>0</v>
      </c>
      <c r="IP62" s="182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82">
        <f>IF(ISBLANK($IT$3),"",IF(OR(Tipy!HI56=Výsledky!$IO$6,Tipy!HI56=Výsledky!$IO$7,Tipy!HI56=Výsledky!$IO$8,Tipy!HI56=Výsledky!$IO$9),30,0))</f>
        <v>0</v>
      </c>
      <c r="IR62" s="182">
        <f>IF(ISBLANK($IT$3),"",IF(OR(Tipy!HJ56=Výsledky!$IR$6,Tipy!HJ56=Výsledky!$IR$7,Tipy!HJ56=Výsledky!$IR$8,Tipy!HJ56=Výsledky!$IR$9),10,0))</f>
        <v>0</v>
      </c>
      <c r="IS62" s="183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6" t="str">
        <f>IF(ISBLANK($IT$3),"",IF(ISBLANK(Tipy!HF56),"-",SUM(IO62:IS62)))</f>
        <v>-</v>
      </c>
      <c r="IU62" s="185"/>
      <c r="IV62" s="182">
        <f>IF(ISBLANK($JA$3),"",IF(ISBLANK(Tipy!HL56),0,IF(AND(Tipy!HL56=Výsledky!$IY$3,Tipy!HN56=Výsledky!$JA$3),50,0)))</f>
        <v>0</v>
      </c>
      <c r="IW62" s="182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82">
        <f>IF(ISBLANK($JA$3),"",IF(OR(Tipy!HO56=Výsledky!$IV$6,Tipy!HO56=Výsledky!$IV$7,Tipy!HO56=Výsledky!$IV$8,Tipy!HO56=Výsledky!$IV$9),30,0))</f>
        <v>0</v>
      </c>
      <c r="IY62" s="182">
        <f>IF(ISBLANK($JA$3),"",IF(OR(Tipy!HP56=Výsledky!$IY$6,Tipy!HP56=Výsledky!$IY$7,Tipy!HP56=Výsledky!$IY$8,Tipy!HP56=Výsledky!$IY$9),10,0))</f>
        <v>0</v>
      </c>
      <c r="IZ62" s="183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86" t="str">
        <f>IF(ISBLANK($JA$3),"",IF(ISBLANK(Tipy!HL56),"-",SUM(IV62:IZ62)))</f>
        <v>-</v>
      </c>
      <c r="JB62" s="185"/>
      <c r="JC62" s="182">
        <f>IF(ISBLANK($JH$3),"",IF(ISBLANK(Tipy!HR56),0,IF(AND(Tipy!HR56=Výsledky!$JF$3,Tipy!HT56=Výsledky!$JH$3),50,0)))</f>
        <v>0</v>
      </c>
      <c r="JD62" s="182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82">
        <f>IF(ISBLANK($JH$3),"",IF(OR(Tipy!HU56=Výsledky!$JC$6,Tipy!HU56=Výsledky!$JC$7,Tipy!HU56=Výsledky!$JC$8,Tipy!HU56=Výsledky!$JC$9),30,0))</f>
        <v>0</v>
      </c>
      <c r="JF62" s="182">
        <f>IF(ISBLANK($JH$3),"",IF(OR(Tipy!HV56=Výsledky!$JF$6,Tipy!HV56=Výsledky!$JF$7,Tipy!HV56=Výsledky!$JF$8,Tipy!HV56=Výsledky!$JF$9),10,0))</f>
        <v>0</v>
      </c>
      <c r="JG62" s="183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86" t="str">
        <f>IF(ISBLANK($JH$3),"",IF(ISBLANK(Tipy!HR56),"-",SUM(JC62:JG62)))</f>
        <v>-</v>
      </c>
      <c r="JI62" s="185"/>
      <c r="JJ62" s="182">
        <f>IF(ISBLANK($JO$3),"",IF(ISBLANK(Tipy!HX56),0,IF(AND(Tipy!HX56=Výsledky!$JM$3,Tipy!HZ56=Výsledky!$JO$3),50,0)))</f>
        <v>0</v>
      </c>
      <c r="JK62" s="182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82">
        <f>IF(ISBLANK($JO$3),"",IF(OR(Tipy!IA56=Výsledky!$JJ$6,Tipy!IA56=Výsledky!$JJ$7,Tipy!IA56=Výsledky!$JJ$8,Tipy!IA56=Výsledky!$JJ$9),30,0))</f>
        <v>0</v>
      </c>
      <c r="JM62" s="92">
        <f>IF(ISBLANK($JO$3),"",IF(OR(Tipy!IB56=Výsledky!$JM$6,Tipy!IB56=Výsledky!$JM$7,Tipy!IB56=Výsledky!$JM$8,Tipy!IB56=Výsledky!$JM$9),10,0))</f>
        <v>0</v>
      </c>
      <c r="JN62" s="93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95" t="str">
        <f>IF(ISBLANK($JO$3),"",IF(ISBLANK(Tipy!HX56),"-",SUM(JJ62:JN62)))</f>
        <v>-</v>
      </c>
      <c r="JP62" s="94"/>
      <c r="JQ62" s="92">
        <f>IF(ISBLANK($JV$3),"",IF(ISBLANK(Tipy!ID56),0,IF(AND(Tipy!ID56=Výsledky!$JT$3,Tipy!IF56=Výsledky!$JV$3),50,0)))</f>
        <v>0</v>
      </c>
      <c r="JR62" s="92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92">
        <f>IF(ISBLANK($JV$3),"",IF(OR(Tipy!IG56=Výsledky!$JQ$6,Tipy!IG56=Výsledky!$JQ$7,Tipy!IG56=Výsledky!$JQ$8,Tipy!IG56=Výsledky!$JQ$9),30,0))</f>
        <v>0</v>
      </c>
      <c r="JT62" s="92">
        <f>IF(ISBLANK($JV$3),"",IF(OR(Tipy!IH56=Výsledky!$JT$6,Tipy!IH56=Výsledky!$JT$7,Tipy!IH56=Výsledky!$JT$8,Tipy!IH56=Výsledky!$JT$9),10,0))</f>
        <v>0</v>
      </c>
      <c r="JU62" s="93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95" t="str">
        <f>IF(ISBLANK($JV$3),"",IF(ISBLANK(Tipy!ID56),"-",SUM(JQ62:JU62)))</f>
        <v>-</v>
      </c>
      <c r="JW62" s="94"/>
      <c r="JX62" s="92" t="str">
        <f>IF(ISBLANK($KC$3),"",IF(ISBLANK(Tipy!IJ56),0,IF(AND(Tipy!IJ56=Výsledky!$KA$3,Tipy!IL56=Výsledky!$KC$3),50,0)))</f>
        <v/>
      </c>
      <c r="JY62" s="92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92" t="str">
        <f>IF(ISBLANK($KC$3),"",IF(OR(Tipy!IM56=Výsledky!$JX$6,Tipy!IM56=Výsledky!$JX$7,Tipy!IM56=Výsledky!$JX$8,Tipy!IM56=Výsledky!$JX$9),30,0))</f>
        <v/>
      </c>
      <c r="KA62" s="92" t="str">
        <f>IF(ISBLANK($KC$3),"",IF(OR(Tipy!IN56=Výsledky!$KA$6,Tipy!IN56=Výsledky!$KA$7,Tipy!IN56=Výsledky!$KA$8,Tipy!IN56=Výsledky!$KA$9),10,0))</f>
        <v/>
      </c>
      <c r="KB62" s="93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95" t="str">
        <f>IF(ISBLANK($KC$3),"",IF(ISBLANK(Tipy!IJ56),"-",SUM(JX62:KB62)))</f>
        <v/>
      </c>
      <c r="KD62" s="94"/>
      <c r="KE62" s="92">
        <f>IF(ISBLANK($KJ$3),"",IF(ISBLANK(Tipy!IP56),0,IF(AND(Tipy!IP56=Výsledky!$KH$3,Tipy!IR56=Výsledky!$KJ$3),50,0)))</f>
        <v>0</v>
      </c>
      <c r="KF62" s="92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0</v>
      </c>
      <c r="KG62" s="92">
        <f>IF(ISBLANK($KJ$3),"",IF(OR(Tipy!IS56=Výsledky!$KE$6,Tipy!IS56=Výsledky!$KE$7,Tipy!IS56=Výsledky!$KE$8,Tipy!IS56=Výsledky!$KE$9),30,0))</f>
        <v>0</v>
      </c>
      <c r="KH62" s="92">
        <f>IF(ISBLANK($KJ$3),"",IF(OR(Tipy!IT56=Výsledky!$KH$6,Tipy!IT56=Výsledky!$KH$7,Tipy!IT56=Výsledky!$KH$8,Tipy!IT56=Výsledky!$KH$9),10,0))</f>
        <v>0</v>
      </c>
      <c r="KI62" s="93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95" t="str">
        <f>IF(ISBLANK($KJ$3),"",IF(ISBLANK(Tipy!IP56),"-",SUM(KE62:KI62)))</f>
        <v>-</v>
      </c>
      <c r="KK62" s="94"/>
      <c r="KL62" s="182">
        <f>IF(ISBLANK($KQ$3),"",IF(ISBLANK(Tipy!IV56),0,IF(AND(Tipy!IV56=Výsledky!$KO$3,Tipy!IX56=Výsledky!$KQ$3),50,0)))</f>
        <v>0</v>
      </c>
      <c r="KM62" s="182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82">
        <f>IF(ISBLANK($KQ$3),"",IF(OR(Tipy!IY56=Výsledky!$KL$6,Tipy!IY56=Výsledky!$KL$7,Tipy!IY56=Výsledky!$KL$8,Tipy!IY56=Výsledky!$KL$9),30,0))</f>
        <v>0</v>
      </c>
      <c r="KO62" s="182">
        <f>IF(ISBLANK($KQ$3),"",IF(OR(Tipy!IZ56=Výsledky!$KO$6,Tipy!IZ56=Výsledky!$KO$7,Tipy!IZ56=Výsledky!$KO$8,Tipy!IZ56=Výsledky!$KO$9),10,0))</f>
        <v>0</v>
      </c>
      <c r="KP62" s="183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86" t="str">
        <f>IF(ISBLANK($KQ$3),"",IF(ISBLANK(Tipy!IV56),"-",SUM(KL62:KP62)))</f>
        <v>-</v>
      </c>
      <c r="KR62" s="94"/>
      <c r="KS62" s="92" t="str">
        <f>IF(ISBLANK($KX$3),"",IF(ISBLANK(Tipy!JB56),0,IF(AND(Tipy!JB56=Výsledky!$KV$3,Tipy!JD56=Výsledky!$KX$3),50,0)))</f>
        <v/>
      </c>
      <c r="KT62" s="92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92" t="str">
        <f>IF(ISBLANK($KX$3),"",IF(OR(Tipy!JE56=Výsledky!$KS$6,Tipy!JE56=Výsledky!$KS$7,Tipy!JE56=Výsledky!$KS$8,Tipy!JE56=Výsledky!$KS$9),30,0))</f>
        <v/>
      </c>
      <c r="KV62" s="92" t="str">
        <f>IF(ISBLANK($KX$3),"",IF(OR(Tipy!JF56=Výsledky!$KV$6,Tipy!JF56=Výsledky!$KV$7,Tipy!JF56=Výsledky!$KV$8,Tipy!JF56=Výsledky!$KV$9),10,0))</f>
        <v/>
      </c>
      <c r="KW62" s="93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95" t="str">
        <f>IF(ISBLANK($KX$3),"",IF(ISBLANK(Tipy!JB56),"-",SUM(KS62:KW62)))</f>
        <v/>
      </c>
      <c r="KY62" s="94"/>
      <c r="KZ62" s="92" t="str">
        <f>IF(ISBLANK($LE$3),"",IF(ISBLANK(Tipy!JH56),0,IF(AND(Tipy!JH56=Výsledky!$LC$3,Tipy!JJ56=Výsledky!$LE$3),50,0)))</f>
        <v/>
      </c>
      <c r="LA62" s="92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92" t="str">
        <f>IF(ISBLANK($LE$3),"",IF(OR(Tipy!JK56=Výsledky!$KZ$6,Tipy!JK56=Výsledky!$KZ$7,Tipy!JK56=Výsledky!$KZ$8,Tipy!JK56=Výsledky!$KZ$9),30,0))</f>
        <v/>
      </c>
      <c r="LC62" s="92" t="str">
        <f>IF(ISBLANK($LE$3),"",IF(OR(Tipy!JL56=Výsledky!$LC$6,Tipy!JL56=Výsledky!$LC$7,Tipy!JL56=Výsledky!$LC$8,Tipy!JL56=Výsledky!$LC$9),10,0))</f>
        <v/>
      </c>
      <c r="LD62" s="93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95" t="str">
        <f>IF(ISBLANK($LE$3),"",IF(ISBLANK(Tipy!JH56),"-",SUM(KZ62:LD62)))</f>
        <v/>
      </c>
      <c r="LF62" s="94"/>
      <c r="LG62" s="92" t="str">
        <f>IF(ISBLANK($LL$3),"",IF(ISBLANK(Tipy!JN56),0,IF(AND(Tipy!JN56=Výsledky!$LJ$3,Tipy!JP56=Výsledky!$LL$3),50,0)))</f>
        <v/>
      </c>
      <c r="LH62" s="92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92" t="str">
        <f>IF(ISBLANK($LL$3),"",IF(OR(Tipy!JQ56=Výsledky!$LG$6,Tipy!JQ56=Výsledky!$LG$7,Tipy!JQ56=Výsledky!$LG$8,Tipy!JQ56=Výsledky!$LG$9),30,0))</f>
        <v/>
      </c>
      <c r="LJ62" s="92" t="str">
        <f>IF(ISBLANK($LL$3),"",IF(OR(Tipy!JR56=Výsledky!$LJ$6,Tipy!JR56=Výsledky!$LJ$7,Tipy!JR56=Výsledky!$LJ$8,Tipy!JR56=Výsledky!$LJ$9),10,0))</f>
        <v/>
      </c>
      <c r="LK62" s="93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95" t="str">
        <f>IF(ISBLANK($LL$3),"",IF(ISBLANK(Tipy!JN56),"-",SUM(LG62:LK62)))</f>
        <v/>
      </c>
      <c r="LM62" s="94"/>
      <c r="LN62" s="92" t="str">
        <f>IF(ISBLANK($LS$3),"",IF(ISBLANK(Tipy!JT56),0,IF(AND(Tipy!JT56=Výsledky!$LQ$3,Tipy!JV56=Výsledky!$LS$3),50,0)))</f>
        <v/>
      </c>
      <c r="LO62" s="92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92" t="str">
        <f>IF(ISBLANK($LS$3),"",IF(OR(Tipy!JW56=Výsledky!$LN$6,Tipy!JW56=Výsledky!$LN$7,Tipy!JW56=Výsledky!$LN$8,Tipy!JW56=Výsledky!$LN$9),30,0))</f>
        <v/>
      </c>
      <c r="LQ62" s="92" t="str">
        <f>IF(ISBLANK($LS$3),"",IF(OR(Tipy!JX56=Výsledky!$LQ$6,Tipy!JX56=Výsledky!$LQ$7,Tipy!JX56=Výsledky!$LQ$8,Tipy!JX56=Výsledky!$LQ$9),10,0))</f>
        <v/>
      </c>
      <c r="LR62" s="93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95" t="str">
        <f>IF(ISBLANK($LS$3),"",IF(ISBLANK(Tipy!JT56),"-",SUM(LN62:LR62)))</f>
        <v/>
      </c>
      <c r="LT62" s="94"/>
      <c r="LU62" s="92" t="str">
        <f>IF(ISBLANK($LZ$3),"",IF(ISBLANK(Tipy!JZ56),0,IF(AND(Tipy!JZ56=Výsledky!$LX$3,Tipy!KB56=Výsledky!$LZ$3),50,0)))</f>
        <v/>
      </c>
      <c r="LV62" s="92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92" t="str">
        <f>IF(ISBLANK($LZ$3),"",IF(OR(Tipy!KC56=Výsledky!$LU$6,Tipy!KC56=Výsledky!$LU$7,Tipy!KC56=Výsledky!$LU$8,Tipy!KC56=Výsledky!$LU$9),30,0))</f>
        <v/>
      </c>
      <c r="LX62" s="92" t="str">
        <f>IF(ISBLANK($LZ$3),"",IF(OR(Tipy!KD56=Výsledky!$LX$6,Tipy!KD56=Výsledky!$LX$7,Tipy!KD56=Výsledky!$LX$8,Tipy!KD56=Výsledky!$LX$9),10,0))</f>
        <v/>
      </c>
      <c r="LY62" s="93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95" t="str">
        <f>IF(ISBLANK($LZ$3),"",IF(ISBLANK(Tipy!JZ56),"-",SUM(LU62:LY62)))</f>
        <v/>
      </c>
      <c r="MA62" s="94"/>
      <c r="MB62" s="96"/>
      <c r="MC62" s="97"/>
      <c r="MD62" s="97"/>
      <c r="ME62" s="97"/>
      <c r="MF62" s="93"/>
      <c r="MG62" s="95"/>
      <c r="MH62" s="94"/>
      <c r="MI62" s="96"/>
      <c r="MJ62" s="97"/>
      <c r="MK62" s="97"/>
      <c r="ML62" s="97"/>
      <c r="MM62" s="93"/>
      <c r="MN62" s="95"/>
      <c r="MO62" s="94"/>
      <c r="MP62" s="96"/>
      <c r="MQ62" s="97"/>
      <c r="MR62" s="97"/>
      <c r="MS62" s="97"/>
      <c r="MT62" s="93"/>
      <c r="MU62" s="95"/>
      <c r="MV62" s="94"/>
      <c r="MW62" s="96"/>
      <c r="MX62" s="97"/>
      <c r="MY62" s="97"/>
      <c r="MZ62" s="97"/>
      <c r="NA62" s="93"/>
      <c r="NB62" s="95"/>
      <c r="NC62" s="94"/>
      <c r="ND62" s="96"/>
      <c r="NE62" s="97"/>
      <c r="NF62" s="97"/>
      <c r="NG62" s="97"/>
      <c r="NH62" s="93"/>
      <c r="NI62" s="95"/>
      <c r="NJ62" s="94"/>
      <c r="NK62" s="96"/>
      <c r="NL62" s="97"/>
      <c r="NM62" s="97"/>
      <c r="NN62" s="97"/>
      <c r="NO62" s="93"/>
      <c r="NP62" s="95"/>
      <c r="NQ62" s="94"/>
      <c r="NR62" s="96"/>
      <c r="NS62" s="97"/>
      <c r="NT62" s="97"/>
      <c r="NU62" s="97"/>
      <c r="NV62" s="93"/>
      <c r="NW62" s="95"/>
      <c r="NX62" s="94"/>
      <c r="NY62" s="96"/>
      <c r="NZ62" s="97"/>
      <c r="OA62" s="97"/>
      <c r="OB62" s="97"/>
      <c r="OC62" s="93"/>
      <c r="OD62" s="95"/>
      <c r="OE62" s="94"/>
      <c r="OF62" s="96"/>
      <c r="OG62" s="97"/>
      <c r="OH62" s="97"/>
      <c r="OI62" s="97"/>
      <c r="OJ62" s="93"/>
      <c r="OK62" s="95"/>
      <c r="OL62" s="94"/>
      <c r="OM62" s="96"/>
      <c r="ON62" s="97"/>
      <c r="OO62" s="97"/>
      <c r="OP62" s="97"/>
      <c r="OQ62" s="93"/>
      <c r="OR62" s="95"/>
      <c r="OS62" s="94"/>
      <c r="OT62" s="96"/>
      <c r="OU62" s="97"/>
      <c r="OV62" s="97"/>
      <c r="OW62" s="97"/>
      <c r="OX62" s="93"/>
      <c r="OY62" s="95"/>
      <c r="OZ62" s="94"/>
      <c r="PA62" s="96"/>
      <c r="PB62" s="97"/>
      <c r="PC62" s="97"/>
      <c r="PD62" s="97"/>
      <c r="PE62" s="93"/>
      <c r="PF62" s="95"/>
      <c r="PG62" s="94"/>
      <c r="PH62" s="96"/>
      <c r="PI62" s="97"/>
      <c r="PJ62" s="97"/>
      <c r="PK62" s="97"/>
      <c r="PL62" s="93"/>
      <c r="PM62" s="95"/>
      <c r="PN62" s="94"/>
      <c r="PO62" s="96"/>
      <c r="PP62" s="97"/>
      <c r="PQ62" s="97"/>
      <c r="PR62" s="97"/>
      <c r="PS62" s="93"/>
      <c r="PT62" s="95"/>
      <c r="PU62" s="94"/>
      <c r="PV62" s="96"/>
      <c r="PW62" s="97"/>
      <c r="PX62" s="97"/>
      <c r="PY62" s="97"/>
      <c r="PZ62" s="93"/>
      <c r="QA62" s="95"/>
    </row>
    <row r="63" spans="1:443" ht="15" customHeight="1" x14ac:dyDescent="0.2">
      <c r="A63" s="121">
        <f>Tipy!A57</f>
        <v>70</v>
      </c>
      <c r="B63" s="144" t="str">
        <f>Tipy!B57</f>
        <v>MaroLFC</v>
      </c>
      <c r="C63" s="42"/>
      <c r="D63" s="182">
        <f>IF(ISBLANK($I$3),"",IF(ISBLANK(Tipy!D57),0,IF(AND(Tipy!D57=Výsledky!$G$3,Tipy!F57=Výsledky!$I$3),50,0)))</f>
        <v>0</v>
      </c>
      <c r="E63" s="182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2">
        <f>IF(ISBLANK($I$3),"",IF(OR(Tipy!G57=Výsledky!$D$6,Tipy!G57=Výsledky!$D$7,Tipy!G57=Výsledky!$D$8,Tipy!G57=Výsledky!$D$9),30,0))</f>
        <v>30</v>
      </c>
      <c r="G63" s="182">
        <f>IF(ISBLANK($I$3),"",IF(OR(Tipy!H57=Výsledky!$G$6,Tipy!H57=Výsledky!$G$7,Tipy!H57=Výsledky!$G$8,Tipy!H57=Výsledky!$G$9),10,0))</f>
        <v>0</v>
      </c>
      <c r="H63" s="183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4">
        <f>IF(ISBLANK($I$3),"",IF(ISBLANK(Tipy!D57),"-",SUM(D63:H63)))</f>
        <v>60</v>
      </c>
      <c r="J63" s="185"/>
      <c r="K63" s="182">
        <f>IF(ISBLANK($P$3),"",IF(ISBLANK(Tipy!J57),0,IF(AND(Tipy!J57=Výsledky!$N$3,Tipy!L57=Výsledky!$P$3),50,0)))</f>
        <v>0</v>
      </c>
      <c r="L63" s="182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2">
        <f>IF(ISBLANK($P$3),"",IF(OR(Tipy!M57=Výsledky!$K$6,Tipy!M57=Výsledky!$K$7,Tipy!M57=Výsledky!$K$8,Tipy!M57=Výsledky!$K$9),30,0))</f>
        <v>30</v>
      </c>
      <c r="N63" s="182">
        <f>IF(ISBLANK($P$3),"",IF(OR(Tipy!N57=Výsledky!$N$6,Tipy!N57=Výsledky!$N$7,Tipy!N57=Výsledky!$N$8,Tipy!N57=Výsledky!$N$9),10,0))</f>
        <v>0</v>
      </c>
      <c r="O63" s="183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6">
        <f>IF(ISBLANK($P$3),"",IF(ISBLANK(Tipy!J57),"-",SUM(K63:O63)))</f>
        <v>50</v>
      </c>
      <c r="Q63" s="185"/>
      <c r="R63" s="182">
        <f>IF(ISBLANK($W$3),"",IF(ISBLANK(Tipy!P57),0,IF(AND(Tipy!P57=Výsledky!$U$3,Tipy!R57=Výsledky!$W$3),50,0)))</f>
        <v>0</v>
      </c>
      <c r="S63" s="182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2">
        <f>IF(ISBLANK($W$3),"",IF(OR(Tipy!S57=Výsledky!$R$6,Tipy!S57=Výsledky!$R$7,Tipy!S57=Výsledky!$R$8,Tipy!S57=Výsledky!$R$9),30,0))</f>
        <v>0</v>
      </c>
      <c r="U63" s="182">
        <f>IF(ISBLANK($W$3),"",IF(OR(Tipy!T57=Výsledky!$U$6,Tipy!T57=Výsledky!$U$7,Tipy!T57=Výsledky!$U$8,Tipy!T57=Výsledky!$U$9),10,0))</f>
        <v>0</v>
      </c>
      <c r="V63" s="183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6">
        <f>IF(ISBLANK($W$3),"",IF(ISBLANK(Tipy!P57),"-",SUM(R63:V63)))</f>
        <v>10</v>
      </c>
      <c r="X63" s="185"/>
      <c r="Y63" s="182">
        <f>IF(ISBLANK($AD$3),"",IF(ISBLANK(Tipy!V57),0,IF(AND(Tipy!V57=Výsledky!$AB$3,Tipy!X57=Výsledky!$AD$3),50,0)))</f>
        <v>0</v>
      </c>
      <c r="Z63" s="182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2">
        <f>IF(ISBLANK($AD$3),"",IF(OR(Tipy!Y57=Výsledky!$Y$6,Tipy!Y57=Výsledky!$Y$7,Tipy!Y57=Výsledky!$Y$8,Tipy!Y57=Výsledky!$Y$9),30,0))</f>
        <v>30</v>
      </c>
      <c r="AB63" s="182">
        <f>IF(ISBLANK($AD$3),"",IF(OR(Tipy!Z57=Výsledky!$AB$6,Tipy!Z57=Výsledky!$AB$7,Tipy!Z57=Výsledky!$AB$8,Tipy!Z57=Výsledky!$AB$9),10,0))</f>
        <v>0</v>
      </c>
      <c r="AC63" s="183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6">
        <f>IF(ISBLANK($AD$3),"",IF(ISBLANK(Tipy!V57),"-",SUM(Y63:AC63)))</f>
        <v>50</v>
      </c>
      <c r="AE63" s="185"/>
      <c r="AF63" s="182">
        <f>IF(ISBLANK($AK$3),"",IF(ISBLANK(Tipy!AB57),0,IF(AND(Tipy!AB57=Výsledky!$AI$3,Tipy!AD57=Výsledky!$AK$3),50,0)))</f>
        <v>0</v>
      </c>
      <c r="AG63" s="182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2">
        <f>IF(ISBLANK($AK$3),"",IF(OR(Tipy!AE57=Výsledky!$AF$6,Tipy!AE57=Výsledky!$AF$7,Tipy!AE57=Výsledky!$AF$8,Tipy!AE57=Výsledky!$AF$9),30,0))</f>
        <v>0</v>
      </c>
      <c r="AI63" s="182">
        <f>IF(ISBLANK($AK$3),"",IF(OR(Tipy!AF57=Výsledky!$AI$6,Tipy!AF57=Výsledky!$AI$7,Tipy!AF57=Výsledky!$AI$8,Tipy!AF57=Výsledky!$AI$9),10,0))</f>
        <v>0</v>
      </c>
      <c r="AJ63" s="183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6" t="str">
        <f>IF(ISBLANK($AK$3),"",IF(ISBLANK(Tipy!AB57),"-",SUM(AF63:AJ63)))</f>
        <v>-</v>
      </c>
      <c r="AL63" s="185"/>
      <c r="AM63" s="182">
        <f>IF(ISBLANK($AR$3),"",IF(ISBLANK(Tipy!AH57),0,IF(AND(Tipy!AH57=Výsledky!$AP$3,Tipy!AJ57=Výsledky!$AR$3),50,0)))</f>
        <v>50</v>
      </c>
      <c r="AN63" s="182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2">
        <f>IF(ISBLANK($AR$3),"",IF(OR(Tipy!AK57=Výsledky!$AM$6,Tipy!AK57=Výsledky!$AM$7,Tipy!AK57=Výsledky!$AM$8,Tipy!AK57=Výsledky!$AM$9),30,0))</f>
        <v>30</v>
      </c>
      <c r="AP63" s="182">
        <f>IF(ISBLANK($AR$3),"",IF(OR(Tipy!AL57=Výsledky!$AP$6,Tipy!AL57=Výsledky!$AP$7,Tipy!AL57=Výsledky!$AP$8,Tipy!AL57=Výsledky!$AP$9),10,0))</f>
        <v>0</v>
      </c>
      <c r="AQ63" s="183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6">
        <f>IF(ISBLANK($AR$3),"",IF(ISBLANK(Tipy!AH57),"-",SUM(AM63:AQ63)))</f>
        <v>80</v>
      </c>
      <c r="AS63" s="185"/>
      <c r="AT63" s="182">
        <f>IF(ISBLANK($AY$3),"",IF(ISBLANK(Tipy!AN57),0,IF(AND(Tipy!AN57=Výsledky!$AW$3,Tipy!AP57=Výsledky!$AY$3),50,0)))</f>
        <v>0</v>
      </c>
      <c r="AU63" s="182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2">
        <f>IF(ISBLANK($AY$3),"",IF(OR(Tipy!AQ57=Výsledky!$AT$6,Tipy!AQ57=Výsledky!$AT$7,Tipy!AQ57=Výsledky!$AT$8,Tipy!AQ57=Výsledky!$AT$9),30,0))</f>
        <v>30</v>
      </c>
      <c r="AW63" s="182">
        <f>IF(ISBLANK($AY$3),"",IF(OR(Tipy!AR57=Výsledky!$AW$6,Tipy!AR57=Výsledky!$AW$7,Tipy!AR57=Výsledky!$AW$8,Tipy!AR57=Výsledky!$AW$9),10,0))</f>
        <v>10</v>
      </c>
      <c r="AX63" s="183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6">
        <f>IF(ISBLANK($AY$3),"",IF(ISBLANK(Tipy!AN57),"-",SUM(AT63:AX63)))</f>
        <v>60</v>
      </c>
      <c r="AZ63" s="185"/>
      <c r="BA63" s="182">
        <f>IF(ISBLANK($BF$3),"",IF(ISBLANK(Tipy!AT57),0,IF(AND(Tipy!AT57=Výsledky!$BD$3,Tipy!AV57=Výsledky!$BF$3),50,0)))</f>
        <v>0</v>
      </c>
      <c r="BB63" s="182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2">
        <f>IF(ISBLANK($BF$3),"",IF(OR(Tipy!AW57=Výsledky!$BA$6,Tipy!AW57=Výsledky!$BA$7,Tipy!AW57=Výsledky!$BA$8,Tipy!AW57=Výsledky!$BA$9),30,0))</f>
        <v>30</v>
      </c>
      <c r="BD63" s="182">
        <f>IF(ISBLANK($BF$3),"",IF(OR(Tipy!AX57=Výsledky!$BD$6,Tipy!AX57=Výsledky!$BD$7,Tipy!AX57=Výsledky!$BD$8,Tipy!AX57=Výsledky!$BD$9),10,0))</f>
        <v>0</v>
      </c>
      <c r="BE63" s="183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6">
        <f>IF(ISBLANK($BF$3),"",IF(ISBLANK(Tipy!AT57),"-",SUM(BA63:BE63)))</f>
        <v>30</v>
      </c>
      <c r="BG63" s="94"/>
      <c r="BH63" s="182">
        <f>IF(ISBLANK($BM$3),"",IF(ISBLANK(Tipy!AZ57),0,IF(AND(Tipy!AZ57=Výsledky!$BK$3,Tipy!BB57=Výsledky!$BM$3),50,0)))</f>
        <v>0</v>
      </c>
      <c r="BI63" s="182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2">
        <f>IF(ISBLANK($BM$3),"",IF(OR(Tipy!BC57=Výsledky!$BH$6,Tipy!BC57=Výsledky!$BH$7,Tipy!BC57=Výsledky!$BH$8,Tipy!BC57=Výsledky!$BH$9),30,0))</f>
        <v>30</v>
      </c>
      <c r="BK63" s="182">
        <f>IF(ISBLANK($BM$3),"",IF(OR(Tipy!BD57=Výsledky!$BK$6,Tipy!BD57=Výsledky!$BK$7,Tipy!BD57=Výsledky!$BK$8,Tipy!BD57=Výsledky!$BK$9),10,0))</f>
        <v>0</v>
      </c>
      <c r="BL63" s="183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6">
        <f>IF(ISBLANK($BM$3),"",IF(ISBLANK(Tipy!AZ57),"-",SUM(BH63:BL63)))</f>
        <v>50</v>
      </c>
      <c r="BN63" s="94"/>
      <c r="BO63" s="182">
        <f>IF(ISBLANK($BT$3),"",IF(ISBLANK(Tipy!BF57),0,IF(AND(Tipy!BF57=Výsledky!$BR$3,Tipy!BH57=Výsledky!$BT$3),50,0)))</f>
        <v>0</v>
      </c>
      <c r="BP63" s="182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2">
        <f>IF(ISBLANK($BT$3),"",IF(OR(Tipy!BI57=Výsledky!$BO$6,Tipy!BI57=Výsledky!$BO$7,Tipy!BI57=Výsledky!$BO$8,Tipy!BI57=Výsledky!$BO$9),30,0))</f>
        <v>30</v>
      </c>
      <c r="BR63" s="182">
        <f>IF(ISBLANK($BT$3),"",IF(OR(Tipy!BJ57=Výsledky!$BR$6,Tipy!BJ57=Výsledky!$BR$7,Tipy!BJ57=Výsledky!$BR$8,Tipy!BJ57=Výsledky!$BR$9),10,0))</f>
        <v>0</v>
      </c>
      <c r="BS63" s="183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6">
        <f>IF(ISBLANK($BT$3),"",IF(ISBLANK(Tipy!BF57),"-",SUM(BO63:BS63)))</f>
        <v>40</v>
      </c>
      <c r="BU63" s="94"/>
      <c r="BV63" s="182">
        <f>IF(ISBLANK($CA$3),"",IF(ISBLANK(Tipy!BL57),0,IF(AND(Tipy!BL57=Výsledky!$BY$3,Tipy!BN57=Výsledky!$CA$3),50,0)))</f>
        <v>0</v>
      </c>
      <c r="BW63" s="182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2">
        <f>IF(ISBLANK($CA$3),"",IF(OR(Tipy!BO57=Výsledky!$BV$6,Tipy!BO57=Výsledky!$BV$7,Tipy!BO57=Výsledky!$BV$8,Tipy!BO57=Výsledky!$BV$9),30,0))</f>
        <v>30</v>
      </c>
      <c r="BY63" s="182">
        <f>IF(ISBLANK($CA$3),"",IF(OR(Tipy!BP57=Výsledky!$BY$6,Tipy!BP57=Výsledky!$BY$7,Tipy!BP57=Výsledky!$BY$8,Tipy!BP57=Výsledky!$BY$9),10,0))</f>
        <v>0</v>
      </c>
      <c r="BZ63" s="183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6">
        <f>IF(ISBLANK($CA$3),"",IF(ISBLANK(Tipy!BL57),"-",SUM(BV63:BZ63)))</f>
        <v>50</v>
      </c>
      <c r="CB63" s="94"/>
      <c r="CC63" s="182">
        <f>IF(ISBLANK($CH$3),"",IF(ISBLANK(Tipy!BR57),0,IF(AND(Tipy!BR57=Výsledky!$CF$3,Tipy!BT57=Výsledky!$CH$3),50,0)))</f>
        <v>0</v>
      </c>
      <c r="CD63" s="182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2">
        <f>IF(ISBLANK($CH$3),"",IF(OR(Tipy!BU57=Výsledky!$CC$6,Tipy!BU57=Výsledky!$CC$7,Tipy!BU57=Výsledky!$CC$8,Tipy!BU57=Výsledky!$CC$9),30,0))</f>
        <v>30</v>
      </c>
      <c r="CF63" s="182">
        <f>IF(ISBLANK($CH$3),"",IF(OR(Tipy!BV57=Výsledky!$CF$6,Tipy!BV57=Výsledky!$CF$7,Tipy!BV57=Výsledky!$CF$8,Tipy!BV57=Výsledky!$CF$9),10,0))</f>
        <v>10</v>
      </c>
      <c r="CG63" s="183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6">
        <f>IF(ISBLANK($CH$3),"",IF(ISBLANK(Tipy!BR57),"-",SUM(CC63:CG63)))</f>
        <v>50</v>
      </c>
      <c r="CI63" s="185"/>
      <c r="CJ63" s="182">
        <f>IF(ISBLANK($CO$3),"",IF(ISBLANK(Tipy!BX57),0,IF(AND(Tipy!BX57=Výsledky!$CM$3,Tipy!BZ57=Výsledky!$CO$3),50,0)))</f>
        <v>0</v>
      </c>
      <c r="CK63" s="182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2">
        <f>IF(ISBLANK($CO$3),"",IF(OR(Tipy!CA57=Výsledky!$CJ$6,Tipy!CA57=Výsledky!$CJ$7,Tipy!CA57=Výsledky!$CJ$8,Tipy!CA57=Výsledky!$CJ$9),30,0))</f>
        <v>0</v>
      </c>
      <c r="CM63" s="182">
        <f>IF(ISBLANK($CO$3),"",IF(OR(Tipy!CB57=Výsledky!$CM$6,Tipy!CB57=Výsledky!$CM$7,Tipy!CB57=Výsledky!$CM$8,Tipy!CB57=Výsledky!$CM$9),10,0))</f>
        <v>10</v>
      </c>
      <c r="CN63" s="183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6">
        <f>IF(ISBLANK($CO$3),"",IF(ISBLANK(Tipy!BX57),"-",SUM(CJ63:CN63)))</f>
        <v>30</v>
      </c>
      <c r="CP63" s="185"/>
      <c r="CQ63" s="182">
        <f>IF(ISBLANK($CV$3),"",IF(ISBLANK(Tipy!CD57),0,IF(AND(Tipy!CD57=Výsledky!$CT$3,Tipy!CF57=Výsledky!$CV$3),50,0)))</f>
        <v>0</v>
      </c>
      <c r="CR63" s="182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2">
        <f>IF(ISBLANK($CV$3),"",IF(OR(Tipy!CG57=Výsledky!$CQ$6,Tipy!CG57=Výsledky!$CQ$7,Tipy!CG57=Výsledky!$CQ$8,Tipy!CG57=Výsledky!$CQ$9),30,0))</f>
        <v>30</v>
      </c>
      <c r="CT63" s="182">
        <f>IF(ISBLANK($CV$3),"",IF(OR(Tipy!CH57=Výsledky!$CT$6,Tipy!CH57=Výsledky!$CT$7,Tipy!CH57=Výsledky!$CT$8,Tipy!CH57=Výsledky!$CT$9),10,0))</f>
        <v>0</v>
      </c>
      <c r="CU63" s="183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6">
        <f>IF(ISBLANK($CV$3),"",IF(ISBLANK(Tipy!CD57),"-",SUM(CQ63:CU63)))</f>
        <v>60</v>
      </c>
      <c r="CW63" s="185"/>
      <c r="CX63" s="182">
        <f>IF(ISBLANK($DC$3),"",IF(ISBLANK(Tipy!CJ57),0,IF(AND(Tipy!CJ57=Výsledky!$DA$3,Tipy!CL57=Výsledky!$DC$3),50,0)))</f>
        <v>0</v>
      </c>
      <c r="CY63" s="182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2">
        <f>IF(ISBLANK($DC$3),"",IF(OR(Tipy!CM57=Výsledky!$CX$6,Tipy!CM57=Výsledky!$CX$7,Tipy!CM57=Výsledky!$CX$8,Tipy!CM57=Výsledky!$CX$9),30,0))</f>
        <v>30</v>
      </c>
      <c r="DA63" s="182">
        <f>IF(ISBLANK($DC$3),"",IF(OR(Tipy!CN57=Výsledky!$DA$6,Tipy!CN57=Výsledky!$DA$7,Tipy!CN57=Výsledky!$DA$8,Tipy!CN57=Výsledky!$DA$9),10,0))</f>
        <v>0</v>
      </c>
      <c r="DB63" s="183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6">
        <f>IF(ISBLANK($DC$3),"",IF(ISBLANK(Tipy!CJ57),"-",SUM(CX63:DB63)))</f>
        <v>30</v>
      </c>
      <c r="DD63" s="185"/>
      <c r="DE63" s="182">
        <f>IF(ISBLANK($DJ$3),"",IF(ISBLANK(Tipy!CP57),0,IF(AND(Tipy!CP57=Výsledky!$DH$3,Tipy!CR57=Výsledky!$DJ$3),50,0)))</f>
        <v>0</v>
      </c>
      <c r="DF63" s="182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2">
        <f>IF(ISBLANK($DJ$3),"",IF(OR(Tipy!CS57=Výsledky!$DE$6,Tipy!CS57=Výsledky!$DE$7,Tipy!CS57=Výsledky!$DE$8,Tipy!CS57=Výsledky!$DE$9),30,0))</f>
        <v>0</v>
      </c>
      <c r="DH63" s="182">
        <f>IF(ISBLANK($DJ$3),"",IF(OR(Tipy!CT57=Výsledky!$DH$6,Tipy!CT57=Výsledky!$DH$7,Tipy!CT57=Výsledky!$DH$8,Tipy!CT57=Výsledky!$DH$9),10,0))</f>
        <v>0</v>
      </c>
      <c r="DI63" s="183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6">
        <f>IF(ISBLANK($DJ$3),"",IF(ISBLANK(Tipy!CP57),"-",SUM(DE63:DI63)))</f>
        <v>30</v>
      </c>
      <c r="DK63" s="185"/>
      <c r="DL63" s="182">
        <f>IF(ISBLANK($DQ$3),"",IF(ISBLANK(Tipy!CV57),0,IF(AND(Tipy!CV57=Výsledky!$DO$3,Tipy!CX57=Výsledky!$DQ$3),50,0)))</f>
        <v>0</v>
      </c>
      <c r="DM63" s="182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2">
        <f>IF(ISBLANK($DQ$3),"",IF(OR(Tipy!CY57=Výsledky!$DL$6,Tipy!CY57=Výsledky!$DL$7,Tipy!CY57=Výsledky!$DL$8,Tipy!CY57=Výsledky!$DL$9),30,0))</f>
        <v>0</v>
      </c>
      <c r="DO63" s="182">
        <f>IF(ISBLANK($DQ$3),"",IF(OR(Tipy!CZ57=Výsledky!$DO$6,Tipy!CZ57=Výsledky!$DO$7,Tipy!CZ57=Výsledky!$DO$8,Tipy!CZ57=Výsledky!$DO$9),10,0))</f>
        <v>10</v>
      </c>
      <c r="DP63" s="183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6">
        <f>IF(ISBLANK($DQ$3),"",IF(ISBLANK(Tipy!CV57),"-",SUM(DL63:DP63)))</f>
        <v>10</v>
      </c>
      <c r="DR63" s="185"/>
      <c r="DS63" s="182">
        <f>IF(ISBLANK($DX$3),"",IF(ISBLANK(Tipy!DB57),0,IF(AND(Tipy!DB57=Výsledky!$DV$3,Tipy!DD57=Výsledky!$DX$3),50,0)))</f>
        <v>0</v>
      </c>
      <c r="DT63" s="182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2">
        <f>IF(ISBLANK($DX$3),"",IF(OR(Tipy!DE57=Výsledky!$DS$6,Tipy!DE57=Výsledky!$DS$7,Tipy!DE57=Výsledky!$DS$8,Tipy!DE57=Výsledky!$DS$9),30,0))</f>
        <v>30</v>
      </c>
      <c r="DV63" s="182">
        <f>IF(ISBLANK($DX$3),"",IF(OR(Tipy!DF57=Výsledky!$DV$6,Tipy!DF57=Výsledky!$DV$7,Tipy!DF57=Výsledky!$DV$8,Tipy!DF57=Výsledky!$DV$9),10,0))</f>
        <v>0</v>
      </c>
      <c r="DW63" s="183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6">
        <f>IF(ISBLANK($DX$3),"",IF(ISBLANK(Tipy!DB57),"-",SUM(DS63:DW63)))</f>
        <v>50</v>
      </c>
      <c r="DY63" s="185"/>
      <c r="DZ63" s="182">
        <f>IF(ISBLANK($EE$3),"",IF(ISBLANK(Tipy!DH57),0,IF(AND(Tipy!DH57=Výsledky!$EC$3,Tipy!DJ57=Výsledky!$EE$3),50,0)))</f>
        <v>0</v>
      </c>
      <c r="EA63" s="182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2">
        <f>IF(ISBLANK($EE$3),"",IF(OR(Tipy!DK57=Výsledky!$DZ$6,Tipy!DK57=Výsledky!$DZ$7,Tipy!DK57=Výsledky!$DZ$8,Tipy!DK57=Výsledky!$DZ$9),30,0))</f>
        <v>30</v>
      </c>
      <c r="EC63" s="182">
        <f>IF(ISBLANK($EE$3),"",IF(OR(Tipy!DL57=Výsledky!$EC$6,Tipy!DL57=Výsledky!$EC$7,Tipy!DL57=Výsledky!$EC$8,Tipy!DL57=Výsledky!$EC$9),10,0))</f>
        <v>0</v>
      </c>
      <c r="ED63" s="183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6">
        <f>IF(ISBLANK($EE$3),"",IF(ISBLANK(Tipy!DH57),"-",SUM(DZ63:ED63)))</f>
        <v>60</v>
      </c>
      <c r="EF63" s="94"/>
      <c r="EG63" s="182">
        <f>IF(ISBLANK($EL$3),"",IF(ISBLANK(Tipy!DN57),0,IF(AND(Tipy!DN57=Výsledky!$EJ$3,Tipy!DP57=Výsledky!$EL$3),50,0)))</f>
        <v>0</v>
      </c>
      <c r="EH63" s="182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2">
        <f>IF(ISBLANK($EL$3),"",IF(OR(Tipy!DQ57=Výsledky!$EG$6,Tipy!DQ57=Výsledky!$EG$7,Tipy!DQ57=Výsledky!$EG$8,Tipy!DQ57=Výsledky!$EG$9),30,0))</f>
        <v>0</v>
      </c>
      <c r="EJ63" s="182">
        <f>IF(ISBLANK($EL$3),"",IF(OR(Tipy!DR57=Výsledky!$EJ$6,Tipy!DR57=Výsledky!$EJ$7,Tipy!DR57=Výsledky!$EJ$8,Tipy!DR57=Výsledky!$EJ$9),10,0))</f>
        <v>10</v>
      </c>
      <c r="EK63" s="183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6">
        <f>IF(ISBLANK($EL$3),"",IF(ISBLANK(Tipy!DN57),"-",SUM(EG63:EK63)))</f>
        <v>30</v>
      </c>
      <c r="EM63" s="94"/>
      <c r="EN63" s="182">
        <f>IF(ISBLANK($ES$3),"",IF(ISBLANK(Tipy!DT57),0,IF(AND(Tipy!DT57=Výsledky!$EQ$3,Tipy!DV57=Výsledky!$ES$3),50,0)))</f>
        <v>0</v>
      </c>
      <c r="EO63" s="182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2">
        <f>IF(ISBLANK($ES$3),"",IF(OR(Tipy!DW57=Výsledky!$EN$6,Tipy!DW57=Výsledky!$EN$7,Tipy!DW57=Výsledky!$EN$8,Tipy!DW57=Výsledky!$EN$9),30,0))</f>
        <v>0</v>
      </c>
      <c r="EQ63" s="182">
        <f>IF(ISBLANK($ES$3),"",IF(OR(Tipy!DX57=Výsledky!$EQ$6,Tipy!DX57=Výsledky!$EQ$7,Tipy!DX57=Výsledky!$EQ$8,Tipy!DX57=Výsledky!$EQ$9),10,0))</f>
        <v>0</v>
      </c>
      <c r="ER63" s="183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6" t="str">
        <f>IF(ISBLANK($ES$3),"",IF(ISBLANK(Tipy!DT57),"-",SUM(EN63:ER63)))</f>
        <v>-</v>
      </c>
      <c r="ET63" s="94"/>
      <c r="EU63" s="182">
        <f>IF(ISBLANK($EZ$3),"",IF(ISBLANK(Tipy!DZ57),0,IF(AND(Tipy!DZ57=Výsledky!$EX$3,Tipy!EB57=Výsledky!$EZ$3),50,0)))</f>
        <v>0</v>
      </c>
      <c r="EV63" s="182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2">
        <f>IF(ISBLANK($EZ$3),"",IF(OR(Tipy!EC57=Výsledky!$EU$6,Tipy!EC57=Výsledky!$EU$7,Tipy!EC57=Výsledky!$EU$8,Tipy!EC57=Výsledky!$EU$9),30,0))</f>
        <v>0</v>
      </c>
      <c r="EX63" s="182">
        <f>IF(ISBLANK($EZ$3),"",IF(OR(Tipy!ED57=Výsledky!$EX$6,Tipy!ED57=Výsledky!$EX$7,Tipy!ED57=Výsledky!$EX$8,Tipy!ED57=Výsledky!$EX$9),10,0))</f>
        <v>0</v>
      </c>
      <c r="EY63" s="183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6" t="str">
        <f>IF(ISBLANK($EZ$3),"",IF(ISBLANK(Tipy!DZ57),"-",SUM(EU63:EY63)))</f>
        <v>-</v>
      </c>
      <c r="FA63" s="94"/>
      <c r="FB63" s="182">
        <f>IF(ISBLANK($FG$3),"",IF(ISBLANK(Tipy!EF57),0,IF(AND(Tipy!EF57=Výsledky!$FE$3,Tipy!EH57=Výsledky!$FG$3),50,0)))</f>
        <v>0</v>
      </c>
      <c r="FC63" s="182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2">
        <f>IF(ISBLANK($FG$3),"",IF(OR(Tipy!EI57=Výsledky!$FB$6,Tipy!EI57=Výsledky!$FB$7,Tipy!EI57=Výsledky!$FB$8,Tipy!EI57=Výsledky!$FB$9),30,0))</f>
        <v>0</v>
      </c>
      <c r="FE63" s="182">
        <f>IF(ISBLANK($FG$3),"",IF(OR(Tipy!EJ57=Výsledky!$FE$6,Tipy!EJ57=Výsledky!$FE$7,Tipy!EJ57=Výsledky!$FE$8,Tipy!EJ57=Výsledky!$FE$9),10,0))</f>
        <v>0</v>
      </c>
      <c r="FF63" s="183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6" t="str">
        <f>IF(ISBLANK($FG$3),"",IF(ISBLANK(Tipy!EF57),"-",SUM(FB63:FF63)))</f>
        <v>-</v>
      </c>
      <c r="FH63" s="94"/>
      <c r="FI63" s="182">
        <f>IF(ISBLANK($FN$3),"",IF(ISBLANK(Tipy!EL57),0,IF(AND(Tipy!EL57=Výsledky!$FL$3,Tipy!EN57=Výsledky!$FN$3),50,0)))</f>
        <v>0</v>
      </c>
      <c r="FJ63" s="182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2">
        <f>IF(ISBLANK($FN$3),"",IF(OR(Tipy!EO57=Výsledky!$FI$6,Tipy!EO57=Výsledky!$FI$7,Tipy!EO57=Výsledky!$FI$8,Tipy!EO57=Výsledky!$FI$9),30,0))</f>
        <v>0</v>
      </c>
      <c r="FL63" s="182">
        <f>IF(ISBLANK($FN$3),"",IF(OR(Tipy!EP57=Výsledky!$FL$6,Tipy!EP57=Výsledky!$FL$7,Tipy!EP57=Výsledky!$FL$8,Tipy!EP57=Výsledky!$FL$9),10,0))</f>
        <v>0</v>
      </c>
      <c r="FM63" s="183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6" t="str">
        <f>IF(ISBLANK($FN$3),"",IF(ISBLANK(Tipy!EL57),"-",SUM(FI63:FM63)))</f>
        <v>-</v>
      </c>
      <c r="FO63" s="94"/>
      <c r="FP63" s="182">
        <f>IF(ISBLANK($FU$3),"",IF(ISBLANK(Tipy!ER57),0,IF(AND(Tipy!ER57=Výsledky!$FS$3,Tipy!ET57=Výsledky!$FU$3),50,0)))</f>
        <v>0</v>
      </c>
      <c r="FQ63" s="182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2">
        <f>IF(ISBLANK($FU$3),"",IF(OR(Tipy!EU57=Výsledky!$FP$6,Tipy!EU57=Výsledky!$FP$7,Tipy!EU57=Výsledky!$FP$8,Tipy!EU57=Výsledky!$FP$9),30,0))</f>
        <v>0</v>
      </c>
      <c r="FS63" s="182">
        <f>IF(ISBLANK($FU$3),"",IF(OR(Tipy!EV57=Výsledky!$FS$6,Tipy!EV57=Výsledky!$FS$7,Tipy!EV57=Výsledky!$FS$8,Tipy!EV57=Výsledky!$FS$9),10,0))</f>
        <v>0</v>
      </c>
      <c r="FT63" s="183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6" t="str">
        <f>IF(ISBLANK($FU$3),"",IF(ISBLANK(Tipy!ER57),"-",SUM(FP63:FT63)))</f>
        <v>-</v>
      </c>
      <c r="FV63" s="94"/>
      <c r="FW63" s="182">
        <f>IF(ISBLANK($GB$3),"",IF(ISBLANK(Tipy!EX57),0,IF(AND(Tipy!EX57=Výsledky!$FZ$3,Tipy!EZ57=Výsledky!$GB$3),50,0)))</f>
        <v>0</v>
      </c>
      <c r="FX63" s="182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2">
        <f>IF(ISBLANK($GB$3),"",IF(OR(Tipy!FA57=Výsledky!$FW$6,Tipy!FA57=Výsledky!$FW$7,Tipy!FA57=Výsledky!$FW$8,Tipy!FA57=Výsledky!$FW$9),30,0))</f>
        <v>0</v>
      </c>
      <c r="FZ63" s="182">
        <f>IF(ISBLANK($GB$3),"",IF(OR(Tipy!FB57=Výsledky!$FZ$6,Tipy!FB57=Výsledky!$FZ$7,Tipy!FB57=Výsledky!$FZ$8,Tipy!FB57=Výsledky!$FZ$9),10,0))</f>
        <v>0</v>
      </c>
      <c r="GA63" s="183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6" t="str">
        <f>IF(ISBLANK($GB$3),"",IF(ISBLANK(Tipy!EX57),"-",SUM(FW63:GA63)))</f>
        <v>-</v>
      </c>
      <c r="GC63" s="94"/>
      <c r="GD63" s="182">
        <f>IF(ISBLANK($GI$3),"",IF(ISBLANK(Tipy!FD57),0,IF(AND(Tipy!FD57=Výsledky!$GG$3,Tipy!FF57=Výsledky!$GI$3),50,0)))</f>
        <v>0</v>
      </c>
      <c r="GE63" s="182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2">
        <f>IF(ISBLANK($GI$3),"",IF(OR(Tipy!FG57=Výsledky!$GD$6,Tipy!FG57=Výsledky!$GD$7,Tipy!FG57=Výsledky!$GD$8,Tipy!FG57=Výsledky!$GD$9),30,0))</f>
        <v>0</v>
      </c>
      <c r="GG63" s="182">
        <f>IF(ISBLANK($GI$3),"",IF(OR(Tipy!FH57=Výsledky!$GG$6,Tipy!FH57=Výsledky!$GG$7,Tipy!FH57=Výsledky!$GG$8,Tipy!FH57=Výsledky!$GG$9),10,0))</f>
        <v>0</v>
      </c>
      <c r="GH63" s="183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6" t="str">
        <f>IF(ISBLANK($GI$3),"",IF(ISBLANK(Tipy!FD57),"-",SUM(GD63:GH63)))</f>
        <v>-</v>
      </c>
      <c r="GJ63" s="94"/>
      <c r="GK63" s="182">
        <f>IF(ISBLANK($GP$3),"",IF(ISBLANK(Tipy!FJ57),0,IF(AND(Tipy!FJ57=Výsledky!$GN$3,Tipy!FL57=Výsledky!$GP$3),50,0)))</f>
        <v>0</v>
      </c>
      <c r="GL63" s="182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82">
        <f>IF(ISBLANK($GP$3),"",IF(OR(Tipy!FM57=Výsledky!$GK$6,Tipy!FM57=Výsledky!$GK$7,Tipy!FM57=Výsledky!$GK$8,Tipy!FM57=Výsledky!$GK$9),30,0))</f>
        <v>0</v>
      </c>
      <c r="GN63" s="182">
        <f>IF(ISBLANK($GP$3),"",IF(OR(Tipy!FN57=Výsledky!$GN$6,Tipy!FN57=Výsledky!$GN$7,Tipy!FN57=Výsledky!$GN$8,Tipy!FN57=Výsledky!$GN$9),10,0))</f>
        <v>0</v>
      </c>
      <c r="GO63" s="183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86" t="str">
        <f>IF(ISBLANK($GP$3),"",IF(ISBLANK(Tipy!FJ57),"-",SUM(GK63:GO63)))</f>
        <v>-</v>
      </c>
      <c r="GQ63" s="94"/>
      <c r="GR63" s="182">
        <f>IF(ISBLANK($GW$3),"",IF(ISBLANK(Tipy!FP57),0,IF(AND(Tipy!FP57=Výsledky!$GU$3,Tipy!FR57=Výsledky!$GW$3),50,0)))</f>
        <v>0</v>
      </c>
      <c r="GS63" s="182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2">
        <f>IF(ISBLANK($GW$3),"",IF(OR(Tipy!FS57=Výsledky!$GR$6,Tipy!FS57=Výsledky!$GR$7,Tipy!FS57=Výsledky!$GR$8,Tipy!FS57=Výsledky!$GR$9),30,0))</f>
        <v>0</v>
      </c>
      <c r="GU63" s="182">
        <f>IF(ISBLANK($GW$3),"",IF(OR(Tipy!FT57=Výsledky!$GU$6,Tipy!FT57=Výsledky!$GU$7,Tipy!FT57=Výsledky!$GU$8,Tipy!FT57=Výsledky!$GU$9),10,0))</f>
        <v>0</v>
      </c>
      <c r="GV63" s="183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6" t="str">
        <f>IF(ISBLANK($GW$3),"",IF(ISBLANK(Tipy!FP57),"-",SUM(GR63:GV63)))</f>
        <v>-</v>
      </c>
      <c r="GX63" s="94"/>
      <c r="GY63" s="182">
        <f>IF(ISBLANK($HD$3),"",IF(ISBLANK(Tipy!FV57),0,IF(AND(Tipy!FV57=Výsledky!$HB$3,Tipy!FX57=Výsledky!$HD$3),50,0)))</f>
        <v>0</v>
      </c>
      <c r="GZ63" s="182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2">
        <f>IF(ISBLANK($HD$3),"",IF(OR(Tipy!FY57=Výsledky!$GY$6,Tipy!FY57=Výsledky!$GY$7,Tipy!FY57=Výsledky!$GY$8,Tipy!FY57=Výsledky!$GY$9),30,0))</f>
        <v>0</v>
      </c>
      <c r="HB63" s="182">
        <f>IF(ISBLANK($HD$3),"",IF(OR(Tipy!FZ57=Výsledky!$HB$6,Tipy!FZ57=Výsledky!$HB$7,Tipy!FZ57=Výsledky!$HB$8,Tipy!FZ57=Výsledky!$HB$9),10,0))</f>
        <v>0</v>
      </c>
      <c r="HC63" s="183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6" t="str">
        <f>IF(ISBLANK($HD$3),"",IF(ISBLANK(Tipy!FV57),"-",SUM(GY63:HC63)))</f>
        <v>-</v>
      </c>
      <c r="HE63" s="185"/>
      <c r="HF63" s="182">
        <f>IF(ISBLANK($HK$3),"",IF(ISBLANK(Tipy!GB57),0,IF(AND(Tipy!GB57=Výsledky!$HI$3,Tipy!GD57=Výsledky!$HK$3),50,0)))</f>
        <v>0</v>
      </c>
      <c r="HG63" s="182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2">
        <f>IF(ISBLANK($HK$3),"",IF(OR(Tipy!GE57=Výsledky!$HF$6,Tipy!GE57=Výsledky!$HF$7,Tipy!GE57=Výsledky!$HF$8,Tipy!GE57=Výsledky!$HF$9),30,0))</f>
        <v>0</v>
      </c>
      <c r="HI63" s="182">
        <f>IF(ISBLANK($HK$3),"",IF(OR(Tipy!GF57=Výsledky!$HI$6,Tipy!GF57=Výsledky!$HI$7,Tipy!GF57=Výsledky!$HI$8,Tipy!GF57=Výsledky!$HI$9),10,0))</f>
        <v>0</v>
      </c>
      <c r="HJ63" s="183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6" t="str">
        <f>IF(ISBLANK($HK$3),"",IF(ISBLANK(Tipy!GB57),"-",SUM(HF63:HJ63)))</f>
        <v>-</v>
      </c>
      <c r="HL63" s="185"/>
      <c r="HM63" s="182">
        <f>IF(ISBLANK($HR$3),"",IF(ISBLANK(Tipy!GH57),0,IF(AND(Tipy!GH57=Výsledky!$HP$3,Tipy!GJ57=Výsledky!$HR$3),50,0)))</f>
        <v>0</v>
      </c>
      <c r="HN63" s="182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2">
        <f>IF(ISBLANK($HR$3),"",IF(OR(Tipy!GK57=Výsledky!$HM$6,Tipy!GK57=Výsledky!$HM$7,Tipy!GK57=Výsledky!$HM$8,Tipy!GK57=Výsledky!$HM$9),30,0))</f>
        <v>0</v>
      </c>
      <c r="HP63" s="182">
        <f>IF(ISBLANK($HR$3),"",IF(OR(Tipy!GL57=Výsledky!$HP$6,Tipy!GL57=Výsledky!$HP$7,Tipy!GL57=Výsledky!$HP$8,Tipy!GL57=Výsledky!$HP$9),10,0))</f>
        <v>0</v>
      </c>
      <c r="HQ63" s="183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6" t="str">
        <f>IF(ISBLANK($HR$3),"",IF(ISBLANK(Tipy!GH57),"-",SUM(HM63:HQ63)))</f>
        <v>-</v>
      </c>
      <c r="HS63" s="185"/>
      <c r="HT63" s="182">
        <f>IF(ISBLANK($HY$3),"",IF(ISBLANK(Tipy!GN57),0,IF(AND(Tipy!GN57=Výsledky!$HW$3,Tipy!GP57=Výsledky!$HY$3),50,0)))</f>
        <v>0</v>
      </c>
      <c r="HU63" s="182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2">
        <f>IF(ISBLANK($HY$3),"",IF(OR(Tipy!GQ57=Výsledky!$HT$6,Tipy!GQ57=Výsledky!$HT$7,Tipy!GQ57=Výsledky!$HT$8,Tipy!GQ57=Výsledky!$HT$9),30,0))</f>
        <v>0</v>
      </c>
      <c r="HW63" s="182">
        <f>IF(ISBLANK($HY$3),"",IF(OR(Tipy!GR57=Výsledky!$HW$6,Tipy!GR57=Výsledky!$HW$7,Tipy!GR57=Výsledky!$HW$8,Tipy!GR57=Výsledky!$HW$9),10,0))</f>
        <v>0</v>
      </c>
      <c r="HX63" s="183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6" t="str">
        <f>IF(ISBLANK($HY$3),"",IF(ISBLANK(Tipy!GN57),"-",SUM(HT63:HX63)))</f>
        <v>-</v>
      </c>
      <c r="HZ63" s="185"/>
      <c r="IA63" s="182">
        <f>IF(ISBLANK($IF$3),"",IF(ISBLANK(Tipy!GT57),0,IF(AND(Tipy!GT57=Výsledky!$ID$3,Tipy!GV57=Výsledky!$IF$3),50,0)))</f>
        <v>0</v>
      </c>
      <c r="IB63" s="182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2">
        <f>IF(ISBLANK($IF$3),"",IF(OR(Tipy!GW57=Výsledky!$IA$6,Tipy!GW57=Výsledky!$IA$7,Tipy!GW57=Výsledky!$IA$8,Tipy!GW57=Výsledky!$IA$9),30,0))</f>
        <v>0</v>
      </c>
      <c r="ID63" s="182">
        <f>IF(ISBLANK($IF$3),"",IF(OR(Tipy!GX57=Výsledky!$ID$6,Tipy!GX57=Výsledky!$ID$7,Tipy!GX57=Výsledky!$ID$8,Tipy!GX57=Výsledky!$ID$9),10,0))</f>
        <v>0</v>
      </c>
      <c r="IE63" s="183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6" t="str">
        <f>IF(ISBLANK($IF$3),"",IF(ISBLANK(Tipy!GT57),"-",SUM(IA63:IE63)))</f>
        <v>-</v>
      </c>
      <c r="IG63" s="94"/>
      <c r="IH63" s="182">
        <f>IF(ISBLANK($IM$3),"",IF(ISBLANK(Tipy!GZ57),0,IF(AND(Tipy!GZ57=Výsledky!$IK$3,Tipy!HB57=Výsledky!$IM$3),50,0)))</f>
        <v>0</v>
      </c>
      <c r="II63" s="182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182">
        <f>IF(ISBLANK($IM$3),"",IF(OR(Tipy!HC57=Výsledky!$IH$6,Tipy!HC57=Výsledky!$IH$7,Tipy!HC57=Výsledky!$IH$8,Tipy!HC57=Výsledky!$IH$9),30,0))</f>
        <v>0</v>
      </c>
      <c r="IK63" s="182">
        <f>IF(ISBLANK($IM$3),"",IF(OR(Tipy!HD57=Výsledky!$IK$6,Tipy!HD57=Výsledky!$IK$7,Tipy!HD57=Výsledky!$IK$8,Tipy!HD57=Výsledky!$IK$9),10,0))</f>
        <v>0</v>
      </c>
      <c r="IL63" s="183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186" t="str">
        <f>IF(ISBLANK($IM$3),"",IF(ISBLANK(Tipy!GZ57),"-",SUM(IH63:IL63)))</f>
        <v>-</v>
      </c>
      <c r="IN63" s="185"/>
      <c r="IO63" s="182">
        <f>IF(ISBLANK($IT$3),"",IF(ISBLANK(Tipy!HF57),0,IF(AND(Tipy!HF57=Výsledky!$IR$3,Tipy!HH57=Výsledky!$IT$3),50,0)))</f>
        <v>0</v>
      </c>
      <c r="IP63" s="182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82">
        <f>IF(ISBLANK($IT$3),"",IF(OR(Tipy!HI57=Výsledky!$IO$6,Tipy!HI57=Výsledky!$IO$7,Tipy!HI57=Výsledky!$IO$8,Tipy!HI57=Výsledky!$IO$9),30,0))</f>
        <v>0</v>
      </c>
      <c r="IR63" s="182">
        <f>IF(ISBLANK($IT$3),"",IF(OR(Tipy!HJ57=Výsledky!$IR$6,Tipy!HJ57=Výsledky!$IR$7,Tipy!HJ57=Výsledky!$IR$8,Tipy!HJ57=Výsledky!$IR$9),10,0))</f>
        <v>0</v>
      </c>
      <c r="IS63" s="183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6" t="str">
        <f>IF(ISBLANK($IT$3),"",IF(ISBLANK(Tipy!HF57),"-",SUM(IO63:IS63)))</f>
        <v>-</v>
      </c>
      <c r="IU63" s="185"/>
      <c r="IV63" s="182">
        <f>IF(ISBLANK($JA$3),"",IF(ISBLANK(Tipy!HL57),0,IF(AND(Tipy!HL57=Výsledky!$IY$3,Tipy!HN57=Výsledky!$JA$3),50,0)))</f>
        <v>0</v>
      </c>
      <c r="IW63" s="182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82">
        <f>IF(ISBLANK($JA$3),"",IF(OR(Tipy!HO57=Výsledky!$IV$6,Tipy!HO57=Výsledky!$IV$7,Tipy!HO57=Výsledky!$IV$8,Tipy!HO57=Výsledky!$IV$9),30,0))</f>
        <v>0</v>
      </c>
      <c r="IY63" s="182">
        <f>IF(ISBLANK($JA$3),"",IF(OR(Tipy!HP57=Výsledky!$IY$6,Tipy!HP57=Výsledky!$IY$7,Tipy!HP57=Výsledky!$IY$8,Tipy!HP57=Výsledky!$IY$9),10,0))</f>
        <v>0</v>
      </c>
      <c r="IZ63" s="183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86" t="str">
        <f>IF(ISBLANK($JA$3),"",IF(ISBLANK(Tipy!HL57),"-",SUM(IV63:IZ63)))</f>
        <v>-</v>
      </c>
      <c r="JB63" s="185"/>
      <c r="JC63" s="182">
        <f>IF(ISBLANK($JH$3),"",IF(ISBLANK(Tipy!HR57),0,IF(AND(Tipy!HR57=Výsledky!$JF$3,Tipy!HT57=Výsledky!$JH$3),50,0)))</f>
        <v>0</v>
      </c>
      <c r="JD63" s="182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82">
        <f>IF(ISBLANK($JH$3),"",IF(OR(Tipy!HU57=Výsledky!$JC$6,Tipy!HU57=Výsledky!$JC$7,Tipy!HU57=Výsledky!$JC$8,Tipy!HU57=Výsledky!$JC$9),30,0))</f>
        <v>0</v>
      </c>
      <c r="JF63" s="182">
        <f>IF(ISBLANK($JH$3),"",IF(OR(Tipy!HV57=Výsledky!$JF$6,Tipy!HV57=Výsledky!$JF$7,Tipy!HV57=Výsledky!$JF$8,Tipy!HV57=Výsledky!$JF$9),10,0))</f>
        <v>0</v>
      </c>
      <c r="JG63" s="183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86" t="str">
        <f>IF(ISBLANK($JH$3),"",IF(ISBLANK(Tipy!HR57),"-",SUM(JC63:JG63)))</f>
        <v>-</v>
      </c>
      <c r="JI63" s="185"/>
      <c r="JJ63" s="182">
        <f>IF(ISBLANK($JO$3),"",IF(ISBLANK(Tipy!HX57),0,IF(AND(Tipy!HX57=Výsledky!$JM$3,Tipy!HZ57=Výsledky!$JO$3),50,0)))</f>
        <v>0</v>
      </c>
      <c r="JK63" s="182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0</v>
      </c>
      <c r="JL63" s="182">
        <f>IF(ISBLANK($JO$3),"",IF(OR(Tipy!IA57=Výsledky!$JJ$6,Tipy!IA57=Výsledky!$JJ$7,Tipy!IA57=Výsledky!$JJ$8,Tipy!IA57=Výsledky!$JJ$9),30,0))</f>
        <v>0</v>
      </c>
      <c r="JM63" s="92">
        <f>IF(ISBLANK($JO$3),"",IF(OR(Tipy!IB57=Výsledky!$JM$6,Tipy!IB57=Výsledky!$JM$7,Tipy!IB57=Výsledky!$JM$8,Tipy!IB57=Výsledky!$JM$9),10,0))</f>
        <v>0</v>
      </c>
      <c r="JN63" s="93">
        <f>IF(ISBLANK($JO$3),"",IF(ISBLANK(Tipy!HX57),0,IF(OR(AND(Tipy!HX57=Výsledky!$JM$3,OR(Tipy!HZ57=Výsledky!$JO$3+1,Tipy!HZ57=Výsledky!$JO$3-1)),AND(Tipy!HZ57=Výsledky!$JO$3,OR(Tipy!HX57=Výsledky!$JM$3+1,Tipy!HX57=Výsledky!$JM$3-1))),10,0)))</f>
        <v>0</v>
      </c>
      <c r="JO63" s="95" t="str">
        <f>IF(ISBLANK($JO$3),"",IF(ISBLANK(Tipy!HX57),"-",SUM(JJ63:JN63)))</f>
        <v>-</v>
      </c>
      <c r="JP63" s="94"/>
      <c r="JQ63" s="92">
        <f>IF(ISBLANK($JV$3),"",IF(ISBLANK(Tipy!ID57),0,IF(AND(Tipy!ID57=Výsledky!$JT$3,Tipy!IF57=Výsledky!$JV$3),50,0)))</f>
        <v>0</v>
      </c>
      <c r="JR63" s="92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92">
        <f>IF(ISBLANK($JV$3),"",IF(OR(Tipy!IG57=Výsledky!$JQ$6,Tipy!IG57=Výsledky!$JQ$7,Tipy!IG57=Výsledky!$JQ$8,Tipy!IG57=Výsledky!$JQ$9),30,0))</f>
        <v>0</v>
      </c>
      <c r="JT63" s="92">
        <f>IF(ISBLANK($JV$3),"",IF(OR(Tipy!IH57=Výsledky!$JT$6,Tipy!IH57=Výsledky!$JT$7,Tipy!IH57=Výsledky!$JT$8,Tipy!IH57=Výsledky!$JT$9),10,0))</f>
        <v>0</v>
      </c>
      <c r="JU63" s="93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95" t="str">
        <f>IF(ISBLANK($JV$3),"",IF(ISBLANK(Tipy!ID57),"-",SUM(JQ63:JU63)))</f>
        <v>-</v>
      </c>
      <c r="JW63" s="94"/>
      <c r="JX63" s="92" t="str">
        <f>IF(ISBLANK($KC$3),"",IF(ISBLANK(Tipy!IJ57),0,IF(AND(Tipy!IJ57=Výsledky!$KA$3,Tipy!IL57=Výsledky!$KC$3),50,0)))</f>
        <v/>
      </c>
      <c r="JY63" s="92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92" t="str">
        <f>IF(ISBLANK($KC$3),"",IF(OR(Tipy!IM57=Výsledky!$JX$6,Tipy!IM57=Výsledky!$JX$7,Tipy!IM57=Výsledky!$JX$8,Tipy!IM57=Výsledky!$JX$9),30,0))</f>
        <v/>
      </c>
      <c r="KA63" s="92" t="str">
        <f>IF(ISBLANK($KC$3),"",IF(OR(Tipy!IN57=Výsledky!$KA$6,Tipy!IN57=Výsledky!$KA$7,Tipy!IN57=Výsledky!$KA$8,Tipy!IN57=Výsledky!$KA$9),10,0))</f>
        <v/>
      </c>
      <c r="KB63" s="93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95" t="str">
        <f>IF(ISBLANK($KC$3),"",IF(ISBLANK(Tipy!IJ57),"-",SUM(JX63:KB63)))</f>
        <v/>
      </c>
      <c r="KD63" s="94"/>
      <c r="KE63" s="92">
        <f>IF(ISBLANK($KJ$3),"",IF(ISBLANK(Tipy!IP57),0,IF(AND(Tipy!IP57=Výsledky!$KH$3,Tipy!IR57=Výsledky!$KJ$3),50,0)))</f>
        <v>0</v>
      </c>
      <c r="KF63" s="92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92">
        <f>IF(ISBLANK($KJ$3),"",IF(OR(Tipy!IS57=Výsledky!$KE$6,Tipy!IS57=Výsledky!$KE$7,Tipy!IS57=Výsledky!$KE$8,Tipy!IS57=Výsledky!$KE$9),30,0))</f>
        <v>0</v>
      </c>
      <c r="KH63" s="92">
        <f>IF(ISBLANK($KJ$3),"",IF(OR(Tipy!IT57=Výsledky!$KH$6,Tipy!IT57=Výsledky!$KH$7,Tipy!IT57=Výsledky!$KH$8,Tipy!IT57=Výsledky!$KH$9),10,0))</f>
        <v>0</v>
      </c>
      <c r="KI63" s="93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95" t="str">
        <f>IF(ISBLANK($KJ$3),"",IF(ISBLANK(Tipy!IP57),"-",SUM(KE63:KI63)))</f>
        <v>-</v>
      </c>
      <c r="KK63" s="94"/>
      <c r="KL63" s="182">
        <f>IF(ISBLANK($KQ$3),"",IF(ISBLANK(Tipy!IV57),0,IF(AND(Tipy!IV57=Výsledky!$KO$3,Tipy!IX57=Výsledky!$KQ$3),50,0)))</f>
        <v>0</v>
      </c>
      <c r="KM63" s="182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182">
        <f>IF(ISBLANK($KQ$3),"",IF(OR(Tipy!IY57=Výsledky!$KL$6,Tipy!IY57=Výsledky!$KL$7,Tipy!IY57=Výsledky!$KL$8,Tipy!IY57=Výsledky!$KL$9),30,0))</f>
        <v>0</v>
      </c>
      <c r="KO63" s="182">
        <f>IF(ISBLANK($KQ$3),"",IF(OR(Tipy!IZ57=Výsledky!$KO$6,Tipy!IZ57=Výsledky!$KO$7,Tipy!IZ57=Výsledky!$KO$8,Tipy!IZ57=Výsledky!$KO$9),10,0))</f>
        <v>0</v>
      </c>
      <c r="KP63" s="183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86" t="str">
        <f>IF(ISBLANK($KQ$3),"",IF(ISBLANK(Tipy!IV57),"-",SUM(KL63:KP63)))</f>
        <v>-</v>
      </c>
      <c r="KR63" s="94"/>
      <c r="KS63" s="92" t="str">
        <f>IF(ISBLANK($KX$3),"",IF(ISBLANK(Tipy!JB57),0,IF(AND(Tipy!JB57=Výsledky!$KV$3,Tipy!JD57=Výsledky!$KX$3),50,0)))</f>
        <v/>
      </c>
      <c r="KT63" s="92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92" t="str">
        <f>IF(ISBLANK($KX$3),"",IF(OR(Tipy!JE57=Výsledky!$KS$6,Tipy!JE57=Výsledky!$KS$7,Tipy!JE57=Výsledky!$KS$8,Tipy!JE57=Výsledky!$KS$9),30,0))</f>
        <v/>
      </c>
      <c r="KV63" s="92" t="str">
        <f>IF(ISBLANK($KX$3),"",IF(OR(Tipy!JF57=Výsledky!$KV$6,Tipy!JF57=Výsledky!$KV$7,Tipy!JF57=Výsledky!$KV$8,Tipy!JF57=Výsledky!$KV$9),10,0))</f>
        <v/>
      </c>
      <c r="KW63" s="93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95" t="str">
        <f>IF(ISBLANK($KX$3),"",IF(ISBLANK(Tipy!JB57),"-",SUM(KS63:KW63)))</f>
        <v/>
      </c>
      <c r="KY63" s="94"/>
      <c r="KZ63" s="92" t="str">
        <f>IF(ISBLANK($LE$3),"",IF(ISBLANK(Tipy!JH57),0,IF(AND(Tipy!JH57=Výsledky!$LC$3,Tipy!JJ57=Výsledky!$LE$3),50,0)))</f>
        <v/>
      </c>
      <c r="LA63" s="92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92" t="str">
        <f>IF(ISBLANK($LE$3),"",IF(OR(Tipy!JK57=Výsledky!$KZ$6,Tipy!JK57=Výsledky!$KZ$7,Tipy!JK57=Výsledky!$KZ$8,Tipy!JK57=Výsledky!$KZ$9),30,0))</f>
        <v/>
      </c>
      <c r="LC63" s="92" t="str">
        <f>IF(ISBLANK($LE$3),"",IF(OR(Tipy!JL57=Výsledky!$LC$6,Tipy!JL57=Výsledky!$LC$7,Tipy!JL57=Výsledky!$LC$8,Tipy!JL57=Výsledky!$LC$9),10,0))</f>
        <v/>
      </c>
      <c r="LD63" s="93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95" t="str">
        <f>IF(ISBLANK($LE$3),"",IF(ISBLANK(Tipy!JH57),"-",SUM(KZ63:LD63)))</f>
        <v/>
      </c>
      <c r="LF63" s="94"/>
      <c r="LG63" s="92" t="str">
        <f>IF(ISBLANK($LL$3),"",IF(ISBLANK(Tipy!JN57),0,IF(AND(Tipy!JN57=Výsledky!$LJ$3,Tipy!JP57=Výsledky!$LL$3),50,0)))</f>
        <v/>
      </c>
      <c r="LH63" s="92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92" t="str">
        <f>IF(ISBLANK($LL$3),"",IF(OR(Tipy!JQ57=Výsledky!$LG$6,Tipy!JQ57=Výsledky!$LG$7,Tipy!JQ57=Výsledky!$LG$8,Tipy!JQ57=Výsledky!$LG$9),30,0))</f>
        <v/>
      </c>
      <c r="LJ63" s="92" t="str">
        <f>IF(ISBLANK($LL$3),"",IF(OR(Tipy!JR57=Výsledky!$LJ$6,Tipy!JR57=Výsledky!$LJ$7,Tipy!JR57=Výsledky!$LJ$8,Tipy!JR57=Výsledky!$LJ$9),10,0))</f>
        <v/>
      </c>
      <c r="LK63" s="93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95" t="str">
        <f>IF(ISBLANK($LL$3),"",IF(ISBLANK(Tipy!JN57),"-",SUM(LG63:LK63)))</f>
        <v/>
      </c>
      <c r="LM63" s="94"/>
      <c r="LN63" s="92" t="str">
        <f>IF(ISBLANK($LS$3),"",IF(ISBLANK(Tipy!JT57),0,IF(AND(Tipy!JT57=Výsledky!$LQ$3,Tipy!JV57=Výsledky!$LS$3),50,0)))</f>
        <v/>
      </c>
      <c r="LO63" s="92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92" t="str">
        <f>IF(ISBLANK($LS$3),"",IF(OR(Tipy!JW57=Výsledky!$LN$6,Tipy!JW57=Výsledky!$LN$7,Tipy!JW57=Výsledky!$LN$8,Tipy!JW57=Výsledky!$LN$9),30,0))</f>
        <v/>
      </c>
      <c r="LQ63" s="92" t="str">
        <f>IF(ISBLANK($LS$3),"",IF(OR(Tipy!JX57=Výsledky!$LQ$6,Tipy!JX57=Výsledky!$LQ$7,Tipy!JX57=Výsledky!$LQ$8,Tipy!JX57=Výsledky!$LQ$9),10,0))</f>
        <v/>
      </c>
      <c r="LR63" s="93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95" t="str">
        <f>IF(ISBLANK($LS$3),"",IF(ISBLANK(Tipy!JT57),"-",SUM(LN63:LR63)))</f>
        <v/>
      </c>
      <c r="LT63" s="94"/>
      <c r="LU63" s="92" t="str">
        <f>IF(ISBLANK($LZ$3),"",IF(ISBLANK(Tipy!JZ57),0,IF(AND(Tipy!JZ57=Výsledky!$LX$3,Tipy!KB57=Výsledky!$LZ$3),50,0)))</f>
        <v/>
      </c>
      <c r="LV63" s="92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92" t="str">
        <f>IF(ISBLANK($LZ$3),"",IF(OR(Tipy!KC57=Výsledky!$LU$6,Tipy!KC57=Výsledky!$LU$7,Tipy!KC57=Výsledky!$LU$8,Tipy!KC57=Výsledky!$LU$9),30,0))</f>
        <v/>
      </c>
      <c r="LX63" s="92" t="str">
        <f>IF(ISBLANK($LZ$3),"",IF(OR(Tipy!KD57=Výsledky!$LX$6,Tipy!KD57=Výsledky!$LX$7,Tipy!KD57=Výsledky!$LX$8,Tipy!KD57=Výsledky!$LX$9),10,0))</f>
        <v/>
      </c>
      <c r="LY63" s="93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95" t="str">
        <f>IF(ISBLANK($LZ$3),"",IF(ISBLANK(Tipy!JZ57),"-",SUM(LU63:LY63)))</f>
        <v/>
      </c>
      <c r="MA63" s="94"/>
      <c r="MB63" s="96"/>
      <c r="MC63" s="97"/>
      <c r="MD63" s="97"/>
      <c r="ME63" s="97"/>
      <c r="MF63" s="93"/>
      <c r="MG63" s="95"/>
      <c r="MH63" s="94"/>
      <c r="MI63" s="96"/>
      <c r="MJ63" s="97"/>
      <c r="MK63" s="97"/>
      <c r="ML63" s="97"/>
      <c r="MM63" s="93"/>
      <c r="MN63" s="95"/>
      <c r="MO63" s="94"/>
      <c r="MP63" s="96"/>
      <c r="MQ63" s="97"/>
      <c r="MR63" s="97"/>
      <c r="MS63" s="97"/>
      <c r="MT63" s="93"/>
      <c r="MU63" s="95"/>
      <c r="MV63" s="94"/>
      <c r="MW63" s="96"/>
      <c r="MX63" s="97"/>
      <c r="MY63" s="97"/>
      <c r="MZ63" s="97"/>
      <c r="NA63" s="93"/>
      <c r="NB63" s="95"/>
      <c r="NC63" s="94"/>
      <c r="ND63" s="96"/>
      <c r="NE63" s="97"/>
      <c r="NF63" s="97"/>
      <c r="NG63" s="97"/>
      <c r="NH63" s="93"/>
      <c r="NI63" s="95"/>
      <c r="NJ63" s="94"/>
      <c r="NK63" s="96"/>
      <c r="NL63" s="97"/>
      <c r="NM63" s="97"/>
      <c r="NN63" s="97"/>
      <c r="NO63" s="93"/>
      <c r="NP63" s="95"/>
      <c r="NQ63" s="94"/>
      <c r="NR63" s="96"/>
      <c r="NS63" s="97"/>
      <c r="NT63" s="97"/>
      <c r="NU63" s="97"/>
      <c r="NV63" s="93"/>
      <c r="NW63" s="95"/>
      <c r="NX63" s="94"/>
      <c r="NY63" s="96"/>
      <c r="NZ63" s="97"/>
      <c r="OA63" s="97"/>
      <c r="OB63" s="97"/>
      <c r="OC63" s="93"/>
      <c r="OD63" s="95"/>
      <c r="OE63" s="94"/>
      <c r="OF63" s="96"/>
      <c r="OG63" s="97"/>
      <c r="OH63" s="97"/>
      <c r="OI63" s="97"/>
      <c r="OJ63" s="93"/>
      <c r="OK63" s="95"/>
      <c r="OL63" s="94"/>
      <c r="OM63" s="96"/>
      <c r="ON63" s="97"/>
      <c r="OO63" s="97"/>
      <c r="OP63" s="97"/>
      <c r="OQ63" s="93"/>
      <c r="OR63" s="95"/>
      <c r="OS63" s="94"/>
      <c r="OT63" s="96"/>
      <c r="OU63" s="97"/>
      <c r="OV63" s="97"/>
      <c r="OW63" s="97"/>
      <c r="OX63" s="93"/>
      <c r="OY63" s="95"/>
      <c r="OZ63" s="94"/>
      <c r="PA63" s="96"/>
      <c r="PB63" s="97"/>
      <c r="PC63" s="97"/>
      <c r="PD63" s="97"/>
      <c r="PE63" s="93"/>
      <c r="PF63" s="95"/>
      <c r="PG63" s="94"/>
      <c r="PH63" s="96"/>
      <c r="PI63" s="97"/>
      <c r="PJ63" s="97"/>
      <c r="PK63" s="97"/>
      <c r="PL63" s="93"/>
      <c r="PM63" s="95"/>
      <c r="PN63" s="94"/>
      <c r="PO63" s="96"/>
      <c r="PP63" s="97"/>
      <c r="PQ63" s="97"/>
      <c r="PR63" s="97"/>
      <c r="PS63" s="93"/>
      <c r="PT63" s="95"/>
      <c r="PU63" s="94"/>
      <c r="PV63" s="96"/>
      <c r="PW63" s="97"/>
      <c r="PX63" s="97"/>
      <c r="PY63" s="97"/>
      <c r="PZ63" s="93"/>
      <c r="QA63" s="95"/>
    </row>
    <row r="64" spans="1:443" ht="15" customHeight="1" x14ac:dyDescent="0.2">
      <c r="A64" s="121">
        <f>Tipy!A58</f>
        <v>9</v>
      </c>
      <c r="B64" s="144" t="str">
        <f>Tipy!B58</f>
        <v>Martin Port</v>
      </c>
      <c r="C64" s="42"/>
      <c r="D64" s="182">
        <f>IF(ISBLANK($I$3),"",IF(ISBLANK(Tipy!D58),0,IF(AND(Tipy!D58=Výsledky!$G$3,Tipy!F58=Výsledky!$I$3),50,0)))</f>
        <v>0</v>
      </c>
      <c r="E64" s="182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2">
        <f>IF(ISBLANK($I$3),"",IF(OR(Tipy!G58=Výsledky!$D$6,Tipy!G58=Výsledky!$D$7,Tipy!G58=Výsledky!$D$8,Tipy!G58=Výsledky!$D$9),30,0))</f>
        <v>30</v>
      </c>
      <c r="G64" s="182">
        <f>IF(ISBLANK($I$3),"",IF(OR(Tipy!H58=Výsledky!$G$6,Tipy!H58=Výsledky!$G$7,Tipy!H58=Výsledky!$G$8,Tipy!H58=Výsledky!$G$9),10,0))</f>
        <v>0</v>
      </c>
      <c r="H64" s="183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4">
        <f>IF(ISBLANK($I$3),"",IF(ISBLANK(Tipy!D58),"-",SUM(D64:H64)))</f>
        <v>60</v>
      </c>
      <c r="J64" s="185"/>
      <c r="K64" s="182">
        <f>IF(ISBLANK($P$3),"",IF(ISBLANK(Tipy!J58),0,IF(AND(Tipy!J58=Výsledky!$N$3,Tipy!L58=Výsledky!$P$3),50,0)))</f>
        <v>0</v>
      </c>
      <c r="L64" s="182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2">
        <f>IF(ISBLANK($P$3),"",IF(OR(Tipy!M58=Výsledky!$K$6,Tipy!M58=Výsledky!$K$7,Tipy!M58=Výsledky!$K$8,Tipy!M58=Výsledky!$K$9),30,0))</f>
        <v>30</v>
      </c>
      <c r="N64" s="182">
        <f>IF(ISBLANK($P$3),"",IF(OR(Tipy!N58=Výsledky!$N$6,Tipy!N58=Výsledky!$N$7,Tipy!N58=Výsledky!$N$8,Tipy!N58=Výsledky!$N$9),10,0))</f>
        <v>10</v>
      </c>
      <c r="O64" s="183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6">
        <f>IF(ISBLANK($P$3),"",IF(ISBLANK(Tipy!J58),"-",SUM(K64:O64)))</f>
        <v>70</v>
      </c>
      <c r="Q64" s="185"/>
      <c r="R64" s="182">
        <f>IF(ISBLANK($W$3),"",IF(ISBLANK(Tipy!P58),0,IF(AND(Tipy!P58=Výsledky!$U$3,Tipy!R58=Výsledky!$W$3),50,0)))</f>
        <v>0</v>
      </c>
      <c r="S64" s="182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2">
        <f>IF(ISBLANK($W$3),"",IF(OR(Tipy!S58=Výsledky!$R$6,Tipy!S58=Výsledky!$R$7,Tipy!S58=Výsledky!$R$8,Tipy!S58=Výsledky!$R$9),30,0))</f>
        <v>0</v>
      </c>
      <c r="U64" s="182">
        <f>IF(ISBLANK($W$3),"",IF(OR(Tipy!T58=Výsledky!$U$6,Tipy!T58=Výsledky!$U$7,Tipy!T58=Výsledky!$U$8,Tipy!T58=Výsledky!$U$9),10,0))</f>
        <v>0</v>
      </c>
      <c r="V64" s="183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6">
        <f>IF(ISBLANK($W$3),"",IF(ISBLANK(Tipy!P58),"-",SUM(R64:V64)))</f>
        <v>10</v>
      </c>
      <c r="X64" s="185"/>
      <c r="Y64" s="182">
        <f>IF(ISBLANK($AD$3),"",IF(ISBLANK(Tipy!V58),0,IF(AND(Tipy!V58=Výsledky!$AB$3,Tipy!X58=Výsledky!$AD$3),50,0)))</f>
        <v>0</v>
      </c>
      <c r="Z64" s="182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2">
        <f>IF(ISBLANK($AD$3),"",IF(OR(Tipy!Y58=Výsledky!$Y$6,Tipy!Y58=Výsledky!$Y$7,Tipy!Y58=Výsledky!$Y$8,Tipy!Y58=Výsledky!$Y$9),30,0))</f>
        <v>0</v>
      </c>
      <c r="AB64" s="182">
        <f>IF(ISBLANK($AD$3),"",IF(OR(Tipy!Z58=Výsledky!$AB$6,Tipy!Z58=Výsledky!$AB$7,Tipy!Z58=Výsledky!$AB$8,Tipy!Z58=Výsledky!$AB$9),10,0))</f>
        <v>0</v>
      </c>
      <c r="AC64" s="183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6">
        <f>IF(ISBLANK($AD$3),"",IF(ISBLANK(Tipy!V58),"-",SUM(Y64:AC64)))</f>
        <v>30</v>
      </c>
      <c r="AE64" s="185"/>
      <c r="AF64" s="182">
        <f>IF(ISBLANK($AK$3),"",IF(ISBLANK(Tipy!AB58),0,IF(AND(Tipy!AB58=Výsledky!$AI$3,Tipy!AD58=Výsledky!$AK$3),50,0)))</f>
        <v>0</v>
      </c>
      <c r="AG64" s="182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2">
        <f>IF(ISBLANK($AK$3),"",IF(OR(Tipy!AE58=Výsledky!$AF$6,Tipy!AE58=Výsledky!$AF$7,Tipy!AE58=Výsledky!$AF$8,Tipy!AE58=Výsledky!$AF$9),30,0))</f>
        <v>0</v>
      </c>
      <c r="AI64" s="182">
        <f>IF(ISBLANK($AK$3),"",IF(OR(Tipy!AF58=Výsledky!$AI$6,Tipy!AF58=Výsledky!$AI$7,Tipy!AF58=Výsledky!$AI$8,Tipy!AF58=Výsledky!$AI$9),10,0))</f>
        <v>0</v>
      </c>
      <c r="AJ64" s="183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6">
        <f>IF(ISBLANK($AK$3),"",IF(ISBLANK(Tipy!AB58),"-",SUM(AF64:AJ64)))</f>
        <v>20</v>
      </c>
      <c r="AL64" s="185"/>
      <c r="AM64" s="182">
        <f>IF(ISBLANK($AR$3),"",IF(ISBLANK(Tipy!AH58),0,IF(AND(Tipy!AH58=Výsledky!$AP$3,Tipy!AJ58=Výsledky!$AR$3),50,0)))</f>
        <v>0</v>
      </c>
      <c r="AN64" s="182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2">
        <f>IF(ISBLANK($AR$3),"",IF(OR(Tipy!AK58=Výsledky!$AM$6,Tipy!AK58=Výsledky!$AM$7,Tipy!AK58=Výsledky!$AM$8,Tipy!AK58=Výsledky!$AM$9),30,0))</f>
        <v>0</v>
      </c>
      <c r="AP64" s="182">
        <f>IF(ISBLANK($AR$3),"",IF(OR(Tipy!AL58=Výsledky!$AP$6,Tipy!AL58=Výsledky!$AP$7,Tipy!AL58=Výsledky!$AP$8,Tipy!AL58=Výsledky!$AP$9),10,0))</f>
        <v>0</v>
      </c>
      <c r="AQ64" s="183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6" t="str">
        <f>IF(ISBLANK($AR$3),"",IF(ISBLANK(Tipy!AH58),"-",SUM(AM64:AQ64)))</f>
        <v>-</v>
      </c>
      <c r="AS64" s="185"/>
      <c r="AT64" s="182">
        <f>IF(ISBLANK($AY$3),"",IF(ISBLANK(Tipy!AN58),0,IF(AND(Tipy!AN58=Výsledky!$AW$3,Tipy!AP58=Výsledky!$AY$3),50,0)))</f>
        <v>0</v>
      </c>
      <c r="AU64" s="182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2">
        <f>IF(ISBLANK($AY$3),"",IF(OR(Tipy!AQ58=Výsledky!$AT$6,Tipy!AQ58=Výsledky!$AT$7,Tipy!AQ58=Výsledky!$AT$8,Tipy!AQ58=Výsledky!$AT$9),30,0))</f>
        <v>30</v>
      </c>
      <c r="AW64" s="182">
        <f>IF(ISBLANK($AY$3),"",IF(OR(Tipy!AR58=Výsledky!$AW$6,Tipy!AR58=Výsledky!$AW$7,Tipy!AR58=Výsledky!$AW$8,Tipy!AR58=Výsledky!$AW$9),10,0))</f>
        <v>0</v>
      </c>
      <c r="AX64" s="183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6">
        <f>IF(ISBLANK($AY$3),"",IF(ISBLANK(Tipy!AN58),"-",SUM(AT64:AX64)))</f>
        <v>50</v>
      </c>
      <c r="AZ64" s="185"/>
      <c r="BA64" s="182">
        <f>IF(ISBLANK($BF$3),"",IF(ISBLANK(Tipy!AT58),0,IF(AND(Tipy!AT58=Výsledky!$BD$3,Tipy!AV58=Výsledky!$BF$3),50,0)))</f>
        <v>0</v>
      </c>
      <c r="BB64" s="182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2">
        <f>IF(ISBLANK($BF$3),"",IF(OR(Tipy!AW58=Výsledky!$BA$6,Tipy!AW58=Výsledky!$BA$7,Tipy!AW58=Výsledky!$BA$8,Tipy!AW58=Výsledky!$BA$9),30,0))</f>
        <v>0</v>
      </c>
      <c r="BD64" s="182">
        <f>IF(ISBLANK($BF$3),"",IF(OR(Tipy!AX58=Výsledky!$BD$6,Tipy!AX58=Výsledky!$BD$7,Tipy!AX58=Výsledky!$BD$8,Tipy!AX58=Výsledky!$BD$9),10,0))</f>
        <v>0</v>
      </c>
      <c r="BE64" s="183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6" t="str">
        <f>IF(ISBLANK($BF$3),"",IF(ISBLANK(Tipy!AT58),"-",SUM(BA64:BE64)))</f>
        <v>-</v>
      </c>
      <c r="BG64" s="94"/>
      <c r="BH64" s="182">
        <f>IF(ISBLANK($BM$3),"",IF(ISBLANK(Tipy!AZ58),0,IF(AND(Tipy!AZ58=Výsledky!$BK$3,Tipy!BB58=Výsledky!$BM$3),50,0)))</f>
        <v>0</v>
      </c>
      <c r="BI64" s="182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2">
        <f>IF(ISBLANK($BM$3),"",IF(OR(Tipy!BC58=Výsledky!$BH$6,Tipy!BC58=Výsledky!$BH$7,Tipy!BC58=Výsledky!$BH$8,Tipy!BC58=Výsledky!$BH$9),30,0))</f>
        <v>0</v>
      </c>
      <c r="BK64" s="182">
        <f>IF(ISBLANK($BM$3),"",IF(OR(Tipy!BD58=Výsledky!$BK$6,Tipy!BD58=Výsledky!$BK$7,Tipy!BD58=Výsledky!$BK$8,Tipy!BD58=Výsledky!$BK$9),10,0))</f>
        <v>0</v>
      </c>
      <c r="BL64" s="183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6" t="str">
        <f>IF(ISBLANK($BM$3),"",IF(ISBLANK(Tipy!AZ58),"-",SUM(BH64:BL64)))</f>
        <v>-</v>
      </c>
      <c r="BN64" s="94"/>
      <c r="BO64" s="182">
        <f>IF(ISBLANK($BT$3),"",IF(ISBLANK(Tipy!BF58),0,IF(AND(Tipy!BF58=Výsledky!$BR$3,Tipy!BH58=Výsledky!$BT$3),50,0)))</f>
        <v>0</v>
      </c>
      <c r="BP64" s="182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2">
        <f>IF(ISBLANK($BT$3),"",IF(OR(Tipy!BI58=Výsledky!$BO$6,Tipy!BI58=Výsledky!$BO$7,Tipy!BI58=Výsledky!$BO$8,Tipy!BI58=Výsledky!$BO$9),30,0))</f>
        <v>0</v>
      </c>
      <c r="BR64" s="182">
        <f>IF(ISBLANK($BT$3),"",IF(OR(Tipy!BJ58=Výsledky!$BR$6,Tipy!BJ58=Výsledky!$BR$7,Tipy!BJ58=Výsledky!$BR$8,Tipy!BJ58=Výsledky!$BR$9),10,0))</f>
        <v>0</v>
      </c>
      <c r="BS64" s="183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6" t="str">
        <f>IF(ISBLANK($BT$3),"",IF(ISBLANK(Tipy!BF58),"-",SUM(BO64:BS64)))</f>
        <v>-</v>
      </c>
      <c r="BU64" s="94"/>
      <c r="BV64" s="182">
        <f>IF(ISBLANK($CA$3),"",IF(ISBLANK(Tipy!BL58),0,IF(AND(Tipy!BL58=Výsledky!$BY$3,Tipy!BN58=Výsledky!$CA$3),50,0)))</f>
        <v>0</v>
      </c>
      <c r="BW64" s="182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2">
        <f>IF(ISBLANK($CA$3),"",IF(OR(Tipy!BO58=Výsledky!$BV$6,Tipy!BO58=Výsledky!$BV$7,Tipy!BO58=Výsledky!$BV$8,Tipy!BO58=Výsledky!$BV$9),30,0))</f>
        <v>0</v>
      </c>
      <c r="BY64" s="182">
        <f>IF(ISBLANK($CA$3),"",IF(OR(Tipy!BP58=Výsledky!$BY$6,Tipy!BP58=Výsledky!$BY$7,Tipy!BP58=Výsledky!$BY$8,Tipy!BP58=Výsledky!$BY$9),10,0))</f>
        <v>0</v>
      </c>
      <c r="BZ64" s="183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6" t="str">
        <f>IF(ISBLANK($CA$3),"",IF(ISBLANK(Tipy!BL58),"-",SUM(BV64:BZ64)))</f>
        <v>-</v>
      </c>
      <c r="CB64" s="94"/>
      <c r="CC64" s="182">
        <f>IF(ISBLANK($CH$3),"",IF(ISBLANK(Tipy!BR58),0,IF(AND(Tipy!BR58=Výsledky!$CF$3,Tipy!BT58=Výsledky!$CH$3),50,0)))</f>
        <v>0</v>
      </c>
      <c r="CD64" s="182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2">
        <f>IF(ISBLANK($CH$3),"",IF(OR(Tipy!BU58=Výsledky!$CC$6,Tipy!BU58=Výsledky!$CC$7,Tipy!BU58=Výsledky!$CC$8,Tipy!BU58=Výsledky!$CC$9),30,0))</f>
        <v>0</v>
      </c>
      <c r="CF64" s="182">
        <f>IF(ISBLANK($CH$3),"",IF(OR(Tipy!BV58=Výsledky!$CF$6,Tipy!BV58=Výsledky!$CF$7,Tipy!BV58=Výsledky!$CF$8,Tipy!BV58=Výsledky!$CF$9),10,0))</f>
        <v>0</v>
      </c>
      <c r="CG64" s="183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6" t="str">
        <f>IF(ISBLANK($CH$3),"",IF(ISBLANK(Tipy!BR58),"-",SUM(CC64:CG64)))</f>
        <v>-</v>
      </c>
      <c r="CI64" s="185"/>
      <c r="CJ64" s="182">
        <f>IF(ISBLANK($CO$3),"",IF(ISBLANK(Tipy!BX58),0,IF(AND(Tipy!BX58=Výsledky!$CM$3,Tipy!BZ58=Výsledky!$CO$3),50,0)))</f>
        <v>0</v>
      </c>
      <c r="CK64" s="182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2">
        <f>IF(ISBLANK($CO$3),"",IF(OR(Tipy!CA58=Výsledky!$CJ$6,Tipy!CA58=Výsledky!$CJ$7,Tipy!CA58=Výsledky!$CJ$8,Tipy!CA58=Výsledky!$CJ$9),30,0))</f>
        <v>0</v>
      </c>
      <c r="CM64" s="182">
        <f>IF(ISBLANK($CO$3),"",IF(OR(Tipy!CB58=Výsledky!$CM$6,Tipy!CB58=Výsledky!$CM$7,Tipy!CB58=Výsledky!$CM$8,Tipy!CB58=Výsledky!$CM$9),10,0))</f>
        <v>0</v>
      </c>
      <c r="CN64" s="183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6" t="str">
        <f>IF(ISBLANK($CO$3),"",IF(ISBLANK(Tipy!BX58),"-",SUM(CJ64:CN64)))</f>
        <v>-</v>
      </c>
      <c r="CP64" s="185"/>
      <c r="CQ64" s="182">
        <f>IF(ISBLANK($CV$3),"",IF(ISBLANK(Tipy!CD58),0,IF(AND(Tipy!CD58=Výsledky!$CT$3,Tipy!CF58=Výsledky!$CV$3),50,0)))</f>
        <v>0</v>
      </c>
      <c r="CR64" s="182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2">
        <f>IF(ISBLANK($CV$3),"",IF(OR(Tipy!CG58=Výsledky!$CQ$6,Tipy!CG58=Výsledky!$CQ$7,Tipy!CG58=Výsledky!$CQ$8,Tipy!CG58=Výsledky!$CQ$9),30,0))</f>
        <v>0</v>
      </c>
      <c r="CT64" s="182">
        <f>IF(ISBLANK($CV$3),"",IF(OR(Tipy!CH58=Výsledky!$CT$6,Tipy!CH58=Výsledky!$CT$7,Tipy!CH58=Výsledky!$CT$8,Tipy!CH58=Výsledky!$CT$9),10,0))</f>
        <v>0</v>
      </c>
      <c r="CU64" s="183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6" t="str">
        <f>IF(ISBLANK($CV$3),"",IF(ISBLANK(Tipy!CD58),"-",SUM(CQ64:CU64)))</f>
        <v>-</v>
      </c>
      <c r="CW64" s="185"/>
      <c r="CX64" s="182">
        <f>IF(ISBLANK($DC$3),"",IF(ISBLANK(Tipy!CJ58),0,IF(AND(Tipy!CJ58=Výsledky!$DA$3,Tipy!CL58=Výsledky!$DC$3),50,0)))</f>
        <v>0</v>
      </c>
      <c r="CY64" s="182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2">
        <f>IF(ISBLANK($DC$3),"",IF(OR(Tipy!CM58=Výsledky!$CX$6,Tipy!CM58=Výsledky!$CX$7,Tipy!CM58=Výsledky!$CX$8,Tipy!CM58=Výsledky!$CX$9),30,0))</f>
        <v>0</v>
      </c>
      <c r="DA64" s="182">
        <f>IF(ISBLANK($DC$3),"",IF(OR(Tipy!CN58=Výsledky!$DA$6,Tipy!CN58=Výsledky!$DA$7,Tipy!CN58=Výsledky!$DA$8,Tipy!CN58=Výsledky!$DA$9),10,0))</f>
        <v>0</v>
      </c>
      <c r="DB64" s="183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6" t="str">
        <f>IF(ISBLANK($DC$3),"",IF(ISBLANK(Tipy!CJ58),"-",SUM(CX64:DB64)))</f>
        <v>-</v>
      </c>
      <c r="DD64" s="185"/>
      <c r="DE64" s="182">
        <f>IF(ISBLANK($DJ$3),"",IF(ISBLANK(Tipy!CP58),0,IF(AND(Tipy!CP58=Výsledky!$DH$3,Tipy!CR58=Výsledky!$DJ$3),50,0)))</f>
        <v>0</v>
      </c>
      <c r="DF64" s="182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2">
        <f>IF(ISBLANK($DJ$3),"",IF(OR(Tipy!CS58=Výsledky!$DE$6,Tipy!CS58=Výsledky!$DE$7,Tipy!CS58=Výsledky!$DE$8,Tipy!CS58=Výsledky!$DE$9),30,0))</f>
        <v>0</v>
      </c>
      <c r="DH64" s="182">
        <f>IF(ISBLANK($DJ$3),"",IF(OR(Tipy!CT58=Výsledky!$DH$6,Tipy!CT58=Výsledky!$DH$7,Tipy!CT58=Výsledky!$DH$8,Tipy!CT58=Výsledky!$DH$9),10,0))</f>
        <v>0</v>
      </c>
      <c r="DI64" s="183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6" t="str">
        <f>IF(ISBLANK($DJ$3),"",IF(ISBLANK(Tipy!CP58),"-",SUM(DE64:DI64)))</f>
        <v>-</v>
      </c>
      <c r="DK64" s="185"/>
      <c r="DL64" s="182">
        <f>IF(ISBLANK($DQ$3),"",IF(ISBLANK(Tipy!CV58),0,IF(AND(Tipy!CV58=Výsledky!$DO$3,Tipy!CX58=Výsledky!$DQ$3),50,0)))</f>
        <v>0</v>
      </c>
      <c r="DM64" s="182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2">
        <f>IF(ISBLANK($DQ$3),"",IF(OR(Tipy!CY58=Výsledky!$DL$6,Tipy!CY58=Výsledky!$DL$7,Tipy!CY58=Výsledky!$DL$8,Tipy!CY58=Výsledky!$DL$9),30,0))</f>
        <v>0</v>
      </c>
      <c r="DO64" s="182">
        <f>IF(ISBLANK($DQ$3),"",IF(OR(Tipy!CZ58=Výsledky!$DO$6,Tipy!CZ58=Výsledky!$DO$7,Tipy!CZ58=Výsledky!$DO$8,Tipy!CZ58=Výsledky!$DO$9),10,0))</f>
        <v>0</v>
      </c>
      <c r="DP64" s="183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6" t="str">
        <f>IF(ISBLANK($DQ$3),"",IF(ISBLANK(Tipy!CV58),"-",SUM(DL64:DP64)))</f>
        <v>-</v>
      </c>
      <c r="DR64" s="185"/>
      <c r="DS64" s="182">
        <f>IF(ISBLANK($DX$3),"",IF(ISBLANK(Tipy!DB58),0,IF(AND(Tipy!DB58=Výsledky!$DV$3,Tipy!DD58=Výsledky!$DX$3),50,0)))</f>
        <v>0</v>
      </c>
      <c r="DT64" s="182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2">
        <f>IF(ISBLANK($DX$3),"",IF(OR(Tipy!DE58=Výsledky!$DS$6,Tipy!DE58=Výsledky!$DS$7,Tipy!DE58=Výsledky!$DS$8,Tipy!DE58=Výsledky!$DS$9),30,0))</f>
        <v>0</v>
      </c>
      <c r="DV64" s="182">
        <f>IF(ISBLANK($DX$3),"",IF(OR(Tipy!DF58=Výsledky!$DV$6,Tipy!DF58=Výsledky!$DV$7,Tipy!DF58=Výsledky!$DV$8,Tipy!DF58=Výsledky!$DV$9),10,0))</f>
        <v>0</v>
      </c>
      <c r="DW64" s="183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6" t="str">
        <f>IF(ISBLANK($DX$3),"",IF(ISBLANK(Tipy!DB58),"-",SUM(DS64:DW64)))</f>
        <v>-</v>
      </c>
      <c r="DY64" s="185"/>
      <c r="DZ64" s="182">
        <f>IF(ISBLANK($EE$3),"",IF(ISBLANK(Tipy!DH58),0,IF(AND(Tipy!DH58=Výsledky!$EC$3,Tipy!DJ58=Výsledky!$EE$3),50,0)))</f>
        <v>0</v>
      </c>
      <c r="EA64" s="182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2">
        <f>IF(ISBLANK($EE$3),"",IF(OR(Tipy!DK58=Výsledky!$DZ$6,Tipy!DK58=Výsledky!$DZ$7,Tipy!DK58=Výsledky!$DZ$8,Tipy!DK58=Výsledky!$DZ$9),30,0))</f>
        <v>0</v>
      </c>
      <c r="EC64" s="182">
        <f>IF(ISBLANK($EE$3),"",IF(OR(Tipy!DL58=Výsledky!$EC$6,Tipy!DL58=Výsledky!$EC$7,Tipy!DL58=Výsledky!$EC$8,Tipy!DL58=Výsledky!$EC$9),10,0))</f>
        <v>0</v>
      </c>
      <c r="ED64" s="183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6" t="str">
        <f>IF(ISBLANK($EE$3),"",IF(ISBLANK(Tipy!DH58),"-",SUM(DZ64:ED64)))</f>
        <v>-</v>
      </c>
      <c r="EF64" s="94"/>
      <c r="EG64" s="182">
        <f>IF(ISBLANK($EL$3),"",IF(ISBLANK(Tipy!DN58),0,IF(AND(Tipy!DN58=Výsledky!$EJ$3,Tipy!DP58=Výsledky!$EL$3),50,0)))</f>
        <v>0</v>
      </c>
      <c r="EH64" s="182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2">
        <f>IF(ISBLANK($EL$3),"",IF(OR(Tipy!DQ58=Výsledky!$EG$6,Tipy!DQ58=Výsledky!$EG$7,Tipy!DQ58=Výsledky!$EG$8,Tipy!DQ58=Výsledky!$EG$9),30,0))</f>
        <v>0</v>
      </c>
      <c r="EJ64" s="182">
        <f>IF(ISBLANK($EL$3),"",IF(OR(Tipy!DR58=Výsledky!$EJ$6,Tipy!DR58=Výsledky!$EJ$7,Tipy!DR58=Výsledky!$EJ$8,Tipy!DR58=Výsledky!$EJ$9),10,0))</f>
        <v>0</v>
      </c>
      <c r="EK64" s="183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6" t="str">
        <f>IF(ISBLANK($EL$3),"",IF(ISBLANK(Tipy!DN58),"-",SUM(EG64:EK64)))</f>
        <v>-</v>
      </c>
      <c r="EM64" s="94"/>
      <c r="EN64" s="182">
        <f>IF(ISBLANK($ES$3),"",IF(ISBLANK(Tipy!DT58),0,IF(AND(Tipy!DT58=Výsledky!$EQ$3,Tipy!DV58=Výsledky!$ES$3),50,0)))</f>
        <v>0</v>
      </c>
      <c r="EO64" s="182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2">
        <f>IF(ISBLANK($ES$3),"",IF(OR(Tipy!DW58=Výsledky!$EN$6,Tipy!DW58=Výsledky!$EN$7,Tipy!DW58=Výsledky!$EN$8,Tipy!DW58=Výsledky!$EN$9),30,0))</f>
        <v>0</v>
      </c>
      <c r="EQ64" s="182">
        <f>IF(ISBLANK($ES$3),"",IF(OR(Tipy!DX58=Výsledky!$EQ$6,Tipy!DX58=Výsledky!$EQ$7,Tipy!DX58=Výsledky!$EQ$8,Tipy!DX58=Výsledky!$EQ$9),10,0))</f>
        <v>0</v>
      </c>
      <c r="ER64" s="183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6" t="str">
        <f>IF(ISBLANK($ES$3),"",IF(ISBLANK(Tipy!DT58),"-",SUM(EN64:ER64)))</f>
        <v>-</v>
      </c>
      <c r="ET64" s="94"/>
      <c r="EU64" s="182">
        <f>IF(ISBLANK($EZ$3),"",IF(ISBLANK(Tipy!DZ58),0,IF(AND(Tipy!DZ58=Výsledky!$EX$3,Tipy!EB58=Výsledky!$EZ$3),50,0)))</f>
        <v>0</v>
      </c>
      <c r="EV64" s="182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2">
        <f>IF(ISBLANK($EZ$3),"",IF(OR(Tipy!EC58=Výsledky!$EU$6,Tipy!EC58=Výsledky!$EU$7,Tipy!EC58=Výsledky!$EU$8,Tipy!EC58=Výsledky!$EU$9),30,0))</f>
        <v>0</v>
      </c>
      <c r="EX64" s="182">
        <f>IF(ISBLANK($EZ$3),"",IF(OR(Tipy!ED58=Výsledky!$EX$6,Tipy!ED58=Výsledky!$EX$7,Tipy!ED58=Výsledky!$EX$8,Tipy!ED58=Výsledky!$EX$9),10,0))</f>
        <v>0</v>
      </c>
      <c r="EY64" s="183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6" t="str">
        <f>IF(ISBLANK($EZ$3),"",IF(ISBLANK(Tipy!DZ58),"-",SUM(EU64:EY64)))</f>
        <v>-</v>
      </c>
      <c r="FA64" s="94"/>
      <c r="FB64" s="182">
        <f>IF(ISBLANK($FG$3),"",IF(ISBLANK(Tipy!EF58),0,IF(AND(Tipy!EF58=Výsledky!$FE$3,Tipy!EH58=Výsledky!$FG$3),50,0)))</f>
        <v>0</v>
      </c>
      <c r="FC64" s="182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2">
        <f>IF(ISBLANK($FG$3),"",IF(OR(Tipy!EI58=Výsledky!$FB$6,Tipy!EI58=Výsledky!$FB$7,Tipy!EI58=Výsledky!$FB$8,Tipy!EI58=Výsledky!$FB$9),30,0))</f>
        <v>0</v>
      </c>
      <c r="FE64" s="182">
        <f>IF(ISBLANK($FG$3),"",IF(OR(Tipy!EJ58=Výsledky!$FE$6,Tipy!EJ58=Výsledky!$FE$7,Tipy!EJ58=Výsledky!$FE$8,Tipy!EJ58=Výsledky!$FE$9),10,0))</f>
        <v>0</v>
      </c>
      <c r="FF64" s="183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6" t="str">
        <f>IF(ISBLANK($FG$3),"",IF(ISBLANK(Tipy!EF58),"-",SUM(FB64:FF64)))</f>
        <v>-</v>
      </c>
      <c r="FH64" s="94"/>
      <c r="FI64" s="182">
        <f>IF(ISBLANK($FN$3),"",IF(ISBLANK(Tipy!EL58),0,IF(AND(Tipy!EL58=Výsledky!$FL$3,Tipy!EN58=Výsledky!$FN$3),50,0)))</f>
        <v>0</v>
      </c>
      <c r="FJ64" s="182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2">
        <f>IF(ISBLANK($FN$3),"",IF(OR(Tipy!EO58=Výsledky!$FI$6,Tipy!EO58=Výsledky!$FI$7,Tipy!EO58=Výsledky!$FI$8,Tipy!EO58=Výsledky!$FI$9),30,0))</f>
        <v>0</v>
      </c>
      <c r="FL64" s="182">
        <f>IF(ISBLANK($FN$3),"",IF(OR(Tipy!EP58=Výsledky!$FL$6,Tipy!EP58=Výsledky!$FL$7,Tipy!EP58=Výsledky!$FL$8,Tipy!EP58=Výsledky!$FL$9),10,0))</f>
        <v>0</v>
      </c>
      <c r="FM64" s="183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6" t="str">
        <f>IF(ISBLANK($FN$3),"",IF(ISBLANK(Tipy!EL58),"-",SUM(FI64:FM64)))</f>
        <v>-</v>
      </c>
      <c r="FO64" s="94"/>
      <c r="FP64" s="182">
        <f>IF(ISBLANK($FU$3),"",IF(ISBLANK(Tipy!ER58),0,IF(AND(Tipy!ER58=Výsledky!$FS$3,Tipy!ET58=Výsledky!$FU$3),50,0)))</f>
        <v>0</v>
      </c>
      <c r="FQ64" s="182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2">
        <f>IF(ISBLANK($FU$3),"",IF(OR(Tipy!EU58=Výsledky!$FP$6,Tipy!EU58=Výsledky!$FP$7,Tipy!EU58=Výsledky!$FP$8,Tipy!EU58=Výsledky!$FP$9),30,0))</f>
        <v>0</v>
      </c>
      <c r="FS64" s="182">
        <f>IF(ISBLANK($FU$3),"",IF(OR(Tipy!EV58=Výsledky!$FS$6,Tipy!EV58=Výsledky!$FS$7,Tipy!EV58=Výsledky!$FS$8,Tipy!EV58=Výsledky!$FS$9),10,0))</f>
        <v>0</v>
      </c>
      <c r="FT64" s="183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6" t="str">
        <f>IF(ISBLANK($FU$3),"",IF(ISBLANK(Tipy!ER58),"-",SUM(FP64:FT64)))</f>
        <v>-</v>
      </c>
      <c r="FV64" s="94"/>
      <c r="FW64" s="182">
        <f>IF(ISBLANK($GB$3),"",IF(ISBLANK(Tipy!EX58),0,IF(AND(Tipy!EX58=Výsledky!$FZ$3,Tipy!EZ58=Výsledky!$GB$3),50,0)))</f>
        <v>0</v>
      </c>
      <c r="FX64" s="182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2">
        <f>IF(ISBLANK($GB$3),"",IF(OR(Tipy!FA58=Výsledky!$FW$6,Tipy!FA58=Výsledky!$FW$7,Tipy!FA58=Výsledky!$FW$8,Tipy!FA58=Výsledky!$FW$9),30,0))</f>
        <v>0</v>
      </c>
      <c r="FZ64" s="182">
        <f>IF(ISBLANK($GB$3),"",IF(OR(Tipy!FB58=Výsledky!$FZ$6,Tipy!FB58=Výsledky!$FZ$7,Tipy!FB58=Výsledky!$FZ$8,Tipy!FB58=Výsledky!$FZ$9),10,0))</f>
        <v>0</v>
      </c>
      <c r="GA64" s="183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6" t="str">
        <f>IF(ISBLANK($GB$3),"",IF(ISBLANK(Tipy!EX58),"-",SUM(FW64:GA64)))</f>
        <v>-</v>
      </c>
      <c r="GC64" s="94"/>
      <c r="GD64" s="182">
        <f>IF(ISBLANK($GI$3),"",IF(ISBLANK(Tipy!FD58),0,IF(AND(Tipy!FD58=Výsledky!$GG$3,Tipy!FF58=Výsledky!$GI$3),50,0)))</f>
        <v>0</v>
      </c>
      <c r="GE64" s="182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2">
        <f>IF(ISBLANK($GI$3),"",IF(OR(Tipy!FG58=Výsledky!$GD$6,Tipy!FG58=Výsledky!$GD$7,Tipy!FG58=Výsledky!$GD$8,Tipy!FG58=Výsledky!$GD$9),30,0))</f>
        <v>0</v>
      </c>
      <c r="GG64" s="182">
        <f>IF(ISBLANK($GI$3),"",IF(OR(Tipy!FH58=Výsledky!$GG$6,Tipy!FH58=Výsledky!$GG$7,Tipy!FH58=Výsledky!$GG$8,Tipy!FH58=Výsledky!$GG$9),10,0))</f>
        <v>0</v>
      </c>
      <c r="GH64" s="183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6" t="str">
        <f>IF(ISBLANK($GI$3),"",IF(ISBLANK(Tipy!FD58),"-",SUM(GD64:GH64)))</f>
        <v>-</v>
      </c>
      <c r="GJ64" s="94"/>
      <c r="GK64" s="182">
        <f>IF(ISBLANK($GP$3),"",IF(ISBLANK(Tipy!FJ58),0,IF(AND(Tipy!FJ58=Výsledky!$GN$3,Tipy!FL58=Výsledky!$GP$3),50,0)))</f>
        <v>0</v>
      </c>
      <c r="GL64" s="182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82">
        <f>IF(ISBLANK($GP$3),"",IF(OR(Tipy!FM58=Výsledky!$GK$6,Tipy!FM58=Výsledky!$GK$7,Tipy!FM58=Výsledky!$GK$8,Tipy!FM58=Výsledky!$GK$9),30,0))</f>
        <v>0</v>
      </c>
      <c r="GN64" s="182">
        <f>IF(ISBLANK($GP$3),"",IF(OR(Tipy!FN58=Výsledky!$GN$6,Tipy!FN58=Výsledky!$GN$7,Tipy!FN58=Výsledky!$GN$8,Tipy!FN58=Výsledky!$GN$9),10,0))</f>
        <v>0</v>
      </c>
      <c r="GO64" s="183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86" t="str">
        <f>IF(ISBLANK($GP$3),"",IF(ISBLANK(Tipy!FJ58),"-",SUM(GK64:GO64)))</f>
        <v>-</v>
      </c>
      <c r="GQ64" s="94"/>
      <c r="GR64" s="182">
        <f>IF(ISBLANK($GW$3),"",IF(ISBLANK(Tipy!FP58),0,IF(AND(Tipy!FP58=Výsledky!$GU$3,Tipy!FR58=Výsledky!$GW$3),50,0)))</f>
        <v>0</v>
      </c>
      <c r="GS64" s="182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2">
        <f>IF(ISBLANK($GW$3),"",IF(OR(Tipy!FS58=Výsledky!$GR$6,Tipy!FS58=Výsledky!$GR$7,Tipy!FS58=Výsledky!$GR$8,Tipy!FS58=Výsledky!$GR$9),30,0))</f>
        <v>0</v>
      </c>
      <c r="GU64" s="182">
        <f>IF(ISBLANK($GW$3),"",IF(OR(Tipy!FT58=Výsledky!$GU$6,Tipy!FT58=Výsledky!$GU$7,Tipy!FT58=Výsledky!$GU$8,Tipy!FT58=Výsledky!$GU$9),10,0))</f>
        <v>0</v>
      </c>
      <c r="GV64" s="183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6" t="str">
        <f>IF(ISBLANK($GW$3),"",IF(ISBLANK(Tipy!FP58),"-",SUM(GR64:GV64)))</f>
        <v>-</v>
      </c>
      <c r="GX64" s="94"/>
      <c r="GY64" s="182">
        <f>IF(ISBLANK($HD$3),"",IF(ISBLANK(Tipy!FV58),0,IF(AND(Tipy!FV58=Výsledky!$HB$3,Tipy!FX58=Výsledky!$HD$3),50,0)))</f>
        <v>0</v>
      </c>
      <c r="GZ64" s="182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2">
        <f>IF(ISBLANK($HD$3),"",IF(OR(Tipy!FY58=Výsledky!$GY$6,Tipy!FY58=Výsledky!$GY$7,Tipy!FY58=Výsledky!$GY$8,Tipy!FY58=Výsledky!$GY$9),30,0))</f>
        <v>0</v>
      </c>
      <c r="HB64" s="182">
        <f>IF(ISBLANK($HD$3),"",IF(OR(Tipy!FZ58=Výsledky!$HB$6,Tipy!FZ58=Výsledky!$HB$7,Tipy!FZ58=Výsledky!$HB$8,Tipy!FZ58=Výsledky!$HB$9),10,0))</f>
        <v>0</v>
      </c>
      <c r="HC64" s="183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6" t="str">
        <f>IF(ISBLANK($HD$3),"",IF(ISBLANK(Tipy!FV58),"-",SUM(GY64:HC64)))</f>
        <v>-</v>
      </c>
      <c r="HE64" s="185"/>
      <c r="HF64" s="182">
        <f>IF(ISBLANK($HK$3),"",IF(ISBLANK(Tipy!GB58),0,IF(AND(Tipy!GB58=Výsledky!$HI$3,Tipy!GD58=Výsledky!$HK$3),50,0)))</f>
        <v>0</v>
      </c>
      <c r="HG64" s="182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2">
        <f>IF(ISBLANK($HK$3),"",IF(OR(Tipy!GE58=Výsledky!$HF$6,Tipy!GE58=Výsledky!$HF$7,Tipy!GE58=Výsledky!$HF$8,Tipy!GE58=Výsledky!$HF$9),30,0))</f>
        <v>0</v>
      </c>
      <c r="HI64" s="182">
        <f>IF(ISBLANK($HK$3),"",IF(OR(Tipy!GF58=Výsledky!$HI$6,Tipy!GF58=Výsledky!$HI$7,Tipy!GF58=Výsledky!$HI$8,Tipy!GF58=Výsledky!$HI$9),10,0))</f>
        <v>0</v>
      </c>
      <c r="HJ64" s="183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6" t="str">
        <f>IF(ISBLANK($HK$3),"",IF(ISBLANK(Tipy!GB58),"-",SUM(HF64:HJ64)))</f>
        <v>-</v>
      </c>
      <c r="HL64" s="185"/>
      <c r="HM64" s="182">
        <f>IF(ISBLANK($HR$3),"",IF(ISBLANK(Tipy!GH58),0,IF(AND(Tipy!GH58=Výsledky!$HP$3,Tipy!GJ58=Výsledky!$HR$3),50,0)))</f>
        <v>0</v>
      </c>
      <c r="HN64" s="182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2">
        <f>IF(ISBLANK($HR$3),"",IF(OR(Tipy!GK58=Výsledky!$HM$6,Tipy!GK58=Výsledky!$HM$7,Tipy!GK58=Výsledky!$HM$8,Tipy!GK58=Výsledky!$HM$9),30,0))</f>
        <v>0</v>
      </c>
      <c r="HP64" s="182">
        <f>IF(ISBLANK($HR$3),"",IF(OR(Tipy!GL58=Výsledky!$HP$6,Tipy!GL58=Výsledky!$HP$7,Tipy!GL58=Výsledky!$HP$8,Tipy!GL58=Výsledky!$HP$9),10,0))</f>
        <v>0</v>
      </c>
      <c r="HQ64" s="183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6" t="str">
        <f>IF(ISBLANK($HR$3),"",IF(ISBLANK(Tipy!GH58),"-",SUM(HM64:HQ64)))</f>
        <v>-</v>
      </c>
      <c r="HS64" s="185"/>
      <c r="HT64" s="182">
        <f>IF(ISBLANK($HY$3),"",IF(ISBLANK(Tipy!GN58),0,IF(AND(Tipy!GN58=Výsledky!$HW$3,Tipy!GP58=Výsledky!$HY$3),50,0)))</f>
        <v>0</v>
      </c>
      <c r="HU64" s="182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2">
        <f>IF(ISBLANK($HY$3),"",IF(OR(Tipy!GQ58=Výsledky!$HT$6,Tipy!GQ58=Výsledky!$HT$7,Tipy!GQ58=Výsledky!$HT$8,Tipy!GQ58=Výsledky!$HT$9),30,0))</f>
        <v>0</v>
      </c>
      <c r="HW64" s="182">
        <f>IF(ISBLANK($HY$3),"",IF(OR(Tipy!GR58=Výsledky!$HW$6,Tipy!GR58=Výsledky!$HW$7,Tipy!GR58=Výsledky!$HW$8,Tipy!GR58=Výsledky!$HW$9),10,0))</f>
        <v>0</v>
      </c>
      <c r="HX64" s="183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6" t="str">
        <f>IF(ISBLANK($HY$3),"",IF(ISBLANK(Tipy!GN58),"-",SUM(HT64:HX64)))</f>
        <v>-</v>
      </c>
      <c r="HZ64" s="185"/>
      <c r="IA64" s="182">
        <f>IF(ISBLANK($IF$3),"",IF(ISBLANK(Tipy!GT58),0,IF(AND(Tipy!GT58=Výsledky!$ID$3,Tipy!GV58=Výsledky!$IF$3),50,0)))</f>
        <v>0</v>
      </c>
      <c r="IB64" s="182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2">
        <f>IF(ISBLANK($IF$3),"",IF(OR(Tipy!GW58=Výsledky!$IA$6,Tipy!GW58=Výsledky!$IA$7,Tipy!GW58=Výsledky!$IA$8,Tipy!GW58=Výsledky!$IA$9),30,0))</f>
        <v>0</v>
      </c>
      <c r="ID64" s="182">
        <f>IF(ISBLANK($IF$3),"",IF(OR(Tipy!GX58=Výsledky!$ID$6,Tipy!GX58=Výsledky!$ID$7,Tipy!GX58=Výsledky!$ID$8,Tipy!GX58=Výsledky!$ID$9),10,0))</f>
        <v>0</v>
      </c>
      <c r="IE64" s="183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6" t="str">
        <f>IF(ISBLANK($IF$3),"",IF(ISBLANK(Tipy!GT58),"-",SUM(IA64:IE64)))</f>
        <v>-</v>
      </c>
      <c r="IG64" s="94"/>
      <c r="IH64" s="182">
        <f>IF(ISBLANK($IM$3),"",IF(ISBLANK(Tipy!GZ58),0,IF(AND(Tipy!GZ58=Výsledky!$IK$3,Tipy!HB58=Výsledky!$IM$3),50,0)))</f>
        <v>0</v>
      </c>
      <c r="II64" s="182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182">
        <f>IF(ISBLANK($IM$3),"",IF(OR(Tipy!HC58=Výsledky!$IH$6,Tipy!HC58=Výsledky!$IH$7,Tipy!HC58=Výsledky!$IH$8,Tipy!HC58=Výsledky!$IH$9),30,0))</f>
        <v>0</v>
      </c>
      <c r="IK64" s="182">
        <f>IF(ISBLANK($IM$3),"",IF(OR(Tipy!HD58=Výsledky!$IK$6,Tipy!HD58=Výsledky!$IK$7,Tipy!HD58=Výsledky!$IK$8,Tipy!HD58=Výsledky!$IK$9),10,0))</f>
        <v>0</v>
      </c>
      <c r="IL64" s="183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186" t="str">
        <f>IF(ISBLANK($IM$3),"",IF(ISBLANK(Tipy!GZ58),"-",SUM(IH64:IL64)))</f>
        <v>-</v>
      </c>
      <c r="IN64" s="185"/>
      <c r="IO64" s="182">
        <f>IF(ISBLANK($IT$3),"",IF(ISBLANK(Tipy!HF58),0,IF(AND(Tipy!HF58=Výsledky!$IR$3,Tipy!HH58=Výsledky!$IT$3),50,0)))</f>
        <v>0</v>
      </c>
      <c r="IP64" s="182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82">
        <f>IF(ISBLANK($IT$3),"",IF(OR(Tipy!HI58=Výsledky!$IO$6,Tipy!HI58=Výsledky!$IO$7,Tipy!HI58=Výsledky!$IO$8,Tipy!HI58=Výsledky!$IO$9),30,0))</f>
        <v>0</v>
      </c>
      <c r="IR64" s="182">
        <f>IF(ISBLANK($IT$3),"",IF(OR(Tipy!HJ58=Výsledky!$IR$6,Tipy!HJ58=Výsledky!$IR$7,Tipy!HJ58=Výsledky!$IR$8,Tipy!HJ58=Výsledky!$IR$9),10,0))</f>
        <v>0</v>
      </c>
      <c r="IS64" s="183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6" t="str">
        <f>IF(ISBLANK($IT$3),"",IF(ISBLANK(Tipy!HF58),"-",SUM(IO64:IS64)))</f>
        <v>-</v>
      </c>
      <c r="IU64" s="185"/>
      <c r="IV64" s="182">
        <f>IF(ISBLANK($JA$3),"",IF(ISBLANK(Tipy!HL58),0,IF(AND(Tipy!HL58=Výsledky!$IY$3,Tipy!HN58=Výsledky!$JA$3),50,0)))</f>
        <v>0</v>
      </c>
      <c r="IW64" s="182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182">
        <f>IF(ISBLANK($JA$3),"",IF(OR(Tipy!HO58=Výsledky!$IV$6,Tipy!HO58=Výsledky!$IV$7,Tipy!HO58=Výsledky!$IV$8,Tipy!HO58=Výsledky!$IV$9),30,0))</f>
        <v>0</v>
      </c>
      <c r="IY64" s="182">
        <f>IF(ISBLANK($JA$3),"",IF(OR(Tipy!HP58=Výsledky!$IY$6,Tipy!HP58=Výsledky!$IY$7,Tipy!HP58=Výsledky!$IY$8,Tipy!HP58=Výsledky!$IY$9),10,0))</f>
        <v>0</v>
      </c>
      <c r="IZ64" s="183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86" t="str">
        <f>IF(ISBLANK($JA$3),"",IF(ISBLANK(Tipy!HL58),"-",SUM(IV64:IZ64)))</f>
        <v>-</v>
      </c>
      <c r="JB64" s="185"/>
      <c r="JC64" s="182">
        <f>IF(ISBLANK($JH$3),"",IF(ISBLANK(Tipy!HR58),0,IF(AND(Tipy!HR58=Výsledky!$JF$3,Tipy!HT58=Výsledky!$JH$3),50,0)))</f>
        <v>0</v>
      </c>
      <c r="JD64" s="182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82">
        <f>IF(ISBLANK($JH$3),"",IF(OR(Tipy!HU58=Výsledky!$JC$6,Tipy!HU58=Výsledky!$JC$7,Tipy!HU58=Výsledky!$JC$8,Tipy!HU58=Výsledky!$JC$9),30,0))</f>
        <v>0</v>
      </c>
      <c r="JF64" s="182">
        <f>IF(ISBLANK($JH$3),"",IF(OR(Tipy!HV58=Výsledky!$JF$6,Tipy!HV58=Výsledky!$JF$7,Tipy!HV58=Výsledky!$JF$8,Tipy!HV58=Výsledky!$JF$9),10,0))</f>
        <v>0</v>
      </c>
      <c r="JG64" s="183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86" t="str">
        <f>IF(ISBLANK($JH$3),"",IF(ISBLANK(Tipy!HR58),"-",SUM(JC64:JG64)))</f>
        <v>-</v>
      </c>
      <c r="JI64" s="185"/>
      <c r="JJ64" s="182">
        <f>IF(ISBLANK($JO$3),"",IF(ISBLANK(Tipy!HX58),0,IF(AND(Tipy!HX58=Výsledky!$JM$3,Tipy!HZ58=Výsledky!$JO$3),50,0)))</f>
        <v>0</v>
      </c>
      <c r="JK64" s="182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0</v>
      </c>
      <c r="JL64" s="182">
        <f>IF(ISBLANK($JO$3),"",IF(OR(Tipy!IA58=Výsledky!$JJ$6,Tipy!IA58=Výsledky!$JJ$7,Tipy!IA58=Výsledky!$JJ$8,Tipy!IA58=Výsledky!$JJ$9),30,0))</f>
        <v>0</v>
      </c>
      <c r="JM64" s="92">
        <f>IF(ISBLANK($JO$3),"",IF(OR(Tipy!IB58=Výsledky!$JM$6,Tipy!IB58=Výsledky!$JM$7,Tipy!IB58=Výsledky!$JM$8,Tipy!IB58=Výsledky!$JM$9),10,0))</f>
        <v>0</v>
      </c>
      <c r="JN64" s="93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95" t="str">
        <f>IF(ISBLANK($JO$3),"",IF(ISBLANK(Tipy!HX58),"-",SUM(JJ64:JN64)))</f>
        <v>-</v>
      </c>
      <c r="JP64" s="94"/>
      <c r="JQ64" s="92">
        <f>IF(ISBLANK($JV$3),"",IF(ISBLANK(Tipy!ID58),0,IF(AND(Tipy!ID58=Výsledky!$JT$3,Tipy!IF58=Výsledky!$JV$3),50,0)))</f>
        <v>0</v>
      </c>
      <c r="JR64" s="92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92">
        <f>IF(ISBLANK($JV$3),"",IF(OR(Tipy!IG58=Výsledky!$JQ$6,Tipy!IG58=Výsledky!$JQ$7,Tipy!IG58=Výsledky!$JQ$8,Tipy!IG58=Výsledky!$JQ$9),30,0))</f>
        <v>0</v>
      </c>
      <c r="JT64" s="92">
        <f>IF(ISBLANK($JV$3),"",IF(OR(Tipy!IH58=Výsledky!$JT$6,Tipy!IH58=Výsledky!$JT$7,Tipy!IH58=Výsledky!$JT$8,Tipy!IH58=Výsledky!$JT$9),10,0))</f>
        <v>0</v>
      </c>
      <c r="JU64" s="93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95" t="str">
        <f>IF(ISBLANK($JV$3),"",IF(ISBLANK(Tipy!ID58),"-",SUM(JQ64:JU64)))</f>
        <v>-</v>
      </c>
      <c r="JW64" s="94"/>
      <c r="JX64" s="92" t="str">
        <f>IF(ISBLANK($KC$3),"",IF(ISBLANK(Tipy!IJ58),0,IF(AND(Tipy!IJ58=Výsledky!$KA$3,Tipy!IL58=Výsledky!$KC$3),50,0)))</f>
        <v/>
      </c>
      <c r="JY64" s="92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92" t="str">
        <f>IF(ISBLANK($KC$3),"",IF(OR(Tipy!IM58=Výsledky!$JX$6,Tipy!IM58=Výsledky!$JX$7,Tipy!IM58=Výsledky!$JX$8,Tipy!IM58=Výsledky!$JX$9),30,0))</f>
        <v/>
      </c>
      <c r="KA64" s="92" t="str">
        <f>IF(ISBLANK($KC$3),"",IF(OR(Tipy!IN58=Výsledky!$KA$6,Tipy!IN58=Výsledky!$KA$7,Tipy!IN58=Výsledky!$KA$8,Tipy!IN58=Výsledky!$KA$9),10,0))</f>
        <v/>
      </c>
      <c r="KB64" s="93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95" t="str">
        <f>IF(ISBLANK($KC$3),"",IF(ISBLANK(Tipy!IJ58),"-",SUM(JX64:KB64)))</f>
        <v/>
      </c>
      <c r="KD64" s="94"/>
      <c r="KE64" s="92">
        <f>IF(ISBLANK($KJ$3),"",IF(ISBLANK(Tipy!IP58),0,IF(AND(Tipy!IP58=Výsledky!$KH$3,Tipy!IR58=Výsledky!$KJ$3),50,0)))</f>
        <v>0</v>
      </c>
      <c r="KF64" s="92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92">
        <f>IF(ISBLANK($KJ$3),"",IF(OR(Tipy!IS58=Výsledky!$KE$6,Tipy!IS58=Výsledky!$KE$7,Tipy!IS58=Výsledky!$KE$8,Tipy!IS58=Výsledky!$KE$9),30,0))</f>
        <v>0</v>
      </c>
      <c r="KH64" s="92">
        <f>IF(ISBLANK($KJ$3),"",IF(OR(Tipy!IT58=Výsledky!$KH$6,Tipy!IT58=Výsledky!$KH$7,Tipy!IT58=Výsledky!$KH$8,Tipy!IT58=Výsledky!$KH$9),10,0))</f>
        <v>0</v>
      </c>
      <c r="KI64" s="93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95" t="str">
        <f>IF(ISBLANK($KJ$3),"",IF(ISBLANK(Tipy!IP58),"-",SUM(KE64:KI64)))</f>
        <v>-</v>
      </c>
      <c r="KK64" s="94"/>
      <c r="KL64" s="182">
        <f>IF(ISBLANK($KQ$3),"",IF(ISBLANK(Tipy!IV58),0,IF(AND(Tipy!IV58=Výsledky!$KO$3,Tipy!IX58=Výsledky!$KQ$3),50,0)))</f>
        <v>0</v>
      </c>
      <c r="KM64" s="182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182">
        <f>IF(ISBLANK($KQ$3),"",IF(OR(Tipy!IY58=Výsledky!$KL$6,Tipy!IY58=Výsledky!$KL$7,Tipy!IY58=Výsledky!$KL$8,Tipy!IY58=Výsledky!$KL$9),30,0))</f>
        <v>0</v>
      </c>
      <c r="KO64" s="182">
        <f>IF(ISBLANK($KQ$3),"",IF(OR(Tipy!IZ58=Výsledky!$KO$6,Tipy!IZ58=Výsledky!$KO$7,Tipy!IZ58=Výsledky!$KO$8,Tipy!IZ58=Výsledky!$KO$9),10,0))</f>
        <v>0</v>
      </c>
      <c r="KP64" s="183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86" t="str">
        <f>IF(ISBLANK($KQ$3),"",IF(ISBLANK(Tipy!IV58),"-",SUM(KL64:KP64)))</f>
        <v>-</v>
      </c>
      <c r="KR64" s="94"/>
      <c r="KS64" s="92" t="str">
        <f>IF(ISBLANK($KX$3),"",IF(ISBLANK(Tipy!JB58),0,IF(AND(Tipy!JB58=Výsledky!$KV$3,Tipy!JD58=Výsledky!$KX$3),50,0)))</f>
        <v/>
      </c>
      <c r="KT64" s="92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92" t="str">
        <f>IF(ISBLANK($KX$3),"",IF(OR(Tipy!JE58=Výsledky!$KS$6,Tipy!JE58=Výsledky!$KS$7,Tipy!JE58=Výsledky!$KS$8,Tipy!JE58=Výsledky!$KS$9),30,0))</f>
        <v/>
      </c>
      <c r="KV64" s="92" t="str">
        <f>IF(ISBLANK($KX$3),"",IF(OR(Tipy!JF58=Výsledky!$KV$6,Tipy!JF58=Výsledky!$KV$7,Tipy!JF58=Výsledky!$KV$8,Tipy!JF58=Výsledky!$KV$9),10,0))</f>
        <v/>
      </c>
      <c r="KW64" s="93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95" t="str">
        <f>IF(ISBLANK($KX$3),"",IF(ISBLANK(Tipy!JB58),"-",SUM(KS64:KW64)))</f>
        <v/>
      </c>
      <c r="KY64" s="94"/>
      <c r="KZ64" s="92" t="str">
        <f>IF(ISBLANK($LE$3),"",IF(ISBLANK(Tipy!JH58),0,IF(AND(Tipy!JH58=Výsledky!$LC$3,Tipy!JJ58=Výsledky!$LE$3),50,0)))</f>
        <v/>
      </c>
      <c r="LA64" s="92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92" t="str">
        <f>IF(ISBLANK($LE$3),"",IF(OR(Tipy!JK58=Výsledky!$KZ$6,Tipy!JK58=Výsledky!$KZ$7,Tipy!JK58=Výsledky!$KZ$8,Tipy!JK58=Výsledky!$KZ$9),30,0))</f>
        <v/>
      </c>
      <c r="LC64" s="92" t="str">
        <f>IF(ISBLANK($LE$3),"",IF(OR(Tipy!JL58=Výsledky!$LC$6,Tipy!JL58=Výsledky!$LC$7,Tipy!JL58=Výsledky!$LC$8,Tipy!JL58=Výsledky!$LC$9),10,0))</f>
        <v/>
      </c>
      <c r="LD64" s="93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95" t="str">
        <f>IF(ISBLANK($LE$3),"",IF(ISBLANK(Tipy!JH58),"-",SUM(KZ64:LD64)))</f>
        <v/>
      </c>
      <c r="LF64" s="94"/>
      <c r="LG64" s="92" t="str">
        <f>IF(ISBLANK($LL$3),"",IF(ISBLANK(Tipy!JN58),0,IF(AND(Tipy!JN58=Výsledky!$LJ$3,Tipy!JP58=Výsledky!$LL$3),50,0)))</f>
        <v/>
      </c>
      <c r="LH64" s="92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92" t="str">
        <f>IF(ISBLANK($LL$3),"",IF(OR(Tipy!JQ58=Výsledky!$LG$6,Tipy!JQ58=Výsledky!$LG$7,Tipy!JQ58=Výsledky!$LG$8,Tipy!JQ58=Výsledky!$LG$9),30,0))</f>
        <v/>
      </c>
      <c r="LJ64" s="92" t="str">
        <f>IF(ISBLANK($LL$3),"",IF(OR(Tipy!JR58=Výsledky!$LJ$6,Tipy!JR58=Výsledky!$LJ$7,Tipy!JR58=Výsledky!$LJ$8,Tipy!JR58=Výsledky!$LJ$9),10,0))</f>
        <v/>
      </c>
      <c r="LK64" s="93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95" t="str">
        <f>IF(ISBLANK($LL$3),"",IF(ISBLANK(Tipy!JN58),"-",SUM(LG64:LK64)))</f>
        <v/>
      </c>
      <c r="LM64" s="94"/>
      <c r="LN64" s="92" t="str">
        <f>IF(ISBLANK($LS$3),"",IF(ISBLANK(Tipy!JT58),0,IF(AND(Tipy!JT58=Výsledky!$LQ$3,Tipy!JV58=Výsledky!$LS$3),50,0)))</f>
        <v/>
      </c>
      <c r="LO64" s="92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92" t="str">
        <f>IF(ISBLANK($LS$3),"",IF(OR(Tipy!JW58=Výsledky!$LN$6,Tipy!JW58=Výsledky!$LN$7,Tipy!JW58=Výsledky!$LN$8,Tipy!JW58=Výsledky!$LN$9),30,0))</f>
        <v/>
      </c>
      <c r="LQ64" s="92" t="str">
        <f>IF(ISBLANK($LS$3),"",IF(OR(Tipy!JX58=Výsledky!$LQ$6,Tipy!JX58=Výsledky!$LQ$7,Tipy!JX58=Výsledky!$LQ$8,Tipy!JX58=Výsledky!$LQ$9),10,0))</f>
        <v/>
      </c>
      <c r="LR64" s="93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95" t="str">
        <f>IF(ISBLANK($LS$3),"",IF(ISBLANK(Tipy!JT58),"-",SUM(LN64:LR64)))</f>
        <v/>
      </c>
      <c r="LT64" s="94"/>
      <c r="LU64" s="92" t="str">
        <f>IF(ISBLANK($LZ$3),"",IF(ISBLANK(Tipy!JZ58),0,IF(AND(Tipy!JZ58=Výsledky!$LX$3,Tipy!KB58=Výsledky!$LZ$3),50,0)))</f>
        <v/>
      </c>
      <c r="LV64" s="92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92" t="str">
        <f>IF(ISBLANK($LZ$3),"",IF(OR(Tipy!KC58=Výsledky!$LU$6,Tipy!KC58=Výsledky!$LU$7,Tipy!KC58=Výsledky!$LU$8,Tipy!KC58=Výsledky!$LU$9),30,0))</f>
        <v/>
      </c>
      <c r="LX64" s="92" t="str">
        <f>IF(ISBLANK($LZ$3),"",IF(OR(Tipy!KD58=Výsledky!$LX$6,Tipy!KD58=Výsledky!$LX$7,Tipy!KD58=Výsledky!$LX$8,Tipy!KD58=Výsledky!$LX$9),10,0))</f>
        <v/>
      </c>
      <c r="LY64" s="93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95" t="str">
        <f>IF(ISBLANK($LZ$3),"",IF(ISBLANK(Tipy!JZ58),"-",SUM(LU64:LY64)))</f>
        <v/>
      </c>
      <c r="MA64" s="94"/>
      <c r="MB64" s="96"/>
      <c r="MC64" s="97"/>
      <c r="MD64" s="97"/>
      <c r="ME64" s="97"/>
      <c r="MF64" s="93"/>
      <c r="MG64" s="95"/>
      <c r="MH64" s="94"/>
      <c r="MI64" s="96"/>
      <c r="MJ64" s="97"/>
      <c r="MK64" s="97"/>
      <c r="ML64" s="97"/>
      <c r="MM64" s="93"/>
      <c r="MN64" s="95"/>
      <c r="MO64" s="94"/>
      <c r="MP64" s="96"/>
      <c r="MQ64" s="97"/>
      <c r="MR64" s="97"/>
      <c r="MS64" s="97"/>
      <c r="MT64" s="93"/>
      <c r="MU64" s="95"/>
      <c r="MV64" s="94"/>
      <c r="MW64" s="96"/>
      <c r="MX64" s="97"/>
      <c r="MY64" s="97"/>
      <c r="MZ64" s="97"/>
      <c r="NA64" s="93"/>
      <c r="NB64" s="95"/>
      <c r="NC64" s="94"/>
      <c r="ND64" s="96"/>
      <c r="NE64" s="97"/>
      <c r="NF64" s="97"/>
      <c r="NG64" s="97"/>
      <c r="NH64" s="93"/>
      <c r="NI64" s="95"/>
      <c r="NJ64" s="94"/>
      <c r="NK64" s="96"/>
      <c r="NL64" s="97"/>
      <c r="NM64" s="97"/>
      <c r="NN64" s="97"/>
      <c r="NO64" s="93"/>
      <c r="NP64" s="95"/>
      <c r="NQ64" s="94"/>
      <c r="NR64" s="96"/>
      <c r="NS64" s="97"/>
      <c r="NT64" s="97"/>
      <c r="NU64" s="97"/>
      <c r="NV64" s="93"/>
      <c r="NW64" s="95"/>
      <c r="NX64" s="94"/>
      <c r="NY64" s="96"/>
      <c r="NZ64" s="97"/>
      <c r="OA64" s="97"/>
      <c r="OB64" s="97"/>
      <c r="OC64" s="93"/>
      <c r="OD64" s="95"/>
      <c r="OE64" s="94"/>
      <c r="OF64" s="96"/>
      <c r="OG64" s="97"/>
      <c r="OH64" s="97"/>
      <c r="OI64" s="97"/>
      <c r="OJ64" s="93"/>
      <c r="OK64" s="95"/>
      <c r="OL64" s="94"/>
      <c r="OM64" s="96"/>
      <c r="ON64" s="97"/>
      <c r="OO64" s="97"/>
      <c r="OP64" s="97"/>
      <c r="OQ64" s="93"/>
      <c r="OR64" s="95"/>
      <c r="OS64" s="94"/>
      <c r="OT64" s="96"/>
      <c r="OU64" s="97"/>
      <c r="OV64" s="97"/>
      <c r="OW64" s="97"/>
      <c r="OX64" s="93"/>
      <c r="OY64" s="95"/>
      <c r="OZ64" s="94"/>
      <c r="PA64" s="96"/>
      <c r="PB64" s="97"/>
      <c r="PC64" s="97"/>
      <c r="PD64" s="97"/>
      <c r="PE64" s="93"/>
      <c r="PF64" s="95"/>
      <c r="PG64" s="94"/>
      <c r="PH64" s="96"/>
      <c r="PI64" s="97"/>
      <c r="PJ64" s="97"/>
      <c r="PK64" s="97"/>
      <c r="PL64" s="93"/>
      <c r="PM64" s="95"/>
      <c r="PN64" s="94"/>
      <c r="PO64" s="96"/>
      <c r="PP64" s="97"/>
      <c r="PQ64" s="97"/>
      <c r="PR64" s="97"/>
      <c r="PS64" s="93"/>
      <c r="PT64" s="95"/>
      <c r="PU64" s="94"/>
      <c r="PV64" s="96"/>
      <c r="PW64" s="97"/>
      <c r="PX64" s="97"/>
      <c r="PY64" s="97"/>
      <c r="PZ64" s="93"/>
      <c r="QA64" s="95"/>
    </row>
    <row r="65" spans="1:443" ht="15" customHeight="1" x14ac:dyDescent="0.2">
      <c r="A65" s="121">
        <f>Tipy!A59</f>
        <v>84</v>
      </c>
      <c r="B65" s="144" t="str">
        <f>Tipy!B59</f>
        <v>Matej14</v>
      </c>
      <c r="C65" s="42"/>
      <c r="D65" s="182">
        <f>IF(ISBLANK($I$3),"",IF(ISBLANK(Tipy!D59),0,IF(AND(Tipy!D59=Výsledky!$G$3,Tipy!F59=Výsledky!$I$3),50,0)))</f>
        <v>0</v>
      </c>
      <c r="E65" s="182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2">
        <f>IF(ISBLANK($I$3),"",IF(OR(Tipy!G59=Výsledky!$D$6,Tipy!G59=Výsledky!$D$7,Tipy!G59=Výsledky!$D$8,Tipy!G59=Výsledky!$D$9),30,0))</f>
        <v>30</v>
      </c>
      <c r="G65" s="182">
        <f>IF(ISBLANK($I$3),"",IF(OR(Tipy!H59=Výsledky!$G$6,Tipy!H59=Výsledky!$G$7,Tipy!H59=Výsledky!$G$8,Tipy!H59=Výsledky!$G$9),10,0))</f>
        <v>0</v>
      </c>
      <c r="H65" s="183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4">
        <f>IF(ISBLANK($I$3),"",IF(ISBLANK(Tipy!D59),"-",SUM(D65:H65)))</f>
        <v>60</v>
      </c>
      <c r="J65" s="185"/>
      <c r="K65" s="182">
        <f>IF(ISBLANK($P$3),"",IF(ISBLANK(Tipy!J59),0,IF(AND(Tipy!J59=Výsledky!$N$3,Tipy!L59=Výsledky!$P$3),50,0)))</f>
        <v>50</v>
      </c>
      <c r="L65" s="182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2">
        <f>IF(ISBLANK($P$3),"",IF(OR(Tipy!M59=Výsledky!$K$6,Tipy!M59=Výsledky!$K$7,Tipy!M59=Výsledky!$K$8,Tipy!M59=Výsledky!$K$9),30,0))</f>
        <v>0</v>
      </c>
      <c r="N65" s="182">
        <f>IF(ISBLANK($P$3),"",IF(OR(Tipy!N59=Výsledky!$N$6,Tipy!N59=Výsledky!$N$7,Tipy!N59=Výsledky!$N$8,Tipy!N59=Výsledky!$N$9),10,0))</f>
        <v>10</v>
      </c>
      <c r="O65" s="183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6">
        <f>IF(ISBLANK($P$3),"",IF(ISBLANK(Tipy!J59),"-",SUM(K65:O65)))</f>
        <v>60</v>
      </c>
      <c r="Q65" s="185"/>
      <c r="R65" s="182">
        <f>IF(ISBLANK($W$3),"",IF(ISBLANK(Tipy!P59),0,IF(AND(Tipy!P59=Výsledky!$U$3,Tipy!R59=Výsledky!$W$3),50,0)))</f>
        <v>0</v>
      </c>
      <c r="S65" s="182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2">
        <f>IF(ISBLANK($W$3),"",IF(OR(Tipy!S59=Výsledky!$R$6,Tipy!S59=Výsledky!$R$7,Tipy!S59=Výsledky!$R$8,Tipy!S59=Výsledky!$R$9),30,0))</f>
        <v>0</v>
      </c>
      <c r="U65" s="182">
        <f>IF(ISBLANK($W$3),"",IF(OR(Tipy!T59=Výsledky!$U$6,Tipy!T59=Výsledky!$U$7,Tipy!T59=Výsledky!$U$8,Tipy!T59=Výsledky!$U$9),10,0))</f>
        <v>0</v>
      </c>
      <c r="V65" s="183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6">
        <f>IF(ISBLANK($W$3),"",IF(ISBLANK(Tipy!P59),"-",SUM(R65:V65)))</f>
        <v>20</v>
      </c>
      <c r="X65" s="185"/>
      <c r="Y65" s="182">
        <f>IF(ISBLANK($AD$3),"",IF(ISBLANK(Tipy!V59),0,IF(AND(Tipy!V59=Výsledky!$AB$3,Tipy!X59=Výsledky!$AD$3),50,0)))</f>
        <v>0</v>
      </c>
      <c r="Z65" s="182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2">
        <f>IF(ISBLANK($AD$3),"",IF(OR(Tipy!Y59=Výsledky!$Y$6,Tipy!Y59=Výsledky!$Y$7,Tipy!Y59=Výsledky!$Y$8,Tipy!Y59=Výsledky!$Y$9),30,0))</f>
        <v>0</v>
      </c>
      <c r="AB65" s="182">
        <f>IF(ISBLANK($AD$3),"",IF(OR(Tipy!Z59=Výsledky!$AB$6,Tipy!Z59=Výsledky!$AB$7,Tipy!Z59=Výsledky!$AB$8,Tipy!Z59=Výsledky!$AB$9),10,0))</f>
        <v>0</v>
      </c>
      <c r="AC65" s="183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6">
        <f>IF(ISBLANK($AD$3),"",IF(ISBLANK(Tipy!V59),"-",SUM(Y65:AC65)))</f>
        <v>0</v>
      </c>
      <c r="AE65" s="185"/>
      <c r="AF65" s="182">
        <f>IF(ISBLANK($AK$3),"",IF(ISBLANK(Tipy!AB59),0,IF(AND(Tipy!AB59=Výsledky!$AI$3,Tipy!AD59=Výsledky!$AK$3),50,0)))</f>
        <v>0</v>
      </c>
      <c r="AG65" s="182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2">
        <f>IF(ISBLANK($AK$3),"",IF(OR(Tipy!AE59=Výsledky!$AF$6,Tipy!AE59=Výsledky!$AF$7,Tipy!AE59=Výsledky!$AF$8,Tipy!AE59=Výsledky!$AF$9),30,0))</f>
        <v>0</v>
      </c>
      <c r="AI65" s="182">
        <f>IF(ISBLANK($AK$3),"",IF(OR(Tipy!AF59=Výsledky!$AI$6,Tipy!AF59=Výsledky!$AI$7,Tipy!AF59=Výsledky!$AI$8,Tipy!AF59=Výsledky!$AI$9),10,0))</f>
        <v>0</v>
      </c>
      <c r="AJ65" s="183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6" t="str">
        <f>IF(ISBLANK($AK$3),"",IF(ISBLANK(Tipy!AB59),"-",SUM(AF65:AJ65)))</f>
        <v>-</v>
      </c>
      <c r="AL65" s="185"/>
      <c r="AM65" s="182">
        <f>IF(ISBLANK($AR$3),"",IF(ISBLANK(Tipy!AH59),0,IF(AND(Tipy!AH59=Výsledky!$AP$3,Tipy!AJ59=Výsledky!$AR$3),50,0)))</f>
        <v>0</v>
      </c>
      <c r="AN65" s="182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2">
        <f>IF(ISBLANK($AR$3),"",IF(OR(Tipy!AK59=Výsledky!$AM$6,Tipy!AK59=Výsledky!$AM$7,Tipy!AK59=Výsledky!$AM$8,Tipy!AK59=Výsledky!$AM$9),30,0))</f>
        <v>0</v>
      </c>
      <c r="AP65" s="182">
        <f>IF(ISBLANK($AR$3),"",IF(OR(Tipy!AL59=Výsledky!$AP$6,Tipy!AL59=Výsledky!$AP$7,Tipy!AL59=Výsledky!$AP$8,Tipy!AL59=Výsledky!$AP$9),10,0))</f>
        <v>0</v>
      </c>
      <c r="AQ65" s="183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6" t="str">
        <f>IF(ISBLANK($AR$3),"",IF(ISBLANK(Tipy!AH59),"-",SUM(AM65:AQ65)))</f>
        <v>-</v>
      </c>
      <c r="AS65" s="185"/>
      <c r="AT65" s="182">
        <f>IF(ISBLANK($AY$3),"",IF(ISBLANK(Tipy!AN59),0,IF(AND(Tipy!AN59=Výsledky!$AW$3,Tipy!AP59=Výsledky!$AY$3),50,0)))</f>
        <v>0</v>
      </c>
      <c r="AU65" s="182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2">
        <f>IF(ISBLANK($AY$3),"",IF(OR(Tipy!AQ59=Výsledky!$AT$6,Tipy!AQ59=Výsledky!$AT$7,Tipy!AQ59=Výsledky!$AT$8,Tipy!AQ59=Výsledky!$AT$9),30,0))</f>
        <v>30</v>
      </c>
      <c r="AW65" s="182">
        <f>IF(ISBLANK($AY$3),"",IF(OR(Tipy!AR59=Výsledky!$AW$6,Tipy!AR59=Výsledky!$AW$7,Tipy!AR59=Výsledky!$AW$8,Tipy!AR59=Výsledky!$AW$9),10,0))</f>
        <v>0</v>
      </c>
      <c r="AX65" s="183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6">
        <f>IF(ISBLANK($AY$3),"",IF(ISBLANK(Tipy!AN59),"-",SUM(AT65:AX65)))</f>
        <v>50</v>
      </c>
      <c r="AZ65" s="185"/>
      <c r="BA65" s="182">
        <f>IF(ISBLANK($BF$3),"",IF(ISBLANK(Tipy!AT59),0,IF(AND(Tipy!AT59=Výsledky!$BD$3,Tipy!AV59=Výsledky!$BF$3),50,0)))</f>
        <v>0</v>
      </c>
      <c r="BB65" s="182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2">
        <f>IF(ISBLANK($BF$3),"",IF(OR(Tipy!AW59=Výsledky!$BA$6,Tipy!AW59=Výsledky!$BA$7,Tipy!AW59=Výsledky!$BA$8,Tipy!AW59=Výsledky!$BA$9),30,0))</f>
        <v>0</v>
      </c>
      <c r="BD65" s="182">
        <f>IF(ISBLANK($BF$3),"",IF(OR(Tipy!AX59=Výsledky!$BD$6,Tipy!AX59=Výsledky!$BD$7,Tipy!AX59=Výsledky!$BD$8,Tipy!AX59=Výsledky!$BD$9),10,0))</f>
        <v>0</v>
      </c>
      <c r="BE65" s="183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6">
        <f>IF(ISBLANK($BF$3),"",IF(ISBLANK(Tipy!AT59),"-",SUM(BA65:BE65)))</f>
        <v>0</v>
      </c>
      <c r="BG65" s="94"/>
      <c r="BH65" s="182">
        <f>IF(ISBLANK($BM$3),"",IF(ISBLANK(Tipy!AZ59),0,IF(AND(Tipy!AZ59=Výsledky!$BK$3,Tipy!BB59=Výsledky!$BM$3),50,0)))</f>
        <v>0</v>
      </c>
      <c r="BI65" s="182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2">
        <f>IF(ISBLANK($BM$3),"",IF(OR(Tipy!BC59=Výsledky!$BH$6,Tipy!BC59=Výsledky!$BH$7,Tipy!BC59=Výsledky!$BH$8,Tipy!BC59=Výsledky!$BH$9),30,0))</f>
        <v>30</v>
      </c>
      <c r="BK65" s="182">
        <f>IF(ISBLANK($BM$3),"",IF(OR(Tipy!BD59=Výsledky!$BK$6,Tipy!BD59=Výsledky!$BK$7,Tipy!BD59=Výsledky!$BK$8,Tipy!BD59=Výsledky!$BK$9),10,0))</f>
        <v>0</v>
      </c>
      <c r="BL65" s="183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6">
        <f>IF(ISBLANK($BM$3),"",IF(ISBLANK(Tipy!AZ59),"-",SUM(BH65:BL65)))</f>
        <v>50</v>
      </c>
      <c r="BN65" s="94"/>
      <c r="BO65" s="182">
        <f>IF(ISBLANK($BT$3),"",IF(ISBLANK(Tipy!BF59),0,IF(AND(Tipy!BF59=Výsledky!$BR$3,Tipy!BH59=Výsledky!$BT$3),50,0)))</f>
        <v>0</v>
      </c>
      <c r="BP65" s="182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2">
        <f>IF(ISBLANK($BT$3),"",IF(OR(Tipy!BI59=Výsledky!$BO$6,Tipy!BI59=Výsledky!$BO$7,Tipy!BI59=Výsledky!$BO$8,Tipy!BI59=Výsledky!$BO$9),30,0))</f>
        <v>30</v>
      </c>
      <c r="BR65" s="182">
        <f>IF(ISBLANK($BT$3),"",IF(OR(Tipy!BJ59=Výsledky!$BR$6,Tipy!BJ59=Výsledky!$BR$7,Tipy!BJ59=Výsledky!$BR$8,Tipy!BJ59=Výsledky!$BR$9),10,0))</f>
        <v>10</v>
      </c>
      <c r="BS65" s="183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6">
        <f>IF(ISBLANK($BT$3),"",IF(ISBLANK(Tipy!BF59),"-",SUM(BO65:BS65)))</f>
        <v>60</v>
      </c>
      <c r="BU65" s="94"/>
      <c r="BV65" s="182">
        <f>IF(ISBLANK($CA$3),"",IF(ISBLANK(Tipy!BL59),0,IF(AND(Tipy!BL59=Výsledky!$BY$3,Tipy!BN59=Výsledky!$CA$3),50,0)))</f>
        <v>0</v>
      </c>
      <c r="BW65" s="182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2">
        <f>IF(ISBLANK($CA$3),"",IF(OR(Tipy!BO59=Výsledky!$BV$6,Tipy!BO59=Výsledky!$BV$7,Tipy!BO59=Výsledky!$BV$8,Tipy!BO59=Výsledky!$BV$9),30,0))</f>
        <v>30</v>
      </c>
      <c r="BY65" s="182">
        <f>IF(ISBLANK($CA$3),"",IF(OR(Tipy!BP59=Výsledky!$BY$6,Tipy!BP59=Výsledky!$BY$7,Tipy!BP59=Výsledky!$BY$8,Tipy!BP59=Výsledky!$BY$9),10,0))</f>
        <v>0</v>
      </c>
      <c r="BZ65" s="183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6">
        <f>IF(ISBLANK($CA$3),"",IF(ISBLANK(Tipy!BL59),"-",SUM(BV65:BZ65)))</f>
        <v>30</v>
      </c>
      <c r="CB65" s="94"/>
      <c r="CC65" s="182">
        <f>IF(ISBLANK($CH$3),"",IF(ISBLANK(Tipy!BR59),0,IF(AND(Tipy!BR59=Výsledky!$CF$3,Tipy!BT59=Výsledky!$CH$3),50,0)))</f>
        <v>0</v>
      </c>
      <c r="CD65" s="182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2">
        <f>IF(ISBLANK($CH$3),"",IF(OR(Tipy!BU59=Výsledky!$CC$6,Tipy!BU59=Výsledky!$CC$7,Tipy!BU59=Výsledky!$CC$8,Tipy!BU59=Výsledky!$CC$9),30,0))</f>
        <v>0</v>
      </c>
      <c r="CF65" s="182">
        <f>IF(ISBLANK($CH$3),"",IF(OR(Tipy!BV59=Výsledky!$CF$6,Tipy!BV59=Výsledky!$CF$7,Tipy!BV59=Výsledky!$CF$8,Tipy!BV59=Výsledky!$CF$9),10,0))</f>
        <v>0</v>
      </c>
      <c r="CG65" s="183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6">
        <f>IF(ISBLANK($CH$3),"",IF(ISBLANK(Tipy!BR59),"-",SUM(CC65:CG65)))</f>
        <v>0</v>
      </c>
      <c r="CI65" s="185"/>
      <c r="CJ65" s="182">
        <f>IF(ISBLANK($CO$3),"",IF(ISBLANK(Tipy!BX59),0,IF(AND(Tipy!BX59=Výsledky!$CM$3,Tipy!BZ59=Výsledky!$CO$3),50,0)))</f>
        <v>0</v>
      </c>
      <c r="CK65" s="182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2">
        <f>IF(ISBLANK($CO$3),"",IF(OR(Tipy!CA59=Výsledky!$CJ$6,Tipy!CA59=Výsledky!$CJ$7,Tipy!CA59=Výsledky!$CJ$8,Tipy!CA59=Výsledky!$CJ$9),30,0))</f>
        <v>30</v>
      </c>
      <c r="CM65" s="182">
        <f>IF(ISBLANK($CO$3),"",IF(OR(Tipy!CB59=Výsledky!$CM$6,Tipy!CB59=Výsledky!$CM$7,Tipy!CB59=Výsledky!$CM$8,Tipy!CB59=Výsledky!$CM$9),10,0))</f>
        <v>10</v>
      </c>
      <c r="CN65" s="183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6">
        <f>IF(ISBLANK($CO$3),"",IF(ISBLANK(Tipy!BX59),"-",SUM(CJ65:CN65)))</f>
        <v>60</v>
      </c>
      <c r="CP65" s="185"/>
      <c r="CQ65" s="182">
        <f>IF(ISBLANK($CV$3),"",IF(ISBLANK(Tipy!CD59),0,IF(AND(Tipy!CD59=Výsledky!$CT$3,Tipy!CF59=Výsledky!$CV$3),50,0)))</f>
        <v>50</v>
      </c>
      <c r="CR65" s="182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2">
        <f>IF(ISBLANK($CV$3),"",IF(OR(Tipy!CG59=Výsledky!$CQ$6,Tipy!CG59=Výsledky!$CQ$7,Tipy!CG59=Výsledky!$CQ$8,Tipy!CG59=Výsledky!$CQ$9),30,0))</f>
        <v>30</v>
      </c>
      <c r="CT65" s="182">
        <f>IF(ISBLANK($CV$3),"",IF(OR(Tipy!CH59=Výsledky!$CT$6,Tipy!CH59=Výsledky!$CT$7,Tipy!CH59=Výsledky!$CT$8,Tipy!CH59=Výsledky!$CT$9),10,0))</f>
        <v>0</v>
      </c>
      <c r="CU65" s="183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6">
        <f>IF(ISBLANK($CV$3),"",IF(ISBLANK(Tipy!CD59),"-",SUM(CQ65:CU65)))</f>
        <v>80</v>
      </c>
      <c r="CW65" s="185"/>
      <c r="CX65" s="182">
        <f>IF(ISBLANK($DC$3),"",IF(ISBLANK(Tipy!CJ59),0,IF(AND(Tipy!CJ59=Výsledky!$DA$3,Tipy!CL59=Výsledky!$DC$3),50,0)))</f>
        <v>0</v>
      </c>
      <c r="CY65" s="182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2">
        <f>IF(ISBLANK($DC$3),"",IF(OR(Tipy!CM59=Výsledky!$CX$6,Tipy!CM59=Výsledky!$CX$7,Tipy!CM59=Výsledky!$CX$8,Tipy!CM59=Výsledky!$CX$9),30,0))</f>
        <v>0</v>
      </c>
      <c r="DA65" s="182">
        <f>IF(ISBLANK($DC$3),"",IF(OR(Tipy!CN59=Výsledky!$DA$6,Tipy!CN59=Výsledky!$DA$7,Tipy!CN59=Výsledky!$DA$8,Tipy!CN59=Výsledky!$DA$9),10,0))</f>
        <v>0</v>
      </c>
      <c r="DB65" s="183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6" t="str">
        <f>IF(ISBLANK($DC$3),"",IF(ISBLANK(Tipy!CJ59),"-",SUM(CX65:DB65)))</f>
        <v>-</v>
      </c>
      <c r="DD65" s="185"/>
      <c r="DE65" s="182">
        <f>IF(ISBLANK($DJ$3),"",IF(ISBLANK(Tipy!CP59),0,IF(AND(Tipy!CP59=Výsledky!$DH$3,Tipy!CR59=Výsledky!$DJ$3),50,0)))</f>
        <v>0</v>
      </c>
      <c r="DF65" s="182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2">
        <f>IF(ISBLANK($DJ$3),"",IF(OR(Tipy!CS59=Výsledky!$DE$6,Tipy!CS59=Výsledky!$DE$7,Tipy!CS59=Výsledky!$DE$8,Tipy!CS59=Výsledky!$DE$9),30,0))</f>
        <v>30</v>
      </c>
      <c r="DH65" s="182">
        <f>IF(ISBLANK($DJ$3),"",IF(OR(Tipy!CT59=Výsledky!$DH$6,Tipy!CT59=Výsledky!$DH$7,Tipy!CT59=Výsledky!$DH$8,Tipy!CT59=Výsledky!$DH$9),10,0))</f>
        <v>0</v>
      </c>
      <c r="DI65" s="183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6">
        <f>IF(ISBLANK($DJ$3),"",IF(ISBLANK(Tipy!CP59),"-",SUM(DE65:DI65)))</f>
        <v>30</v>
      </c>
      <c r="DK65" s="185"/>
      <c r="DL65" s="182">
        <f>IF(ISBLANK($DQ$3),"",IF(ISBLANK(Tipy!CV59),0,IF(AND(Tipy!CV59=Výsledky!$DO$3,Tipy!CX59=Výsledky!$DQ$3),50,0)))</f>
        <v>0</v>
      </c>
      <c r="DM65" s="182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2">
        <f>IF(ISBLANK($DQ$3),"",IF(OR(Tipy!CY59=Výsledky!$DL$6,Tipy!CY59=Výsledky!$DL$7,Tipy!CY59=Výsledky!$DL$8,Tipy!CY59=Výsledky!$DL$9),30,0))</f>
        <v>0</v>
      </c>
      <c r="DO65" s="182">
        <f>IF(ISBLANK($DQ$3),"",IF(OR(Tipy!CZ59=Výsledky!$DO$6,Tipy!CZ59=Výsledky!$DO$7,Tipy!CZ59=Výsledky!$DO$8,Tipy!CZ59=Výsledky!$DO$9),10,0))</f>
        <v>10</v>
      </c>
      <c r="DP65" s="183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6">
        <f>IF(ISBLANK($DQ$3),"",IF(ISBLANK(Tipy!CV59),"-",SUM(DL65:DP65)))</f>
        <v>10</v>
      </c>
      <c r="DR65" s="185"/>
      <c r="DS65" s="182">
        <f>IF(ISBLANK($DX$3),"",IF(ISBLANK(Tipy!DB59),0,IF(AND(Tipy!DB59=Výsledky!$DV$3,Tipy!DD59=Výsledky!$DX$3),50,0)))</f>
        <v>0</v>
      </c>
      <c r="DT65" s="182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2">
        <f>IF(ISBLANK($DX$3),"",IF(OR(Tipy!DE59=Výsledky!$DS$6,Tipy!DE59=Výsledky!$DS$7,Tipy!DE59=Výsledky!$DS$8,Tipy!DE59=Výsledky!$DS$9),30,0))</f>
        <v>30</v>
      </c>
      <c r="DV65" s="182">
        <f>IF(ISBLANK($DX$3),"",IF(OR(Tipy!DF59=Výsledky!$DV$6,Tipy!DF59=Výsledky!$DV$7,Tipy!DF59=Výsledky!$DV$8,Tipy!DF59=Výsledky!$DV$9),10,0))</f>
        <v>10</v>
      </c>
      <c r="DW65" s="183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6">
        <f>IF(ISBLANK($DX$3),"",IF(ISBLANK(Tipy!DB59),"-",SUM(DS65:DW65)))</f>
        <v>70</v>
      </c>
      <c r="DY65" s="185"/>
      <c r="DZ65" s="182">
        <f>IF(ISBLANK($EE$3),"",IF(ISBLANK(Tipy!DH59),0,IF(AND(Tipy!DH59=Výsledky!$EC$3,Tipy!DJ59=Výsledky!$EE$3),50,0)))</f>
        <v>50</v>
      </c>
      <c r="EA65" s="182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2">
        <f>IF(ISBLANK($EE$3),"",IF(OR(Tipy!DK59=Výsledky!$DZ$6,Tipy!DK59=Výsledky!$DZ$7,Tipy!DK59=Výsledky!$DZ$8,Tipy!DK59=Výsledky!$DZ$9),30,0))</f>
        <v>30</v>
      </c>
      <c r="EC65" s="182">
        <f>IF(ISBLANK($EE$3),"",IF(OR(Tipy!DL59=Výsledky!$EC$6,Tipy!DL59=Výsledky!$EC$7,Tipy!DL59=Výsledky!$EC$8,Tipy!DL59=Výsledky!$EC$9),10,0))</f>
        <v>0</v>
      </c>
      <c r="ED65" s="183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6">
        <f>IF(ISBLANK($EE$3),"",IF(ISBLANK(Tipy!DH59),"-",SUM(DZ65:ED65)))</f>
        <v>80</v>
      </c>
      <c r="EF65" s="94"/>
      <c r="EG65" s="182">
        <f>IF(ISBLANK($EL$3),"",IF(ISBLANK(Tipy!DN59),0,IF(AND(Tipy!DN59=Výsledky!$EJ$3,Tipy!DP59=Výsledky!$EL$3),50,0)))</f>
        <v>0</v>
      </c>
      <c r="EH65" s="182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2">
        <f>IF(ISBLANK($EL$3),"",IF(OR(Tipy!DQ59=Výsledky!$EG$6,Tipy!DQ59=Výsledky!$EG$7,Tipy!DQ59=Výsledky!$EG$8,Tipy!DQ59=Výsledky!$EG$9),30,0))</f>
        <v>0</v>
      </c>
      <c r="EJ65" s="182">
        <f>IF(ISBLANK($EL$3),"",IF(OR(Tipy!DR59=Výsledky!$EJ$6,Tipy!DR59=Výsledky!$EJ$7,Tipy!DR59=Výsledky!$EJ$8,Tipy!DR59=Výsledky!$EJ$9),10,0))</f>
        <v>0</v>
      </c>
      <c r="EK65" s="183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6">
        <f>IF(ISBLANK($EL$3),"",IF(ISBLANK(Tipy!DN59),"-",SUM(EG65:EK65)))</f>
        <v>30</v>
      </c>
      <c r="EM65" s="94"/>
      <c r="EN65" s="182">
        <f>IF(ISBLANK($ES$3),"",IF(ISBLANK(Tipy!DT59),0,IF(AND(Tipy!DT59=Výsledky!$EQ$3,Tipy!DV59=Výsledky!$ES$3),50,0)))</f>
        <v>0</v>
      </c>
      <c r="EO65" s="182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2">
        <f>IF(ISBLANK($ES$3),"",IF(OR(Tipy!DW59=Výsledky!$EN$6,Tipy!DW59=Výsledky!$EN$7,Tipy!DW59=Výsledky!$EN$8,Tipy!DW59=Výsledky!$EN$9),30,0))</f>
        <v>30</v>
      </c>
      <c r="EQ65" s="182">
        <f>IF(ISBLANK($ES$3),"",IF(OR(Tipy!DX59=Výsledky!$EQ$6,Tipy!DX59=Výsledky!$EQ$7,Tipy!DX59=Výsledky!$EQ$8,Tipy!DX59=Výsledky!$EQ$9),10,0))</f>
        <v>0</v>
      </c>
      <c r="ER65" s="183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6">
        <f>IF(ISBLANK($ES$3),"",IF(ISBLANK(Tipy!DT59),"-",SUM(EN65:ER65)))</f>
        <v>50</v>
      </c>
      <c r="ET65" s="94"/>
      <c r="EU65" s="182">
        <f>IF(ISBLANK($EZ$3),"",IF(ISBLANK(Tipy!DZ59),0,IF(AND(Tipy!DZ59=Výsledky!$EX$3,Tipy!EB59=Výsledky!$EZ$3),50,0)))</f>
        <v>0</v>
      </c>
      <c r="EV65" s="182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2">
        <f>IF(ISBLANK($EZ$3),"",IF(OR(Tipy!EC59=Výsledky!$EU$6,Tipy!EC59=Výsledky!$EU$7,Tipy!EC59=Výsledky!$EU$8,Tipy!EC59=Výsledky!$EU$9),30,0))</f>
        <v>0</v>
      </c>
      <c r="EX65" s="182">
        <f>IF(ISBLANK($EZ$3),"",IF(OR(Tipy!ED59=Výsledky!$EX$6,Tipy!ED59=Výsledky!$EX$7,Tipy!ED59=Výsledky!$EX$8,Tipy!ED59=Výsledky!$EX$9),10,0))</f>
        <v>0</v>
      </c>
      <c r="EY65" s="183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6" t="str">
        <f>IF(ISBLANK($EZ$3),"",IF(ISBLANK(Tipy!DZ59),"-",SUM(EU65:EY65)))</f>
        <v>-</v>
      </c>
      <c r="FA65" s="94"/>
      <c r="FB65" s="182">
        <f>IF(ISBLANK($FG$3),"",IF(ISBLANK(Tipy!EF59),0,IF(AND(Tipy!EF59=Výsledky!$FE$3,Tipy!EH59=Výsledky!$FG$3),50,0)))</f>
        <v>0</v>
      </c>
      <c r="FC65" s="182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2">
        <f>IF(ISBLANK($FG$3),"",IF(OR(Tipy!EI59=Výsledky!$FB$6,Tipy!EI59=Výsledky!$FB$7,Tipy!EI59=Výsledky!$FB$8,Tipy!EI59=Výsledky!$FB$9),30,0))</f>
        <v>0</v>
      </c>
      <c r="FE65" s="182">
        <f>IF(ISBLANK($FG$3),"",IF(OR(Tipy!EJ59=Výsledky!$FE$6,Tipy!EJ59=Výsledky!$FE$7,Tipy!EJ59=Výsledky!$FE$8,Tipy!EJ59=Výsledky!$FE$9),10,0))</f>
        <v>0</v>
      </c>
      <c r="FF65" s="183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6">
        <f>IF(ISBLANK($FG$3),"",IF(ISBLANK(Tipy!EF59),"-",SUM(FB65:FF65)))</f>
        <v>0</v>
      </c>
      <c r="FH65" s="94"/>
      <c r="FI65" s="182">
        <f>IF(ISBLANK($FN$3),"",IF(ISBLANK(Tipy!EL59),0,IF(AND(Tipy!EL59=Výsledky!$FL$3,Tipy!EN59=Výsledky!$FN$3),50,0)))</f>
        <v>0</v>
      </c>
      <c r="FJ65" s="182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2">
        <f>IF(ISBLANK($FN$3),"",IF(OR(Tipy!EO59=Výsledky!$FI$6,Tipy!EO59=Výsledky!$FI$7,Tipy!EO59=Výsledky!$FI$8,Tipy!EO59=Výsledky!$FI$9),30,0))</f>
        <v>30</v>
      </c>
      <c r="FL65" s="182">
        <f>IF(ISBLANK($FN$3),"",IF(OR(Tipy!EP59=Výsledky!$FL$6,Tipy!EP59=Výsledky!$FL$7,Tipy!EP59=Výsledky!$FL$8,Tipy!EP59=Výsledky!$FL$9),10,0))</f>
        <v>0</v>
      </c>
      <c r="FM65" s="183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6">
        <f>IF(ISBLANK($FN$3),"",IF(ISBLANK(Tipy!EL59),"-",SUM(FI65:FM65)))</f>
        <v>50</v>
      </c>
      <c r="FO65" s="94"/>
      <c r="FP65" s="182">
        <f>IF(ISBLANK($FU$3),"",IF(ISBLANK(Tipy!ER59),0,IF(AND(Tipy!ER59=Výsledky!$FS$3,Tipy!ET59=Výsledky!$FU$3),50,0)))</f>
        <v>0</v>
      </c>
      <c r="FQ65" s="182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2">
        <f>IF(ISBLANK($FU$3),"",IF(OR(Tipy!EU59=Výsledky!$FP$6,Tipy!EU59=Výsledky!$FP$7,Tipy!EU59=Výsledky!$FP$8,Tipy!EU59=Výsledky!$FP$9),30,0))</f>
        <v>30</v>
      </c>
      <c r="FS65" s="182">
        <f>IF(ISBLANK($FU$3),"",IF(OR(Tipy!EV59=Výsledky!$FS$6,Tipy!EV59=Výsledky!$FS$7,Tipy!EV59=Výsledky!$FS$8,Tipy!EV59=Výsledky!$FS$9),10,0))</f>
        <v>10</v>
      </c>
      <c r="FT65" s="183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6">
        <f>IF(ISBLANK($FU$3),"",IF(ISBLANK(Tipy!ER59),"-",SUM(FP65:FT65)))</f>
        <v>70</v>
      </c>
      <c r="FV65" s="94"/>
      <c r="FW65" s="182">
        <f>IF(ISBLANK($GB$3),"",IF(ISBLANK(Tipy!EX59),0,IF(AND(Tipy!EX59=Výsledky!$FZ$3,Tipy!EZ59=Výsledky!$GB$3),50,0)))</f>
        <v>0</v>
      </c>
      <c r="FX65" s="182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2">
        <f>IF(ISBLANK($GB$3),"",IF(OR(Tipy!FA59=Výsledky!$FW$6,Tipy!FA59=Výsledky!$FW$7,Tipy!FA59=Výsledky!$FW$8,Tipy!FA59=Výsledky!$FW$9),30,0))</f>
        <v>0</v>
      </c>
      <c r="FZ65" s="182">
        <f>IF(ISBLANK($GB$3),"",IF(OR(Tipy!FB59=Výsledky!$FZ$6,Tipy!FB59=Výsledky!$FZ$7,Tipy!FB59=Výsledky!$FZ$8,Tipy!FB59=Výsledky!$FZ$9),10,0))</f>
        <v>0</v>
      </c>
      <c r="GA65" s="183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6">
        <f>IF(ISBLANK($GB$3),"",IF(ISBLANK(Tipy!EX59),"-",SUM(FW65:GA65)))</f>
        <v>0</v>
      </c>
      <c r="GC65" s="94"/>
      <c r="GD65" s="182">
        <f>IF(ISBLANK($GI$3),"",IF(ISBLANK(Tipy!FD59),0,IF(AND(Tipy!FD59=Výsledky!$GG$3,Tipy!FF59=Výsledky!$GI$3),50,0)))</f>
        <v>0</v>
      </c>
      <c r="GE65" s="182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2">
        <f>IF(ISBLANK($GI$3),"",IF(OR(Tipy!FG59=Výsledky!$GD$6,Tipy!FG59=Výsledky!$GD$7,Tipy!FG59=Výsledky!$GD$8,Tipy!FG59=Výsledky!$GD$9),30,0))</f>
        <v>0</v>
      </c>
      <c r="GG65" s="182">
        <f>IF(ISBLANK($GI$3),"",IF(OR(Tipy!FH59=Výsledky!$GG$6,Tipy!FH59=Výsledky!$GG$7,Tipy!FH59=Výsledky!$GG$8,Tipy!FH59=Výsledky!$GG$9),10,0))</f>
        <v>0</v>
      </c>
      <c r="GH65" s="183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6" t="str">
        <f>IF(ISBLANK($GI$3),"",IF(ISBLANK(Tipy!FD59),"-",SUM(GD65:GH65)))</f>
        <v>-</v>
      </c>
      <c r="GJ65" s="94"/>
      <c r="GK65" s="182">
        <f>IF(ISBLANK($GP$3),"",IF(ISBLANK(Tipy!FJ59),0,IF(AND(Tipy!FJ59=Výsledky!$GN$3,Tipy!FL59=Výsledky!$GP$3),50,0)))</f>
        <v>0</v>
      </c>
      <c r="GL65" s="182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82">
        <f>IF(ISBLANK($GP$3),"",IF(OR(Tipy!FM59=Výsledky!$GK$6,Tipy!FM59=Výsledky!$GK$7,Tipy!FM59=Výsledky!$GK$8,Tipy!FM59=Výsledky!$GK$9),30,0))</f>
        <v>0</v>
      </c>
      <c r="GN65" s="182">
        <f>IF(ISBLANK($GP$3),"",IF(OR(Tipy!FN59=Výsledky!$GN$6,Tipy!FN59=Výsledky!$GN$7,Tipy!FN59=Výsledky!$GN$8,Tipy!FN59=Výsledky!$GN$9),10,0))</f>
        <v>0</v>
      </c>
      <c r="GO65" s="183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86" t="str">
        <f>IF(ISBLANK($GP$3),"",IF(ISBLANK(Tipy!FJ59),"-",SUM(GK65:GO65)))</f>
        <v>-</v>
      </c>
      <c r="GQ65" s="94"/>
      <c r="GR65" s="182">
        <f>IF(ISBLANK($GW$3),"",IF(ISBLANK(Tipy!FP59),0,IF(AND(Tipy!FP59=Výsledky!$GU$3,Tipy!FR59=Výsledky!$GW$3),50,0)))</f>
        <v>0</v>
      </c>
      <c r="GS65" s="182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2">
        <f>IF(ISBLANK($GW$3),"",IF(OR(Tipy!FS59=Výsledky!$GR$6,Tipy!FS59=Výsledky!$GR$7,Tipy!FS59=Výsledky!$GR$8,Tipy!FS59=Výsledky!$GR$9),30,0))</f>
        <v>0</v>
      </c>
      <c r="GU65" s="182">
        <f>IF(ISBLANK($GW$3),"",IF(OR(Tipy!FT59=Výsledky!$GU$6,Tipy!FT59=Výsledky!$GU$7,Tipy!FT59=Výsledky!$GU$8,Tipy!FT59=Výsledky!$GU$9),10,0))</f>
        <v>0</v>
      </c>
      <c r="GV65" s="183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6" t="str">
        <f>IF(ISBLANK($GW$3),"",IF(ISBLANK(Tipy!FP59),"-",SUM(GR65:GV65)))</f>
        <v>-</v>
      </c>
      <c r="GX65" s="94"/>
      <c r="GY65" s="182">
        <f>IF(ISBLANK($HD$3),"",IF(ISBLANK(Tipy!FV59),0,IF(AND(Tipy!FV59=Výsledky!$HB$3,Tipy!FX59=Výsledky!$HD$3),50,0)))</f>
        <v>0</v>
      </c>
      <c r="GZ65" s="182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2">
        <f>IF(ISBLANK($HD$3),"",IF(OR(Tipy!FY59=Výsledky!$GY$6,Tipy!FY59=Výsledky!$GY$7,Tipy!FY59=Výsledky!$GY$8,Tipy!FY59=Výsledky!$GY$9),30,0))</f>
        <v>30</v>
      </c>
      <c r="HB65" s="182">
        <f>IF(ISBLANK($HD$3),"",IF(OR(Tipy!FZ59=Výsledky!$HB$6,Tipy!FZ59=Výsledky!$HB$7,Tipy!FZ59=Výsledky!$HB$8,Tipy!FZ59=Výsledky!$HB$9),10,0))</f>
        <v>10</v>
      </c>
      <c r="HC65" s="183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6">
        <f>IF(ISBLANK($HD$3),"",IF(ISBLANK(Tipy!FV59),"-",SUM(GY65:HC65)))</f>
        <v>50</v>
      </c>
      <c r="HE65" s="185"/>
      <c r="HF65" s="182">
        <f>IF(ISBLANK($HK$3),"",IF(ISBLANK(Tipy!GB59),0,IF(AND(Tipy!GB59=Výsledky!$HI$3,Tipy!GD59=Výsledky!$HK$3),50,0)))</f>
        <v>0</v>
      </c>
      <c r="HG65" s="182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2">
        <f>IF(ISBLANK($HK$3),"",IF(OR(Tipy!GE59=Výsledky!$HF$6,Tipy!GE59=Výsledky!$HF$7,Tipy!GE59=Výsledky!$HF$8,Tipy!GE59=Výsledky!$HF$9),30,0))</f>
        <v>0</v>
      </c>
      <c r="HI65" s="182">
        <f>IF(ISBLANK($HK$3),"",IF(OR(Tipy!GF59=Výsledky!$HI$6,Tipy!GF59=Výsledky!$HI$7,Tipy!GF59=Výsledky!$HI$8,Tipy!GF59=Výsledky!$HI$9),10,0))</f>
        <v>0</v>
      </c>
      <c r="HJ65" s="183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6" t="str">
        <f>IF(ISBLANK($HK$3),"",IF(ISBLANK(Tipy!GB59),"-",SUM(HF65:HJ65)))</f>
        <v>-</v>
      </c>
      <c r="HL65" s="185"/>
      <c r="HM65" s="182">
        <f>IF(ISBLANK($HR$3),"",IF(ISBLANK(Tipy!GH59),0,IF(AND(Tipy!GH59=Výsledky!$HP$3,Tipy!GJ59=Výsledky!$HR$3),50,0)))</f>
        <v>0</v>
      </c>
      <c r="HN65" s="182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2">
        <f>IF(ISBLANK($HR$3),"",IF(OR(Tipy!GK59=Výsledky!$HM$6,Tipy!GK59=Výsledky!$HM$7,Tipy!GK59=Výsledky!$HM$8,Tipy!GK59=Výsledky!$HM$9),30,0))</f>
        <v>0</v>
      </c>
      <c r="HP65" s="182">
        <f>IF(ISBLANK($HR$3),"",IF(OR(Tipy!GL59=Výsledky!$HP$6,Tipy!GL59=Výsledky!$HP$7,Tipy!GL59=Výsledky!$HP$8,Tipy!GL59=Výsledky!$HP$9),10,0))</f>
        <v>0</v>
      </c>
      <c r="HQ65" s="183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6" t="str">
        <f>IF(ISBLANK($HR$3),"",IF(ISBLANK(Tipy!GH59),"-",SUM(HM65:HQ65)))</f>
        <v>-</v>
      </c>
      <c r="HS65" s="185"/>
      <c r="HT65" s="182">
        <f>IF(ISBLANK($HY$3),"",IF(ISBLANK(Tipy!GN59),0,IF(AND(Tipy!GN59=Výsledky!$HW$3,Tipy!GP59=Výsledky!$HY$3),50,0)))</f>
        <v>0</v>
      </c>
      <c r="HU65" s="182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2">
        <f>IF(ISBLANK($HY$3),"",IF(OR(Tipy!GQ59=Výsledky!$HT$6,Tipy!GQ59=Výsledky!$HT$7,Tipy!GQ59=Výsledky!$HT$8,Tipy!GQ59=Výsledky!$HT$9),30,0))</f>
        <v>0</v>
      </c>
      <c r="HW65" s="182">
        <f>IF(ISBLANK($HY$3),"",IF(OR(Tipy!GR59=Výsledky!$HW$6,Tipy!GR59=Výsledky!$HW$7,Tipy!GR59=Výsledky!$HW$8,Tipy!GR59=Výsledky!$HW$9),10,0))</f>
        <v>0</v>
      </c>
      <c r="HX65" s="183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6" t="str">
        <f>IF(ISBLANK($HY$3),"",IF(ISBLANK(Tipy!GN59),"-",SUM(HT65:HX65)))</f>
        <v>-</v>
      </c>
      <c r="HZ65" s="185"/>
      <c r="IA65" s="182">
        <f>IF(ISBLANK($IF$3),"",IF(ISBLANK(Tipy!GT59),0,IF(AND(Tipy!GT59=Výsledky!$ID$3,Tipy!GV59=Výsledky!$IF$3),50,0)))</f>
        <v>0</v>
      </c>
      <c r="IB65" s="182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2">
        <f>IF(ISBLANK($IF$3),"",IF(OR(Tipy!GW59=Výsledky!$IA$6,Tipy!GW59=Výsledky!$IA$7,Tipy!GW59=Výsledky!$IA$8,Tipy!GW59=Výsledky!$IA$9),30,0))</f>
        <v>0</v>
      </c>
      <c r="ID65" s="182">
        <f>IF(ISBLANK($IF$3),"",IF(OR(Tipy!GX59=Výsledky!$ID$6,Tipy!GX59=Výsledky!$ID$7,Tipy!GX59=Výsledky!$ID$8,Tipy!GX59=Výsledky!$ID$9),10,0))</f>
        <v>0</v>
      </c>
      <c r="IE65" s="183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6" t="str">
        <f>IF(ISBLANK($IF$3),"",IF(ISBLANK(Tipy!GT59),"-",SUM(IA65:IE65)))</f>
        <v>-</v>
      </c>
      <c r="IG65" s="94"/>
      <c r="IH65" s="182">
        <f>IF(ISBLANK($IM$3),"",IF(ISBLANK(Tipy!GZ59),0,IF(AND(Tipy!GZ59=Výsledky!$IK$3,Tipy!HB59=Výsledky!$IM$3),50,0)))</f>
        <v>0</v>
      </c>
      <c r="II65" s="182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182">
        <f>IF(ISBLANK($IM$3),"",IF(OR(Tipy!HC59=Výsledky!$IH$6,Tipy!HC59=Výsledky!$IH$7,Tipy!HC59=Výsledky!$IH$8,Tipy!HC59=Výsledky!$IH$9),30,0))</f>
        <v>0</v>
      </c>
      <c r="IK65" s="182">
        <f>IF(ISBLANK($IM$3),"",IF(OR(Tipy!HD59=Výsledky!$IK$6,Tipy!HD59=Výsledky!$IK$7,Tipy!HD59=Výsledky!$IK$8,Tipy!HD59=Výsledky!$IK$9),10,0))</f>
        <v>0</v>
      </c>
      <c r="IL65" s="183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186" t="str">
        <f>IF(ISBLANK($IM$3),"",IF(ISBLANK(Tipy!GZ59),"-",SUM(IH65:IL65)))</f>
        <v>-</v>
      </c>
      <c r="IN65" s="185"/>
      <c r="IO65" s="182">
        <f>IF(ISBLANK($IT$3),"",IF(ISBLANK(Tipy!HF59),0,IF(AND(Tipy!HF59=Výsledky!$IR$3,Tipy!HH59=Výsledky!$IT$3),50,0)))</f>
        <v>0</v>
      </c>
      <c r="IP65" s="182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82">
        <f>IF(ISBLANK($IT$3),"",IF(OR(Tipy!HI59=Výsledky!$IO$6,Tipy!HI59=Výsledky!$IO$7,Tipy!HI59=Výsledky!$IO$8,Tipy!HI59=Výsledky!$IO$9),30,0))</f>
        <v>0</v>
      </c>
      <c r="IR65" s="182">
        <f>IF(ISBLANK($IT$3),"",IF(OR(Tipy!HJ59=Výsledky!$IR$6,Tipy!HJ59=Výsledky!$IR$7,Tipy!HJ59=Výsledky!$IR$8,Tipy!HJ59=Výsledky!$IR$9),10,0))</f>
        <v>0</v>
      </c>
      <c r="IS65" s="183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6" t="str">
        <f>IF(ISBLANK($IT$3),"",IF(ISBLANK(Tipy!HF59),"-",SUM(IO65:IS65)))</f>
        <v>-</v>
      </c>
      <c r="IU65" s="185"/>
      <c r="IV65" s="182">
        <f>IF(ISBLANK($JA$3),"",IF(ISBLANK(Tipy!HL59),0,IF(AND(Tipy!HL59=Výsledky!$IY$3,Tipy!HN59=Výsledky!$JA$3),50,0)))</f>
        <v>0</v>
      </c>
      <c r="IW65" s="182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82">
        <f>IF(ISBLANK($JA$3),"",IF(OR(Tipy!HO59=Výsledky!$IV$6,Tipy!HO59=Výsledky!$IV$7,Tipy!HO59=Výsledky!$IV$8,Tipy!HO59=Výsledky!$IV$9),30,0))</f>
        <v>0</v>
      </c>
      <c r="IY65" s="182">
        <f>IF(ISBLANK($JA$3),"",IF(OR(Tipy!HP59=Výsledky!$IY$6,Tipy!HP59=Výsledky!$IY$7,Tipy!HP59=Výsledky!$IY$8,Tipy!HP59=Výsledky!$IY$9),10,0))</f>
        <v>0</v>
      </c>
      <c r="IZ65" s="183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86" t="str">
        <f>IF(ISBLANK($JA$3),"",IF(ISBLANK(Tipy!HL59),"-",SUM(IV65:IZ65)))</f>
        <v>-</v>
      </c>
      <c r="JB65" s="185"/>
      <c r="JC65" s="182">
        <f>IF(ISBLANK($JH$3),"",IF(ISBLANK(Tipy!HR59),0,IF(AND(Tipy!HR59=Výsledky!$JF$3,Tipy!HT59=Výsledky!$JH$3),50,0)))</f>
        <v>0</v>
      </c>
      <c r="JD65" s="182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82">
        <f>IF(ISBLANK($JH$3),"",IF(OR(Tipy!HU59=Výsledky!$JC$6,Tipy!HU59=Výsledky!$JC$7,Tipy!HU59=Výsledky!$JC$8,Tipy!HU59=Výsledky!$JC$9),30,0))</f>
        <v>0</v>
      </c>
      <c r="JF65" s="182">
        <f>IF(ISBLANK($JH$3),"",IF(OR(Tipy!HV59=Výsledky!$JF$6,Tipy!HV59=Výsledky!$JF$7,Tipy!HV59=Výsledky!$JF$8,Tipy!HV59=Výsledky!$JF$9),10,0))</f>
        <v>0</v>
      </c>
      <c r="JG65" s="183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86" t="str">
        <f>IF(ISBLANK($JH$3),"",IF(ISBLANK(Tipy!HR59),"-",SUM(JC65:JG65)))</f>
        <v>-</v>
      </c>
      <c r="JI65" s="185"/>
      <c r="JJ65" s="182">
        <f>IF(ISBLANK($JO$3),"",IF(ISBLANK(Tipy!HX59),0,IF(AND(Tipy!HX59=Výsledky!$JM$3,Tipy!HZ59=Výsledky!$JO$3),50,0)))</f>
        <v>0</v>
      </c>
      <c r="JK65" s="182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82">
        <f>IF(ISBLANK($JO$3),"",IF(OR(Tipy!IA59=Výsledky!$JJ$6,Tipy!IA59=Výsledky!$JJ$7,Tipy!IA59=Výsledky!$JJ$8,Tipy!IA59=Výsledky!$JJ$9),30,0))</f>
        <v>0</v>
      </c>
      <c r="JM65" s="92">
        <f>IF(ISBLANK($JO$3),"",IF(OR(Tipy!IB59=Výsledky!$JM$6,Tipy!IB59=Výsledky!$JM$7,Tipy!IB59=Výsledky!$JM$8,Tipy!IB59=Výsledky!$JM$9),10,0))</f>
        <v>0</v>
      </c>
      <c r="JN65" s="93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95" t="str">
        <f>IF(ISBLANK($JO$3),"",IF(ISBLANK(Tipy!HX59),"-",SUM(JJ65:JN65)))</f>
        <v>-</v>
      </c>
      <c r="JP65" s="94"/>
      <c r="JQ65" s="92">
        <f>IF(ISBLANK($JV$3),"",IF(ISBLANK(Tipy!ID59),0,IF(AND(Tipy!ID59=Výsledky!$JT$3,Tipy!IF59=Výsledky!$JV$3),50,0)))</f>
        <v>0</v>
      </c>
      <c r="JR65" s="92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92">
        <f>IF(ISBLANK($JV$3),"",IF(OR(Tipy!IG59=Výsledky!$JQ$6,Tipy!IG59=Výsledky!$JQ$7,Tipy!IG59=Výsledky!$JQ$8,Tipy!IG59=Výsledky!$JQ$9),30,0))</f>
        <v>0</v>
      </c>
      <c r="JT65" s="92">
        <f>IF(ISBLANK($JV$3),"",IF(OR(Tipy!IH59=Výsledky!$JT$6,Tipy!IH59=Výsledky!$JT$7,Tipy!IH59=Výsledky!$JT$8,Tipy!IH59=Výsledky!$JT$9),10,0))</f>
        <v>0</v>
      </c>
      <c r="JU65" s="93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95" t="str">
        <f>IF(ISBLANK($JV$3),"",IF(ISBLANK(Tipy!ID59),"-",SUM(JQ65:JU65)))</f>
        <v>-</v>
      </c>
      <c r="JW65" s="94"/>
      <c r="JX65" s="92" t="str">
        <f>IF(ISBLANK($KC$3),"",IF(ISBLANK(Tipy!IJ59),0,IF(AND(Tipy!IJ59=Výsledky!$KA$3,Tipy!IL59=Výsledky!$KC$3),50,0)))</f>
        <v/>
      </c>
      <c r="JY65" s="92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92" t="str">
        <f>IF(ISBLANK($KC$3),"",IF(OR(Tipy!IM59=Výsledky!$JX$6,Tipy!IM59=Výsledky!$JX$7,Tipy!IM59=Výsledky!$JX$8,Tipy!IM59=Výsledky!$JX$9),30,0))</f>
        <v/>
      </c>
      <c r="KA65" s="92" t="str">
        <f>IF(ISBLANK($KC$3),"",IF(OR(Tipy!IN59=Výsledky!$KA$6,Tipy!IN59=Výsledky!$KA$7,Tipy!IN59=Výsledky!$KA$8,Tipy!IN59=Výsledky!$KA$9),10,0))</f>
        <v/>
      </c>
      <c r="KB65" s="93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95" t="str">
        <f>IF(ISBLANK($KC$3),"",IF(ISBLANK(Tipy!IJ59),"-",SUM(JX65:KB65)))</f>
        <v/>
      </c>
      <c r="KD65" s="94"/>
      <c r="KE65" s="92">
        <f>IF(ISBLANK($KJ$3),"",IF(ISBLANK(Tipy!IP59),0,IF(AND(Tipy!IP59=Výsledky!$KH$3,Tipy!IR59=Výsledky!$KJ$3),50,0)))</f>
        <v>0</v>
      </c>
      <c r="KF65" s="92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0</v>
      </c>
      <c r="KG65" s="92">
        <f>IF(ISBLANK($KJ$3),"",IF(OR(Tipy!IS59=Výsledky!$KE$6,Tipy!IS59=Výsledky!$KE$7,Tipy!IS59=Výsledky!$KE$8,Tipy!IS59=Výsledky!$KE$9),30,0))</f>
        <v>0</v>
      </c>
      <c r="KH65" s="92">
        <f>IF(ISBLANK($KJ$3),"",IF(OR(Tipy!IT59=Výsledky!$KH$6,Tipy!IT59=Výsledky!$KH$7,Tipy!IT59=Výsledky!$KH$8,Tipy!IT59=Výsledky!$KH$9),10,0))</f>
        <v>0</v>
      </c>
      <c r="KI65" s="93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95" t="str">
        <f>IF(ISBLANK($KJ$3),"",IF(ISBLANK(Tipy!IP59),"-",SUM(KE65:KI65)))</f>
        <v>-</v>
      </c>
      <c r="KK65" s="94"/>
      <c r="KL65" s="182">
        <f>IF(ISBLANK($KQ$3),"",IF(ISBLANK(Tipy!IV59),0,IF(AND(Tipy!IV59=Výsledky!$KO$3,Tipy!IX59=Výsledky!$KQ$3),50,0)))</f>
        <v>0</v>
      </c>
      <c r="KM65" s="182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82">
        <f>IF(ISBLANK($KQ$3),"",IF(OR(Tipy!IY59=Výsledky!$KL$6,Tipy!IY59=Výsledky!$KL$7,Tipy!IY59=Výsledky!$KL$8,Tipy!IY59=Výsledky!$KL$9),30,0))</f>
        <v>0</v>
      </c>
      <c r="KO65" s="182">
        <f>IF(ISBLANK($KQ$3),"",IF(OR(Tipy!IZ59=Výsledky!$KO$6,Tipy!IZ59=Výsledky!$KO$7,Tipy!IZ59=Výsledky!$KO$8,Tipy!IZ59=Výsledky!$KO$9),10,0))</f>
        <v>0</v>
      </c>
      <c r="KP65" s="183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86" t="str">
        <f>IF(ISBLANK($KQ$3),"",IF(ISBLANK(Tipy!IV59),"-",SUM(KL65:KP65)))</f>
        <v>-</v>
      </c>
      <c r="KR65" s="94"/>
      <c r="KS65" s="92" t="str">
        <f>IF(ISBLANK($KX$3),"",IF(ISBLANK(Tipy!JB59),0,IF(AND(Tipy!JB59=Výsledky!$KV$3,Tipy!JD59=Výsledky!$KX$3),50,0)))</f>
        <v/>
      </c>
      <c r="KT65" s="92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92" t="str">
        <f>IF(ISBLANK($KX$3),"",IF(OR(Tipy!JE59=Výsledky!$KS$6,Tipy!JE59=Výsledky!$KS$7,Tipy!JE59=Výsledky!$KS$8,Tipy!JE59=Výsledky!$KS$9),30,0))</f>
        <v/>
      </c>
      <c r="KV65" s="92" t="str">
        <f>IF(ISBLANK($KX$3),"",IF(OR(Tipy!JF59=Výsledky!$KV$6,Tipy!JF59=Výsledky!$KV$7,Tipy!JF59=Výsledky!$KV$8,Tipy!JF59=Výsledky!$KV$9),10,0))</f>
        <v/>
      </c>
      <c r="KW65" s="93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95" t="str">
        <f>IF(ISBLANK($KX$3),"",IF(ISBLANK(Tipy!JB59),"-",SUM(KS65:KW65)))</f>
        <v/>
      </c>
      <c r="KY65" s="94"/>
      <c r="KZ65" s="92" t="str">
        <f>IF(ISBLANK($LE$3),"",IF(ISBLANK(Tipy!JH59),0,IF(AND(Tipy!JH59=Výsledky!$LC$3,Tipy!JJ59=Výsledky!$LE$3),50,0)))</f>
        <v/>
      </c>
      <c r="LA65" s="92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92" t="str">
        <f>IF(ISBLANK($LE$3),"",IF(OR(Tipy!JK59=Výsledky!$KZ$6,Tipy!JK59=Výsledky!$KZ$7,Tipy!JK59=Výsledky!$KZ$8,Tipy!JK59=Výsledky!$KZ$9),30,0))</f>
        <v/>
      </c>
      <c r="LC65" s="92" t="str">
        <f>IF(ISBLANK($LE$3),"",IF(OR(Tipy!JL59=Výsledky!$LC$6,Tipy!JL59=Výsledky!$LC$7,Tipy!JL59=Výsledky!$LC$8,Tipy!JL59=Výsledky!$LC$9),10,0))</f>
        <v/>
      </c>
      <c r="LD65" s="93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95" t="str">
        <f>IF(ISBLANK($LE$3),"",IF(ISBLANK(Tipy!JH59),"-",SUM(KZ65:LD65)))</f>
        <v/>
      </c>
      <c r="LF65" s="94"/>
      <c r="LG65" s="92" t="str">
        <f>IF(ISBLANK($LL$3),"",IF(ISBLANK(Tipy!JN59),0,IF(AND(Tipy!JN59=Výsledky!$LJ$3,Tipy!JP59=Výsledky!$LL$3),50,0)))</f>
        <v/>
      </c>
      <c r="LH65" s="92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92" t="str">
        <f>IF(ISBLANK($LL$3),"",IF(OR(Tipy!JQ59=Výsledky!$LG$6,Tipy!JQ59=Výsledky!$LG$7,Tipy!JQ59=Výsledky!$LG$8,Tipy!JQ59=Výsledky!$LG$9),30,0))</f>
        <v/>
      </c>
      <c r="LJ65" s="92" t="str">
        <f>IF(ISBLANK($LL$3),"",IF(OR(Tipy!JR59=Výsledky!$LJ$6,Tipy!JR59=Výsledky!$LJ$7,Tipy!JR59=Výsledky!$LJ$8,Tipy!JR59=Výsledky!$LJ$9),10,0))</f>
        <v/>
      </c>
      <c r="LK65" s="93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95" t="str">
        <f>IF(ISBLANK($LL$3),"",IF(ISBLANK(Tipy!JN59),"-",SUM(LG65:LK65)))</f>
        <v/>
      </c>
      <c r="LM65" s="94"/>
      <c r="LN65" s="92" t="str">
        <f>IF(ISBLANK($LS$3),"",IF(ISBLANK(Tipy!JT59),0,IF(AND(Tipy!JT59=Výsledky!$LQ$3,Tipy!JV59=Výsledky!$LS$3),50,0)))</f>
        <v/>
      </c>
      <c r="LO65" s="92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92" t="str">
        <f>IF(ISBLANK($LS$3),"",IF(OR(Tipy!JW59=Výsledky!$LN$6,Tipy!JW59=Výsledky!$LN$7,Tipy!JW59=Výsledky!$LN$8,Tipy!JW59=Výsledky!$LN$9),30,0))</f>
        <v/>
      </c>
      <c r="LQ65" s="92" t="str">
        <f>IF(ISBLANK($LS$3),"",IF(OR(Tipy!JX59=Výsledky!$LQ$6,Tipy!JX59=Výsledky!$LQ$7,Tipy!JX59=Výsledky!$LQ$8,Tipy!JX59=Výsledky!$LQ$9),10,0))</f>
        <v/>
      </c>
      <c r="LR65" s="93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95" t="str">
        <f>IF(ISBLANK($LS$3),"",IF(ISBLANK(Tipy!JT59),"-",SUM(LN65:LR65)))</f>
        <v/>
      </c>
      <c r="LT65" s="94"/>
      <c r="LU65" s="92" t="str">
        <f>IF(ISBLANK($LZ$3),"",IF(ISBLANK(Tipy!JZ59),0,IF(AND(Tipy!JZ59=Výsledky!$LX$3,Tipy!KB59=Výsledky!$LZ$3),50,0)))</f>
        <v/>
      </c>
      <c r="LV65" s="92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92" t="str">
        <f>IF(ISBLANK($LZ$3),"",IF(OR(Tipy!KC59=Výsledky!$LU$6,Tipy!KC59=Výsledky!$LU$7,Tipy!KC59=Výsledky!$LU$8,Tipy!KC59=Výsledky!$LU$9),30,0))</f>
        <v/>
      </c>
      <c r="LX65" s="92" t="str">
        <f>IF(ISBLANK($LZ$3),"",IF(OR(Tipy!KD59=Výsledky!$LX$6,Tipy!KD59=Výsledky!$LX$7,Tipy!KD59=Výsledky!$LX$8,Tipy!KD59=Výsledky!$LX$9),10,0))</f>
        <v/>
      </c>
      <c r="LY65" s="93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95" t="str">
        <f>IF(ISBLANK($LZ$3),"",IF(ISBLANK(Tipy!JZ59),"-",SUM(LU65:LY65)))</f>
        <v/>
      </c>
      <c r="MA65" s="94"/>
      <c r="MB65" s="96"/>
      <c r="MC65" s="97"/>
      <c r="MD65" s="97"/>
      <c r="ME65" s="97"/>
      <c r="MF65" s="93"/>
      <c r="MG65" s="95"/>
      <c r="MH65" s="94"/>
      <c r="MI65" s="96"/>
      <c r="MJ65" s="97"/>
      <c r="MK65" s="97"/>
      <c r="ML65" s="97"/>
      <c r="MM65" s="93"/>
      <c r="MN65" s="95"/>
      <c r="MO65" s="94"/>
      <c r="MP65" s="96"/>
      <c r="MQ65" s="97"/>
      <c r="MR65" s="97"/>
      <c r="MS65" s="97"/>
      <c r="MT65" s="93"/>
      <c r="MU65" s="95"/>
      <c r="MV65" s="94"/>
      <c r="MW65" s="96"/>
      <c r="MX65" s="97"/>
      <c r="MY65" s="97"/>
      <c r="MZ65" s="97"/>
      <c r="NA65" s="93"/>
      <c r="NB65" s="95"/>
      <c r="NC65" s="94"/>
      <c r="ND65" s="96"/>
      <c r="NE65" s="97"/>
      <c r="NF65" s="97"/>
      <c r="NG65" s="97"/>
      <c r="NH65" s="93"/>
      <c r="NI65" s="95"/>
      <c r="NJ65" s="94"/>
      <c r="NK65" s="96"/>
      <c r="NL65" s="97"/>
      <c r="NM65" s="97"/>
      <c r="NN65" s="97"/>
      <c r="NO65" s="93"/>
      <c r="NP65" s="95"/>
      <c r="NQ65" s="94"/>
      <c r="NR65" s="96"/>
      <c r="NS65" s="97"/>
      <c r="NT65" s="97"/>
      <c r="NU65" s="97"/>
      <c r="NV65" s="93"/>
      <c r="NW65" s="95"/>
      <c r="NX65" s="94"/>
      <c r="NY65" s="96"/>
      <c r="NZ65" s="97"/>
      <c r="OA65" s="97"/>
      <c r="OB65" s="97"/>
      <c r="OC65" s="93"/>
      <c r="OD65" s="95"/>
      <c r="OE65" s="94"/>
      <c r="OF65" s="96"/>
      <c r="OG65" s="97"/>
      <c r="OH65" s="97"/>
      <c r="OI65" s="97"/>
      <c r="OJ65" s="93"/>
      <c r="OK65" s="95"/>
      <c r="OL65" s="94"/>
      <c r="OM65" s="96"/>
      <c r="ON65" s="97"/>
      <c r="OO65" s="97"/>
      <c r="OP65" s="97"/>
      <c r="OQ65" s="93"/>
      <c r="OR65" s="95"/>
      <c r="OS65" s="94"/>
      <c r="OT65" s="96"/>
      <c r="OU65" s="97"/>
      <c r="OV65" s="97"/>
      <c r="OW65" s="97"/>
      <c r="OX65" s="93"/>
      <c r="OY65" s="95"/>
      <c r="OZ65" s="94"/>
      <c r="PA65" s="96"/>
      <c r="PB65" s="97"/>
      <c r="PC65" s="97"/>
      <c r="PD65" s="97"/>
      <c r="PE65" s="93"/>
      <c r="PF65" s="95"/>
      <c r="PG65" s="94"/>
      <c r="PH65" s="96"/>
      <c r="PI65" s="97"/>
      <c r="PJ65" s="97"/>
      <c r="PK65" s="97"/>
      <c r="PL65" s="93"/>
      <c r="PM65" s="95"/>
      <c r="PN65" s="94"/>
      <c r="PO65" s="96"/>
      <c r="PP65" s="97"/>
      <c r="PQ65" s="97"/>
      <c r="PR65" s="97"/>
      <c r="PS65" s="93"/>
      <c r="PT65" s="95"/>
      <c r="PU65" s="94"/>
      <c r="PV65" s="96"/>
      <c r="PW65" s="97"/>
      <c r="PX65" s="97"/>
      <c r="PY65" s="97"/>
      <c r="PZ65" s="93"/>
      <c r="QA65" s="95"/>
    </row>
    <row r="66" spans="1:443" ht="15" customHeight="1" x14ac:dyDescent="0.2">
      <c r="A66" s="121">
        <f>Tipy!A60</f>
        <v>61</v>
      </c>
      <c r="B66" s="144" t="str">
        <f>Tipy!B60</f>
        <v>MaverickLFC</v>
      </c>
      <c r="C66" s="42"/>
      <c r="D66" s="182">
        <f>IF(ISBLANK($I$3),"",IF(ISBLANK(Tipy!D60),0,IF(AND(Tipy!D60=Výsledky!$G$3,Tipy!F60=Výsledky!$I$3),50,0)))</f>
        <v>0</v>
      </c>
      <c r="E66" s="182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2">
        <f>IF(ISBLANK($I$3),"",IF(OR(Tipy!G60=Výsledky!$D$6,Tipy!G60=Výsledky!$D$7,Tipy!G60=Výsledky!$D$8,Tipy!G60=Výsledky!$D$9),30,0))</f>
        <v>0</v>
      </c>
      <c r="G66" s="182">
        <f>IF(ISBLANK($I$3),"",IF(OR(Tipy!H60=Výsledky!$G$6,Tipy!H60=Výsledky!$G$7,Tipy!H60=Výsledky!$G$8,Tipy!H60=Výsledky!$G$9),10,0))</f>
        <v>10</v>
      </c>
      <c r="H66" s="183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4">
        <f>IF(ISBLANK($I$3),"",IF(ISBLANK(Tipy!D60),"-",SUM(D66:H66)))</f>
        <v>40</v>
      </c>
      <c r="J66" s="185"/>
      <c r="K66" s="182">
        <f>IF(ISBLANK($P$3),"",IF(ISBLANK(Tipy!J60),0,IF(AND(Tipy!J60=Výsledky!$N$3,Tipy!L60=Výsledky!$P$3),50,0)))</f>
        <v>0</v>
      </c>
      <c r="L66" s="182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2">
        <f>IF(ISBLANK($P$3),"",IF(OR(Tipy!M60=Výsledky!$K$6,Tipy!M60=Výsledky!$K$7,Tipy!M60=Výsledky!$K$8,Tipy!M60=Výsledky!$K$9),30,0))</f>
        <v>30</v>
      </c>
      <c r="N66" s="182">
        <f>IF(ISBLANK($P$3),"",IF(OR(Tipy!N60=Výsledky!$N$6,Tipy!N60=Výsledky!$N$7,Tipy!N60=Výsledky!$N$8,Tipy!N60=Výsledky!$N$9),10,0))</f>
        <v>0</v>
      </c>
      <c r="O66" s="183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6">
        <f>IF(ISBLANK($P$3),"",IF(ISBLANK(Tipy!J60),"-",SUM(K66:O66)))</f>
        <v>60</v>
      </c>
      <c r="Q66" s="185"/>
      <c r="R66" s="182">
        <f>IF(ISBLANK($W$3),"",IF(ISBLANK(Tipy!P60),0,IF(AND(Tipy!P60=Výsledky!$U$3,Tipy!R60=Výsledky!$W$3),50,0)))</f>
        <v>0</v>
      </c>
      <c r="S66" s="182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2">
        <f>IF(ISBLANK($W$3),"",IF(OR(Tipy!S60=Výsledky!$R$6,Tipy!S60=Výsledky!$R$7,Tipy!S60=Výsledky!$R$8,Tipy!S60=Výsledky!$R$9),30,0))</f>
        <v>0</v>
      </c>
      <c r="U66" s="182">
        <f>IF(ISBLANK($W$3),"",IF(OR(Tipy!T60=Výsledky!$U$6,Tipy!T60=Výsledky!$U$7,Tipy!T60=Výsledky!$U$8,Tipy!T60=Výsledky!$U$9),10,0))</f>
        <v>0</v>
      </c>
      <c r="V66" s="183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6">
        <f>IF(ISBLANK($W$3),"",IF(ISBLANK(Tipy!P60),"-",SUM(R66:V66)))</f>
        <v>0</v>
      </c>
      <c r="X66" s="185"/>
      <c r="Y66" s="182">
        <f>IF(ISBLANK($AD$3),"",IF(ISBLANK(Tipy!V60),0,IF(AND(Tipy!V60=Výsledky!$AB$3,Tipy!X60=Výsledky!$AD$3),50,0)))</f>
        <v>0</v>
      </c>
      <c r="Z66" s="182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2">
        <f>IF(ISBLANK($AD$3),"",IF(OR(Tipy!Y60=Výsledky!$Y$6,Tipy!Y60=Výsledky!$Y$7,Tipy!Y60=Výsledky!$Y$8,Tipy!Y60=Výsledky!$Y$9),30,0))</f>
        <v>0</v>
      </c>
      <c r="AB66" s="182">
        <f>IF(ISBLANK($AD$3),"",IF(OR(Tipy!Z60=Výsledky!$AB$6,Tipy!Z60=Výsledky!$AB$7,Tipy!Z60=Výsledky!$AB$8,Tipy!Z60=Výsledky!$AB$9),10,0))</f>
        <v>0</v>
      </c>
      <c r="AC66" s="183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6" t="str">
        <f>IF(ISBLANK($AD$3),"",IF(ISBLANK(Tipy!V60),"-",SUM(Y66:AC66)))</f>
        <v>-</v>
      </c>
      <c r="AE66" s="185"/>
      <c r="AF66" s="182">
        <f>IF(ISBLANK($AK$3),"",IF(ISBLANK(Tipy!AB60),0,IF(AND(Tipy!AB60=Výsledky!$AI$3,Tipy!AD60=Výsledky!$AK$3),50,0)))</f>
        <v>0</v>
      </c>
      <c r="AG66" s="182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2">
        <f>IF(ISBLANK($AK$3),"",IF(OR(Tipy!AE60=Výsledky!$AF$6,Tipy!AE60=Výsledky!$AF$7,Tipy!AE60=Výsledky!$AF$8,Tipy!AE60=Výsledky!$AF$9),30,0))</f>
        <v>0</v>
      </c>
      <c r="AI66" s="182">
        <f>IF(ISBLANK($AK$3),"",IF(OR(Tipy!AF60=Výsledky!$AI$6,Tipy!AF60=Výsledky!$AI$7,Tipy!AF60=Výsledky!$AI$8,Tipy!AF60=Výsledky!$AI$9),10,0))</f>
        <v>0</v>
      </c>
      <c r="AJ66" s="183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6" t="str">
        <f>IF(ISBLANK($AK$3),"",IF(ISBLANK(Tipy!AB60),"-",SUM(AF66:AJ66)))</f>
        <v>-</v>
      </c>
      <c r="AL66" s="185"/>
      <c r="AM66" s="182">
        <f>IF(ISBLANK($AR$3),"",IF(ISBLANK(Tipy!AH60),0,IF(AND(Tipy!AH60=Výsledky!$AP$3,Tipy!AJ60=Výsledky!$AR$3),50,0)))</f>
        <v>0</v>
      </c>
      <c r="AN66" s="182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2">
        <f>IF(ISBLANK($AR$3),"",IF(OR(Tipy!AK60=Výsledky!$AM$6,Tipy!AK60=Výsledky!$AM$7,Tipy!AK60=Výsledky!$AM$8,Tipy!AK60=Výsledky!$AM$9),30,0))</f>
        <v>0</v>
      </c>
      <c r="AP66" s="182">
        <f>IF(ISBLANK($AR$3),"",IF(OR(Tipy!AL60=Výsledky!$AP$6,Tipy!AL60=Výsledky!$AP$7,Tipy!AL60=Výsledky!$AP$8,Tipy!AL60=Výsledky!$AP$9),10,0))</f>
        <v>0</v>
      </c>
      <c r="AQ66" s="183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6" t="str">
        <f>IF(ISBLANK($AR$3),"",IF(ISBLANK(Tipy!AH60),"-",SUM(AM66:AQ66)))</f>
        <v>-</v>
      </c>
      <c r="AS66" s="185"/>
      <c r="AT66" s="182">
        <f>IF(ISBLANK($AY$3),"",IF(ISBLANK(Tipy!AN60),0,IF(AND(Tipy!AN60=Výsledky!$AW$3,Tipy!AP60=Výsledky!$AY$3),50,0)))</f>
        <v>0</v>
      </c>
      <c r="AU66" s="182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2">
        <f>IF(ISBLANK($AY$3),"",IF(OR(Tipy!AQ60=Výsledky!$AT$6,Tipy!AQ60=Výsledky!$AT$7,Tipy!AQ60=Výsledky!$AT$8,Tipy!AQ60=Výsledky!$AT$9),30,0))</f>
        <v>0</v>
      </c>
      <c r="AW66" s="182">
        <f>IF(ISBLANK($AY$3),"",IF(OR(Tipy!AR60=Výsledky!$AW$6,Tipy!AR60=Výsledky!$AW$7,Tipy!AR60=Výsledky!$AW$8,Tipy!AR60=Výsledky!$AW$9),10,0))</f>
        <v>0</v>
      </c>
      <c r="AX66" s="183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6" t="str">
        <f>IF(ISBLANK($AY$3),"",IF(ISBLANK(Tipy!AN60),"-",SUM(AT66:AX66)))</f>
        <v>-</v>
      </c>
      <c r="AZ66" s="185"/>
      <c r="BA66" s="182">
        <f>IF(ISBLANK($BF$3),"",IF(ISBLANK(Tipy!AT60),0,IF(AND(Tipy!AT60=Výsledky!$BD$3,Tipy!AV60=Výsledky!$BF$3),50,0)))</f>
        <v>0</v>
      </c>
      <c r="BB66" s="182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2">
        <f>IF(ISBLANK($BF$3),"",IF(OR(Tipy!AW60=Výsledky!$BA$6,Tipy!AW60=Výsledky!$BA$7,Tipy!AW60=Výsledky!$BA$8,Tipy!AW60=Výsledky!$BA$9),30,0))</f>
        <v>0</v>
      </c>
      <c r="BD66" s="182">
        <f>IF(ISBLANK($BF$3),"",IF(OR(Tipy!AX60=Výsledky!$BD$6,Tipy!AX60=Výsledky!$BD$7,Tipy!AX60=Výsledky!$BD$8,Tipy!AX60=Výsledky!$BD$9),10,0))</f>
        <v>0</v>
      </c>
      <c r="BE66" s="183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6" t="str">
        <f>IF(ISBLANK($BF$3),"",IF(ISBLANK(Tipy!AT60),"-",SUM(BA66:BE66)))</f>
        <v>-</v>
      </c>
      <c r="BG66" s="94"/>
      <c r="BH66" s="182">
        <f>IF(ISBLANK($BM$3),"",IF(ISBLANK(Tipy!AZ60),0,IF(AND(Tipy!AZ60=Výsledky!$BK$3,Tipy!BB60=Výsledky!$BM$3),50,0)))</f>
        <v>0</v>
      </c>
      <c r="BI66" s="182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2">
        <f>IF(ISBLANK($BM$3),"",IF(OR(Tipy!BC60=Výsledky!$BH$6,Tipy!BC60=Výsledky!$BH$7,Tipy!BC60=Výsledky!$BH$8,Tipy!BC60=Výsledky!$BH$9),30,0))</f>
        <v>0</v>
      </c>
      <c r="BK66" s="182">
        <f>IF(ISBLANK($BM$3),"",IF(OR(Tipy!BD60=Výsledky!$BK$6,Tipy!BD60=Výsledky!$BK$7,Tipy!BD60=Výsledky!$BK$8,Tipy!BD60=Výsledky!$BK$9),10,0))</f>
        <v>0</v>
      </c>
      <c r="BL66" s="183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6" t="str">
        <f>IF(ISBLANK($BM$3),"",IF(ISBLANK(Tipy!AZ60),"-",SUM(BH66:BL66)))</f>
        <v>-</v>
      </c>
      <c r="BN66" s="94"/>
      <c r="BO66" s="182">
        <f>IF(ISBLANK($BT$3),"",IF(ISBLANK(Tipy!BF60),0,IF(AND(Tipy!BF60=Výsledky!$BR$3,Tipy!BH60=Výsledky!$BT$3),50,0)))</f>
        <v>0</v>
      </c>
      <c r="BP66" s="182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2">
        <f>IF(ISBLANK($BT$3),"",IF(OR(Tipy!BI60=Výsledky!$BO$6,Tipy!BI60=Výsledky!$BO$7,Tipy!BI60=Výsledky!$BO$8,Tipy!BI60=Výsledky!$BO$9),30,0))</f>
        <v>0</v>
      </c>
      <c r="BR66" s="182">
        <f>IF(ISBLANK($BT$3),"",IF(OR(Tipy!BJ60=Výsledky!$BR$6,Tipy!BJ60=Výsledky!$BR$7,Tipy!BJ60=Výsledky!$BR$8,Tipy!BJ60=Výsledky!$BR$9),10,0))</f>
        <v>0</v>
      </c>
      <c r="BS66" s="183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6" t="str">
        <f>IF(ISBLANK($BT$3),"",IF(ISBLANK(Tipy!BF60),"-",SUM(BO66:BS66)))</f>
        <v>-</v>
      </c>
      <c r="BU66" s="94"/>
      <c r="BV66" s="182">
        <f>IF(ISBLANK($CA$3),"",IF(ISBLANK(Tipy!BL60),0,IF(AND(Tipy!BL60=Výsledky!$BY$3,Tipy!BN60=Výsledky!$CA$3),50,0)))</f>
        <v>0</v>
      </c>
      <c r="BW66" s="182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2">
        <f>IF(ISBLANK($CA$3),"",IF(OR(Tipy!BO60=Výsledky!$BV$6,Tipy!BO60=Výsledky!$BV$7,Tipy!BO60=Výsledky!$BV$8,Tipy!BO60=Výsledky!$BV$9),30,0))</f>
        <v>0</v>
      </c>
      <c r="BY66" s="182">
        <f>IF(ISBLANK($CA$3),"",IF(OR(Tipy!BP60=Výsledky!$BY$6,Tipy!BP60=Výsledky!$BY$7,Tipy!BP60=Výsledky!$BY$8,Tipy!BP60=Výsledky!$BY$9),10,0))</f>
        <v>0</v>
      </c>
      <c r="BZ66" s="183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6" t="str">
        <f>IF(ISBLANK($CA$3),"",IF(ISBLANK(Tipy!BL60),"-",SUM(BV66:BZ66)))</f>
        <v>-</v>
      </c>
      <c r="CB66" s="94"/>
      <c r="CC66" s="182">
        <f>IF(ISBLANK($CH$3),"",IF(ISBLANK(Tipy!BR60),0,IF(AND(Tipy!BR60=Výsledky!$CF$3,Tipy!BT60=Výsledky!$CH$3),50,0)))</f>
        <v>0</v>
      </c>
      <c r="CD66" s="182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2">
        <f>IF(ISBLANK($CH$3),"",IF(OR(Tipy!BU60=Výsledky!$CC$6,Tipy!BU60=Výsledky!$CC$7,Tipy!BU60=Výsledky!$CC$8,Tipy!BU60=Výsledky!$CC$9),30,0))</f>
        <v>0</v>
      </c>
      <c r="CF66" s="182">
        <f>IF(ISBLANK($CH$3),"",IF(OR(Tipy!BV60=Výsledky!$CF$6,Tipy!BV60=Výsledky!$CF$7,Tipy!BV60=Výsledky!$CF$8,Tipy!BV60=Výsledky!$CF$9),10,0))</f>
        <v>0</v>
      </c>
      <c r="CG66" s="183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6" t="str">
        <f>IF(ISBLANK($CH$3),"",IF(ISBLANK(Tipy!BR60),"-",SUM(CC66:CG66)))</f>
        <v>-</v>
      </c>
      <c r="CI66" s="185"/>
      <c r="CJ66" s="182">
        <f>IF(ISBLANK($CO$3),"",IF(ISBLANK(Tipy!BX60),0,IF(AND(Tipy!BX60=Výsledky!$CM$3,Tipy!BZ60=Výsledky!$CO$3),50,0)))</f>
        <v>0</v>
      </c>
      <c r="CK66" s="182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2">
        <f>IF(ISBLANK($CO$3),"",IF(OR(Tipy!CA60=Výsledky!$CJ$6,Tipy!CA60=Výsledky!$CJ$7,Tipy!CA60=Výsledky!$CJ$8,Tipy!CA60=Výsledky!$CJ$9),30,0))</f>
        <v>0</v>
      </c>
      <c r="CM66" s="182">
        <f>IF(ISBLANK($CO$3),"",IF(OR(Tipy!CB60=Výsledky!$CM$6,Tipy!CB60=Výsledky!$CM$7,Tipy!CB60=Výsledky!$CM$8,Tipy!CB60=Výsledky!$CM$9),10,0))</f>
        <v>0</v>
      </c>
      <c r="CN66" s="183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6" t="str">
        <f>IF(ISBLANK($CO$3),"",IF(ISBLANK(Tipy!BX60),"-",SUM(CJ66:CN66)))</f>
        <v>-</v>
      </c>
      <c r="CP66" s="185"/>
      <c r="CQ66" s="182">
        <f>IF(ISBLANK($CV$3),"",IF(ISBLANK(Tipy!CD60),0,IF(AND(Tipy!CD60=Výsledky!$CT$3,Tipy!CF60=Výsledky!$CV$3),50,0)))</f>
        <v>0</v>
      </c>
      <c r="CR66" s="182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2">
        <f>IF(ISBLANK($CV$3),"",IF(OR(Tipy!CG60=Výsledky!$CQ$6,Tipy!CG60=Výsledky!$CQ$7,Tipy!CG60=Výsledky!$CQ$8,Tipy!CG60=Výsledky!$CQ$9),30,0))</f>
        <v>0</v>
      </c>
      <c r="CT66" s="182">
        <f>IF(ISBLANK($CV$3),"",IF(OR(Tipy!CH60=Výsledky!$CT$6,Tipy!CH60=Výsledky!$CT$7,Tipy!CH60=Výsledky!$CT$8,Tipy!CH60=Výsledky!$CT$9),10,0))</f>
        <v>0</v>
      </c>
      <c r="CU66" s="183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6" t="str">
        <f>IF(ISBLANK($CV$3),"",IF(ISBLANK(Tipy!CD60),"-",SUM(CQ66:CU66)))</f>
        <v>-</v>
      </c>
      <c r="CW66" s="185"/>
      <c r="CX66" s="182">
        <f>IF(ISBLANK($DC$3),"",IF(ISBLANK(Tipy!CJ60),0,IF(AND(Tipy!CJ60=Výsledky!$DA$3,Tipy!CL60=Výsledky!$DC$3),50,0)))</f>
        <v>0</v>
      </c>
      <c r="CY66" s="182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2">
        <f>IF(ISBLANK($DC$3),"",IF(OR(Tipy!CM60=Výsledky!$CX$6,Tipy!CM60=Výsledky!$CX$7,Tipy!CM60=Výsledky!$CX$8,Tipy!CM60=Výsledky!$CX$9),30,0))</f>
        <v>0</v>
      </c>
      <c r="DA66" s="182">
        <f>IF(ISBLANK($DC$3),"",IF(OR(Tipy!CN60=Výsledky!$DA$6,Tipy!CN60=Výsledky!$DA$7,Tipy!CN60=Výsledky!$DA$8,Tipy!CN60=Výsledky!$DA$9),10,0))</f>
        <v>0</v>
      </c>
      <c r="DB66" s="183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6" t="str">
        <f>IF(ISBLANK($DC$3),"",IF(ISBLANK(Tipy!CJ60),"-",SUM(CX66:DB66)))</f>
        <v>-</v>
      </c>
      <c r="DD66" s="185"/>
      <c r="DE66" s="182">
        <f>IF(ISBLANK($DJ$3),"",IF(ISBLANK(Tipy!CP60),0,IF(AND(Tipy!CP60=Výsledky!$DH$3,Tipy!CR60=Výsledky!$DJ$3),50,0)))</f>
        <v>0</v>
      </c>
      <c r="DF66" s="182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2">
        <f>IF(ISBLANK($DJ$3),"",IF(OR(Tipy!CS60=Výsledky!$DE$6,Tipy!CS60=Výsledky!$DE$7,Tipy!CS60=Výsledky!$DE$8,Tipy!CS60=Výsledky!$DE$9),30,0))</f>
        <v>0</v>
      </c>
      <c r="DH66" s="182">
        <f>IF(ISBLANK($DJ$3),"",IF(OR(Tipy!CT60=Výsledky!$DH$6,Tipy!CT60=Výsledky!$DH$7,Tipy!CT60=Výsledky!$DH$8,Tipy!CT60=Výsledky!$DH$9),10,0))</f>
        <v>0</v>
      </c>
      <c r="DI66" s="183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6" t="str">
        <f>IF(ISBLANK($DJ$3),"",IF(ISBLANK(Tipy!CP60),"-",SUM(DE66:DI66)))</f>
        <v>-</v>
      </c>
      <c r="DK66" s="185"/>
      <c r="DL66" s="182">
        <f>IF(ISBLANK($DQ$3),"",IF(ISBLANK(Tipy!CV60),0,IF(AND(Tipy!CV60=Výsledky!$DO$3,Tipy!CX60=Výsledky!$DQ$3),50,0)))</f>
        <v>0</v>
      </c>
      <c r="DM66" s="182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2">
        <f>IF(ISBLANK($DQ$3),"",IF(OR(Tipy!CY60=Výsledky!$DL$6,Tipy!CY60=Výsledky!$DL$7,Tipy!CY60=Výsledky!$DL$8,Tipy!CY60=Výsledky!$DL$9),30,0))</f>
        <v>0</v>
      </c>
      <c r="DO66" s="182">
        <f>IF(ISBLANK($DQ$3),"",IF(OR(Tipy!CZ60=Výsledky!$DO$6,Tipy!CZ60=Výsledky!$DO$7,Tipy!CZ60=Výsledky!$DO$8,Tipy!CZ60=Výsledky!$DO$9),10,0))</f>
        <v>0</v>
      </c>
      <c r="DP66" s="183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6" t="str">
        <f>IF(ISBLANK($DQ$3),"",IF(ISBLANK(Tipy!CV60),"-",SUM(DL66:DP66)))</f>
        <v>-</v>
      </c>
      <c r="DR66" s="185"/>
      <c r="DS66" s="182">
        <f>IF(ISBLANK($DX$3),"",IF(ISBLANK(Tipy!DB60),0,IF(AND(Tipy!DB60=Výsledky!$DV$3,Tipy!DD60=Výsledky!$DX$3),50,0)))</f>
        <v>0</v>
      </c>
      <c r="DT66" s="182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2">
        <f>IF(ISBLANK($DX$3),"",IF(OR(Tipy!DE60=Výsledky!$DS$6,Tipy!DE60=Výsledky!$DS$7,Tipy!DE60=Výsledky!$DS$8,Tipy!DE60=Výsledky!$DS$9),30,0))</f>
        <v>0</v>
      </c>
      <c r="DV66" s="182">
        <f>IF(ISBLANK($DX$3),"",IF(OR(Tipy!DF60=Výsledky!$DV$6,Tipy!DF60=Výsledky!$DV$7,Tipy!DF60=Výsledky!$DV$8,Tipy!DF60=Výsledky!$DV$9),10,0))</f>
        <v>0</v>
      </c>
      <c r="DW66" s="183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6" t="str">
        <f>IF(ISBLANK($DX$3),"",IF(ISBLANK(Tipy!DB60),"-",SUM(DS66:DW66)))</f>
        <v>-</v>
      </c>
      <c r="DY66" s="185"/>
      <c r="DZ66" s="182">
        <f>IF(ISBLANK($EE$3),"",IF(ISBLANK(Tipy!DH60),0,IF(AND(Tipy!DH60=Výsledky!$EC$3,Tipy!DJ60=Výsledky!$EE$3),50,0)))</f>
        <v>0</v>
      </c>
      <c r="EA66" s="182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2">
        <f>IF(ISBLANK($EE$3),"",IF(OR(Tipy!DK60=Výsledky!$DZ$6,Tipy!DK60=Výsledky!$DZ$7,Tipy!DK60=Výsledky!$DZ$8,Tipy!DK60=Výsledky!$DZ$9),30,0))</f>
        <v>0</v>
      </c>
      <c r="EC66" s="182">
        <f>IF(ISBLANK($EE$3),"",IF(OR(Tipy!DL60=Výsledky!$EC$6,Tipy!DL60=Výsledky!$EC$7,Tipy!DL60=Výsledky!$EC$8,Tipy!DL60=Výsledky!$EC$9),10,0))</f>
        <v>0</v>
      </c>
      <c r="ED66" s="183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6" t="str">
        <f>IF(ISBLANK($EE$3),"",IF(ISBLANK(Tipy!DH60),"-",SUM(DZ66:ED66)))</f>
        <v>-</v>
      </c>
      <c r="EF66" s="94"/>
      <c r="EG66" s="182">
        <f>IF(ISBLANK($EL$3),"",IF(ISBLANK(Tipy!DN60),0,IF(AND(Tipy!DN60=Výsledky!$EJ$3,Tipy!DP60=Výsledky!$EL$3),50,0)))</f>
        <v>0</v>
      </c>
      <c r="EH66" s="182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2">
        <f>IF(ISBLANK($EL$3),"",IF(OR(Tipy!DQ60=Výsledky!$EG$6,Tipy!DQ60=Výsledky!$EG$7,Tipy!DQ60=Výsledky!$EG$8,Tipy!DQ60=Výsledky!$EG$9),30,0))</f>
        <v>0</v>
      </c>
      <c r="EJ66" s="182">
        <f>IF(ISBLANK($EL$3),"",IF(OR(Tipy!DR60=Výsledky!$EJ$6,Tipy!DR60=Výsledky!$EJ$7,Tipy!DR60=Výsledky!$EJ$8,Tipy!DR60=Výsledky!$EJ$9),10,0))</f>
        <v>0</v>
      </c>
      <c r="EK66" s="183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6" t="str">
        <f>IF(ISBLANK($EL$3),"",IF(ISBLANK(Tipy!DN60),"-",SUM(EG66:EK66)))</f>
        <v>-</v>
      </c>
      <c r="EM66" s="94"/>
      <c r="EN66" s="182">
        <f>IF(ISBLANK($ES$3),"",IF(ISBLANK(Tipy!DT60),0,IF(AND(Tipy!DT60=Výsledky!$EQ$3,Tipy!DV60=Výsledky!$ES$3),50,0)))</f>
        <v>0</v>
      </c>
      <c r="EO66" s="182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2">
        <f>IF(ISBLANK($ES$3),"",IF(OR(Tipy!DW60=Výsledky!$EN$6,Tipy!DW60=Výsledky!$EN$7,Tipy!DW60=Výsledky!$EN$8,Tipy!DW60=Výsledky!$EN$9),30,0))</f>
        <v>0</v>
      </c>
      <c r="EQ66" s="182">
        <f>IF(ISBLANK($ES$3),"",IF(OR(Tipy!DX60=Výsledky!$EQ$6,Tipy!DX60=Výsledky!$EQ$7,Tipy!DX60=Výsledky!$EQ$8,Tipy!DX60=Výsledky!$EQ$9),10,0))</f>
        <v>0</v>
      </c>
      <c r="ER66" s="183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6" t="str">
        <f>IF(ISBLANK($ES$3),"",IF(ISBLANK(Tipy!DT60),"-",SUM(EN66:ER66)))</f>
        <v>-</v>
      </c>
      <c r="ET66" s="94"/>
      <c r="EU66" s="182">
        <f>IF(ISBLANK($EZ$3),"",IF(ISBLANK(Tipy!DZ60),0,IF(AND(Tipy!DZ60=Výsledky!$EX$3,Tipy!EB60=Výsledky!$EZ$3),50,0)))</f>
        <v>0</v>
      </c>
      <c r="EV66" s="182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2">
        <f>IF(ISBLANK($EZ$3),"",IF(OR(Tipy!EC60=Výsledky!$EU$6,Tipy!EC60=Výsledky!$EU$7,Tipy!EC60=Výsledky!$EU$8,Tipy!EC60=Výsledky!$EU$9),30,0))</f>
        <v>0</v>
      </c>
      <c r="EX66" s="182">
        <f>IF(ISBLANK($EZ$3),"",IF(OR(Tipy!ED60=Výsledky!$EX$6,Tipy!ED60=Výsledky!$EX$7,Tipy!ED60=Výsledky!$EX$8,Tipy!ED60=Výsledky!$EX$9),10,0))</f>
        <v>0</v>
      </c>
      <c r="EY66" s="183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6" t="str">
        <f>IF(ISBLANK($EZ$3),"",IF(ISBLANK(Tipy!DZ60),"-",SUM(EU66:EY66)))</f>
        <v>-</v>
      </c>
      <c r="FA66" s="94"/>
      <c r="FB66" s="182">
        <f>IF(ISBLANK($FG$3),"",IF(ISBLANK(Tipy!EF60),0,IF(AND(Tipy!EF60=Výsledky!$FE$3,Tipy!EH60=Výsledky!$FG$3),50,0)))</f>
        <v>0</v>
      </c>
      <c r="FC66" s="182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2">
        <f>IF(ISBLANK($FG$3),"",IF(OR(Tipy!EI60=Výsledky!$FB$6,Tipy!EI60=Výsledky!$FB$7,Tipy!EI60=Výsledky!$FB$8,Tipy!EI60=Výsledky!$FB$9),30,0))</f>
        <v>0</v>
      </c>
      <c r="FE66" s="182">
        <f>IF(ISBLANK($FG$3),"",IF(OR(Tipy!EJ60=Výsledky!$FE$6,Tipy!EJ60=Výsledky!$FE$7,Tipy!EJ60=Výsledky!$FE$8,Tipy!EJ60=Výsledky!$FE$9),10,0))</f>
        <v>0</v>
      </c>
      <c r="FF66" s="183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6" t="str">
        <f>IF(ISBLANK($FG$3),"",IF(ISBLANK(Tipy!EF60),"-",SUM(FB66:FF66)))</f>
        <v>-</v>
      </c>
      <c r="FH66" s="94"/>
      <c r="FI66" s="182">
        <f>IF(ISBLANK($FN$3),"",IF(ISBLANK(Tipy!EL60),0,IF(AND(Tipy!EL60=Výsledky!$FL$3,Tipy!EN60=Výsledky!$FN$3),50,0)))</f>
        <v>0</v>
      </c>
      <c r="FJ66" s="182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2">
        <f>IF(ISBLANK($FN$3),"",IF(OR(Tipy!EO60=Výsledky!$FI$6,Tipy!EO60=Výsledky!$FI$7,Tipy!EO60=Výsledky!$FI$8,Tipy!EO60=Výsledky!$FI$9),30,0))</f>
        <v>0</v>
      </c>
      <c r="FL66" s="182">
        <f>IF(ISBLANK($FN$3),"",IF(OR(Tipy!EP60=Výsledky!$FL$6,Tipy!EP60=Výsledky!$FL$7,Tipy!EP60=Výsledky!$FL$8,Tipy!EP60=Výsledky!$FL$9),10,0))</f>
        <v>0</v>
      </c>
      <c r="FM66" s="183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6" t="str">
        <f>IF(ISBLANK($FN$3),"",IF(ISBLANK(Tipy!EL60),"-",SUM(FI66:FM66)))</f>
        <v>-</v>
      </c>
      <c r="FO66" s="94"/>
      <c r="FP66" s="182">
        <f>IF(ISBLANK($FU$3),"",IF(ISBLANK(Tipy!ER60),0,IF(AND(Tipy!ER60=Výsledky!$FS$3,Tipy!ET60=Výsledky!$FU$3),50,0)))</f>
        <v>0</v>
      </c>
      <c r="FQ66" s="182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2">
        <f>IF(ISBLANK($FU$3),"",IF(OR(Tipy!EU60=Výsledky!$FP$6,Tipy!EU60=Výsledky!$FP$7,Tipy!EU60=Výsledky!$FP$8,Tipy!EU60=Výsledky!$FP$9),30,0))</f>
        <v>0</v>
      </c>
      <c r="FS66" s="182">
        <f>IF(ISBLANK($FU$3),"",IF(OR(Tipy!EV60=Výsledky!$FS$6,Tipy!EV60=Výsledky!$FS$7,Tipy!EV60=Výsledky!$FS$8,Tipy!EV60=Výsledky!$FS$9),10,0))</f>
        <v>0</v>
      </c>
      <c r="FT66" s="183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6" t="str">
        <f>IF(ISBLANK($FU$3),"",IF(ISBLANK(Tipy!ER60),"-",SUM(FP66:FT66)))</f>
        <v>-</v>
      </c>
      <c r="FV66" s="94"/>
      <c r="FW66" s="182">
        <f>IF(ISBLANK($GB$3),"",IF(ISBLANK(Tipy!EX60),0,IF(AND(Tipy!EX60=Výsledky!$FZ$3,Tipy!EZ60=Výsledky!$GB$3),50,0)))</f>
        <v>0</v>
      </c>
      <c r="FX66" s="182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2">
        <f>IF(ISBLANK($GB$3),"",IF(OR(Tipy!FA60=Výsledky!$FW$6,Tipy!FA60=Výsledky!$FW$7,Tipy!FA60=Výsledky!$FW$8,Tipy!FA60=Výsledky!$FW$9),30,0))</f>
        <v>0</v>
      </c>
      <c r="FZ66" s="182">
        <f>IF(ISBLANK($GB$3),"",IF(OR(Tipy!FB60=Výsledky!$FZ$6,Tipy!FB60=Výsledky!$FZ$7,Tipy!FB60=Výsledky!$FZ$8,Tipy!FB60=Výsledky!$FZ$9),10,0))</f>
        <v>0</v>
      </c>
      <c r="GA66" s="183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6" t="str">
        <f>IF(ISBLANK($GB$3),"",IF(ISBLANK(Tipy!EX60),"-",SUM(FW66:GA66)))</f>
        <v>-</v>
      </c>
      <c r="GC66" s="94"/>
      <c r="GD66" s="182">
        <f>IF(ISBLANK($GI$3),"",IF(ISBLANK(Tipy!FD60),0,IF(AND(Tipy!FD60=Výsledky!$GG$3,Tipy!FF60=Výsledky!$GI$3),50,0)))</f>
        <v>0</v>
      </c>
      <c r="GE66" s="182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2">
        <f>IF(ISBLANK($GI$3),"",IF(OR(Tipy!FG60=Výsledky!$GD$6,Tipy!FG60=Výsledky!$GD$7,Tipy!FG60=Výsledky!$GD$8,Tipy!FG60=Výsledky!$GD$9),30,0))</f>
        <v>0</v>
      </c>
      <c r="GG66" s="182">
        <f>IF(ISBLANK($GI$3),"",IF(OR(Tipy!FH60=Výsledky!$GG$6,Tipy!FH60=Výsledky!$GG$7,Tipy!FH60=Výsledky!$GG$8,Tipy!FH60=Výsledky!$GG$9),10,0))</f>
        <v>0</v>
      </c>
      <c r="GH66" s="183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6" t="str">
        <f>IF(ISBLANK($GI$3),"",IF(ISBLANK(Tipy!FD60),"-",SUM(GD66:GH66)))</f>
        <v>-</v>
      </c>
      <c r="GJ66" s="94"/>
      <c r="GK66" s="182">
        <f>IF(ISBLANK($GP$3),"",IF(ISBLANK(Tipy!FJ60),0,IF(AND(Tipy!FJ60=Výsledky!$GN$3,Tipy!FL60=Výsledky!$GP$3),50,0)))</f>
        <v>0</v>
      </c>
      <c r="GL66" s="182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82">
        <f>IF(ISBLANK($GP$3),"",IF(OR(Tipy!FM60=Výsledky!$GK$6,Tipy!FM60=Výsledky!$GK$7,Tipy!FM60=Výsledky!$GK$8,Tipy!FM60=Výsledky!$GK$9),30,0))</f>
        <v>0</v>
      </c>
      <c r="GN66" s="182">
        <f>IF(ISBLANK($GP$3),"",IF(OR(Tipy!FN60=Výsledky!$GN$6,Tipy!FN60=Výsledky!$GN$7,Tipy!FN60=Výsledky!$GN$8,Tipy!FN60=Výsledky!$GN$9),10,0))</f>
        <v>0</v>
      </c>
      <c r="GO66" s="183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86" t="str">
        <f>IF(ISBLANK($GP$3),"",IF(ISBLANK(Tipy!FJ60),"-",SUM(GK66:GO66)))</f>
        <v>-</v>
      </c>
      <c r="GQ66" s="94"/>
      <c r="GR66" s="182">
        <f>IF(ISBLANK($GW$3),"",IF(ISBLANK(Tipy!FP60),0,IF(AND(Tipy!FP60=Výsledky!$GU$3,Tipy!FR60=Výsledky!$GW$3),50,0)))</f>
        <v>0</v>
      </c>
      <c r="GS66" s="182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2">
        <f>IF(ISBLANK($GW$3),"",IF(OR(Tipy!FS60=Výsledky!$GR$6,Tipy!FS60=Výsledky!$GR$7,Tipy!FS60=Výsledky!$GR$8,Tipy!FS60=Výsledky!$GR$9),30,0))</f>
        <v>0</v>
      </c>
      <c r="GU66" s="182">
        <f>IF(ISBLANK($GW$3),"",IF(OR(Tipy!FT60=Výsledky!$GU$6,Tipy!FT60=Výsledky!$GU$7,Tipy!FT60=Výsledky!$GU$8,Tipy!FT60=Výsledky!$GU$9),10,0))</f>
        <v>0</v>
      </c>
      <c r="GV66" s="183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6" t="str">
        <f>IF(ISBLANK($GW$3),"",IF(ISBLANK(Tipy!FP60),"-",SUM(GR66:GV66)))</f>
        <v>-</v>
      </c>
      <c r="GX66" s="94"/>
      <c r="GY66" s="182">
        <f>IF(ISBLANK($HD$3),"",IF(ISBLANK(Tipy!FV60),0,IF(AND(Tipy!FV60=Výsledky!$HB$3,Tipy!FX60=Výsledky!$HD$3),50,0)))</f>
        <v>0</v>
      </c>
      <c r="GZ66" s="182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2">
        <f>IF(ISBLANK($HD$3),"",IF(OR(Tipy!FY60=Výsledky!$GY$6,Tipy!FY60=Výsledky!$GY$7,Tipy!FY60=Výsledky!$GY$8,Tipy!FY60=Výsledky!$GY$9),30,0))</f>
        <v>0</v>
      </c>
      <c r="HB66" s="182">
        <f>IF(ISBLANK($HD$3),"",IF(OR(Tipy!FZ60=Výsledky!$HB$6,Tipy!FZ60=Výsledky!$HB$7,Tipy!FZ60=Výsledky!$HB$8,Tipy!FZ60=Výsledky!$HB$9),10,0))</f>
        <v>0</v>
      </c>
      <c r="HC66" s="183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6" t="str">
        <f>IF(ISBLANK($HD$3),"",IF(ISBLANK(Tipy!FV60),"-",SUM(GY66:HC66)))</f>
        <v>-</v>
      </c>
      <c r="HE66" s="185"/>
      <c r="HF66" s="182">
        <f>IF(ISBLANK($HK$3),"",IF(ISBLANK(Tipy!GB60),0,IF(AND(Tipy!GB60=Výsledky!$HI$3,Tipy!GD60=Výsledky!$HK$3),50,0)))</f>
        <v>0</v>
      </c>
      <c r="HG66" s="182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2">
        <f>IF(ISBLANK($HK$3),"",IF(OR(Tipy!GE60=Výsledky!$HF$6,Tipy!GE60=Výsledky!$HF$7,Tipy!GE60=Výsledky!$HF$8,Tipy!GE60=Výsledky!$HF$9),30,0))</f>
        <v>0</v>
      </c>
      <c r="HI66" s="182">
        <f>IF(ISBLANK($HK$3),"",IF(OR(Tipy!GF60=Výsledky!$HI$6,Tipy!GF60=Výsledky!$HI$7,Tipy!GF60=Výsledky!$HI$8,Tipy!GF60=Výsledky!$HI$9),10,0))</f>
        <v>0</v>
      </c>
      <c r="HJ66" s="183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6" t="str">
        <f>IF(ISBLANK($HK$3),"",IF(ISBLANK(Tipy!GB60),"-",SUM(HF66:HJ66)))</f>
        <v>-</v>
      </c>
      <c r="HL66" s="185"/>
      <c r="HM66" s="182">
        <f>IF(ISBLANK($HR$3),"",IF(ISBLANK(Tipy!GH60),0,IF(AND(Tipy!GH60=Výsledky!$HP$3,Tipy!GJ60=Výsledky!$HR$3),50,0)))</f>
        <v>0</v>
      </c>
      <c r="HN66" s="182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2">
        <f>IF(ISBLANK($HR$3),"",IF(OR(Tipy!GK60=Výsledky!$HM$6,Tipy!GK60=Výsledky!$HM$7,Tipy!GK60=Výsledky!$HM$8,Tipy!GK60=Výsledky!$HM$9),30,0))</f>
        <v>0</v>
      </c>
      <c r="HP66" s="182">
        <f>IF(ISBLANK($HR$3),"",IF(OR(Tipy!GL60=Výsledky!$HP$6,Tipy!GL60=Výsledky!$HP$7,Tipy!GL60=Výsledky!$HP$8,Tipy!GL60=Výsledky!$HP$9),10,0))</f>
        <v>0</v>
      </c>
      <c r="HQ66" s="183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6" t="str">
        <f>IF(ISBLANK($HR$3),"",IF(ISBLANK(Tipy!GH60),"-",SUM(HM66:HQ66)))</f>
        <v>-</v>
      </c>
      <c r="HS66" s="185"/>
      <c r="HT66" s="182">
        <f>IF(ISBLANK($HY$3),"",IF(ISBLANK(Tipy!GN60),0,IF(AND(Tipy!GN60=Výsledky!$HW$3,Tipy!GP60=Výsledky!$HY$3),50,0)))</f>
        <v>0</v>
      </c>
      <c r="HU66" s="182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2">
        <f>IF(ISBLANK($HY$3),"",IF(OR(Tipy!GQ60=Výsledky!$HT$6,Tipy!GQ60=Výsledky!$HT$7,Tipy!GQ60=Výsledky!$HT$8,Tipy!GQ60=Výsledky!$HT$9),30,0))</f>
        <v>0</v>
      </c>
      <c r="HW66" s="182">
        <f>IF(ISBLANK($HY$3),"",IF(OR(Tipy!GR60=Výsledky!$HW$6,Tipy!GR60=Výsledky!$HW$7,Tipy!GR60=Výsledky!$HW$8,Tipy!GR60=Výsledky!$HW$9),10,0))</f>
        <v>0</v>
      </c>
      <c r="HX66" s="183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6" t="str">
        <f>IF(ISBLANK($HY$3),"",IF(ISBLANK(Tipy!GN60),"-",SUM(HT66:HX66)))</f>
        <v>-</v>
      </c>
      <c r="HZ66" s="185"/>
      <c r="IA66" s="182">
        <f>IF(ISBLANK($IF$3),"",IF(ISBLANK(Tipy!GT60),0,IF(AND(Tipy!GT60=Výsledky!$ID$3,Tipy!GV60=Výsledky!$IF$3),50,0)))</f>
        <v>0</v>
      </c>
      <c r="IB66" s="182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2">
        <f>IF(ISBLANK($IF$3),"",IF(OR(Tipy!GW60=Výsledky!$IA$6,Tipy!GW60=Výsledky!$IA$7,Tipy!GW60=Výsledky!$IA$8,Tipy!GW60=Výsledky!$IA$9),30,0))</f>
        <v>0</v>
      </c>
      <c r="ID66" s="182">
        <f>IF(ISBLANK($IF$3),"",IF(OR(Tipy!GX60=Výsledky!$ID$6,Tipy!GX60=Výsledky!$ID$7,Tipy!GX60=Výsledky!$ID$8,Tipy!GX60=Výsledky!$ID$9),10,0))</f>
        <v>0</v>
      </c>
      <c r="IE66" s="183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6" t="str">
        <f>IF(ISBLANK($IF$3),"",IF(ISBLANK(Tipy!GT60),"-",SUM(IA66:IE66)))</f>
        <v>-</v>
      </c>
      <c r="IG66" s="94"/>
      <c r="IH66" s="182">
        <f>IF(ISBLANK($IM$3),"",IF(ISBLANK(Tipy!GZ60),0,IF(AND(Tipy!GZ60=Výsledky!$IK$3,Tipy!HB60=Výsledky!$IM$3),50,0)))</f>
        <v>0</v>
      </c>
      <c r="II66" s="182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182">
        <f>IF(ISBLANK($IM$3),"",IF(OR(Tipy!HC60=Výsledky!$IH$6,Tipy!HC60=Výsledky!$IH$7,Tipy!HC60=Výsledky!$IH$8,Tipy!HC60=Výsledky!$IH$9),30,0))</f>
        <v>0</v>
      </c>
      <c r="IK66" s="182">
        <f>IF(ISBLANK($IM$3),"",IF(OR(Tipy!HD60=Výsledky!$IK$6,Tipy!HD60=Výsledky!$IK$7,Tipy!HD60=Výsledky!$IK$8,Tipy!HD60=Výsledky!$IK$9),10,0))</f>
        <v>0</v>
      </c>
      <c r="IL66" s="183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186" t="str">
        <f>IF(ISBLANK($IM$3),"",IF(ISBLANK(Tipy!GZ60),"-",SUM(IH66:IL66)))</f>
        <v>-</v>
      </c>
      <c r="IN66" s="185"/>
      <c r="IO66" s="182">
        <f>IF(ISBLANK($IT$3),"",IF(ISBLANK(Tipy!HF60),0,IF(AND(Tipy!HF60=Výsledky!$IR$3,Tipy!HH60=Výsledky!$IT$3),50,0)))</f>
        <v>0</v>
      </c>
      <c r="IP66" s="182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82">
        <f>IF(ISBLANK($IT$3),"",IF(OR(Tipy!HI60=Výsledky!$IO$6,Tipy!HI60=Výsledky!$IO$7,Tipy!HI60=Výsledky!$IO$8,Tipy!HI60=Výsledky!$IO$9),30,0))</f>
        <v>0</v>
      </c>
      <c r="IR66" s="182">
        <f>IF(ISBLANK($IT$3),"",IF(OR(Tipy!HJ60=Výsledky!$IR$6,Tipy!HJ60=Výsledky!$IR$7,Tipy!HJ60=Výsledky!$IR$8,Tipy!HJ60=Výsledky!$IR$9),10,0))</f>
        <v>0</v>
      </c>
      <c r="IS66" s="183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6" t="str">
        <f>IF(ISBLANK($IT$3),"",IF(ISBLANK(Tipy!HF60),"-",SUM(IO66:IS66)))</f>
        <v>-</v>
      </c>
      <c r="IU66" s="185"/>
      <c r="IV66" s="182">
        <f>IF(ISBLANK($JA$3),"",IF(ISBLANK(Tipy!HL60),0,IF(AND(Tipy!HL60=Výsledky!$IY$3,Tipy!HN60=Výsledky!$JA$3),50,0)))</f>
        <v>0</v>
      </c>
      <c r="IW66" s="182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82">
        <f>IF(ISBLANK($JA$3),"",IF(OR(Tipy!HO60=Výsledky!$IV$6,Tipy!HO60=Výsledky!$IV$7,Tipy!HO60=Výsledky!$IV$8,Tipy!HO60=Výsledky!$IV$9),30,0))</f>
        <v>0</v>
      </c>
      <c r="IY66" s="182">
        <f>IF(ISBLANK($JA$3),"",IF(OR(Tipy!HP60=Výsledky!$IY$6,Tipy!HP60=Výsledky!$IY$7,Tipy!HP60=Výsledky!$IY$8,Tipy!HP60=Výsledky!$IY$9),10,0))</f>
        <v>0</v>
      </c>
      <c r="IZ66" s="183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86" t="str">
        <f>IF(ISBLANK($JA$3),"",IF(ISBLANK(Tipy!HL60),"-",SUM(IV66:IZ66)))</f>
        <v>-</v>
      </c>
      <c r="JB66" s="185"/>
      <c r="JC66" s="182">
        <f>IF(ISBLANK($JH$3),"",IF(ISBLANK(Tipy!HR60),0,IF(AND(Tipy!HR60=Výsledky!$JF$3,Tipy!HT60=Výsledky!$JH$3),50,0)))</f>
        <v>0</v>
      </c>
      <c r="JD66" s="182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82">
        <f>IF(ISBLANK($JH$3),"",IF(OR(Tipy!HU60=Výsledky!$JC$6,Tipy!HU60=Výsledky!$JC$7,Tipy!HU60=Výsledky!$JC$8,Tipy!HU60=Výsledky!$JC$9),30,0))</f>
        <v>0</v>
      </c>
      <c r="JF66" s="182">
        <f>IF(ISBLANK($JH$3),"",IF(OR(Tipy!HV60=Výsledky!$JF$6,Tipy!HV60=Výsledky!$JF$7,Tipy!HV60=Výsledky!$JF$8,Tipy!HV60=Výsledky!$JF$9),10,0))</f>
        <v>0</v>
      </c>
      <c r="JG66" s="183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86" t="str">
        <f>IF(ISBLANK($JH$3),"",IF(ISBLANK(Tipy!HR60),"-",SUM(JC66:JG66)))</f>
        <v>-</v>
      </c>
      <c r="JI66" s="185"/>
      <c r="JJ66" s="182">
        <f>IF(ISBLANK($JO$3),"",IF(ISBLANK(Tipy!HX60),0,IF(AND(Tipy!HX60=Výsledky!$JM$3,Tipy!HZ60=Výsledky!$JO$3),50,0)))</f>
        <v>0</v>
      </c>
      <c r="JK66" s="182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82">
        <f>IF(ISBLANK($JO$3),"",IF(OR(Tipy!IA60=Výsledky!$JJ$6,Tipy!IA60=Výsledky!$JJ$7,Tipy!IA60=Výsledky!$JJ$8,Tipy!IA60=Výsledky!$JJ$9),30,0))</f>
        <v>0</v>
      </c>
      <c r="JM66" s="92">
        <f>IF(ISBLANK($JO$3),"",IF(OR(Tipy!IB60=Výsledky!$JM$6,Tipy!IB60=Výsledky!$JM$7,Tipy!IB60=Výsledky!$JM$8,Tipy!IB60=Výsledky!$JM$9),10,0))</f>
        <v>0</v>
      </c>
      <c r="JN66" s="93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95" t="str">
        <f>IF(ISBLANK($JO$3),"",IF(ISBLANK(Tipy!HX60),"-",SUM(JJ66:JN66)))</f>
        <v>-</v>
      </c>
      <c r="JP66" s="94"/>
      <c r="JQ66" s="92">
        <f>IF(ISBLANK($JV$3),"",IF(ISBLANK(Tipy!ID60),0,IF(AND(Tipy!ID60=Výsledky!$JT$3,Tipy!IF60=Výsledky!$JV$3),50,0)))</f>
        <v>0</v>
      </c>
      <c r="JR66" s="92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92">
        <f>IF(ISBLANK($JV$3),"",IF(OR(Tipy!IG60=Výsledky!$JQ$6,Tipy!IG60=Výsledky!$JQ$7,Tipy!IG60=Výsledky!$JQ$8,Tipy!IG60=Výsledky!$JQ$9),30,0))</f>
        <v>0</v>
      </c>
      <c r="JT66" s="92">
        <f>IF(ISBLANK($JV$3),"",IF(OR(Tipy!IH60=Výsledky!$JT$6,Tipy!IH60=Výsledky!$JT$7,Tipy!IH60=Výsledky!$JT$8,Tipy!IH60=Výsledky!$JT$9),10,0))</f>
        <v>0</v>
      </c>
      <c r="JU66" s="93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95" t="str">
        <f>IF(ISBLANK($JV$3),"",IF(ISBLANK(Tipy!ID60),"-",SUM(JQ66:JU66)))</f>
        <v>-</v>
      </c>
      <c r="JW66" s="94"/>
      <c r="JX66" s="92" t="str">
        <f>IF(ISBLANK($KC$3),"",IF(ISBLANK(Tipy!IJ60),0,IF(AND(Tipy!IJ60=Výsledky!$KA$3,Tipy!IL60=Výsledky!$KC$3),50,0)))</f>
        <v/>
      </c>
      <c r="JY66" s="92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92" t="str">
        <f>IF(ISBLANK($KC$3),"",IF(OR(Tipy!IM60=Výsledky!$JX$6,Tipy!IM60=Výsledky!$JX$7,Tipy!IM60=Výsledky!$JX$8,Tipy!IM60=Výsledky!$JX$9),30,0))</f>
        <v/>
      </c>
      <c r="KA66" s="92" t="str">
        <f>IF(ISBLANK($KC$3),"",IF(OR(Tipy!IN60=Výsledky!$KA$6,Tipy!IN60=Výsledky!$KA$7,Tipy!IN60=Výsledky!$KA$8,Tipy!IN60=Výsledky!$KA$9),10,0))</f>
        <v/>
      </c>
      <c r="KB66" s="93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95" t="str">
        <f>IF(ISBLANK($KC$3),"",IF(ISBLANK(Tipy!IJ60),"-",SUM(JX66:KB66)))</f>
        <v/>
      </c>
      <c r="KD66" s="94"/>
      <c r="KE66" s="92">
        <f>IF(ISBLANK($KJ$3),"",IF(ISBLANK(Tipy!IP60),0,IF(AND(Tipy!IP60=Výsledky!$KH$3,Tipy!IR60=Výsledky!$KJ$3),50,0)))</f>
        <v>0</v>
      </c>
      <c r="KF66" s="92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0</v>
      </c>
      <c r="KG66" s="92">
        <f>IF(ISBLANK($KJ$3),"",IF(OR(Tipy!IS60=Výsledky!$KE$6,Tipy!IS60=Výsledky!$KE$7,Tipy!IS60=Výsledky!$KE$8,Tipy!IS60=Výsledky!$KE$9),30,0))</f>
        <v>0</v>
      </c>
      <c r="KH66" s="92">
        <f>IF(ISBLANK($KJ$3),"",IF(OR(Tipy!IT60=Výsledky!$KH$6,Tipy!IT60=Výsledky!$KH$7,Tipy!IT60=Výsledky!$KH$8,Tipy!IT60=Výsledky!$KH$9),10,0))</f>
        <v>0</v>
      </c>
      <c r="KI66" s="93">
        <f>IF(ISBLANK($KJ$3),"",IF(ISBLANK(Tipy!IP60),0,IF(OR(AND(Tipy!IP60=Výsledky!$KH$3,OR(Tipy!IR60=Výsledky!$KJ$3+1,Tipy!IR60=Výsledky!$KJ$3-1)),AND(Tipy!IR60=Výsledky!$KJ$3,OR(Tipy!IP60=Výsledky!$KH$3+1,Tipy!IP60=Výsledky!$KH$3-1))),10,0)))</f>
        <v>0</v>
      </c>
      <c r="KJ66" s="95" t="str">
        <f>IF(ISBLANK($KJ$3),"",IF(ISBLANK(Tipy!IP60),"-",SUM(KE66:KI66)))</f>
        <v>-</v>
      </c>
      <c r="KK66" s="94"/>
      <c r="KL66" s="182">
        <f>IF(ISBLANK($KQ$3),"",IF(ISBLANK(Tipy!IV60),0,IF(AND(Tipy!IV60=Výsledky!$KO$3,Tipy!IX60=Výsledky!$KQ$3),50,0)))</f>
        <v>0</v>
      </c>
      <c r="KM66" s="182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82">
        <f>IF(ISBLANK($KQ$3),"",IF(OR(Tipy!IY60=Výsledky!$KL$6,Tipy!IY60=Výsledky!$KL$7,Tipy!IY60=Výsledky!$KL$8,Tipy!IY60=Výsledky!$KL$9),30,0))</f>
        <v>0</v>
      </c>
      <c r="KO66" s="182">
        <f>IF(ISBLANK($KQ$3),"",IF(OR(Tipy!IZ60=Výsledky!$KO$6,Tipy!IZ60=Výsledky!$KO$7,Tipy!IZ60=Výsledky!$KO$8,Tipy!IZ60=Výsledky!$KO$9),10,0))</f>
        <v>0</v>
      </c>
      <c r="KP66" s="183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86" t="str">
        <f>IF(ISBLANK($KQ$3),"",IF(ISBLANK(Tipy!IV60),"-",SUM(KL66:KP66)))</f>
        <v>-</v>
      </c>
      <c r="KR66" s="94"/>
      <c r="KS66" s="92" t="str">
        <f>IF(ISBLANK($KX$3),"",IF(ISBLANK(Tipy!JB60),0,IF(AND(Tipy!JB60=Výsledky!$KV$3,Tipy!JD60=Výsledky!$KX$3),50,0)))</f>
        <v/>
      </c>
      <c r="KT66" s="92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92" t="str">
        <f>IF(ISBLANK($KX$3),"",IF(OR(Tipy!JE60=Výsledky!$KS$6,Tipy!JE60=Výsledky!$KS$7,Tipy!JE60=Výsledky!$KS$8,Tipy!JE60=Výsledky!$KS$9),30,0))</f>
        <v/>
      </c>
      <c r="KV66" s="92" t="str">
        <f>IF(ISBLANK($KX$3),"",IF(OR(Tipy!JF60=Výsledky!$KV$6,Tipy!JF60=Výsledky!$KV$7,Tipy!JF60=Výsledky!$KV$8,Tipy!JF60=Výsledky!$KV$9),10,0))</f>
        <v/>
      </c>
      <c r="KW66" s="93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95" t="str">
        <f>IF(ISBLANK($KX$3),"",IF(ISBLANK(Tipy!JB60),"-",SUM(KS66:KW66)))</f>
        <v/>
      </c>
      <c r="KY66" s="94"/>
      <c r="KZ66" s="92" t="str">
        <f>IF(ISBLANK($LE$3),"",IF(ISBLANK(Tipy!JH60),0,IF(AND(Tipy!JH60=Výsledky!$LC$3,Tipy!JJ60=Výsledky!$LE$3),50,0)))</f>
        <v/>
      </c>
      <c r="LA66" s="92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92" t="str">
        <f>IF(ISBLANK($LE$3),"",IF(OR(Tipy!JK60=Výsledky!$KZ$6,Tipy!JK60=Výsledky!$KZ$7,Tipy!JK60=Výsledky!$KZ$8,Tipy!JK60=Výsledky!$KZ$9),30,0))</f>
        <v/>
      </c>
      <c r="LC66" s="92" t="str">
        <f>IF(ISBLANK($LE$3),"",IF(OR(Tipy!JL60=Výsledky!$LC$6,Tipy!JL60=Výsledky!$LC$7,Tipy!JL60=Výsledky!$LC$8,Tipy!JL60=Výsledky!$LC$9),10,0))</f>
        <v/>
      </c>
      <c r="LD66" s="93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95" t="str">
        <f>IF(ISBLANK($LE$3),"",IF(ISBLANK(Tipy!JH60),"-",SUM(KZ66:LD66)))</f>
        <v/>
      </c>
      <c r="LF66" s="94"/>
      <c r="LG66" s="92" t="str">
        <f>IF(ISBLANK($LL$3),"",IF(ISBLANK(Tipy!JN60),0,IF(AND(Tipy!JN60=Výsledky!$LJ$3,Tipy!JP60=Výsledky!$LL$3),50,0)))</f>
        <v/>
      </c>
      <c r="LH66" s="92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92" t="str">
        <f>IF(ISBLANK($LL$3),"",IF(OR(Tipy!JQ60=Výsledky!$LG$6,Tipy!JQ60=Výsledky!$LG$7,Tipy!JQ60=Výsledky!$LG$8,Tipy!JQ60=Výsledky!$LG$9),30,0))</f>
        <v/>
      </c>
      <c r="LJ66" s="92" t="str">
        <f>IF(ISBLANK($LL$3),"",IF(OR(Tipy!JR60=Výsledky!$LJ$6,Tipy!JR60=Výsledky!$LJ$7,Tipy!JR60=Výsledky!$LJ$8,Tipy!JR60=Výsledky!$LJ$9),10,0))</f>
        <v/>
      </c>
      <c r="LK66" s="93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95" t="str">
        <f>IF(ISBLANK($LL$3),"",IF(ISBLANK(Tipy!JN60),"-",SUM(LG66:LK66)))</f>
        <v/>
      </c>
      <c r="LM66" s="94"/>
      <c r="LN66" s="92" t="str">
        <f>IF(ISBLANK($LS$3),"",IF(ISBLANK(Tipy!JT60),0,IF(AND(Tipy!JT60=Výsledky!$LQ$3,Tipy!JV60=Výsledky!$LS$3),50,0)))</f>
        <v/>
      </c>
      <c r="LO66" s="92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92" t="str">
        <f>IF(ISBLANK($LS$3),"",IF(OR(Tipy!JW60=Výsledky!$LN$6,Tipy!JW60=Výsledky!$LN$7,Tipy!JW60=Výsledky!$LN$8,Tipy!JW60=Výsledky!$LN$9),30,0))</f>
        <v/>
      </c>
      <c r="LQ66" s="92" t="str">
        <f>IF(ISBLANK($LS$3),"",IF(OR(Tipy!JX60=Výsledky!$LQ$6,Tipy!JX60=Výsledky!$LQ$7,Tipy!JX60=Výsledky!$LQ$8,Tipy!JX60=Výsledky!$LQ$9),10,0))</f>
        <v/>
      </c>
      <c r="LR66" s="93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95" t="str">
        <f>IF(ISBLANK($LS$3),"",IF(ISBLANK(Tipy!JT60),"-",SUM(LN66:LR66)))</f>
        <v/>
      </c>
      <c r="LT66" s="94"/>
      <c r="LU66" s="92" t="str">
        <f>IF(ISBLANK($LZ$3),"",IF(ISBLANK(Tipy!JZ60),0,IF(AND(Tipy!JZ60=Výsledky!$LX$3,Tipy!KB60=Výsledky!$LZ$3),50,0)))</f>
        <v/>
      </c>
      <c r="LV66" s="92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92" t="str">
        <f>IF(ISBLANK($LZ$3),"",IF(OR(Tipy!KC60=Výsledky!$LU$6,Tipy!KC60=Výsledky!$LU$7,Tipy!KC60=Výsledky!$LU$8,Tipy!KC60=Výsledky!$LU$9),30,0))</f>
        <v/>
      </c>
      <c r="LX66" s="92" t="str">
        <f>IF(ISBLANK($LZ$3),"",IF(OR(Tipy!KD60=Výsledky!$LX$6,Tipy!KD60=Výsledky!$LX$7,Tipy!KD60=Výsledky!$LX$8,Tipy!KD60=Výsledky!$LX$9),10,0))</f>
        <v/>
      </c>
      <c r="LY66" s="93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95" t="str">
        <f>IF(ISBLANK($LZ$3),"",IF(ISBLANK(Tipy!JZ60),"-",SUM(LU66:LY66)))</f>
        <v/>
      </c>
      <c r="MA66" s="94"/>
      <c r="MB66" s="96"/>
      <c r="MC66" s="97"/>
      <c r="MD66" s="97"/>
      <c r="ME66" s="97"/>
      <c r="MF66" s="93"/>
      <c r="MG66" s="95"/>
      <c r="MH66" s="94"/>
      <c r="MI66" s="96"/>
      <c r="MJ66" s="97"/>
      <c r="MK66" s="97"/>
      <c r="ML66" s="97"/>
      <c r="MM66" s="93"/>
      <c r="MN66" s="95"/>
      <c r="MO66" s="94"/>
      <c r="MP66" s="96"/>
      <c r="MQ66" s="97"/>
      <c r="MR66" s="97"/>
      <c r="MS66" s="97"/>
      <c r="MT66" s="93"/>
      <c r="MU66" s="95"/>
      <c r="MV66" s="94"/>
      <c r="MW66" s="96"/>
      <c r="MX66" s="97"/>
      <c r="MY66" s="97"/>
      <c r="MZ66" s="97"/>
      <c r="NA66" s="93"/>
      <c r="NB66" s="95"/>
      <c r="NC66" s="94"/>
      <c r="ND66" s="96"/>
      <c r="NE66" s="97"/>
      <c r="NF66" s="97"/>
      <c r="NG66" s="97"/>
      <c r="NH66" s="93"/>
      <c r="NI66" s="95"/>
      <c r="NJ66" s="94"/>
      <c r="NK66" s="96"/>
      <c r="NL66" s="97"/>
      <c r="NM66" s="97"/>
      <c r="NN66" s="97"/>
      <c r="NO66" s="93"/>
      <c r="NP66" s="95"/>
      <c r="NQ66" s="94"/>
      <c r="NR66" s="96"/>
      <c r="NS66" s="97"/>
      <c r="NT66" s="97"/>
      <c r="NU66" s="97"/>
      <c r="NV66" s="93"/>
      <c r="NW66" s="95"/>
      <c r="NX66" s="94"/>
      <c r="NY66" s="96"/>
      <c r="NZ66" s="97"/>
      <c r="OA66" s="97"/>
      <c r="OB66" s="97"/>
      <c r="OC66" s="93"/>
      <c r="OD66" s="95"/>
      <c r="OE66" s="94"/>
      <c r="OF66" s="96"/>
      <c r="OG66" s="97"/>
      <c r="OH66" s="97"/>
      <c r="OI66" s="97"/>
      <c r="OJ66" s="93"/>
      <c r="OK66" s="95"/>
      <c r="OL66" s="94"/>
      <c r="OM66" s="96"/>
      <c r="ON66" s="97"/>
      <c r="OO66" s="97"/>
      <c r="OP66" s="97"/>
      <c r="OQ66" s="93"/>
      <c r="OR66" s="95"/>
      <c r="OS66" s="94"/>
      <c r="OT66" s="96"/>
      <c r="OU66" s="97"/>
      <c r="OV66" s="97"/>
      <c r="OW66" s="97"/>
      <c r="OX66" s="93"/>
      <c r="OY66" s="95"/>
      <c r="OZ66" s="94"/>
      <c r="PA66" s="96"/>
      <c r="PB66" s="97"/>
      <c r="PC66" s="97"/>
      <c r="PD66" s="97"/>
      <c r="PE66" s="93"/>
      <c r="PF66" s="95"/>
      <c r="PG66" s="94"/>
      <c r="PH66" s="96"/>
      <c r="PI66" s="97"/>
      <c r="PJ66" s="97"/>
      <c r="PK66" s="97"/>
      <c r="PL66" s="93"/>
      <c r="PM66" s="95"/>
      <c r="PN66" s="94"/>
      <c r="PO66" s="96"/>
      <c r="PP66" s="97"/>
      <c r="PQ66" s="97"/>
      <c r="PR66" s="97"/>
      <c r="PS66" s="93"/>
      <c r="PT66" s="95"/>
      <c r="PU66" s="94"/>
      <c r="PV66" s="96"/>
      <c r="PW66" s="97"/>
      <c r="PX66" s="97"/>
      <c r="PY66" s="97"/>
      <c r="PZ66" s="93"/>
      <c r="QA66" s="95"/>
    </row>
    <row r="67" spans="1:443" ht="15" customHeight="1" x14ac:dyDescent="0.2">
      <c r="A67" s="121">
        <f>Tipy!A61</f>
        <v>89</v>
      </c>
      <c r="B67" s="144" t="str">
        <f>Tipy!B61</f>
        <v>Michal Kohut</v>
      </c>
      <c r="C67" s="42"/>
      <c r="D67" s="182">
        <f>IF(ISBLANK($I$3),"",IF(ISBLANK(Tipy!D61),0,IF(AND(Tipy!D61=Výsledky!$G$3,Tipy!F61=Výsledky!$I$3),50,0)))</f>
        <v>0</v>
      </c>
      <c r="E67" s="182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2">
        <f>IF(ISBLANK($I$3),"",IF(OR(Tipy!G61=Výsledky!$D$6,Tipy!G61=Výsledky!$D$7,Tipy!G61=Výsledky!$D$8,Tipy!G61=Výsledky!$D$9),30,0))</f>
        <v>30</v>
      </c>
      <c r="G67" s="182">
        <f>IF(ISBLANK($I$3),"",IF(OR(Tipy!H61=Výsledky!$G$6,Tipy!H61=Výsledky!$G$7,Tipy!H61=Výsledky!$G$8,Tipy!H61=Výsledky!$G$9),10,0))</f>
        <v>0</v>
      </c>
      <c r="H67" s="183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4">
        <f>IF(ISBLANK($I$3),"",IF(ISBLANK(Tipy!D61),"-",SUM(D67:H67)))</f>
        <v>60</v>
      </c>
      <c r="J67" s="185"/>
      <c r="K67" s="182">
        <f>IF(ISBLANK($P$3),"",IF(ISBLANK(Tipy!J61),0,IF(AND(Tipy!J61=Výsledky!$N$3,Tipy!L61=Výsledky!$P$3),50,0)))</f>
        <v>0</v>
      </c>
      <c r="L67" s="182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2">
        <f>IF(ISBLANK($P$3),"",IF(OR(Tipy!M61=Výsledky!$K$6,Tipy!M61=Výsledky!$K$7,Tipy!M61=Výsledky!$K$8,Tipy!M61=Výsledky!$K$9),30,0))</f>
        <v>30</v>
      </c>
      <c r="N67" s="182">
        <f>IF(ISBLANK($P$3),"",IF(OR(Tipy!N61=Výsledky!$N$6,Tipy!N61=Výsledky!$N$7,Tipy!N61=Výsledky!$N$8,Tipy!N61=Výsledky!$N$9),10,0))</f>
        <v>0</v>
      </c>
      <c r="O67" s="183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6">
        <f>IF(ISBLANK($P$3),"",IF(ISBLANK(Tipy!J61),"-",SUM(K67:O67)))</f>
        <v>50</v>
      </c>
      <c r="Q67" s="185"/>
      <c r="R67" s="182">
        <f>IF(ISBLANK($W$3),"",IF(ISBLANK(Tipy!P61),0,IF(AND(Tipy!P61=Výsledky!$U$3,Tipy!R61=Výsledky!$W$3),50,0)))</f>
        <v>0</v>
      </c>
      <c r="S67" s="182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2">
        <f>IF(ISBLANK($W$3),"",IF(OR(Tipy!S61=Výsledky!$R$6,Tipy!S61=Výsledky!$R$7,Tipy!S61=Výsledky!$R$8,Tipy!S61=Výsledky!$R$9),30,0))</f>
        <v>0</v>
      </c>
      <c r="U67" s="182">
        <f>IF(ISBLANK($W$3),"",IF(OR(Tipy!T61=Výsledky!$U$6,Tipy!T61=Výsledky!$U$7,Tipy!T61=Výsledky!$U$8,Tipy!T61=Výsledky!$U$9),10,0))</f>
        <v>0</v>
      </c>
      <c r="V67" s="183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6" t="str">
        <f>IF(ISBLANK($W$3),"",IF(ISBLANK(Tipy!P61),"-",SUM(R67:V67)))</f>
        <v>-</v>
      </c>
      <c r="X67" s="185"/>
      <c r="Y67" s="182">
        <f>IF(ISBLANK($AD$3),"",IF(ISBLANK(Tipy!V61),0,IF(AND(Tipy!V61=Výsledky!$AB$3,Tipy!X61=Výsledky!$AD$3),50,0)))</f>
        <v>0</v>
      </c>
      <c r="Z67" s="182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2">
        <f>IF(ISBLANK($AD$3),"",IF(OR(Tipy!Y61=Výsledky!$Y$6,Tipy!Y61=Výsledky!$Y$7,Tipy!Y61=Výsledky!$Y$8,Tipy!Y61=Výsledky!$Y$9),30,0))</f>
        <v>0</v>
      </c>
      <c r="AB67" s="182">
        <f>IF(ISBLANK($AD$3),"",IF(OR(Tipy!Z61=Výsledky!$AB$6,Tipy!Z61=Výsledky!$AB$7,Tipy!Z61=Výsledky!$AB$8,Tipy!Z61=Výsledky!$AB$9),10,0))</f>
        <v>0</v>
      </c>
      <c r="AC67" s="183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6" t="str">
        <f>IF(ISBLANK($AD$3),"",IF(ISBLANK(Tipy!V61),"-",SUM(Y67:AC67)))</f>
        <v>-</v>
      </c>
      <c r="AE67" s="185"/>
      <c r="AF67" s="182">
        <f>IF(ISBLANK($AK$3),"",IF(ISBLANK(Tipy!AB61),0,IF(AND(Tipy!AB61=Výsledky!$AI$3,Tipy!AD61=Výsledky!$AK$3),50,0)))</f>
        <v>0</v>
      </c>
      <c r="AG67" s="182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2">
        <f>IF(ISBLANK($AK$3),"",IF(OR(Tipy!AE61=Výsledky!$AF$6,Tipy!AE61=Výsledky!$AF$7,Tipy!AE61=Výsledky!$AF$8,Tipy!AE61=Výsledky!$AF$9),30,0))</f>
        <v>0</v>
      </c>
      <c r="AI67" s="182">
        <f>IF(ISBLANK($AK$3),"",IF(OR(Tipy!AF61=Výsledky!$AI$6,Tipy!AF61=Výsledky!$AI$7,Tipy!AF61=Výsledky!$AI$8,Tipy!AF61=Výsledky!$AI$9),10,0))</f>
        <v>0</v>
      </c>
      <c r="AJ67" s="183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6" t="str">
        <f>IF(ISBLANK($AK$3),"",IF(ISBLANK(Tipy!AB61),"-",SUM(AF67:AJ67)))</f>
        <v>-</v>
      </c>
      <c r="AL67" s="185"/>
      <c r="AM67" s="182">
        <f>IF(ISBLANK($AR$3),"",IF(ISBLANK(Tipy!AH61),0,IF(AND(Tipy!AH61=Výsledky!$AP$3,Tipy!AJ61=Výsledky!$AR$3),50,0)))</f>
        <v>0</v>
      </c>
      <c r="AN67" s="182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2">
        <f>IF(ISBLANK($AR$3),"",IF(OR(Tipy!AK61=Výsledky!$AM$6,Tipy!AK61=Výsledky!$AM$7,Tipy!AK61=Výsledky!$AM$8,Tipy!AK61=Výsledky!$AM$9),30,0))</f>
        <v>0</v>
      </c>
      <c r="AP67" s="182">
        <f>IF(ISBLANK($AR$3),"",IF(OR(Tipy!AL61=Výsledky!$AP$6,Tipy!AL61=Výsledky!$AP$7,Tipy!AL61=Výsledky!$AP$8,Tipy!AL61=Výsledky!$AP$9),10,0))</f>
        <v>0</v>
      </c>
      <c r="AQ67" s="183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6" t="str">
        <f>IF(ISBLANK($AR$3),"",IF(ISBLANK(Tipy!AH61),"-",SUM(AM67:AQ67)))</f>
        <v>-</v>
      </c>
      <c r="AS67" s="185"/>
      <c r="AT67" s="182">
        <f>IF(ISBLANK($AY$3),"",IF(ISBLANK(Tipy!AN61),0,IF(AND(Tipy!AN61=Výsledky!$AW$3,Tipy!AP61=Výsledky!$AY$3),50,0)))</f>
        <v>0</v>
      </c>
      <c r="AU67" s="182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2">
        <f>IF(ISBLANK($AY$3),"",IF(OR(Tipy!AQ61=Výsledky!$AT$6,Tipy!AQ61=Výsledky!$AT$7,Tipy!AQ61=Výsledky!$AT$8,Tipy!AQ61=Výsledky!$AT$9),30,0))</f>
        <v>0</v>
      </c>
      <c r="AW67" s="182">
        <f>IF(ISBLANK($AY$3),"",IF(OR(Tipy!AR61=Výsledky!$AW$6,Tipy!AR61=Výsledky!$AW$7,Tipy!AR61=Výsledky!$AW$8,Tipy!AR61=Výsledky!$AW$9),10,0))</f>
        <v>0</v>
      </c>
      <c r="AX67" s="183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6" t="str">
        <f>IF(ISBLANK($AY$3),"",IF(ISBLANK(Tipy!AN61),"-",SUM(AT67:AX67)))</f>
        <v>-</v>
      </c>
      <c r="AZ67" s="185"/>
      <c r="BA67" s="182">
        <f>IF(ISBLANK($BF$3),"",IF(ISBLANK(Tipy!AT61),0,IF(AND(Tipy!AT61=Výsledky!$BD$3,Tipy!AV61=Výsledky!$BF$3),50,0)))</f>
        <v>0</v>
      </c>
      <c r="BB67" s="182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2">
        <f>IF(ISBLANK($BF$3),"",IF(OR(Tipy!AW61=Výsledky!$BA$6,Tipy!AW61=Výsledky!$BA$7,Tipy!AW61=Výsledky!$BA$8,Tipy!AW61=Výsledky!$BA$9),30,0))</f>
        <v>0</v>
      </c>
      <c r="BD67" s="182">
        <f>IF(ISBLANK($BF$3),"",IF(OR(Tipy!AX61=Výsledky!$BD$6,Tipy!AX61=Výsledky!$BD$7,Tipy!AX61=Výsledky!$BD$8,Tipy!AX61=Výsledky!$BD$9),10,0))</f>
        <v>0</v>
      </c>
      <c r="BE67" s="183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6" t="str">
        <f>IF(ISBLANK($BF$3),"",IF(ISBLANK(Tipy!AT61),"-",SUM(BA67:BE67)))</f>
        <v>-</v>
      </c>
      <c r="BG67" s="94"/>
      <c r="BH67" s="182">
        <f>IF(ISBLANK($BM$3),"",IF(ISBLANK(Tipy!AZ61),0,IF(AND(Tipy!AZ61=Výsledky!$BK$3,Tipy!BB61=Výsledky!$BM$3),50,0)))</f>
        <v>0</v>
      </c>
      <c r="BI67" s="182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2">
        <f>IF(ISBLANK($BM$3),"",IF(OR(Tipy!BC61=Výsledky!$BH$6,Tipy!BC61=Výsledky!$BH$7,Tipy!BC61=Výsledky!$BH$8,Tipy!BC61=Výsledky!$BH$9),30,0))</f>
        <v>0</v>
      </c>
      <c r="BK67" s="182">
        <f>IF(ISBLANK($BM$3),"",IF(OR(Tipy!BD61=Výsledky!$BK$6,Tipy!BD61=Výsledky!$BK$7,Tipy!BD61=Výsledky!$BK$8,Tipy!BD61=Výsledky!$BK$9),10,0))</f>
        <v>0</v>
      </c>
      <c r="BL67" s="183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6" t="str">
        <f>IF(ISBLANK($BM$3),"",IF(ISBLANK(Tipy!AZ61),"-",SUM(BH67:BL67)))</f>
        <v>-</v>
      </c>
      <c r="BN67" s="94"/>
      <c r="BO67" s="182">
        <f>IF(ISBLANK($BT$3),"",IF(ISBLANK(Tipy!BF61),0,IF(AND(Tipy!BF61=Výsledky!$BR$3,Tipy!BH61=Výsledky!$BT$3),50,0)))</f>
        <v>0</v>
      </c>
      <c r="BP67" s="182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2">
        <f>IF(ISBLANK($BT$3),"",IF(OR(Tipy!BI61=Výsledky!$BO$6,Tipy!BI61=Výsledky!$BO$7,Tipy!BI61=Výsledky!$BO$8,Tipy!BI61=Výsledky!$BO$9),30,0))</f>
        <v>0</v>
      </c>
      <c r="BR67" s="182">
        <f>IF(ISBLANK($BT$3),"",IF(OR(Tipy!BJ61=Výsledky!$BR$6,Tipy!BJ61=Výsledky!$BR$7,Tipy!BJ61=Výsledky!$BR$8,Tipy!BJ61=Výsledky!$BR$9),10,0))</f>
        <v>0</v>
      </c>
      <c r="BS67" s="183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6" t="str">
        <f>IF(ISBLANK($BT$3),"",IF(ISBLANK(Tipy!BF61),"-",SUM(BO67:BS67)))</f>
        <v>-</v>
      </c>
      <c r="BU67" s="94"/>
      <c r="BV67" s="182">
        <f>IF(ISBLANK($CA$3),"",IF(ISBLANK(Tipy!BL61),0,IF(AND(Tipy!BL61=Výsledky!$BY$3,Tipy!BN61=Výsledky!$CA$3),50,0)))</f>
        <v>0</v>
      </c>
      <c r="BW67" s="182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2">
        <f>IF(ISBLANK($CA$3),"",IF(OR(Tipy!BO61=Výsledky!$BV$6,Tipy!BO61=Výsledky!$BV$7,Tipy!BO61=Výsledky!$BV$8,Tipy!BO61=Výsledky!$BV$9),30,0))</f>
        <v>0</v>
      </c>
      <c r="BY67" s="182">
        <f>IF(ISBLANK($CA$3),"",IF(OR(Tipy!BP61=Výsledky!$BY$6,Tipy!BP61=Výsledky!$BY$7,Tipy!BP61=Výsledky!$BY$8,Tipy!BP61=Výsledky!$BY$9),10,0))</f>
        <v>0</v>
      </c>
      <c r="BZ67" s="183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6" t="str">
        <f>IF(ISBLANK($CA$3),"",IF(ISBLANK(Tipy!BL61),"-",SUM(BV67:BZ67)))</f>
        <v>-</v>
      </c>
      <c r="CB67" s="94"/>
      <c r="CC67" s="182">
        <f>IF(ISBLANK($CH$3),"",IF(ISBLANK(Tipy!BR61),0,IF(AND(Tipy!BR61=Výsledky!$CF$3,Tipy!BT61=Výsledky!$CH$3),50,0)))</f>
        <v>0</v>
      </c>
      <c r="CD67" s="182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2">
        <f>IF(ISBLANK($CH$3),"",IF(OR(Tipy!BU61=Výsledky!$CC$6,Tipy!BU61=Výsledky!$CC$7,Tipy!BU61=Výsledky!$CC$8,Tipy!BU61=Výsledky!$CC$9),30,0))</f>
        <v>0</v>
      </c>
      <c r="CF67" s="182">
        <f>IF(ISBLANK($CH$3),"",IF(OR(Tipy!BV61=Výsledky!$CF$6,Tipy!BV61=Výsledky!$CF$7,Tipy!BV61=Výsledky!$CF$8,Tipy!BV61=Výsledky!$CF$9),10,0))</f>
        <v>0</v>
      </c>
      <c r="CG67" s="183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6" t="str">
        <f>IF(ISBLANK($CH$3),"",IF(ISBLANK(Tipy!BR61),"-",SUM(CC67:CG67)))</f>
        <v>-</v>
      </c>
      <c r="CI67" s="185"/>
      <c r="CJ67" s="182">
        <f>IF(ISBLANK($CO$3),"",IF(ISBLANK(Tipy!BX61),0,IF(AND(Tipy!BX61=Výsledky!$CM$3,Tipy!BZ61=Výsledky!$CO$3),50,0)))</f>
        <v>0</v>
      </c>
      <c r="CK67" s="182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2">
        <f>IF(ISBLANK($CO$3),"",IF(OR(Tipy!CA61=Výsledky!$CJ$6,Tipy!CA61=Výsledky!$CJ$7,Tipy!CA61=Výsledky!$CJ$8,Tipy!CA61=Výsledky!$CJ$9),30,0))</f>
        <v>0</v>
      </c>
      <c r="CM67" s="182">
        <f>IF(ISBLANK($CO$3),"",IF(OR(Tipy!CB61=Výsledky!$CM$6,Tipy!CB61=Výsledky!$CM$7,Tipy!CB61=Výsledky!$CM$8,Tipy!CB61=Výsledky!$CM$9),10,0))</f>
        <v>0</v>
      </c>
      <c r="CN67" s="183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6" t="str">
        <f>IF(ISBLANK($CO$3),"",IF(ISBLANK(Tipy!BX61),"-",SUM(CJ67:CN67)))</f>
        <v>-</v>
      </c>
      <c r="CP67" s="185"/>
      <c r="CQ67" s="182">
        <f>IF(ISBLANK($CV$3),"",IF(ISBLANK(Tipy!CD61),0,IF(AND(Tipy!CD61=Výsledky!$CT$3,Tipy!CF61=Výsledky!$CV$3),50,0)))</f>
        <v>0</v>
      </c>
      <c r="CR67" s="182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2">
        <f>IF(ISBLANK($CV$3),"",IF(OR(Tipy!CG61=Výsledky!$CQ$6,Tipy!CG61=Výsledky!$CQ$7,Tipy!CG61=Výsledky!$CQ$8,Tipy!CG61=Výsledky!$CQ$9),30,0))</f>
        <v>0</v>
      </c>
      <c r="CT67" s="182">
        <f>IF(ISBLANK($CV$3),"",IF(OR(Tipy!CH61=Výsledky!$CT$6,Tipy!CH61=Výsledky!$CT$7,Tipy!CH61=Výsledky!$CT$8,Tipy!CH61=Výsledky!$CT$9),10,0))</f>
        <v>0</v>
      </c>
      <c r="CU67" s="183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6" t="str">
        <f>IF(ISBLANK($CV$3),"",IF(ISBLANK(Tipy!CD61),"-",SUM(CQ67:CU67)))</f>
        <v>-</v>
      </c>
      <c r="CW67" s="185"/>
      <c r="CX67" s="182">
        <f>IF(ISBLANK($DC$3),"",IF(ISBLANK(Tipy!CJ61),0,IF(AND(Tipy!CJ61=Výsledky!$DA$3,Tipy!CL61=Výsledky!$DC$3),50,0)))</f>
        <v>0</v>
      </c>
      <c r="CY67" s="182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2">
        <f>IF(ISBLANK($DC$3),"",IF(OR(Tipy!CM61=Výsledky!$CX$6,Tipy!CM61=Výsledky!$CX$7,Tipy!CM61=Výsledky!$CX$8,Tipy!CM61=Výsledky!$CX$9),30,0))</f>
        <v>0</v>
      </c>
      <c r="DA67" s="182">
        <f>IF(ISBLANK($DC$3),"",IF(OR(Tipy!CN61=Výsledky!$DA$6,Tipy!CN61=Výsledky!$DA$7,Tipy!CN61=Výsledky!$DA$8,Tipy!CN61=Výsledky!$DA$9),10,0))</f>
        <v>0</v>
      </c>
      <c r="DB67" s="183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6" t="str">
        <f>IF(ISBLANK($DC$3),"",IF(ISBLANK(Tipy!CJ61),"-",SUM(CX67:DB67)))</f>
        <v>-</v>
      </c>
      <c r="DD67" s="185"/>
      <c r="DE67" s="182">
        <f>IF(ISBLANK($DJ$3),"",IF(ISBLANK(Tipy!CP61),0,IF(AND(Tipy!CP61=Výsledky!$DH$3,Tipy!CR61=Výsledky!$DJ$3),50,0)))</f>
        <v>0</v>
      </c>
      <c r="DF67" s="182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2">
        <f>IF(ISBLANK($DJ$3),"",IF(OR(Tipy!CS61=Výsledky!$DE$6,Tipy!CS61=Výsledky!$DE$7,Tipy!CS61=Výsledky!$DE$8,Tipy!CS61=Výsledky!$DE$9),30,0))</f>
        <v>0</v>
      </c>
      <c r="DH67" s="182">
        <f>IF(ISBLANK($DJ$3),"",IF(OR(Tipy!CT61=Výsledky!$DH$6,Tipy!CT61=Výsledky!$DH$7,Tipy!CT61=Výsledky!$DH$8,Tipy!CT61=Výsledky!$DH$9),10,0))</f>
        <v>0</v>
      </c>
      <c r="DI67" s="183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6" t="str">
        <f>IF(ISBLANK($DJ$3),"",IF(ISBLANK(Tipy!CP61),"-",SUM(DE67:DI67)))</f>
        <v>-</v>
      </c>
      <c r="DK67" s="185"/>
      <c r="DL67" s="182">
        <f>IF(ISBLANK($DQ$3),"",IF(ISBLANK(Tipy!CV61),0,IF(AND(Tipy!CV61=Výsledky!$DO$3,Tipy!CX61=Výsledky!$DQ$3),50,0)))</f>
        <v>0</v>
      </c>
      <c r="DM67" s="182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2">
        <f>IF(ISBLANK($DQ$3),"",IF(OR(Tipy!CY61=Výsledky!$DL$6,Tipy!CY61=Výsledky!$DL$7,Tipy!CY61=Výsledky!$DL$8,Tipy!CY61=Výsledky!$DL$9),30,0))</f>
        <v>0</v>
      </c>
      <c r="DO67" s="182">
        <f>IF(ISBLANK($DQ$3),"",IF(OR(Tipy!CZ61=Výsledky!$DO$6,Tipy!CZ61=Výsledky!$DO$7,Tipy!CZ61=Výsledky!$DO$8,Tipy!CZ61=Výsledky!$DO$9),10,0))</f>
        <v>0</v>
      </c>
      <c r="DP67" s="183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6" t="str">
        <f>IF(ISBLANK($DQ$3),"",IF(ISBLANK(Tipy!CV61),"-",SUM(DL67:DP67)))</f>
        <v>-</v>
      </c>
      <c r="DR67" s="185"/>
      <c r="DS67" s="182">
        <f>IF(ISBLANK($DX$3),"",IF(ISBLANK(Tipy!DB61),0,IF(AND(Tipy!DB61=Výsledky!$DV$3,Tipy!DD61=Výsledky!$DX$3),50,0)))</f>
        <v>0</v>
      </c>
      <c r="DT67" s="182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2">
        <f>IF(ISBLANK($DX$3),"",IF(OR(Tipy!DE61=Výsledky!$DS$6,Tipy!DE61=Výsledky!$DS$7,Tipy!DE61=Výsledky!$DS$8,Tipy!DE61=Výsledky!$DS$9),30,0))</f>
        <v>0</v>
      </c>
      <c r="DV67" s="182">
        <f>IF(ISBLANK($DX$3),"",IF(OR(Tipy!DF61=Výsledky!$DV$6,Tipy!DF61=Výsledky!$DV$7,Tipy!DF61=Výsledky!$DV$8,Tipy!DF61=Výsledky!$DV$9),10,0))</f>
        <v>0</v>
      </c>
      <c r="DW67" s="183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6" t="str">
        <f>IF(ISBLANK($DX$3),"",IF(ISBLANK(Tipy!DB61),"-",SUM(DS67:DW67)))</f>
        <v>-</v>
      </c>
      <c r="DY67" s="185"/>
      <c r="DZ67" s="182">
        <f>IF(ISBLANK($EE$3),"",IF(ISBLANK(Tipy!DH61),0,IF(AND(Tipy!DH61=Výsledky!$EC$3,Tipy!DJ61=Výsledky!$EE$3),50,0)))</f>
        <v>0</v>
      </c>
      <c r="EA67" s="182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2">
        <f>IF(ISBLANK($EE$3),"",IF(OR(Tipy!DK61=Výsledky!$DZ$6,Tipy!DK61=Výsledky!$DZ$7,Tipy!DK61=Výsledky!$DZ$8,Tipy!DK61=Výsledky!$DZ$9),30,0))</f>
        <v>0</v>
      </c>
      <c r="EC67" s="182">
        <f>IF(ISBLANK($EE$3),"",IF(OR(Tipy!DL61=Výsledky!$EC$6,Tipy!DL61=Výsledky!$EC$7,Tipy!DL61=Výsledky!$EC$8,Tipy!DL61=Výsledky!$EC$9),10,0))</f>
        <v>0</v>
      </c>
      <c r="ED67" s="183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6" t="str">
        <f>IF(ISBLANK($EE$3),"",IF(ISBLANK(Tipy!DH61),"-",SUM(DZ67:ED67)))</f>
        <v>-</v>
      </c>
      <c r="EF67" s="94"/>
      <c r="EG67" s="182">
        <f>IF(ISBLANK($EL$3),"",IF(ISBLANK(Tipy!DN61),0,IF(AND(Tipy!DN61=Výsledky!$EJ$3,Tipy!DP61=Výsledky!$EL$3),50,0)))</f>
        <v>0</v>
      </c>
      <c r="EH67" s="182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2">
        <f>IF(ISBLANK($EL$3),"",IF(OR(Tipy!DQ61=Výsledky!$EG$6,Tipy!DQ61=Výsledky!$EG$7,Tipy!DQ61=Výsledky!$EG$8,Tipy!DQ61=Výsledky!$EG$9),30,0))</f>
        <v>0</v>
      </c>
      <c r="EJ67" s="182">
        <f>IF(ISBLANK($EL$3),"",IF(OR(Tipy!DR61=Výsledky!$EJ$6,Tipy!DR61=Výsledky!$EJ$7,Tipy!DR61=Výsledky!$EJ$8,Tipy!DR61=Výsledky!$EJ$9),10,0))</f>
        <v>0</v>
      </c>
      <c r="EK67" s="183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6" t="str">
        <f>IF(ISBLANK($EL$3),"",IF(ISBLANK(Tipy!DN61),"-",SUM(EG67:EK67)))</f>
        <v>-</v>
      </c>
      <c r="EM67" s="94"/>
      <c r="EN67" s="182">
        <f>IF(ISBLANK($ES$3),"",IF(ISBLANK(Tipy!DT61),0,IF(AND(Tipy!DT61=Výsledky!$EQ$3,Tipy!DV61=Výsledky!$ES$3),50,0)))</f>
        <v>0</v>
      </c>
      <c r="EO67" s="182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2">
        <f>IF(ISBLANK($ES$3),"",IF(OR(Tipy!DW61=Výsledky!$EN$6,Tipy!DW61=Výsledky!$EN$7,Tipy!DW61=Výsledky!$EN$8,Tipy!DW61=Výsledky!$EN$9),30,0))</f>
        <v>0</v>
      </c>
      <c r="EQ67" s="182">
        <f>IF(ISBLANK($ES$3),"",IF(OR(Tipy!DX61=Výsledky!$EQ$6,Tipy!DX61=Výsledky!$EQ$7,Tipy!DX61=Výsledky!$EQ$8,Tipy!DX61=Výsledky!$EQ$9),10,0))</f>
        <v>0</v>
      </c>
      <c r="ER67" s="183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6" t="str">
        <f>IF(ISBLANK($ES$3),"",IF(ISBLANK(Tipy!DT61),"-",SUM(EN67:ER67)))</f>
        <v>-</v>
      </c>
      <c r="ET67" s="94"/>
      <c r="EU67" s="182">
        <f>IF(ISBLANK($EZ$3),"",IF(ISBLANK(Tipy!DZ61),0,IF(AND(Tipy!DZ61=Výsledky!$EX$3,Tipy!EB61=Výsledky!$EZ$3),50,0)))</f>
        <v>0</v>
      </c>
      <c r="EV67" s="182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2">
        <f>IF(ISBLANK($EZ$3),"",IF(OR(Tipy!EC61=Výsledky!$EU$6,Tipy!EC61=Výsledky!$EU$7,Tipy!EC61=Výsledky!$EU$8,Tipy!EC61=Výsledky!$EU$9),30,0))</f>
        <v>0</v>
      </c>
      <c r="EX67" s="182">
        <f>IF(ISBLANK($EZ$3),"",IF(OR(Tipy!ED61=Výsledky!$EX$6,Tipy!ED61=Výsledky!$EX$7,Tipy!ED61=Výsledky!$EX$8,Tipy!ED61=Výsledky!$EX$9),10,0))</f>
        <v>0</v>
      </c>
      <c r="EY67" s="183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6" t="str">
        <f>IF(ISBLANK($EZ$3),"",IF(ISBLANK(Tipy!DZ61),"-",SUM(EU67:EY67)))</f>
        <v>-</v>
      </c>
      <c r="FA67" s="94"/>
      <c r="FB67" s="182">
        <f>IF(ISBLANK($FG$3),"",IF(ISBLANK(Tipy!EF61),0,IF(AND(Tipy!EF61=Výsledky!$FE$3,Tipy!EH61=Výsledky!$FG$3),50,0)))</f>
        <v>0</v>
      </c>
      <c r="FC67" s="182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2">
        <f>IF(ISBLANK($FG$3),"",IF(OR(Tipy!EI61=Výsledky!$FB$6,Tipy!EI61=Výsledky!$FB$7,Tipy!EI61=Výsledky!$FB$8,Tipy!EI61=Výsledky!$FB$9),30,0))</f>
        <v>0</v>
      </c>
      <c r="FE67" s="182">
        <f>IF(ISBLANK($FG$3),"",IF(OR(Tipy!EJ61=Výsledky!$FE$6,Tipy!EJ61=Výsledky!$FE$7,Tipy!EJ61=Výsledky!$FE$8,Tipy!EJ61=Výsledky!$FE$9),10,0))</f>
        <v>0</v>
      </c>
      <c r="FF67" s="183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6" t="str">
        <f>IF(ISBLANK($FG$3),"",IF(ISBLANK(Tipy!EF61),"-",SUM(FB67:FF67)))</f>
        <v>-</v>
      </c>
      <c r="FH67" s="94"/>
      <c r="FI67" s="182">
        <f>IF(ISBLANK($FN$3),"",IF(ISBLANK(Tipy!EL61),0,IF(AND(Tipy!EL61=Výsledky!$FL$3,Tipy!EN61=Výsledky!$FN$3),50,0)))</f>
        <v>0</v>
      </c>
      <c r="FJ67" s="182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2">
        <f>IF(ISBLANK($FN$3),"",IF(OR(Tipy!EO61=Výsledky!$FI$6,Tipy!EO61=Výsledky!$FI$7,Tipy!EO61=Výsledky!$FI$8,Tipy!EO61=Výsledky!$FI$9),30,0))</f>
        <v>0</v>
      </c>
      <c r="FL67" s="182">
        <f>IF(ISBLANK($FN$3),"",IF(OR(Tipy!EP61=Výsledky!$FL$6,Tipy!EP61=Výsledky!$FL$7,Tipy!EP61=Výsledky!$FL$8,Tipy!EP61=Výsledky!$FL$9),10,0))</f>
        <v>0</v>
      </c>
      <c r="FM67" s="183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6" t="str">
        <f>IF(ISBLANK($FN$3),"",IF(ISBLANK(Tipy!EL61),"-",SUM(FI67:FM67)))</f>
        <v>-</v>
      </c>
      <c r="FO67" s="94"/>
      <c r="FP67" s="182">
        <f>IF(ISBLANK($FU$3),"",IF(ISBLANK(Tipy!ER61),0,IF(AND(Tipy!ER61=Výsledky!$FS$3,Tipy!ET61=Výsledky!$FU$3),50,0)))</f>
        <v>0</v>
      </c>
      <c r="FQ67" s="182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2">
        <f>IF(ISBLANK($FU$3),"",IF(OR(Tipy!EU61=Výsledky!$FP$6,Tipy!EU61=Výsledky!$FP$7,Tipy!EU61=Výsledky!$FP$8,Tipy!EU61=Výsledky!$FP$9),30,0))</f>
        <v>0</v>
      </c>
      <c r="FS67" s="182">
        <f>IF(ISBLANK($FU$3),"",IF(OR(Tipy!EV61=Výsledky!$FS$6,Tipy!EV61=Výsledky!$FS$7,Tipy!EV61=Výsledky!$FS$8,Tipy!EV61=Výsledky!$FS$9),10,0))</f>
        <v>0</v>
      </c>
      <c r="FT67" s="183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6" t="str">
        <f>IF(ISBLANK($FU$3),"",IF(ISBLANK(Tipy!ER61),"-",SUM(FP67:FT67)))</f>
        <v>-</v>
      </c>
      <c r="FV67" s="94"/>
      <c r="FW67" s="182">
        <f>IF(ISBLANK($GB$3),"",IF(ISBLANK(Tipy!EX61),0,IF(AND(Tipy!EX61=Výsledky!$FZ$3,Tipy!EZ61=Výsledky!$GB$3),50,0)))</f>
        <v>0</v>
      </c>
      <c r="FX67" s="182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2">
        <f>IF(ISBLANK($GB$3),"",IF(OR(Tipy!FA61=Výsledky!$FW$6,Tipy!FA61=Výsledky!$FW$7,Tipy!FA61=Výsledky!$FW$8,Tipy!FA61=Výsledky!$FW$9),30,0))</f>
        <v>0</v>
      </c>
      <c r="FZ67" s="182">
        <f>IF(ISBLANK($GB$3),"",IF(OR(Tipy!FB61=Výsledky!$FZ$6,Tipy!FB61=Výsledky!$FZ$7,Tipy!FB61=Výsledky!$FZ$8,Tipy!FB61=Výsledky!$FZ$9),10,0))</f>
        <v>0</v>
      </c>
      <c r="GA67" s="183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6" t="str">
        <f>IF(ISBLANK($GB$3),"",IF(ISBLANK(Tipy!EX61),"-",SUM(FW67:GA67)))</f>
        <v>-</v>
      </c>
      <c r="GC67" s="94"/>
      <c r="GD67" s="182">
        <f>IF(ISBLANK($GI$3),"",IF(ISBLANK(Tipy!FD61),0,IF(AND(Tipy!FD61=Výsledky!$GG$3,Tipy!FF61=Výsledky!$GI$3),50,0)))</f>
        <v>0</v>
      </c>
      <c r="GE67" s="182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2">
        <f>IF(ISBLANK($GI$3),"",IF(OR(Tipy!FG61=Výsledky!$GD$6,Tipy!FG61=Výsledky!$GD$7,Tipy!FG61=Výsledky!$GD$8,Tipy!FG61=Výsledky!$GD$9),30,0))</f>
        <v>0</v>
      </c>
      <c r="GG67" s="182">
        <f>IF(ISBLANK($GI$3),"",IF(OR(Tipy!FH61=Výsledky!$GG$6,Tipy!FH61=Výsledky!$GG$7,Tipy!FH61=Výsledky!$GG$8,Tipy!FH61=Výsledky!$GG$9),10,0))</f>
        <v>0</v>
      </c>
      <c r="GH67" s="183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6" t="str">
        <f>IF(ISBLANK($GI$3),"",IF(ISBLANK(Tipy!FD61),"-",SUM(GD67:GH67)))</f>
        <v>-</v>
      </c>
      <c r="GJ67" s="94"/>
      <c r="GK67" s="182">
        <f>IF(ISBLANK($GP$3),"",IF(ISBLANK(Tipy!FJ61),0,IF(AND(Tipy!FJ61=Výsledky!$GN$3,Tipy!FL61=Výsledky!$GP$3),50,0)))</f>
        <v>0</v>
      </c>
      <c r="GL67" s="182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82">
        <f>IF(ISBLANK($GP$3),"",IF(OR(Tipy!FM61=Výsledky!$GK$6,Tipy!FM61=Výsledky!$GK$7,Tipy!FM61=Výsledky!$GK$8,Tipy!FM61=Výsledky!$GK$9),30,0))</f>
        <v>0</v>
      </c>
      <c r="GN67" s="182">
        <f>IF(ISBLANK($GP$3),"",IF(OR(Tipy!FN61=Výsledky!$GN$6,Tipy!FN61=Výsledky!$GN$7,Tipy!FN61=Výsledky!$GN$8,Tipy!FN61=Výsledky!$GN$9),10,0))</f>
        <v>0</v>
      </c>
      <c r="GO67" s="183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86" t="str">
        <f>IF(ISBLANK($GP$3),"",IF(ISBLANK(Tipy!FJ61),"-",SUM(GK67:GO67)))</f>
        <v>-</v>
      </c>
      <c r="GQ67" s="94"/>
      <c r="GR67" s="182">
        <f>IF(ISBLANK($GW$3),"",IF(ISBLANK(Tipy!FP61),0,IF(AND(Tipy!FP61=Výsledky!$GU$3,Tipy!FR61=Výsledky!$GW$3),50,0)))</f>
        <v>0</v>
      </c>
      <c r="GS67" s="182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2">
        <f>IF(ISBLANK($GW$3),"",IF(OR(Tipy!FS61=Výsledky!$GR$6,Tipy!FS61=Výsledky!$GR$7,Tipy!FS61=Výsledky!$GR$8,Tipy!FS61=Výsledky!$GR$9),30,0))</f>
        <v>0</v>
      </c>
      <c r="GU67" s="182">
        <f>IF(ISBLANK($GW$3),"",IF(OR(Tipy!FT61=Výsledky!$GU$6,Tipy!FT61=Výsledky!$GU$7,Tipy!FT61=Výsledky!$GU$8,Tipy!FT61=Výsledky!$GU$9),10,0))</f>
        <v>0</v>
      </c>
      <c r="GV67" s="183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6" t="str">
        <f>IF(ISBLANK($GW$3),"",IF(ISBLANK(Tipy!FP61),"-",SUM(GR67:GV67)))</f>
        <v>-</v>
      </c>
      <c r="GX67" s="94"/>
      <c r="GY67" s="182">
        <f>IF(ISBLANK($HD$3),"",IF(ISBLANK(Tipy!FV61),0,IF(AND(Tipy!FV61=Výsledky!$HB$3,Tipy!FX61=Výsledky!$HD$3),50,0)))</f>
        <v>0</v>
      </c>
      <c r="GZ67" s="182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2">
        <f>IF(ISBLANK($HD$3),"",IF(OR(Tipy!FY61=Výsledky!$GY$6,Tipy!FY61=Výsledky!$GY$7,Tipy!FY61=Výsledky!$GY$8,Tipy!FY61=Výsledky!$GY$9),30,0))</f>
        <v>0</v>
      </c>
      <c r="HB67" s="182">
        <f>IF(ISBLANK($HD$3),"",IF(OR(Tipy!FZ61=Výsledky!$HB$6,Tipy!FZ61=Výsledky!$HB$7,Tipy!FZ61=Výsledky!$HB$8,Tipy!FZ61=Výsledky!$HB$9),10,0))</f>
        <v>0</v>
      </c>
      <c r="HC67" s="183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6" t="str">
        <f>IF(ISBLANK($HD$3),"",IF(ISBLANK(Tipy!FV61),"-",SUM(GY67:HC67)))</f>
        <v>-</v>
      </c>
      <c r="HE67" s="185"/>
      <c r="HF67" s="182">
        <f>IF(ISBLANK($HK$3),"",IF(ISBLANK(Tipy!GB61),0,IF(AND(Tipy!GB61=Výsledky!$HI$3,Tipy!GD61=Výsledky!$HK$3),50,0)))</f>
        <v>0</v>
      </c>
      <c r="HG67" s="182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2">
        <f>IF(ISBLANK($HK$3),"",IF(OR(Tipy!GE61=Výsledky!$HF$6,Tipy!GE61=Výsledky!$HF$7,Tipy!GE61=Výsledky!$HF$8,Tipy!GE61=Výsledky!$HF$9),30,0))</f>
        <v>0</v>
      </c>
      <c r="HI67" s="182">
        <f>IF(ISBLANK($HK$3),"",IF(OR(Tipy!GF61=Výsledky!$HI$6,Tipy!GF61=Výsledky!$HI$7,Tipy!GF61=Výsledky!$HI$8,Tipy!GF61=Výsledky!$HI$9),10,0))</f>
        <v>0</v>
      </c>
      <c r="HJ67" s="183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6" t="str">
        <f>IF(ISBLANK($HK$3),"",IF(ISBLANK(Tipy!GB61),"-",SUM(HF67:HJ67)))</f>
        <v>-</v>
      </c>
      <c r="HL67" s="185"/>
      <c r="HM67" s="182">
        <f>IF(ISBLANK($HR$3),"",IF(ISBLANK(Tipy!GH61),0,IF(AND(Tipy!GH61=Výsledky!$HP$3,Tipy!GJ61=Výsledky!$HR$3),50,0)))</f>
        <v>0</v>
      </c>
      <c r="HN67" s="182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2">
        <f>IF(ISBLANK($HR$3),"",IF(OR(Tipy!GK61=Výsledky!$HM$6,Tipy!GK61=Výsledky!$HM$7,Tipy!GK61=Výsledky!$HM$8,Tipy!GK61=Výsledky!$HM$9),30,0))</f>
        <v>0</v>
      </c>
      <c r="HP67" s="182">
        <f>IF(ISBLANK($HR$3),"",IF(OR(Tipy!GL61=Výsledky!$HP$6,Tipy!GL61=Výsledky!$HP$7,Tipy!GL61=Výsledky!$HP$8,Tipy!GL61=Výsledky!$HP$9),10,0))</f>
        <v>0</v>
      </c>
      <c r="HQ67" s="183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6" t="str">
        <f>IF(ISBLANK($HR$3),"",IF(ISBLANK(Tipy!GH61),"-",SUM(HM67:HQ67)))</f>
        <v>-</v>
      </c>
      <c r="HS67" s="185"/>
      <c r="HT67" s="182">
        <f>IF(ISBLANK($HY$3),"",IF(ISBLANK(Tipy!GN61),0,IF(AND(Tipy!GN61=Výsledky!$HW$3,Tipy!GP61=Výsledky!$HY$3),50,0)))</f>
        <v>0</v>
      </c>
      <c r="HU67" s="182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2">
        <f>IF(ISBLANK($HY$3),"",IF(OR(Tipy!GQ61=Výsledky!$HT$6,Tipy!GQ61=Výsledky!$HT$7,Tipy!GQ61=Výsledky!$HT$8,Tipy!GQ61=Výsledky!$HT$9),30,0))</f>
        <v>0</v>
      </c>
      <c r="HW67" s="182">
        <f>IF(ISBLANK($HY$3),"",IF(OR(Tipy!GR61=Výsledky!$HW$6,Tipy!GR61=Výsledky!$HW$7,Tipy!GR61=Výsledky!$HW$8,Tipy!GR61=Výsledky!$HW$9),10,0))</f>
        <v>0</v>
      </c>
      <c r="HX67" s="183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6" t="str">
        <f>IF(ISBLANK($HY$3),"",IF(ISBLANK(Tipy!GN61),"-",SUM(HT67:HX67)))</f>
        <v>-</v>
      </c>
      <c r="HZ67" s="185"/>
      <c r="IA67" s="182">
        <f>IF(ISBLANK($IF$3),"",IF(ISBLANK(Tipy!GT61),0,IF(AND(Tipy!GT61=Výsledky!$ID$3,Tipy!GV61=Výsledky!$IF$3),50,0)))</f>
        <v>0</v>
      </c>
      <c r="IB67" s="182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2">
        <f>IF(ISBLANK($IF$3),"",IF(OR(Tipy!GW61=Výsledky!$IA$6,Tipy!GW61=Výsledky!$IA$7,Tipy!GW61=Výsledky!$IA$8,Tipy!GW61=Výsledky!$IA$9),30,0))</f>
        <v>0</v>
      </c>
      <c r="ID67" s="182">
        <f>IF(ISBLANK($IF$3),"",IF(OR(Tipy!GX61=Výsledky!$ID$6,Tipy!GX61=Výsledky!$ID$7,Tipy!GX61=Výsledky!$ID$8,Tipy!GX61=Výsledky!$ID$9),10,0))</f>
        <v>0</v>
      </c>
      <c r="IE67" s="183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6" t="str">
        <f>IF(ISBLANK($IF$3),"",IF(ISBLANK(Tipy!GT61),"-",SUM(IA67:IE67)))</f>
        <v>-</v>
      </c>
      <c r="IG67" s="94"/>
      <c r="IH67" s="182">
        <f>IF(ISBLANK($IM$3),"",IF(ISBLANK(Tipy!GZ61),0,IF(AND(Tipy!GZ61=Výsledky!$IK$3,Tipy!HB61=Výsledky!$IM$3),50,0)))</f>
        <v>0</v>
      </c>
      <c r="II67" s="182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182">
        <f>IF(ISBLANK($IM$3),"",IF(OR(Tipy!HC61=Výsledky!$IH$6,Tipy!HC61=Výsledky!$IH$7,Tipy!HC61=Výsledky!$IH$8,Tipy!HC61=Výsledky!$IH$9),30,0))</f>
        <v>0</v>
      </c>
      <c r="IK67" s="182">
        <f>IF(ISBLANK($IM$3),"",IF(OR(Tipy!HD61=Výsledky!$IK$6,Tipy!HD61=Výsledky!$IK$7,Tipy!HD61=Výsledky!$IK$8,Tipy!HD61=Výsledky!$IK$9),10,0))</f>
        <v>0</v>
      </c>
      <c r="IL67" s="183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186" t="str">
        <f>IF(ISBLANK($IM$3),"",IF(ISBLANK(Tipy!GZ61),"-",SUM(IH67:IL67)))</f>
        <v>-</v>
      </c>
      <c r="IN67" s="185"/>
      <c r="IO67" s="182">
        <f>IF(ISBLANK($IT$3),"",IF(ISBLANK(Tipy!HF61),0,IF(AND(Tipy!HF61=Výsledky!$IR$3,Tipy!HH61=Výsledky!$IT$3),50,0)))</f>
        <v>0</v>
      </c>
      <c r="IP67" s="182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82">
        <f>IF(ISBLANK($IT$3),"",IF(OR(Tipy!HI61=Výsledky!$IO$6,Tipy!HI61=Výsledky!$IO$7,Tipy!HI61=Výsledky!$IO$8,Tipy!HI61=Výsledky!$IO$9),30,0))</f>
        <v>0</v>
      </c>
      <c r="IR67" s="182">
        <f>IF(ISBLANK($IT$3),"",IF(OR(Tipy!HJ61=Výsledky!$IR$6,Tipy!HJ61=Výsledky!$IR$7,Tipy!HJ61=Výsledky!$IR$8,Tipy!HJ61=Výsledky!$IR$9),10,0))</f>
        <v>0</v>
      </c>
      <c r="IS67" s="183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6" t="str">
        <f>IF(ISBLANK($IT$3),"",IF(ISBLANK(Tipy!HF61),"-",SUM(IO67:IS67)))</f>
        <v>-</v>
      </c>
      <c r="IU67" s="185"/>
      <c r="IV67" s="182">
        <f>IF(ISBLANK($JA$3),"",IF(ISBLANK(Tipy!HL61),0,IF(AND(Tipy!HL61=Výsledky!$IY$3,Tipy!HN61=Výsledky!$JA$3),50,0)))</f>
        <v>0</v>
      </c>
      <c r="IW67" s="182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182">
        <f>IF(ISBLANK($JA$3),"",IF(OR(Tipy!HO61=Výsledky!$IV$6,Tipy!HO61=Výsledky!$IV$7,Tipy!HO61=Výsledky!$IV$8,Tipy!HO61=Výsledky!$IV$9),30,0))</f>
        <v>0</v>
      </c>
      <c r="IY67" s="182">
        <f>IF(ISBLANK($JA$3),"",IF(OR(Tipy!HP61=Výsledky!$IY$6,Tipy!HP61=Výsledky!$IY$7,Tipy!HP61=Výsledky!$IY$8,Tipy!HP61=Výsledky!$IY$9),10,0))</f>
        <v>0</v>
      </c>
      <c r="IZ67" s="183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186" t="str">
        <f>IF(ISBLANK($JA$3),"",IF(ISBLANK(Tipy!HL61),"-",SUM(IV67:IZ67)))</f>
        <v>-</v>
      </c>
      <c r="JB67" s="185"/>
      <c r="JC67" s="182">
        <f>IF(ISBLANK($JH$3),"",IF(ISBLANK(Tipy!HR61),0,IF(AND(Tipy!HR61=Výsledky!$JF$3,Tipy!HT61=Výsledky!$JH$3),50,0)))</f>
        <v>0</v>
      </c>
      <c r="JD67" s="182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82">
        <f>IF(ISBLANK($JH$3),"",IF(OR(Tipy!HU61=Výsledky!$JC$6,Tipy!HU61=Výsledky!$JC$7,Tipy!HU61=Výsledky!$JC$8,Tipy!HU61=Výsledky!$JC$9),30,0))</f>
        <v>0</v>
      </c>
      <c r="JF67" s="182">
        <f>IF(ISBLANK($JH$3),"",IF(OR(Tipy!HV61=Výsledky!$JF$6,Tipy!HV61=Výsledky!$JF$7,Tipy!HV61=Výsledky!$JF$8,Tipy!HV61=Výsledky!$JF$9),10,0))</f>
        <v>0</v>
      </c>
      <c r="JG67" s="183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86" t="str">
        <f>IF(ISBLANK($JH$3),"",IF(ISBLANK(Tipy!HR61),"-",SUM(JC67:JG67)))</f>
        <v>-</v>
      </c>
      <c r="JI67" s="185"/>
      <c r="JJ67" s="182">
        <f>IF(ISBLANK($JO$3),"",IF(ISBLANK(Tipy!HX61),0,IF(AND(Tipy!HX61=Výsledky!$JM$3,Tipy!HZ61=Výsledky!$JO$3),50,0)))</f>
        <v>0</v>
      </c>
      <c r="JK67" s="182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82">
        <f>IF(ISBLANK($JO$3),"",IF(OR(Tipy!IA61=Výsledky!$JJ$6,Tipy!IA61=Výsledky!$JJ$7,Tipy!IA61=Výsledky!$JJ$8,Tipy!IA61=Výsledky!$JJ$9),30,0))</f>
        <v>0</v>
      </c>
      <c r="JM67" s="92">
        <f>IF(ISBLANK($JO$3),"",IF(OR(Tipy!IB61=Výsledky!$JM$6,Tipy!IB61=Výsledky!$JM$7,Tipy!IB61=Výsledky!$JM$8,Tipy!IB61=Výsledky!$JM$9),10,0))</f>
        <v>0</v>
      </c>
      <c r="JN67" s="93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95" t="str">
        <f>IF(ISBLANK($JO$3),"",IF(ISBLANK(Tipy!HX61),"-",SUM(JJ67:JN67)))</f>
        <v>-</v>
      </c>
      <c r="JP67" s="94"/>
      <c r="JQ67" s="92">
        <f>IF(ISBLANK($JV$3),"",IF(ISBLANK(Tipy!ID61),0,IF(AND(Tipy!ID61=Výsledky!$JT$3,Tipy!IF61=Výsledky!$JV$3),50,0)))</f>
        <v>0</v>
      </c>
      <c r="JR67" s="92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92">
        <f>IF(ISBLANK($JV$3),"",IF(OR(Tipy!IG61=Výsledky!$JQ$6,Tipy!IG61=Výsledky!$JQ$7,Tipy!IG61=Výsledky!$JQ$8,Tipy!IG61=Výsledky!$JQ$9),30,0))</f>
        <v>0</v>
      </c>
      <c r="JT67" s="92">
        <f>IF(ISBLANK($JV$3),"",IF(OR(Tipy!IH61=Výsledky!$JT$6,Tipy!IH61=Výsledky!$JT$7,Tipy!IH61=Výsledky!$JT$8,Tipy!IH61=Výsledky!$JT$9),10,0))</f>
        <v>0</v>
      </c>
      <c r="JU67" s="93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95" t="str">
        <f>IF(ISBLANK($JV$3),"",IF(ISBLANK(Tipy!ID61),"-",SUM(JQ67:JU67)))</f>
        <v>-</v>
      </c>
      <c r="JW67" s="94"/>
      <c r="JX67" s="92" t="str">
        <f>IF(ISBLANK($KC$3),"",IF(ISBLANK(Tipy!IJ61),0,IF(AND(Tipy!IJ61=Výsledky!$KA$3,Tipy!IL61=Výsledky!$KC$3),50,0)))</f>
        <v/>
      </c>
      <c r="JY67" s="92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92" t="str">
        <f>IF(ISBLANK($KC$3),"",IF(OR(Tipy!IM61=Výsledky!$JX$6,Tipy!IM61=Výsledky!$JX$7,Tipy!IM61=Výsledky!$JX$8,Tipy!IM61=Výsledky!$JX$9),30,0))</f>
        <v/>
      </c>
      <c r="KA67" s="92" t="str">
        <f>IF(ISBLANK($KC$3),"",IF(OR(Tipy!IN61=Výsledky!$KA$6,Tipy!IN61=Výsledky!$KA$7,Tipy!IN61=Výsledky!$KA$8,Tipy!IN61=Výsledky!$KA$9),10,0))</f>
        <v/>
      </c>
      <c r="KB67" s="93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95" t="str">
        <f>IF(ISBLANK($KC$3),"",IF(ISBLANK(Tipy!IJ61),"-",SUM(JX67:KB67)))</f>
        <v/>
      </c>
      <c r="KD67" s="94"/>
      <c r="KE67" s="92">
        <f>IF(ISBLANK($KJ$3),"",IF(ISBLANK(Tipy!IP61),0,IF(AND(Tipy!IP61=Výsledky!$KH$3,Tipy!IR61=Výsledky!$KJ$3),50,0)))</f>
        <v>0</v>
      </c>
      <c r="KF67" s="92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0</v>
      </c>
      <c r="KG67" s="92">
        <f>IF(ISBLANK($KJ$3),"",IF(OR(Tipy!IS61=Výsledky!$KE$6,Tipy!IS61=Výsledky!$KE$7,Tipy!IS61=Výsledky!$KE$8,Tipy!IS61=Výsledky!$KE$9),30,0))</f>
        <v>0</v>
      </c>
      <c r="KH67" s="92">
        <f>IF(ISBLANK($KJ$3),"",IF(OR(Tipy!IT61=Výsledky!$KH$6,Tipy!IT61=Výsledky!$KH$7,Tipy!IT61=Výsledky!$KH$8,Tipy!IT61=Výsledky!$KH$9),10,0))</f>
        <v>0</v>
      </c>
      <c r="KI67" s="93">
        <f>IF(ISBLANK($KJ$3),"",IF(ISBLANK(Tipy!IP61),0,IF(OR(AND(Tipy!IP61=Výsledky!$KH$3,OR(Tipy!IR61=Výsledky!$KJ$3+1,Tipy!IR61=Výsledky!$KJ$3-1)),AND(Tipy!IR61=Výsledky!$KJ$3,OR(Tipy!IP61=Výsledky!$KH$3+1,Tipy!IP61=Výsledky!$KH$3-1))),10,0)))</f>
        <v>0</v>
      </c>
      <c r="KJ67" s="95" t="str">
        <f>IF(ISBLANK($KJ$3),"",IF(ISBLANK(Tipy!IP61),"-",SUM(KE67:KI67)))</f>
        <v>-</v>
      </c>
      <c r="KK67" s="94"/>
      <c r="KL67" s="182">
        <f>IF(ISBLANK($KQ$3),"",IF(ISBLANK(Tipy!IV61),0,IF(AND(Tipy!IV61=Výsledky!$KO$3,Tipy!IX61=Výsledky!$KQ$3),50,0)))</f>
        <v>0</v>
      </c>
      <c r="KM67" s="182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82">
        <f>IF(ISBLANK($KQ$3),"",IF(OR(Tipy!IY61=Výsledky!$KL$6,Tipy!IY61=Výsledky!$KL$7,Tipy!IY61=Výsledky!$KL$8,Tipy!IY61=Výsledky!$KL$9),30,0))</f>
        <v>0</v>
      </c>
      <c r="KO67" s="182">
        <f>IF(ISBLANK($KQ$3),"",IF(OR(Tipy!IZ61=Výsledky!$KO$6,Tipy!IZ61=Výsledky!$KO$7,Tipy!IZ61=Výsledky!$KO$8,Tipy!IZ61=Výsledky!$KO$9),10,0))</f>
        <v>0</v>
      </c>
      <c r="KP67" s="183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86" t="str">
        <f>IF(ISBLANK($KQ$3),"",IF(ISBLANK(Tipy!IV61),"-",SUM(KL67:KP67)))</f>
        <v>-</v>
      </c>
      <c r="KR67" s="94"/>
      <c r="KS67" s="92" t="str">
        <f>IF(ISBLANK($KX$3),"",IF(ISBLANK(Tipy!JB61),0,IF(AND(Tipy!JB61=Výsledky!$KV$3,Tipy!JD61=Výsledky!$KX$3),50,0)))</f>
        <v/>
      </c>
      <c r="KT67" s="92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92" t="str">
        <f>IF(ISBLANK($KX$3),"",IF(OR(Tipy!JE61=Výsledky!$KS$6,Tipy!JE61=Výsledky!$KS$7,Tipy!JE61=Výsledky!$KS$8,Tipy!JE61=Výsledky!$KS$9),30,0))</f>
        <v/>
      </c>
      <c r="KV67" s="92" t="str">
        <f>IF(ISBLANK($KX$3),"",IF(OR(Tipy!JF61=Výsledky!$KV$6,Tipy!JF61=Výsledky!$KV$7,Tipy!JF61=Výsledky!$KV$8,Tipy!JF61=Výsledky!$KV$9),10,0))</f>
        <v/>
      </c>
      <c r="KW67" s="93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95" t="str">
        <f>IF(ISBLANK($KX$3),"",IF(ISBLANK(Tipy!JB61),"-",SUM(KS67:KW67)))</f>
        <v/>
      </c>
      <c r="KY67" s="94"/>
      <c r="KZ67" s="92" t="str">
        <f>IF(ISBLANK($LE$3),"",IF(ISBLANK(Tipy!JH61),0,IF(AND(Tipy!JH61=Výsledky!$LC$3,Tipy!JJ61=Výsledky!$LE$3),50,0)))</f>
        <v/>
      </c>
      <c r="LA67" s="92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92" t="str">
        <f>IF(ISBLANK($LE$3),"",IF(OR(Tipy!JK61=Výsledky!$KZ$6,Tipy!JK61=Výsledky!$KZ$7,Tipy!JK61=Výsledky!$KZ$8,Tipy!JK61=Výsledky!$KZ$9),30,0))</f>
        <v/>
      </c>
      <c r="LC67" s="92" t="str">
        <f>IF(ISBLANK($LE$3),"",IF(OR(Tipy!JL61=Výsledky!$LC$6,Tipy!JL61=Výsledky!$LC$7,Tipy!JL61=Výsledky!$LC$8,Tipy!JL61=Výsledky!$LC$9),10,0))</f>
        <v/>
      </c>
      <c r="LD67" s="93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95" t="str">
        <f>IF(ISBLANK($LE$3),"",IF(ISBLANK(Tipy!JH61),"-",SUM(KZ67:LD67)))</f>
        <v/>
      </c>
      <c r="LF67" s="94"/>
      <c r="LG67" s="92" t="str">
        <f>IF(ISBLANK($LL$3),"",IF(ISBLANK(Tipy!JN61),0,IF(AND(Tipy!JN61=Výsledky!$LJ$3,Tipy!JP61=Výsledky!$LL$3),50,0)))</f>
        <v/>
      </c>
      <c r="LH67" s="92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92" t="str">
        <f>IF(ISBLANK($LL$3),"",IF(OR(Tipy!JQ61=Výsledky!$LG$6,Tipy!JQ61=Výsledky!$LG$7,Tipy!JQ61=Výsledky!$LG$8,Tipy!JQ61=Výsledky!$LG$9),30,0))</f>
        <v/>
      </c>
      <c r="LJ67" s="92" t="str">
        <f>IF(ISBLANK($LL$3),"",IF(OR(Tipy!JR61=Výsledky!$LJ$6,Tipy!JR61=Výsledky!$LJ$7,Tipy!JR61=Výsledky!$LJ$8,Tipy!JR61=Výsledky!$LJ$9),10,0))</f>
        <v/>
      </c>
      <c r="LK67" s="93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95" t="str">
        <f>IF(ISBLANK($LL$3),"",IF(ISBLANK(Tipy!JN61),"-",SUM(LG67:LK67)))</f>
        <v/>
      </c>
      <c r="LM67" s="94"/>
      <c r="LN67" s="92" t="str">
        <f>IF(ISBLANK($LS$3),"",IF(ISBLANK(Tipy!JT61),0,IF(AND(Tipy!JT61=Výsledky!$LQ$3,Tipy!JV61=Výsledky!$LS$3),50,0)))</f>
        <v/>
      </c>
      <c r="LO67" s="92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92" t="str">
        <f>IF(ISBLANK($LS$3),"",IF(OR(Tipy!JW61=Výsledky!$LN$6,Tipy!JW61=Výsledky!$LN$7,Tipy!JW61=Výsledky!$LN$8,Tipy!JW61=Výsledky!$LN$9),30,0))</f>
        <v/>
      </c>
      <c r="LQ67" s="92" t="str">
        <f>IF(ISBLANK($LS$3),"",IF(OR(Tipy!JX61=Výsledky!$LQ$6,Tipy!JX61=Výsledky!$LQ$7,Tipy!JX61=Výsledky!$LQ$8,Tipy!JX61=Výsledky!$LQ$9),10,0))</f>
        <v/>
      </c>
      <c r="LR67" s="93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95" t="str">
        <f>IF(ISBLANK($LS$3),"",IF(ISBLANK(Tipy!JT61),"-",SUM(LN67:LR67)))</f>
        <v/>
      </c>
      <c r="LT67" s="94"/>
      <c r="LU67" s="92" t="str">
        <f>IF(ISBLANK($LZ$3),"",IF(ISBLANK(Tipy!JZ61),0,IF(AND(Tipy!JZ61=Výsledky!$LX$3,Tipy!KB61=Výsledky!$LZ$3),50,0)))</f>
        <v/>
      </c>
      <c r="LV67" s="92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92" t="str">
        <f>IF(ISBLANK($LZ$3),"",IF(OR(Tipy!KC61=Výsledky!$LU$6,Tipy!KC61=Výsledky!$LU$7,Tipy!KC61=Výsledky!$LU$8,Tipy!KC61=Výsledky!$LU$9),30,0))</f>
        <v/>
      </c>
      <c r="LX67" s="92" t="str">
        <f>IF(ISBLANK($LZ$3),"",IF(OR(Tipy!KD61=Výsledky!$LX$6,Tipy!KD61=Výsledky!$LX$7,Tipy!KD61=Výsledky!$LX$8,Tipy!KD61=Výsledky!$LX$9),10,0))</f>
        <v/>
      </c>
      <c r="LY67" s="93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95" t="str">
        <f>IF(ISBLANK($LZ$3),"",IF(ISBLANK(Tipy!JZ61),"-",SUM(LU67:LY67)))</f>
        <v/>
      </c>
      <c r="MA67" s="94"/>
      <c r="MB67" s="96"/>
      <c r="MC67" s="97"/>
      <c r="MD67" s="97"/>
      <c r="ME67" s="97"/>
      <c r="MF67" s="93"/>
      <c r="MG67" s="95"/>
      <c r="MH67" s="94"/>
      <c r="MI67" s="96"/>
      <c r="MJ67" s="97"/>
      <c r="MK67" s="97"/>
      <c r="ML67" s="97"/>
      <c r="MM67" s="93"/>
      <c r="MN67" s="95"/>
      <c r="MO67" s="94"/>
      <c r="MP67" s="96"/>
      <c r="MQ67" s="97"/>
      <c r="MR67" s="97"/>
      <c r="MS67" s="97"/>
      <c r="MT67" s="93"/>
      <c r="MU67" s="95"/>
      <c r="MV67" s="94"/>
      <c r="MW67" s="96"/>
      <c r="MX67" s="97"/>
      <c r="MY67" s="97"/>
      <c r="MZ67" s="97"/>
      <c r="NA67" s="93"/>
      <c r="NB67" s="95"/>
      <c r="NC67" s="94"/>
      <c r="ND67" s="96"/>
      <c r="NE67" s="97"/>
      <c r="NF67" s="97"/>
      <c r="NG67" s="97"/>
      <c r="NH67" s="93"/>
      <c r="NI67" s="95"/>
      <c r="NJ67" s="94"/>
      <c r="NK67" s="96"/>
      <c r="NL67" s="97"/>
      <c r="NM67" s="97"/>
      <c r="NN67" s="97"/>
      <c r="NO67" s="93"/>
      <c r="NP67" s="95"/>
      <c r="NQ67" s="94"/>
      <c r="NR67" s="96"/>
      <c r="NS67" s="97"/>
      <c r="NT67" s="97"/>
      <c r="NU67" s="97"/>
      <c r="NV67" s="93"/>
      <c r="NW67" s="95"/>
      <c r="NX67" s="94"/>
      <c r="NY67" s="96"/>
      <c r="NZ67" s="97"/>
      <c r="OA67" s="97"/>
      <c r="OB67" s="97"/>
      <c r="OC67" s="93"/>
      <c r="OD67" s="95"/>
      <c r="OE67" s="94"/>
      <c r="OF67" s="96"/>
      <c r="OG67" s="97"/>
      <c r="OH67" s="97"/>
      <c r="OI67" s="97"/>
      <c r="OJ67" s="93"/>
      <c r="OK67" s="95"/>
      <c r="OL67" s="94"/>
      <c r="OM67" s="96"/>
      <c r="ON67" s="97"/>
      <c r="OO67" s="97"/>
      <c r="OP67" s="97"/>
      <c r="OQ67" s="93"/>
      <c r="OR67" s="95"/>
      <c r="OS67" s="94"/>
      <c r="OT67" s="96"/>
      <c r="OU67" s="97"/>
      <c r="OV67" s="97"/>
      <c r="OW67" s="97"/>
      <c r="OX67" s="93"/>
      <c r="OY67" s="95"/>
      <c r="OZ67" s="94"/>
      <c r="PA67" s="96"/>
      <c r="PB67" s="97"/>
      <c r="PC67" s="97"/>
      <c r="PD67" s="97"/>
      <c r="PE67" s="93"/>
      <c r="PF67" s="95"/>
      <c r="PG67" s="94"/>
      <c r="PH67" s="96"/>
      <c r="PI67" s="97"/>
      <c r="PJ67" s="97"/>
      <c r="PK67" s="97"/>
      <c r="PL67" s="93"/>
      <c r="PM67" s="95"/>
      <c r="PN67" s="94"/>
      <c r="PO67" s="96"/>
      <c r="PP67" s="97"/>
      <c r="PQ67" s="97"/>
      <c r="PR67" s="97"/>
      <c r="PS67" s="93"/>
      <c r="PT67" s="95"/>
      <c r="PU67" s="94"/>
      <c r="PV67" s="96"/>
      <c r="PW67" s="97"/>
      <c r="PX67" s="97"/>
      <c r="PY67" s="97"/>
      <c r="PZ67" s="93"/>
      <c r="QA67" s="95"/>
    </row>
    <row r="68" spans="1:443" ht="15" customHeight="1" x14ac:dyDescent="0.2">
      <c r="A68" s="121">
        <f>Tipy!A62</f>
        <v>97</v>
      </c>
      <c r="B68" s="144" t="str">
        <f>Tipy!B62</f>
        <v>Michal Komi</v>
      </c>
      <c r="C68" s="42"/>
      <c r="D68" s="182">
        <f>IF(ISBLANK($I$3),"",IF(ISBLANK(Tipy!D62),0,IF(AND(Tipy!D62=Výsledky!$G$3,Tipy!F62=Výsledky!$I$3),50,0)))</f>
        <v>0</v>
      </c>
      <c r="E68" s="182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2">
        <f>IF(ISBLANK($I$3),"",IF(OR(Tipy!G62=Výsledky!$D$6,Tipy!G62=Výsledky!$D$7,Tipy!G62=Výsledky!$D$8,Tipy!G62=Výsledky!$D$9),30,0))</f>
        <v>0</v>
      </c>
      <c r="G68" s="182">
        <f>IF(ISBLANK($I$3),"",IF(OR(Tipy!H62=Výsledky!$G$6,Tipy!H62=Výsledky!$G$7,Tipy!H62=Výsledky!$G$8,Tipy!H62=Výsledky!$G$9),10,0))</f>
        <v>0</v>
      </c>
      <c r="H68" s="183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4">
        <f>IF(ISBLANK($I$3),"",IF(ISBLANK(Tipy!D62),"-",SUM(D68:H68)))</f>
        <v>30</v>
      </c>
      <c r="J68" s="185"/>
      <c r="K68" s="182">
        <f>IF(ISBLANK($P$3),"",IF(ISBLANK(Tipy!J62),0,IF(AND(Tipy!J62=Výsledky!$N$3,Tipy!L62=Výsledky!$P$3),50,0)))</f>
        <v>0</v>
      </c>
      <c r="L68" s="182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2">
        <f>IF(ISBLANK($P$3),"",IF(OR(Tipy!M62=Výsledky!$K$6,Tipy!M62=Výsledky!$K$7,Tipy!M62=Výsledky!$K$8,Tipy!M62=Výsledky!$K$9),30,0))</f>
        <v>0</v>
      </c>
      <c r="N68" s="182">
        <f>IF(ISBLANK($P$3),"",IF(OR(Tipy!N62=Výsledky!$N$6,Tipy!N62=Výsledky!$N$7,Tipy!N62=Výsledky!$N$8,Tipy!N62=Výsledky!$N$9),10,0))</f>
        <v>0</v>
      </c>
      <c r="O68" s="183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6">
        <f>IF(ISBLANK($P$3),"",IF(ISBLANK(Tipy!J62),"-",SUM(K68:O68)))</f>
        <v>30</v>
      </c>
      <c r="Q68" s="185"/>
      <c r="R68" s="182">
        <f>IF(ISBLANK($W$3),"",IF(ISBLANK(Tipy!P62),0,IF(AND(Tipy!P62=Výsledky!$U$3,Tipy!R62=Výsledky!$W$3),50,0)))</f>
        <v>0</v>
      </c>
      <c r="S68" s="182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2">
        <f>IF(ISBLANK($W$3),"",IF(OR(Tipy!S62=Výsledky!$R$6,Tipy!S62=Výsledky!$R$7,Tipy!S62=Výsledky!$R$8,Tipy!S62=Výsledky!$R$9),30,0))</f>
        <v>0</v>
      </c>
      <c r="U68" s="182">
        <f>IF(ISBLANK($W$3),"",IF(OR(Tipy!T62=Výsledky!$U$6,Tipy!T62=Výsledky!$U$7,Tipy!T62=Výsledky!$U$8,Tipy!T62=Výsledky!$U$9),10,0))</f>
        <v>0</v>
      </c>
      <c r="V68" s="183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6">
        <f>IF(ISBLANK($W$3),"",IF(ISBLANK(Tipy!P62),"-",SUM(R68:V68)))</f>
        <v>10</v>
      </c>
      <c r="X68" s="185"/>
      <c r="Y68" s="182">
        <f>IF(ISBLANK($AD$3),"",IF(ISBLANK(Tipy!V62),0,IF(AND(Tipy!V62=Výsledky!$AB$3,Tipy!X62=Výsledky!$AD$3),50,0)))</f>
        <v>0</v>
      </c>
      <c r="Z68" s="182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2">
        <f>IF(ISBLANK($AD$3),"",IF(OR(Tipy!Y62=Výsledky!$Y$6,Tipy!Y62=Výsledky!$Y$7,Tipy!Y62=Výsledky!$Y$8,Tipy!Y62=Výsledky!$Y$9),30,0))</f>
        <v>0</v>
      </c>
      <c r="AB68" s="182">
        <f>IF(ISBLANK($AD$3),"",IF(OR(Tipy!Z62=Výsledky!$AB$6,Tipy!Z62=Výsledky!$AB$7,Tipy!Z62=Výsledky!$AB$8,Tipy!Z62=Výsledky!$AB$9),10,0))</f>
        <v>0</v>
      </c>
      <c r="AC68" s="183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6" t="str">
        <f>IF(ISBLANK($AD$3),"",IF(ISBLANK(Tipy!V62),"-",SUM(Y68:AC68)))</f>
        <v>-</v>
      </c>
      <c r="AE68" s="185"/>
      <c r="AF68" s="182">
        <f>IF(ISBLANK($AK$3),"",IF(ISBLANK(Tipy!AB62),0,IF(AND(Tipy!AB62=Výsledky!$AI$3,Tipy!AD62=Výsledky!$AK$3),50,0)))</f>
        <v>0</v>
      </c>
      <c r="AG68" s="182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2">
        <f>IF(ISBLANK($AK$3),"",IF(OR(Tipy!AE62=Výsledky!$AF$6,Tipy!AE62=Výsledky!$AF$7,Tipy!AE62=Výsledky!$AF$8,Tipy!AE62=Výsledky!$AF$9),30,0))</f>
        <v>0</v>
      </c>
      <c r="AI68" s="182">
        <f>IF(ISBLANK($AK$3),"",IF(OR(Tipy!AF62=Výsledky!$AI$6,Tipy!AF62=Výsledky!$AI$7,Tipy!AF62=Výsledky!$AI$8,Tipy!AF62=Výsledky!$AI$9),10,0))</f>
        <v>0</v>
      </c>
      <c r="AJ68" s="183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6" t="str">
        <f>IF(ISBLANK($AK$3),"",IF(ISBLANK(Tipy!AB62),"-",SUM(AF68:AJ68)))</f>
        <v>-</v>
      </c>
      <c r="AL68" s="185"/>
      <c r="AM68" s="182">
        <f>IF(ISBLANK($AR$3),"",IF(ISBLANK(Tipy!AH62),0,IF(AND(Tipy!AH62=Výsledky!$AP$3,Tipy!AJ62=Výsledky!$AR$3),50,0)))</f>
        <v>0</v>
      </c>
      <c r="AN68" s="182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2">
        <f>IF(ISBLANK($AR$3),"",IF(OR(Tipy!AK62=Výsledky!$AM$6,Tipy!AK62=Výsledky!$AM$7,Tipy!AK62=Výsledky!$AM$8,Tipy!AK62=Výsledky!$AM$9),30,0))</f>
        <v>0</v>
      </c>
      <c r="AP68" s="182">
        <f>IF(ISBLANK($AR$3),"",IF(OR(Tipy!AL62=Výsledky!$AP$6,Tipy!AL62=Výsledky!$AP$7,Tipy!AL62=Výsledky!$AP$8,Tipy!AL62=Výsledky!$AP$9),10,0))</f>
        <v>0</v>
      </c>
      <c r="AQ68" s="183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6" t="str">
        <f>IF(ISBLANK($AR$3),"",IF(ISBLANK(Tipy!AH62),"-",SUM(AM68:AQ68)))</f>
        <v>-</v>
      </c>
      <c r="AS68" s="185"/>
      <c r="AT68" s="182">
        <f>IF(ISBLANK($AY$3),"",IF(ISBLANK(Tipy!AN62),0,IF(AND(Tipy!AN62=Výsledky!$AW$3,Tipy!AP62=Výsledky!$AY$3),50,0)))</f>
        <v>0</v>
      </c>
      <c r="AU68" s="182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2">
        <f>IF(ISBLANK($AY$3),"",IF(OR(Tipy!AQ62=Výsledky!$AT$6,Tipy!AQ62=Výsledky!$AT$7,Tipy!AQ62=Výsledky!$AT$8,Tipy!AQ62=Výsledky!$AT$9),30,0))</f>
        <v>0</v>
      </c>
      <c r="AW68" s="182">
        <f>IF(ISBLANK($AY$3),"",IF(OR(Tipy!AR62=Výsledky!$AW$6,Tipy!AR62=Výsledky!$AW$7,Tipy!AR62=Výsledky!$AW$8,Tipy!AR62=Výsledky!$AW$9),10,0))</f>
        <v>0</v>
      </c>
      <c r="AX68" s="183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6" t="str">
        <f>IF(ISBLANK($AY$3),"",IF(ISBLANK(Tipy!AN62),"-",SUM(AT68:AX68)))</f>
        <v>-</v>
      </c>
      <c r="AZ68" s="185"/>
      <c r="BA68" s="182">
        <f>IF(ISBLANK($BF$3),"",IF(ISBLANK(Tipy!AT62),0,IF(AND(Tipy!AT62=Výsledky!$BD$3,Tipy!AV62=Výsledky!$BF$3),50,0)))</f>
        <v>0</v>
      </c>
      <c r="BB68" s="182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2">
        <f>IF(ISBLANK($BF$3),"",IF(OR(Tipy!AW62=Výsledky!$BA$6,Tipy!AW62=Výsledky!$BA$7,Tipy!AW62=Výsledky!$BA$8,Tipy!AW62=Výsledky!$BA$9),30,0))</f>
        <v>0</v>
      </c>
      <c r="BD68" s="182">
        <f>IF(ISBLANK($BF$3),"",IF(OR(Tipy!AX62=Výsledky!$BD$6,Tipy!AX62=Výsledky!$BD$7,Tipy!AX62=Výsledky!$BD$8,Tipy!AX62=Výsledky!$BD$9),10,0))</f>
        <v>0</v>
      </c>
      <c r="BE68" s="183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6" t="str">
        <f>IF(ISBLANK($BF$3),"",IF(ISBLANK(Tipy!AT62),"-",SUM(BA68:BE68)))</f>
        <v>-</v>
      </c>
      <c r="BG68" s="94"/>
      <c r="BH68" s="182">
        <f>IF(ISBLANK($BM$3),"",IF(ISBLANK(Tipy!AZ62),0,IF(AND(Tipy!AZ62=Výsledky!$BK$3,Tipy!BB62=Výsledky!$BM$3),50,0)))</f>
        <v>0</v>
      </c>
      <c r="BI68" s="182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2">
        <f>IF(ISBLANK($BM$3),"",IF(OR(Tipy!BC62=Výsledky!$BH$6,Tipy!BC62=Výsledky!$BH$7,Tipy!BC62=Výsledky!$BH$8,Tipy!BC62=Výsledky!$BH$9),30,0))</f>
        <v>0</v>
      </c>
      <c r="BK68" s="182">
        <f>IF(ISBLANK($BM$3),"",IF(OR(Tipy!BD62=Výsledky!$BK$6,Tipy!BD62=Výsledky!$BK$7,Tipy!BD62=Výsledky!$BK$8,Tipy!BD62=Výsledky!$BK$9),10,0))</f>
        <v>0</v>
      </c>
      <c r="BL68" s="183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6" t="str">
        <f>IF(ISBLANK($BM$3),"",IF(ISBLANK(Tipy!AZ62),"-",SUM(BH68:BL68)))</f>
        <v>-</v>
      </c>
      <c r="BN68" s="94"/>
      <c r="BO68" s="182">
        <f>IF(ISBLANK($BT$3),"",IF(ISBLANK(Tipy!BF62),0,IF(AND(Tipy!BF62=Výsledky!$BR$3,Tipy!BH62=Výsledky!$BT$3),50,0)))</f>
        <v>0</v>
      </c>
      <c r="BP68" s="182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2">
        <f>IF(ISBLANK($BT$3),"",IF(OR(Tipy!BI62=Výsledky!$BO$6,Tipy!BI62=Výsledky!$BO$7,Tipy!BI62=Výsledky!$BO$8,Tipy!BI62=Výsledky!$BO$9),30,0))</f>
        <v>0</v>
      </c>
      <c r="BR68" s="182">
        <f>IF(ISBLANK($BT$3),"",IF(OR(Tipy!BJ62=Výsledky!$BR$6,Tipy!BJ62=Výsledky!$BR$7,Tipy!BJ62=Výsledky!$BR$8,Tipy!BJ62=Výsledky!$BR$9),10,0))</f>
        <v>0</v>
      </c>
      <c r="BS68" s="183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6" t="str">
        <f>IF(ISBLANK($BT$3),"",IF(ISBLANK(Tipy!BF62),"-",SUM(BO68:BS68)))</f>
        <v>-</v>
      </c>
      <c r="BU68" s="94"/>
      <c r="BV68" s="182">
        <f>IF(ISBLANK($CA$3),"",IF(ISBLANK(Tipy!BL62),0,IF(AND(Tipy!BL62=Výsledky!$BY$3,Tipy!BN62=Výsledky!$CA$3),50,0)))</f>
        <v>0</v>
      </c>
      <c r="BW68" s="182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2">
        <f>IF(ISBLANK($CA$3),"",IF(OR(Tipy!BO62=Výsledky!$BV$6,Tipy!BO62=Výsledky!$BV$7,Tipy!BO62=Výsledky!$BV$8,Tipy!BO62=Výsledky!$BV$9),30,0))</f>
        <v>0</v>
      </c>
      <c r="BY68" s="182">
        <f>IF(ISBLANK($CA$3),"",IF(OR(Tipy!BP62=Výsledky!$BY$6,Tipy!BP62=Výsledky!$BY$7,Tipy!BP62=Výsledky!$BY$8,Tipy!BP62=Výsledky!$BY$9),10,0))</f>
        <v>0</v>
      </c>
      <c r="BZ68" s="183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6" t="str">
        <f>IF(ISBLANK($CA$3),"",IF(ISBLANK(Tipy!BL62),"-",SUM(BV68:BZ68)))</f>
        <v>-</v>
      </c>
      <c r="CB68" s="94"/>
      <c r="CC68" s="182">
        <f>IF(ISBLANK($CH$3),"",IF(ISBLANK(Tipy!BR62),0,IF(AND(Tipy!BR62=Výsledky!$CF$3,Tipy!BT62=Výsledky!$CH$3),50,0)))</f>
        <v>0</v>
      </c>
      <c r="CD68" s="182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2">
        <f>IF(ISBLANK($CH$3),"",IF(OR(Tipy!BU62=Výsledky!$CC$6,Tipy!BU62=Výsledky!$CC$7,Tipy!BU62=Výsledky!$CC$8,Tipy!BU62=Výsledky!$CC$9),30,0))</f>
        <v>0</v>
      </c>
      <c r="CF68" s="182">
        <f>IF(ISBLANK($CH$3),"",IF(OR(Tipy!BV62=Výsledky!$CF$6,Tipy!BV62=Výsledky!$CF$7,Tipy!BV62=Výsledky!$CF$8,Tipy!BV62=Výsledky!$CF$9),10,0))</f>
        <v>0</v>
      </c>
      <c r="CG68" s="183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6" t="str">
        <f>IF(ISBLANK($CH$3),"",IF(ISBLANK(Tipy!BR62),"-",SUM(CC68:CG68)))</f>
        <v>-</v>
      </c>
      <c r="CI68" s="185"/>
      <c r="CJ68" s="182">
        <f>IF(ISBLANK($CO$3),"",IF(ISBLANK(Tipy!BX62),0,IF(AND(Tipy!BX62=Výsledky!$CM$3,Tipy!BZ62=Výsledky!$CO$3),50,0)))</f>
        <v>0</v>
      </c>
      <c r="CK68" s="182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2">
        <f>IF(ISBLANK($CO$3),"",IF(OR(Tipy!CA62=Výsledky!$CJ$6,Tipy!CA62=Výsledky!$CJ$7,Tipy!CA62=Výsledky!$CJ$8,Tipy!CA62=Výsledky!$CJ$9),30,0))</f>
        <v>0</v>
      </c>
      <c r="CM68" s="182">
        <f>IF(ISBLANK($CO$3),"",IF(OR(Tipy!CB62=Výsledky!$CM$6,Tipy!CB62=Výsledky!$CM$7,Tipy!CB62=Výsledky!$CM$8,Tipy!CB62=Výsledky!$CM$9),10,0))</f>
        <v>0</v>
      </c>
      <c r="CN68" s="183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6" t="str">
        <f>IF(ISBLANK($CO$3),"",IF(ISBLANK(Tipy!BX62),"-",SUM(CJ68:CN68)))</f>
        <v>-</v>
      </c>
      <c r="CP68" s="185"/>
      <c r="CQ68" s="182">
        <f>IF(ISBLANK($CV$3),"",IF(ISBLANK(Tipy!CD62),0,IF(AND(Tipy!CD62=Výsledky!$CT$3,Tipy!CF62=Výsledky!$CV$3),50,0)))</f>
        <v>0</v>
      </c>
      <c r="CR68" s="182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2">
        <f>IF(ISBLANK($CV$3),"",IF(OR(Tipy!CG62=Výsledky!$CQ$6,Tipy!CG62=Výsledky!$CQ$7,Tipy!CG62=Výsledky!$CQ$8,Tipy!CG62=Výsledky!$CQ$9),30,0))</f>
        <v>0</v>
      </c>
      <c r="CT68" s="182">
        <f>IF(ISBLANK($CV$3),"",IF(OR(Tipy!CH62=Výsledky!$CT$6,Tipy!CH62=Výsledky!$CT$7,Tipy!CH62=Výsledky!$CT$8,Tipy!CH62=Výsledky!$CT$9),10,0))</f>
        <v>0</v>
      </c>
      <c r="CU68" s="183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6" t="str">
        <f>IF(ISBLANK($CV$3),"",IF(ISBLANK(Tipy!CD62),"-",SUM(CQ68:CU68)))</f>
        <v>-</v>
      </c>
      <c r="CW68" s="185"/>
      <c r="CX68" s="182">
        <f>IF(ISBLANK($DC$3),"",IF(ISBLANK(Tipy!CJ62),0,IF(AND(Tipy!CJ62=Výsledky!$DA$3,Tipy!CL62=Výsledky!$DC$3),50,0)))</f>
        <v>0</v>
      </c>
      <c r="CY68" s="182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2">
        <f>IF(ISBLANK($DC$3),"",IF(OR(Tipy!CM62=Výsledky!$CX$6,Tipy!CM62=Výsledky!$CX$7,Tipy!CM62=Výsledky!$CX$8,Tipy!CM62=Výsledky!$CX$9),30,0))</f>
        <v>0</v>
      </c>
      <c r="DA68" s="182">
        <f>IF(ISBLANK($DC$3),"",IF(OR(Tipy!CN62=Výsledky!$DA$6,Tipy!CN62=Výsledky!$DA$7,Tipy!CN62=Výsledky!$DA$8,Tipy!CN62=Výsledky!$DA$9),10,0))</f>
        <v>0</v>
      </c>
      <c r="DB68" s="183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6" t="str">
        <f>IF(ISBLANK($DC$3),"",IF(ISBLANK(Tipy!CJ62),"-",SUM(CX68:DB68)))</f>
        <v>-</v>
      </c>
      <c r="DD68" s="185"/>
      <c r="DE68" s="182">
        <f>IF(ISBLANK($DJ$3),"",IF(ISBLANK(Tipy!CP62),0,IF(AND(Tipy!CP62=Výsledky!$DH$3,Tipy!CR62=Výsledky!$DJ$3),50,0)))</f>
        <v>0</v>
      </c>
      <c r="DF68" s="182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2">
        <f>IF(ISBLANK($DJ$3),"",IF(OR(Tipy!CS62=Výsledky!$DE$6,Tipy!CS62=Výsledky!$DE$7,Tipy!CS62=Výsledky!$DE$8,Tipy!CS62=Výsledky!$DE$9),30,0))</f>
        <v>0</v>
      </c>
      <c r="DH68" s="182">
        <f>IF(ISBLANK($DJ$3),"",IF(OR(Tipy!CT62=Výsledky!$DH$6,Tipy!CT62=Výsledky!$DH$7,Tipy!CT62=Výsledky!$DH$8,Tipy!CT62=Výsledky!$DH$9),10,0))</f>
        <v>0</v>
      </c>
      <c r="DI68" s="183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6" t="str">
        <f>IF(ISBLANK($DJ$3),"",IF(ISBLANK(Tipy!CP62),"-",SUM(DE68:DI68)))</f>
        <v>-</v>
      </c>
      <c r="DK68" s="185"/>
      <c r="DL68" s="182">
        <f>IF(ISBLANK($DQ$3),"",IF(ISBLANK(Tipy!CV62),0,IF(AND(Tipy!CV62=Výsledky!$DO$3,Tipy!CX62=Výsledky!$DQ$3),50,0)))</f>
        <v>0</v>
      </c>
      <c r="DM68" s="182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2">
        <f>IF(ISBLANK($DQ$3),"",IF(OR(Tipy!CY62=Výsledky!$DL$6,Tipy!CY62=Výsledky!$DL$7,Tipy!CY62=Výsledky!$DL$8,Tipy!CY62=Výsledky!$DL$9),30,0))</f>
        <v>0</v>
      </c>
      <c r="DO68" s="182">
        <f>IF(ISBLANK($DQ$3),"",IF(OR(Tipy!CZ62=Výsledky!$DO$6,Tipy!CZ62=Výsledky!$DO$7,Tipy!CZ62=Výsledky!$DO$8,Tipy!CZ62=Výsledky!$DO$9),10,0))</f>
        <v>0</v>
      </c>
      <c r="DP68" s="183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6" t="str">
        <f>IF(ISBLANK($DQ$3),"",IF(ISBLANK(Tipy!CV62),"-",SUM(DL68:DP68)))</f>
        <v>-</v>
      </c>
      <c r="DR68" s="185"/>
      <c r="DS68" s="182">
        <f>IF(ISBLANK($DX$3),"",IF(ISBLANK(Tipy!DB62),0,IF(AND(Tipy!DB62=Výsledky!$DV$3,Tipy!DD62=Výsledky!$DX$3),50,0)))</f>
        <v>0</v>
      </c>
      <c r="DT68" s="182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2">
        <f>IF(ISBLANK($DX$3),"",IF(OR(Tipy!DE62=Výsledky!$DS$6,Tipy!DE62=Výsledky!$DS$7,Tipy!DE62=Výsledky!$DS$8,Tipy!DE62=Výsledky!$DS$9),30,0))</f>
        <v>0</v>
      </c>
      <c r="DV68" s="182">
        <f>IF(ISBLANK($DX$3),"",IF(OR(Tipy!DF62=Výsledky!$DV$6,Tipy!DF62=Výsledky!$DV$7,Tipy!DF62=Výsledky!$DV$8,Tipy!DF62=Výsledky!$DV$9),10,0))</f>
        <v>0</v>
      </c>
      <c r="DW68" s="183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6" t="str">
        <f>IF(ISBLANK($DX$3),"",IF(ISBLANK(Tipy!DB62),"-",SUM(DS68:DW68)))</f>
        <v>-</v>
      </c>
      <c r="DY68" s="185"/>
      <c r="DZ68" s="182">
        <f>IF(ISBLANK($EE$3),"",IF(ISBLANK(Tipy!DH62),0,IF(AND(Tipy!DH62=Výsledky!$EC$3,Tipy!DJ62=Výsledky!$EE$3),50,0)))</f>
        <v>0</v>
      </c>
      <c r="EA68" s="182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2">
        <f>IF(ISBLANK($EE$3),"",IF(OR(Tipy!DK62=Výsledky!$DZ$6,Tipy!DK62=Výsledky!$DZ$7,Tipy!DK62=Výsledky!$DZ$8,Tipy!DK62=Výsledky!$DZ$9),30,0))</f>
        <v>0</v>
      </c>
      <c r="EC68" s="182">
        <f>IF(ISBLANK($EE$3),"",IF(OR(Tipy!DL62=Výsledky!$EC$6,Tipy!DL62=Výsledky!$EC$7,Tipy!DL62=Výsledky!$EC$8,Tipy!DL62=Výsledky!$EC$9),10,0))</f>
        <v>0</v>
      </c>
      <c r="ED68" s="183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6" t="str">
        <f>IF(ISBLANK($EE$3),"",IF(ISBLANK(Tipy!DH62),"-",SUM(DZ68:ED68)))</f>
        <v>-</v>
      </c>
      <c r="EF68" s="94"/>
      <c r="EG68" s="182">
        <f>IF(ISBLANK($EL$3),"",IF(ISBLANK(Tipy!DN62),0,IF(AND(Tipy!DN62=Výsledky!$EJ$3,Tipy!DP62=Výsledky!$EL$3),50,0)))</f>
        <v>0</v>
      </c>
      <c r="EH68" s="182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2">
        <f>IF(ISBLANK($EL$3),"",IF(OR(Tipy!DQ62=Výsledky!$EG$6,Tipy!DQ62=Výsledky!$EG$7,Tipy!DQ62=Výsledky!$EG$8,Tipy!DQ62=Výsledky!$EG$9),30,0))</f>
        <v>0</v>
      </c>
      <c r="EJ68" s="182">
        <f>IF(ISBLANK($EL$3),"",IF(OR(Tipy!DR62=Výsledky!$EJ$6,Tipy!DR62=Výsledky!$EJ$7,Tipy!DR62=Výsledky!$EJ$8,Tipy!DR62=Výsledky!$EJ$9),10,0))</f>
        <v>0</v>
      </c>
      <c r="EK68" s="183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6" t="str">
        <f>IF(ISBLANK($EL$3),"",IF(ISBLANK(Tipy!DN62),"-",SUM(EG68:EK68)))</f>
        <v>-</v>
      </c>
      <c r="EM68" s="94"/>
      <c r="EN68" s="182">
        <f>IF(ISBLANK($ES$3),"",IF(ISBLANK(Tipy!DT62),0,IF(AND(Tipy!DT62=Výsledky!$EQ$3,Tipy!DV62=Výsledky!$ES$3),50,0)))</f>
        <v>0</v>
      </c>
      <c r="EO68" s="182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2">
        <f>IF(ISBLANK($ES$3),"",IF(OR(Tipy!DW62=Výsledky!$EN$6,Tipy!DW62=Výsledky!$EN$7,Tipy!DW62=Výsledky!$EN$8,Tipy!DW62=Výsledky!$EN$9),30,0))</f>
        <v>0</v>
      </c>
      <c r="EQ68" s="182">
        <f>IF(ISBLANK($ES$3),"",IF(OR(Tipy!DX62=Výsledky!$EQ$6,Tipy!DX62=Výsledky!$EQ$7,Tipy!DX62=Výsledky!$EQ$8,Tipy!DX62=Výsledky!$EQ$9),10,0))</f>
        <v>0</v>
      </c>
      <c r="ER68" s="183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6" t="str">
        <f>IF(ISBLANK($ES$3),"",IF(ISBLANK(Tipy!DT62),"-",SUM(EN68:ER68)))</f>
        <v>-</v>
      </c>
      <c r="ET68" s="94"/>
      <c r="EU68" s="182">
        <f>IF(ISBLANK($EZ$3),"",IF(ISBLANK(Tipy!DZ62),0,IF(AND(Tipy!DZ62=Výsledky!$EX$3,Tipy!EB62=Výsledky!$EZ$3),50,0)))</f>
        <v>0</v>
      </c>
      <c r="EV68" s="182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2">
        <f>IF(ISBLANK($EZ$3),"",IF(OR(Tipy!EC62=Výsledky!$EU$6,Tipy!EC62=Výsledky!$EU$7,Tipy!EC62=Výsledky!$EU$8,Tipy!EC62=Výsledky!$EU$9),30,0))</f>
        <v>0</v>
      </c>
      <c r="EX68" s="182">
        <f>IF(ISBLANK($EZ$3),"",IF(OR(Tipy!ED62=Výsledky!$EX$6,Tipy!ED62=Výsledky!$EX$7,Tipy!ED62=Výsledky!$EX$8,Tipy!ED62=Výsledky!$EX$9),10,0))</f>
        <v>0</v>
      </c>
      <c r="EY68" s="183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6" t="str">
        <f>IF(ISBLANK($EZ$3),"",IF(ISBLANK(Tipy!DZ62),"-",SUM(EU68:EY68)))</f>
        <v>-</v>
      </c>
      <c r="FA68" s="94"/>
      <c r="FB68" s="182">
        <f>IF(ISBLANK($FG$3),"",IF(ISBLANK(Tipy!EF62),0,IF(AND(Tipy!EF62=Výsledky!$FE$3,Tipy!EH62=Výsledky!$FG$3),50,0)))</f>
        <v>0</v>
      </c>
      <c r="FC68" s="182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2">
        <f>IF(ISBLANK($FG$3),"",IF(OR(Tipy!EI62=Výsledky!$FB$6,Tipy!EI62=Výsledky!$FB$7,Tipy!EI62=Výsledky!$FB$8,Tipy!EI62=Výsledky!$FB$9),30,0))</f>
        <v>0</v>
      </c>
      <c r="FE68" s="182">
        <f>IF(ISBLANK($FG$3),"",IF(OR(Tipy!EJ62=Výsledky!$FE$6,Tipy!EJ62=Výsledky!$FE$7,Tipy!EJ62=Výsledky!$FE$8,Tipy!EJ62=Výsledky!$FE$9),10,0))</f>
        <v>0</v>
      </c>
      <c r="FF68" s="183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6" t="str">
        <f>IF(ISBLANK($FG$3),"",IF(ISBLANK(Tipy!EF62),"-",SUM(FB68:FF68)))</f>
        <v>-</v>
      </c>
      <c r="FH68" s="94"/>
      <c r="FI68" s="182">
        <f>IF(ISBLANK($FN$3),"",IF(ISBLANK(Tipy!EL62),0,IF(AND(Tipy!EL62=Výsledky!$FL$3,Tipy!EN62=Výsledky!$FN$3),50,0)))</f>
        <v>0</v>
      </c>
      <c r="FJ68" s="182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2">
        <f>IF(ISBLANK($FN$3),"",IF(OR(Tipy!EO62=Výsledky!$FI$6,Tipy!EO62=Výsledky!$FI$7,Tipy!EO62=Výsledky!$FI$8,Tipy!EO62=Výsledky!$FI$9),30,0))</f>
        <v>0</v>
      </c>
      <c r="FL68" s="182">
        <f>IF(ISBLANK($FN$3),"",IF(OR(Tipy!EP62=Výsledky!$FL$6,Tipy!EP62=Výsledky!$FL$7,Tipy!EP62=Výsledky!$FL$8,Tipy!EP62=Výsledky!$FL$9),10,0))</f>
        <v>0</v>
      </c>
      <c r="FM68" s="183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6" t="str">
        <f>IF(ISBLANK($FN$3),"",IF(ISBLANK(Tipy!EL62),"-",SUM(FI68:FM68)))</f>
        <v>-</v>
      </c>
      <c r="FO68" s="94"/>
      <c r="FP68" s="182">
        <f>IF(ISBLANK($FU$3),"",IF(ISBLANK(Tipy!ER62),0,IF(AND(Tipy!ER62=Výsledky!$FS$3,Tipy!ET62=Výsledky!$FU$3),50,0)))</f>
        <v>0</v>
      </c>
      <c r="FQ68" s="182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2">
        <f>IF(ISBLANK($FU$3),"",IF(OR(Tipy!EU62=Výsledky!$FP$6,Tipy!EU62=Výsledky!$FP$7,Tipy!EU62=Výsledky!$FP$8,Tipy!EU62=Výsledky!$FP$9),30,0))</f>
        <v>0</v>
      </c>
      <c r="FS68" s="182">
        <f>IF(ISBLANK($FU$3),"",IF(OR(Tipy!EV62=Výsledky!$FS$6,Tipy!EV62=Výsledky!$FS$7,Tipy!EV62=Výsledky!$FS$8,Tipy!EV62=Výsledky!$FS$9),10,0))</f>
        <v>0</v>
      </c>
      <c r="FT68" s="183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6" t="str">
        <f>IF(ISBLANK($FU$3),"",IF(ISBLANK(Tipy!ER62),"-",SUM(FP68:FT68)))</f>
        <v>-</v>
      </c>
      <c r="FV68" s="94"/>
      <c r="FW68" s="182">
        <f>IF(ISBLANK($GB$3),"",IF(ISBLANK(Tipy!EX62),0,IF(AND(Tipy!EX62=Výsledky!$FZ$3,Tipy!EZ62=Výsledky!$GB$3),50,0)))</f>
        <v>0</v>
      </c>
      <c r="FX68" s="182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2">
        <f>IF(ISBLANK($GB$3),"",IF(OR(Tipy!FA62=Výsledky!$FW$6,Tipy!FA62=Výsledky!$FW$7,Tipy!FA62=Výsledky!$FW$8,Tipy!FA62=Výsledky!$FW$9),30,0))</f>
        <v>0</v>
      </c>
      <c r="FZ68" s="182">
        <f>IF(ISBLANK($GB$3),"",IF(OR(Tipy!FB62=Výsledky!$FZ$6,Tipy!FB62=Výsledky!$FZ$7,Tipy!FB62=Výsledky!$FZ$8,Tipy!FB62=Výsledky!$FZ$9),10,0))</f>
        <v>0</v>
      </c>
      <c r="GA68" s="183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6" t="str">
        <f>IF(ISBLANK($GB$3),"",IF(ISBLANK(Tipy!EX62),"-",SUM(FW68:GA68)))</f>
        <v>-</v>
      </c>
      <c r="GC68" s="94"/>
      <c r="GD68" s="182">
        <f>IF(ISBLANK($GI$3),"",IF(ISBLANK(Tipy!FD62),0,IF(AND(Tipy!FD62=Výsledky!$GG$3,Tipy!FF62=Výsledky!$GI$3),50,0)))</f>
        <v>0</v>
      </c>
      <c r="GE68" s="182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2">
        <f>IF(ISBLANK($GI$3),"",IF(OR(Tipy!FG62=Výsledky!$GD$6,Tipy!FG62=Výsledky!$GD$7,Tipy!FG62=Výsledky!$GD$8,Tipy!FG62=Výsledky!$GD$9),30,0))</f>
        <v>0</v>
      </c>
      <c r="GG68" s="182">
        <f>IF(ISBLANK($GI$3),"",IF(OR(Tipy!FH62=Výsledky!$GG$6,Tipy!FH62=Výsledky!$GG$7,Tipy!FH62=Výsledky!$GG$8,Tipy!FH62=Výsledky!$GG$9),10,0))</f>
        <v>0</v>
      </c>
      <c r="GH68" s="183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6" t="str">
        <f>IF(ISBLANK($GI$3),"",IF(ISBLANK(Tipy!FD62),"-",SUM(GD68:GH68)))</f>
        <v>-</v>
      </c>
      <c r="GJ68" s="94"/>
      <c r="GK68" s="182">
        <f>IF(ISBLANK($GP$3),"",IF(ISBLANK(Tipy!FJ62),0,IF(AND(Tipy!FJ62=Výsledky!$GN$3,Tipy!FL62=Výsledky!$GP$3),50,0)))</f>
        <v>0</v>
      </c>
      <c r="GL68" s="182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82">
        <f>IF(ISBLANK($GP$3),"",IF(OR(Tipy!FM62=Výsledky!$GK$6,Tipy!FM62=Výsledky!$GK$7,Tipy!FM62=Výsledky!$GK$8,Tipy!FM62=Výsledky!$GK$9),30,0))</f>
        <v>0</v>
      </c>
      <c r="GN68" s="182">
        <f>IF(ISBLANK($GP$3),"",IF(OR(Tipy!FN62=Výsledky!$GN$6,Tipy!FN62=Výsledky!$GN$7,Tipy!FN62=Výsledky!$GN$8,Tipy!FN62=Výsledky!$GN$9),10,0))</f>
        <v>0</v>
      </c>
      <c r="GO68" s="183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86" t="str">
        <f>IF(ISBLANK($GP$3),"",IF(ISBLANK(Tipy!FJ62),"-",SUM(GK68:GO68)))</f>
        <v>-</v>
      </c>
      <c r="GQ68" s="94"/>
      <c r="GR68" s="182">
        <f>IF(ISBLANK($GW$3),"",IF(ISBLANK(Tipy!FP62),0,IF(AND(Tipy!FP62=Výsledky!$GU$3,Tipy!FR62=Výsledky!$GW$3),50,0)))</f>
        <v>0</v>
      </c>
      <c r="GS68" s="182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2">
        <f>IF(ISBLANK($GW$3),"",IF(OR(Tipy!FS62=Výsledky!$GR$6,Tipy!FS62=Výsledky!$GR$7,Tipy!FS62=Výsledky!$GR$8,Tipy!FS62=Výsledky!$GR$9),30,0))</f>
        <v>0</v>
      </c>
      <c r="GU68" s="182">
        <f>IF(ISBLANK($GW$3),"",IF(OR(Tipy!FT62=Výsledky!$GU$6,Tipy!FT62=Výsledky!$GU$7,Tipy!FT62=Výsledky!$GU$8,Tipy!FT62=Výsledky!$GU$9),10,0))</f>
        <v>0</v>
      </c>
      <c r="GV68" s="183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6" t="str">
        <f>IF(ISBLANK($GW$3),"",IF(ISBLANK(Tipy!FP62),"-",SUM(GR68:GV68)))</f>
        <v>-</v>
      </c>
      <c r="GX68" s="94"/>
      <c r="GY68" s="182">
        <f>IF(ISBLANK($HD$3),"",IF(ISBLANK(Tipy!FV62),0,IF(AND(Tipy!FV62=Výsledky!$HB$3,Tipy!FX62=Výsledky!$HD$3),50,0)))</f>
        <v>0</v>
      </c>
      <c r="GZ68" s="182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2">
        <f>IF(ISBLANK($HD$3),"",IF(OR(Tipy!FY62=Výsledky!$GY$6,Tipy!FY62=Výsledky!$GY$7,Tipy!FY62=Výsledky!$GY$8,Tipy!FY62=Výsledky!$GY$9),30,0))</f>
        <v>0</v>
      </c>
      <c r="HB68" s="182">
        <f>IF(ISBLANK($HD$3),"",IF(OR(Tipy!FZ62=Výsledky!$HB$6,Tipy!FZ62=Výsledky!$HB$7,Tipy!FZ62=Výsledky!$HB$8,Tipy!FZ62=Výsledky!$HB$9),10,0))</f>
        <v>0</v>
      </c>
      <c r="HC68" s="183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6" t="str">
        <f>IF(ISBLANK($HD$3),"",IF(ISBLANK(Tipy!FV62),"-",SUM(GY68:HC68)))</f>
        <v>-</v>
      </c>
      <c r="HE68" s="185"/>
      <c r="HF68" s="182">
        <f>IF(ISBLANK($HK$3),"",IF(ISBLANK(Tipy!GB62),0,IF(AND(Tipy!GB62=Výsledky!$HI$3,Tipy!GD62=Výsledky!$HK$3),50,0)))</f>
        <v>0</v>
      </c>
      <c r="HG68" s="182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2">
        <f>IF(ISBLANK($HK$3),"",IF(OR(Tipy!GE62=Výsledky!$HF$6,Tipy!GE62=Výsledky!$HF$7,Tipy!GE62=Výsledky!$HF$8,Tipy!GE62=Výsledky!$HF$9),30,0))</f>
        <v>0</v>
      </c>
      <c r="HI68" s="182">
        <f>IF(ISBLANK($HK$3),"",IF(OR(Tipy!GF62=Výsledky!$HI$6,Tipy!GF62=Výsledky!$HI$7,Tipy!GF62=Výsledky!$HI$8,Tipy!GF62=Výsledky!$HI$9),10,0))</f>
        <v>0</v>
      </c>
      <c r="HJ68" s="183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6" t="str">
        <f>IF(ISBLANK($HK$3),"",IF(ISBLANK(Tipy!GB62),"-",SUM(HF68:HJ68)))</f>
        <v>-</v>
      </c>
      <c r="HL68" s="185"/>
      <c r="HM68" s="182">
        <f>IF(ISBLANK($HR$3),"",IF(ISBLANK(Tipy!GH62),0,IF(AND(Tipy!GH62=Výsledky!$HP$3,Tipy!GJ62=Výsledky!$HR$3),50,0)))</f>
        <v>0</v>
      </c>
      <c r="HN68" s="182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2">
        <f>IF(ISBLANK($HR$3),"",IF(OR(Tipy!GK62=Výsledky!$HM$6,Tipy!GK62=Výsledky!$HM$7,Tipy!GK62=Výsledky!$HM$8,Tipy!GK62=Výsledky!$HM$9),30,0))</f>
        <v>0</v>
      </c>
      <c r="HP68" s="182">
        <f>IF(ISBLANK($HR$3),"",IF(OR(Tipy!GL62=Výsledky!$HP$6,Tipy!GL62=Výsledky!$HP$7,Tipy!GL62=Výsledky!$HP$8,Tipy!GL62=Výsledky!$HP$9),10,0))</f>
        <v>0</v>
      </c>
      <c r="HQ68" s="183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6" t="str">
        <f>IF(ISBLANK($HR$3),"",IF(ISBLANK(Tipy!GH62),"-",SUM(HM68:HQ68)))</f>
        <v>-</v>
      </c>
      <c r="HS68" s="185"/>
      <c r="HT68" s="182">
        <f>IF(ISBLANK($HY$3),"",IF(ISBLANK(Tipy!GN62),0,IF(AND(Tipy!GN62=Výsledky!$HW$3,Tipy!GP62=Výsledky!$HY$3),50,0)))</f>
        <v>0</v>
      </c>
      <c r="HU68" s="182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2">
        <f>IF(ISBLANK($HY$3),"",IF(OR(Tipy!GQ62=Výsledky!$HT$6,Tipy!GQ62=Výsledky!$HT$7,Tipy!GQ62=Výsledky!$HT$8,Tipy!GQ62=Výsledky!$HT$9),30,0))</f>
        <v>0</v>
      </c>
      <c r="HW68" s="182">
        <f>IF(ISBLANK($HY$3),"",IF(OR(Tipy!GR62=Výsledky!$HW$6,Tipy!GR62=Výsledky!$HW$7,Tipy!GR62=Výsledky!$HW$8,Tipy!GR62=Výsledky!$HW$9),10,0))</f>
        <v>0</v>
      </c>
      <c r="HX68" s="183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6" t="str">
        <f>IF(ISBLANK($HY$3),"",IF(ISBLANK(Tipy!GN62),"-",SUM(HT68:HX68)))</f>
        <v>-</v>
      </c>
      <c r="HZ68" s="185"/>
      <c r="IA68" s="182">
        <f>IF(ISBLANK($IF$3),"",IF(ISBLANK(Tipy!GT62),0,IF(AND(Tipy!GT62=Výsledky!$ID$3,Tipy!GV62=Výsledky!$IF$3),50,0)))</f>
        <v>0</v>
      </c>
      <c r="IB68" s="182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2">
        <f>IF(ISBLANK($IF$3),"",IF(OR(Tipy!GW62=Výsledky!$IA$6,Tipy!GW62=Výsledky!$IA$7,Tipy!GW62=Výsledky!$IA$8,Tipy!GW62=Výsledky!$IA$9),30,0))</f>
        <v>0</v>
      </c>
      <c r="ID68" s="182">
        <f>IF(ISBLANK($IF$3),"",IF(OR(Tipy!GX62=Výsledky!$ID$6,Tipy!GX62=Výsledky!$ID$7,Tipy!GX62=Výsledky!$ID$8,Tipy!GX62=Výsledky!$ID$9),10,0))</f>
        <v>0</v>
      </c>
      <c r="IE68" s="183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6" t="str">
        <f>IF(ISBLANK($IF$3),"",IF(ISBLANK(Tipy!GT62),"-",SUM(IA68:IE68)))</f>
        <v>-</v>
      </c>
      <c r="IG68" s="94"/>
      <c r="IH68" s="182">
        <f>IF(ISBLANK($IM$3),"",IF(ISBLANK(Tipy!GZ62),0,IF(AND(Tipy!GZ62=Výsledky!$IK$3,Tipy!HB62=Výsledky!$IM$3),50,0)))</f>
        <v>0</v>
      </c>
      <c r="II68" s="182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182">
        <f>IF(ISBLANK($IM$3),"",IF(OR(Tipy!HC62=Výsledky!$IH$6,Tipy!HC62=Výsledky!$IH$7,Tipy!HC62=Výsledky!$IH$8,Tipy!HC62=Výsledky!$IH$9),30,0))</f>
        <v>0</v>
      </c>
      <c r="IK68" s="182">
        <f>IF(ISBLANK($IM$3),"",IF(OR(Tipy!HD62=Výsledky!$IK$6,Tipy!HD62=Výsledky!$IK$7,Tipy!HD62=Výsledky!$IK$8,Tipy!HD62=Výsledky!$IK$9),10,0))</f>
        <v>0</v>
      </c>
      <c r="IL68" s="183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186" t="str">
        <f>IF(ISBLANK($IM$3),"",IF(ISBLANK(Tipy!GZ62),"-",SUM(IH68:IL68)))</f>
        <v>-</v>
      </c>
      <c r="IN68" s="185"/>
      <c r="IO68" s="182">
        <f>IF(ISBLANK($IT$3),"",IF(ISBLANK(Tipy!HF62),0,IF(AND(Tipy!HF62=Výsledky!$IR$3,Tipy!HH62=Výsledky!$IT$3),50,0)))</f>
        <v>0</v>
      </c>
      <c r="IP68" s="182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82">
        <f>IF(ISBLANK($IT$3),"",IF(OR(Tipy!HI62=Výsledky!$IO$6,Tipy!HI62=Výsledky!$IO$7,Tipy!HI62=Výsledky!$IO$8,Tipy!HI62=Výsledky!$IO$9),30,0))</f>
        <v>0</v>
      </c>
      <c r="IR68" s="182">
        <f>IF(ISBLANK($IT$3),"",IF(OR(Tipy!HJ62=Výsledky!$IR$6,Tipy!HJ62=Výsledky!$IR$7,Tipy!HJ62=Výsledky!$IR$8,Tipy!HJ62=Výsledky!$IR$9),10,0))</f>
        <v>0</v>
      </c>
      <c r="IS68" s="183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6" t="str">
        <f>IF(ISBLANK($IT$3),"",IF(ISBLANK(Tipy!HF62),"-",SUM(IO68:IS68)))</f>
        <v>-</v>
      </c>
      <c r="IU68" s="185"/>
      <c r="IV68" s="182">
        <f>IF(ISBLANK($JA$3),"",IF(ISBLANK(Tipy!HL62),0,IF(AND(Tipy!HL62=Výsledky!$IY$3,Tipy!HN62=Výsledky!$JA$3),50,0)))</f>
        <v>0</v>
      </c>
      <c r="IW68" s="182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182">
        <f>IF(ISBLANK($JA$3),"",IF(OR(Tipy!HO62=Výsledky!$IV$6,Tipy!HO62=Výsledky!$IV$7,Tipy!HO62=Výsledky!$IV$8,Tipy!HO62=Výsledky!$IV$9),30,0))</f>
        <v>0</v>
      </c>
      <c r="IY68" s="182">
        <f>IF(ISBLANK($JA$3),"",IF(OR(Tipy!HP62=Výsledky!$IY$6,Tipy!HP62=Výsledky!$IY$7,Tipy!HP62=Výsledky!$IY$8,Tipy!HP62=Výsledky!$IY$9),10,0))</f>
        <v>0</v>
      </c>
      <c r="IZ68" s="183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186" t="str">
        <f>IF(ISBLANK($JA$3),"",IF(ISBLANK(Tipy!HL62),"-",SUM(IV68:IZ68)))</f>
        <v>-</v>
      </c>
      <c r="JB68" s="185"/>
      <c r="JC68" s="182">
        <f>IF(ISBLANK($JH$3),"",IF(ISBLANK(Tipy!HR62),0,IF(AND(Tipy!HR62=Výsledky!$JF$3,Tipy!HT62=Výsledky!$JH$3),50,0)))</f>
        <v>0</v>
      </c>
      <c r="JD68" s="182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82">
        <f>IF(ISBLANK($JH$3),"",IF(OR(Tipy!HU62=Výsledky!$JC$6,Tipy!HU62=Výsledky!$JC$7,Tipy!HU62=Výsledky!$JC$8,Tipy!HU62=Výsledky!$JC$9),30,0))</f>
        <v>0</v>
      </c>
      <c r="JF68" s="182">
        <f>IF(ISBLANK($JH$3),"",IF(OR(Tipy!HV62=Výsledky!$JF$6,Tipy!HV62=Výsledky!$JF$7,Tipy!HV62=Výsledky!$JF$8,Tipy!HV62=Výsledky!$JF$9),10,0))</f>
        <v>0</v>
      </c>
      <c r="JG68" s="183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86" t="str">
        <f>IF(ISBLANK($JH$3),"",IF(ISBLANK(Tipy!HR62),"-",SUM(JC68:JG68)))</f>
        <v>-</v>
      </c>
      <c r="JI68" s="185"/>
      <c r="JJ68" s="182">
        <f>IF(ISBLANK($JO$3),"",IF(ISBLANK(Tipy!HX62),0,IF(AND(Tipy!HX62=Výsledky!$JM$3,Tipy!HZ62=Výsledky!$JO$3),50,0)))</f>
        <v>0</v>
      </c>
      <c r="JK68" s="182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82">
        <f>IF(ISBLANK($JO$3),"",IF(OR(Tipy!IA62=Výsledky!$JJ$6,Tipy!IA62=Výsledky!$JJ$7,Tipy!IA62=Výsledky!$JJ$8,Tipy!IA62=Výsledky!$JJ$9),30,0))</f>
        <v>0</v>
      </c>
      <c r="JM68" s="92">
        <f>IF(ISBLANK($JO$3),"",IF(OR(Tipy!IB62=Výsledky!$JM$6,Tipy!IB62=Výsledky!$JM$7,Tipy!IB62=Výsledky!$JM$8,Tipy!IB62=Výsledky!$JM$9),10,0))</f>
        <v>0</v>
      </c>
      <c r="JN68" s="93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95" t="str">
        <f>IF(ISBLANK($JO$3),"",IF(ISBLANK(Tipy!HX62),"-",SUM(JJ68:JN68)))</f>
        <v>-</v>
      </c>
      <c r="JP68" s="94"/>
      <c r="JQ68" s="92">
        <f>IF(ISBLANK($JV$3),"",IF(ISBLANK(Tipy!ID62),0,IF(AND(Tipy!ID62=Výsledky!$JT$3,Tipy!IF62=Výsledky!$JV$3),50,0)))</f>
        <v>0</v>
      </c>
      <c r="JR68" s="92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92">
        <f>IF(ISBLANK($JV$3),"",IF(OR(Tipy!IG62=Výsledky!$JQ$6,Tipy!IG62=Výsledky!$JQ$7,Tipy!IG62=Výsledky!$JQ$8,Tipy!IG62=Výsledky!$JQ$9),30,0))</f>
        <v>0</v>
      </c>
      <c r="JT68" s="92">
        <f>IF(ISBLANK($JV$3),"",IF(OR(Tipy!IH62=Výsledky!$JT$6,Tipy!IH62=Výsledky!$JT$7,Tipy!IH62=Výsledky!$JT$8,Tipy!IH62=Výsledky!$JT$9),10,0))</f>
        <v>0</v>
      </c>
      <c r="JU68" s="93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95" t="str">
        <f>IF(ISBLANK($JV$3),"",IF(ISBLANK(Tipy!ID62),"-",SUM(JQ68:JU68)))</f>
        <v>-</v>
      </c>
      <c r="JW68" s="94"/>
      <c r="JX68" s="92" t="str">
        <f>IF(ISBLANK($KC$3),"",IF(ISBLANK(Tipy!IJ62),0,IF(AND(Tipy!IJ62=Výsledky!$KA$3,Tipy!IL62=Výsledky!$KC$3),50,0)))</f>
        <v/>
      </c>
      <c r="JY68" s="92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92" t="str">
        <f>IF(ISBLANK($KC$3),"",IF(OR(Tipy!IM62=Výsledky!$JX$6,Tipy!IM62=Výsledky!$JX$7,Tipy!IM62=Výsledky!$JX$8,Tipy!IM62=Výsledky!$JX$9),30,0))</f>
        <v/>
      </c>
      <c r="KA68" s="92" t="str">
        <f>IF(ISBLANK($KC$3),"",IF(OR(Tipy!IN62=Výsledky!$KA$6,Tipy!IN62=Výsledky!$KA$7,Tipy!IN62=Výsledky!$KA$8,Tipy!IN62=Výsledky!$KA$9),10,0))</f>
        <v/>
      </c>
      <c r="KB68" s="93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95" t="str">
        <f>IF(ISBLANK($KC$3),"",IF(ISBLANK(Tipy!IJ62),"-",SUM(JX68:KB68)))</f>
        <v/>
      </c>
      <c r="KD68" s="94"/>
      <c r="KE68" s="92">
        <f>IF(ISBLANK($KJ$3),"",IF(ISBLANK(Tipy!IP62),0,IF(AND(Tipy!IP62=Výsledky!$KH$3,Tipy!IR62=Výsledky!$KJ$3),50,0)))</f>
        <v>0</v>
      </c>
      <c r="KF68" s="92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92">
        <f>IF(ISBLANK($KJ$3),"",IF(OR(Tipy!IS62=Výsledky!$KE$6,Tipy!IS62=Výsledky!$KE$7,Tipy!IS62=Výsledky!$KE$8,Tipy!IS62=Výsledky!$KE$9),30,0))</f>
        <v>0</v>
      </c>
      <c r="KH68" s="92">
        <f>IF(ISBLANK($KJ$3),"",IF(OR(Tipy!IT62=Výsledky!$KH$6,Tipy!IT62=Výsledky!$KH$7,Tipy!IT62=Výsledky!$KH$8,Tipy!IT62=Výsledky!$KH$9),10,0))</f>
        <v>0</v>
      </c>
      <c r="KI68" s="93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95" t="str">
        <f>IF(ISBLANK($KJ$3),"",IF(ISBLANK(Tipy!IP62),"-",SUM(KE68:KI68)))</f>
        <v>-</v>
      </c>
      <c r="KK68" s="94"/>
      <c r="KL68" s="182">
        <f>IF(ISBLANK($KQ$3),"",IF(ISBLANK(Tipy!IV62),0,IF(AND(Tipy!IV62=Výsledky!$KO$3,Tipy!IX62=Výsledky!$KQ$3),50,0)))</f>
        <v>0</v>
      </c>
      <c r="KM68" s="182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82">
        <f>IF(ISBLANK($KQ$3),"",IF(OR(Tipy!IY62=Výsledky!$KL$6,Tipy!IY62=Výsledky!$KL$7,Tipy!IY62=Výsledky!$KL$8,Tipy!IY62=Výsledky!$KL$9),30,0))</f>
        <v>0</v>
      </c>
      <c r="KO68" s="182">
        <f>IF(ISBLANK($KQ$3),"",IF(OR(Tipy!IZ62=Výsledky!$KO$6,Tipy!IZ62=Výsledky!$KO$7,Tipy!IZ62=Výsledky!$KO$8,Tipy!IZ62=Výsledky!$KO$9),10,0))</f>
        <v>0</v>
      </c>
      <c r="KP68" s="183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86" t="str">
        <f>IF(ISBLANK($KQ$3),"",IF(ISBLANK(Tipy!IV62),"-",SUM(KL68:KP68)))</f>
        <v>-</v>
      </c>
      <c r="KR68" s="94"/>
      <c r="KS68" s="92" t="str">
        <f>IF(ISBLANK($KX$3),"",IF(ISBLANK(Tipy!JB62),0,IF(AND(Tipy!JB62=Výsledky!$KV$3,Tipy!JD62=Výsledky!$KX$3),50,0)))</f>
        <v/>
      </c>
      <c r="KT68" s="92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92" t="str">
        <f>IF(ISBLANK($KX$3),"",IF(OR(Tipy!JE62=Výsledky!$KS$6,Tipy!JE62=Výsledky!$KS$7,Tipy!JE62=Výsledky!$KS$8,Tipy!JE62=Výsledky!$KS$9),30,0))</f>
        <v/>
      </c>
      <c r="KV68" s="92" t="str">
        <f>IF(ISBLANK($KX$3),"",IF(OR(Tipy!JF62=Výsledky!$KV$6,Tipy!JF62=Výsledky!$KV$7,Tipy!JF62=Výsledky!$KV$8,Tipy!JF62=Výsledky!$KV$9),10,0))</f>
        <v/>
      </c>
      <c r="KW68" s="93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95" t="str">
        <f>IF(ISBLANK($KX$3),"",IF(ISBLANK(Tipy!JB62),"-",SUM(KS68:KW68)))</f>
        <v/>
      </c>
      <c r="KY68" s="94"/>
      <c r="KZ68" s="92" t="str">
        <f>IF(ISBLANK($LE$3),"",IF(ISBLANK(Tipy!JH62),0,IF(AND(Tipy!JH62=Výsledky!$LC$3,Tipy!JJ62=Výsledky!$LE$3),50,0)))</f>
        <v/>
      </c>
      <c r="LA68" s="92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92" t="str">
        <f>IF(ISBLANK($LE$3),"",IF(OR(Tipy!JK62=Výsledky!$KZ$6,Tipy!JK62=Výsledky!$KZ$7,Tipy!JK62=Výsledky!$KZ$8,Tipy!JK62=Výsledky!$KZ$9),30,0))</f>
        <v/>
      </c>
      <c r="LC68" s="92" t="str">
        <f>IF(ISBLANK($LE$3),"",IF(OR(Tipy!JL62=Výsledky!$LC$6,Tipy!JL62=Výsledky!$LC$7,Tipy!JL62=Výsledky!$LC$8,Tipy!JL62=Výsledky!$LC$9),10,0))</f>
        <v/>
      </c>
      <c r="LD68" s="93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95" t="str">
        <f>IF(ISBLANK($LE$3),"",IF(ISBLANK(Tipy!JH62),"-",SUM(KZ68:LD68)))</f>
        <v/>
      </c>
      <c r="LF68" s="94"/>
      <c r="LG68" s="92" t="str">
        <f>IF(ISBLANK($LL$3),"",IF(ISBLANK(Tipy!JN62),0,IF(AND(Tipy!JN62=Výsledky!$LJ$3,Tipy!JP62=Výsledky!$LL$3),50,0)))</f>
        <v/>
      </c>
      <c r="LH68" s="92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92" t="str">
        <f>IF(ISBLANK($LL$3),"",IF(OR(Tipy!JQ62=Výsledky!$LG$6,Tipy!JQ62=Výsledky!$LG$7,Tipy!JQ62=Výsledky!$LG$8,Tipy!JQ62=Výsledky!$LG$9),30,0))</f>
        <v/>
      </c>
      <c r="LJ68" s="92" t="str">
        <f>IF(ISBLANK($LL$3),"",IF(OR(Tipy!JR62=Výsledky!$LJ$6,Tipy!JR62=Výsledky!$LJ$7,Tipy!JR62=Výsledky!$LJ$8,Tipy!JR62=Výsledky!$LJ$9),10,0))</f>
        <v/>
      </c>
      <c r="LK68" s="93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95" t="str">
        <f>IF(ISBLANK($LL$3),"",IF(ISBLANK(Tipy!JN62),"-",SUM(LG68:LK68)))</f>
        <v/>
      </c>
      <c r="LM68" s="94"/>
      <c r="LN68" s="92" t="str">
        <f>IF(ISBLANK($LS$3),"",IF(ISBLANK(Tipy!JT62),0,IF(AND(Tipy!JT62=Výsledky!$LQ$3,Tipy!JV62=Výsledky!$LS$3),50,0)))</f>
        <v/>
      </c>
      <c r="LO68" s="92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92" t="str">
        <f>IF(ISBLANK($LS$3),"",IF(OR(Tipy!JW62=Výsledky!$LN$6,Tipy!JW62=Výsledky!$LN$7,Tipy!JW62=Výsledky!$LN$8,Tipy!JW62=Výsledky!$LN$9),30,0))</f>
        <v/>
      </c>
      <c r="LQ68" s="92" t="str">
        <f>IF(ISBLANK($LS$3),"",IF(OR(Tipy!JX62=Výsledky!$LQ$6,Tipy!JX62=Výsledky!$LQ$7,Tipy!JX62=Výsledky!$LQ$8,Tipy!JX62=Výsledky!$LQ$9),10,0))</f>
        <v/>
      </c>
      <c r="LR68" s="93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95" t="str">
        <f>IF(ISBLANK($LS$3),"",IF(ISBLANK(Tipy!JT62),"-",SUM(LN68:LR68)))</f>
        <v/>
      </c>
      <c r="LT68" s="94"/>
      <c r="LU68" s="92" t="str">
        <f>IF(ISBLANK($LZ$3),"",IF(ISBLANK(Tipy!JZ62),0,IF(AND(Tipy!JZ62=Výsledky!$LX$3,Tipy!KB62=Výsledky!$LZ$3),50,0)))</f>
        <v/>
      </c>
      <c r="LV68" s="92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92" t="str">
        <f>IF(ISBLANK($LZ$3),"",IF(OR(Tipy!KC62=Výsledky!$LU$6,Tipy!KC62=Výsledky!$LU$7,Tipy!KC62=Výsledky!$LU$8,Tipy!KC62=Výsledky!$LU$9),30,0))</f>
        <v/>
      </c>
      <c r="LX68" s="92" t="str">
        <f>IF(ISBLANK($LZ$3),"",IF(OR(Tipy!KD62=Výsledky!$LX$6,Tipy!KD62=Výsledky!$LX$7,Tipy!KD62=Výsledky!$LX$8,Tipy!KD62=Výsledky!$LX$9),10,0))</f>
        <v/>
      </c>
      <c r="LY68" s="93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95" t="str">
        <f>IF(ISBLANK($LZ$3),"",IF(ISBLANK(Tipy!JZ62),"-",SUM(LU68:LY68)))</f>
        <v/>
      </c>
      <c r="MA68" s="94"/>
      <c r="MB68" s="96"/>
      <c r="MC68" s="97"/>
      <c r="MD68" s="97"/>
      <c r="ME68" s="97"/>
      <c r="MF68" s="93"/>
      <c r="MG68" s="95"/>
      <c r="MH68" s="94"/>
      <c r="MI68" s="96"/>
      <c r="MJ68" s="97"/>
      <c r="MK68" s="97"/>
      <c r="ML68" s="97"/>
      <c r="MM68" s="93"/>
      <c r="MN68" s="95"/>
      <c r="MO68" s="94"/>
      <c r="MP68" s="96"/>
      <c r="MQ68" s="97"/>
      <c r="MR68" s="97"/>
      <c r="MS68" s="97"/>
      <c r="MT68" s="93"/>
      <c r="MU68" s="95"/>
      <c r="MV68" s="94"/>
      <c r="MW68" s="96"/>
      <c r="MX68" s="97"/>
      <c r="MY68" s="97"/>
      <c r="MZ68" s="97"/>
      <c r="NA68" s="93"/>
      <c r="NB68" s="95"/>
      <c r="NC68" s="94"/>
      <c r="ND68" s="96"/>
      <c r="NE68" s="97"/>
      <c r="NF68" s="97"/>
      <c r="NG68" s="97"/>
      <c r="NH68" s="93"/>
      <c r="NI68" s="95"/>
      <c r="NJ68" s="94"/>
      <c r="NK68" s="96"/>
      <c r="NL68" s="97"/>
      <c r="NM68" s="97"/>
      <c r="NN68" s="97"/>
      <c r="NO68" s="93"/>
      <c r="NP68" s="95"/>
      <c r="NQ68" s="94"/>
      <c r="NR68" s="96"/>
      <c r="NS68" s="97"/>
      <c r="NT68" s="97"/>
      <c r="NU68" s="97"/>
      <c r="NV68" s="93"/>
      <c r="NW68" s="95"/>
      <c r="NX68" s="94"/>
      <c r="NY68" s="96"/>
      <c r="NZ68" s="97"/>
      <c r="OA68" s="97"/>
      <c r="OB68" s="97"/>
      <c r="OC68" s="93"/>
      <c r="OD68" s="95"/>
      <c r="OE68" s="94"/>
      <c r="OF68" s="96"/>
      <c r="OG68" s="97"/>
      <c r="OH68" s="97"/>
      <c r="OI68" s="97"/>
      <c r="OJ68" s="93"/>
      <c r="OK68" s="95"/>
      <c r="OL68" s="94"/>
      <c r="OM68" s="96"/>
      <c r="ON68" s="97"/>
      <c r="OO68" s="97"/>
      <c r="OP68" s="97"/>
      <c r="OQ68" s="93"/>
      <c r="OR68" s="95"/>
      <c r="OS68" s="94"/>
      <c r="OT68" s="96"/>
      <c r="OU68" s="97"/>
      <c r="OV68" s="97"/>
      <c r="OW68" s="97"/>
      <c r="OX68" s="93"/>
      <c r="OY68" s="95"/>
      <c r="OZ68" s="94"/>
      <c r="PA68" s="96"/>
      <c r="PB68" s="97"/>
      <c r="PC68" s="97"/>
      <c r="PD68" s="97"/>
      <c r="PE68" s="93"/>
      <c r="PF68" s="95"/>
      <c r="PG68" s="94"/>
      <c r="PH68" s="96"/>
      <c r="PI68" s="97"/>
      <c r="PJ68" s="97"/>
      <c r="PK68" s="97"/>
      <c r="PL68" s="93"/>
      <c r="PM68" s="95"/>
      <c r="PN68" s="94"/>
      <c r="PO68" s="96"/>
      <c r="PP68" s="97"/>
      <c r="PQ68" s="97"/>
      <c r="PR68" s="97"/>
      <c r="PS68" s="93"/>
      <c r="PT68" s="95"/>
      <c r="PU68" s="94"/>
      <c r="PV68" s="96"/>
      <c r="PW68" s="97"/>
      <c r="PX68" s="97"/>
      <c r="PY68" s="97"/>
      <c r="PZ68" s="93"/>
      <c r="QA68" s="95"/>
    </row>
    <row r="69" spans="1:443" ht="15" customHeight="1" x14ac:dyDescent="0.2">
      <c r="A69" s="121">
        <f>Tipy!A63</f>
        <v>45</v>
      </c>
      <c r="B69" s="144" t="str">
        <f>Tipy!B63</f>
        <v>MikiLFC</v>
      </c>
      <c r="C69" s="42"/>
      <c r="D69" s="182">
        <f>IF(ISBLANK($I$3),"",IF(ISBLANK(Tipy!D63),0,IF(AND(Tipy!D63=Výsledky!$G$3,Tipy!F63=Výsledky!$I$3),50,0)))</f>
        <v>0</v>
      </c>
      <c r="E69" s="182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2">
        <f>IF(ISBLANK($I$3),"",IF(OR(Tipy!G63=Výsledky!$D$6,Tipy!G63=Výsledky!$D$7,Tipy!G63=Výsledky!$D$8,Tipy!G63=Výsledky!$D$9),30,0))</f>
        <v>0</v>
      </c>
      <c r="G69" s="182">
        <f>IF(ISBLANK($I$3),"",IF(OR(Tipy!H63=Výsledky!$G$6,Tipy!H63=Výsledky!$G$7,Tipy!H63=Výsledky!$G$8,Tipy!H63=Výsledky!$G$9),10,0))</f>
        <v>0</v>
      </c>
      <c r="H69" s="183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4" t="str">
        <f>IF(ISBLANK($I$3),"",IF(ISBLANK(Tipy!D63),"-",SUM(D69:H69)))</f>
        <v>-</v>
      </c>
      <c r="J69" s="185"/>
      <c r="K69" s="182">
        <f>IF(ISBLANK($P$3),"",IF(ISBLANK(Tipy!J63),0,IF(AND(Tipy!J63=Výsledky!$N$3,Tipy!L63=Výsledky!$P$3),50,0)))</f>
        <v>50</v>
      </c>
      <c r="L69" s="182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2">
        <f>IF(ISBLANK($P$3),"",IF(OR(Tipy!M63=Výsledky!$K$6,Tipy!M63=Výsledky!$K$7,Tipy!M63=Výsledky!$K$8,Tipy!M63=Výsledky!$K$9),30,0))</f>
        <v>0</v>
      </c>
      <c r="N69" s="182">
        <f>IF(ISBLANK($P$3),"",IF(OR(Tipy!N63=Výsledky!$N$6,Tipy!N63=Výsledky!$N$7,Tipy!N63=Výsledky!$N$8,Tipy!N63=Výsledky!$N$9),10,0))</f>
        <v>0</v>
      </c>
      <c r="O69" s="183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6">
        <f>IF(ISBLANK($P$3),"",IF(ISBLANK(Tipy!J63),"-",SUM(K69:O69)))</f>
        <v>50</v>
      </c>
      <c r="Q69" s="185"/>
      <c r="R69" s="182">
        <f>IF(ISBLANK($W$3),"",IF(ISBLANK(Tipy!P63),0,IF(AND(Tipy!P63=Výsledky!$U$3,Tipy!R63=Výsledky!$W$3),50,0)))</f>
        <v>0</v>
      </c>
      <c r="S69" s="182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2">
        <f>IF(ISBLANK($W$3),"",IF(OR(Tipy!S63=Výsledky!$R$6,Tipy!S63=Výsledky!$R$7,Tipy!S63=Výsledky!$R$8,Tipy!S63=Výsledky!$R$9),30,0))</f>
        <v>30</v>
      </c>
      <c r="U69" s="182">
        <f>IF(ISBLANK($W$3),"",IF(OR(Tipy!T63=Výsledky!$U$6,Tipy!T63=Výsledky!$U$7,Tipy!T63=Výsledky!$U$8,Tipy!T63=Výsledky!$U$9),10,0))</f>
        <v>0</v>
      </c>
      <c r="V69" s="183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6">
        <f>IF(ISBLANK($W$3),"",IF(ISBLANK(Tipy!P63),"-",SUM(R69:V69)))</f>
        <v>30</v>
      </c>
      <c r="X69" s="185"/>
      <c r="Y69" s="182">
        <f>IF(ISBLANK($AD$3),"",IF(ISBLANK(Tipy!V63),0,IF(AND(Tipy!V63=Výsledky!$AB$3,Tipy!X63=Výsledky!$AD$3),50,0)))</f>
        <v>0</v>
      </c>
      <c r="Z69" s="182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2">
        <f>IF(ISBLANK($AD$3),"",IF(OR(Tipy!Y63=Výsledky!$Y$6,Tipy!Y63=Výsledky!$Y$7,Tipy!Y63=Výsledky!$Y$8,Tipy!Y63=Výsledky!$Y$9),30,0))</f>
        <v>30</v>
      </c>
      <c r="AB69" s="182">
        <f>IF(ISBLANK($AD$3),"",IF(OR(Tipy!Z63=Výsledky!$AB$6,Tipy!Z63=Výsledky!$AB$7,Tipy!Z63=Výsledky!$AB$8,Tipy!Z63=Výsledky!$AB$9),10,0))</f>
        <v>10</v>
      </c>
      <c r="AC69" s="183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6">
        <f>IF(ISBLANK($AD$3),"",IF(ISBLANK(Tipy!V63),"-",SUM(Y69:AC69)))</f>
        <v>60</v>
      </c>
      <c r="AE69" s="185"/>
      <c r="AF69" s="182">
        <f>IF(ISBLANK($AK$3),"",IF(ISBLANK(Tipy!AB63),0,IF(AND(Tipy!AB63=Výsledky!$AI$3,Tipy!AD63=Výsledky!$AK$3),50,0)))</f>
        <v>0</v>
      </c>
      <c r="AG69" s="182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2">
        <f>IF(ISBLANK($AK$3),"",IF(OR(Tipy!AE63=Výsledky!$AF$6,Tipy!AE63=Výsledky!$AF$7,Tipy!AE63=Výsledky!$AF$8,Tipy!AE63=Výsledky!$AF$9),30,0))</f>
        <v>0</v>
      </c>
      <c r="AI69" s="182">
        <f>IF(ISBLANK($AK$3),"",IF(OR(Tipy!AF63=Výsledky!$AI$6,Tipy!AF63=Výsledky!$AI$7,Tipy!AF63=Výsledky!$AI$8,Tipy!AF63=Výsledky!$AI$9),10,0))</f>
        <v>10</v>
      </c>
      <c r="AJ69" s="183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6">
        <f>IF(ISBLANK($AK$3),"",IF(ISBLANK(Tipy!AB63),"-",SUM(AF69:AJ69)))</f>
        <v>40</v>
      </c>
      <c r="AL69" s="185"/>
      <c r="AM69" s="182">
        <f>IF(ISBLANK($AR$3),"",IF(ISBLANK(Tipy!AH63),0,IF(AND(Tipy!AH63=Výsledky!$AP$3,Tipy!AJ63=Výsledky!$AR$3),50,0)))</f>
        <v>0</v>
      </c>
      <c r="AN69" s="182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2">
        <f>IF(ISBLANK($AR$3),"",IF(OR(Tipy!AK63=Výsledky!$AM$6,Tipy!AK63=Výsledky!$AM$7,Tipy!AK63=Výsledky!$AM$8,Tipy!AK63=Výsledky!$AM$9),30,0))</f>
        <v>0</v>
      </c>
      <c r="AP69" s="182">
        <f>IF(ISBLANK($AR$3),"",IF(OR(Tipy!AL63=Výsledky!$AP$6,Tipy!AL63=Výsledky!$AP$7,Tipy!AL63=Výsledky!$AP$8,Tipy!AL63=Výsledky!$AP$9),10,0))</f>
        <v>0</v>
      </c>
      <c r="AQ69" s="183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6" t="str">
        <f>IF(ISBLANK($AR$3),"",IF(ISBLANK(Tipy!AH63),"-",SUM(AM69:AQ69)))</f>
        <v>-</v>
      </c>
      <c r="AS69" s="185"/>
      <c r="AT69" s="182">
        <f>IF(ISBLANK($AY$3),"",IF(ISBLANK(Tipy!AN63),0,IF(AND(Tipy!AN63=Výsledky!$AW$3,Tipy!AP63=Výsledky!$AY$3),50,0)))</f>
        <v>0</v>
      </c>
      <c r="AU69" s="182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2">
        <f>IF(ISBLANK($AY$3),"",IF(OR(Tipy!AQ63=Výsledky!$AT$6,Tipy!AQ63=Výsledky!$AT$7,Tipy!AQ63=Výsledky!$AT$8,Tipy!AQ63=Výsledky!$AT$9),30,0))</f>
        <v>0</v>
      </c>
      <c r="AW69" s="182">
        <f>IF(ISBLANK($AY$3),"",IF(OR(Tipy!AR63=Výsledky!$AW$6,Tipy!AR63=Výsledky!$AW$7,Tipy!AR63=Výsledky!$AW$8,Tipy!AR63=Výsledky!$AW$9),10,0))</f>
        <v>10</v>
      </c>
      <c r="AX69" s="183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6">
        <f>IF(ISBLANK($AY$3),"",IF(ISBLANK(Tipy!AN63),"-",SUM(AT69:AX69)))</f>
        <v>40</v>
      </c>
      <c r="AZ69" s="185"/>
      <c r="BA69" s="182">
        <f>IF(ISBLANK($BF$3),"",IF(ISBLANK(Tipy!AT63),0,IF(AND(Tipy!AT63=Výsledky!$BD$3,Tipy!AV63=Výsledky!$BF$3),50,0)))</f>
        <v>0</v>
      </c>
      <c r="BB69" s="182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2">
        <f>IF(ISBLANK($BF$3),"",IF(OR(Tipy!AW63=Výsledky!$BA$6,Tipy!AW63=Výsledky!$BA$7,Tipy!AW63=Výsledky!$BA$8,Tipy!AW63=Výsledky!$BA$9),30,0))</f>
        <v>0</v>
      </c>
      <c r="BD69" s="182">
        <f>IF(ISBLANK($BF$3),"",IF(OR(Tipy!AX63=Výsledky!$BD$6,Tipy!AX63=Výsledky!$BD$7,Tipy!AX63=Výsledky!$BD$8,Tipy!AX63=Výsledky!$BD$9),10,0))</f>
        <v>0</v>
      </c>
      <c r="BE69" s="183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6" t="str">
        <f>IF(ISBLANK($BF$3),"",IF(ISBLANK(Tipy!AT63),"-",SUM(BA69:BE69)))</f>
        <v>-</v>
      </c>
      <c r="BG69" s="94"/>
      <c r="BH69" s="182">
        <f>IF(ISBLANK($BM$3),"",IF(ISBLANK(Tipy!AZ63),0,IF(AND(Tipy!AZ63=Výsledky!$BK$3,Tipy!BB63=Výsledky!$BM$3),50,0)))</f>
        <v>0</v>
      </c>
      <c r="BI69" s="182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2">
        <f>IF(ISBLANK($BM$3),"",IF(OR(Tipy!BC63=Výsledky!$BH$6,Tipy!BC63=Výsledky!$BH$7,Tipy!BC63=Výsledky!$BH$8,Tipy!BC63=Výsledky!$BH$9),30,0))</f>
        <v>30</v>
      </c>
      <c r="BK69" s="182">
        <f>IF(ISBLANK($BM$3),"",IF(OR(Tipy!BD63=Výsledky!$BK$6,Tipy!BD63=Výsledky!$BK$7,Tipy!BD63=Výsledky!$BK$8,Tipy!BD63=Výsledky!$BK$9),10,0))</f>
        <v>0</v>
      </c>
      <c r="BL69" s="183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6">
        <f>IF(ISBLANK($BM$3),"",IF(ISBLANK(Tipy!AZ63),"-",SUM(BH69:BL69)))</f>
        <v>50</v>
      </c>
      <c r="BN69" s="94"/>
      <c r="BO69" s="182">
        <f>IF(ISBLANK($BT$3),"",IF(ISBLANK(Tipy!BF63),0,IF(AND(Tipy!BF63=Výsledky!$BR$3,Tipy!BH63=Výsledky!$BT$3),50,0)))</f>
        <v>0</v>
      </c>
      <c r="BP69" s="182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2">
        <f>IF(ISBLANK($BT$3),"",IF(OR(Tipy!BI63=Výsledky!$BO$6,Tipy!BI63=Výsledky!$BO$7,Tipy!BI63=Výsledky!$BO$8,Tipy!BI63=Výsledky!$BO$9),30,0))</f>
        <v>0</v>
      </c>
      <c r="BR69" s="182">
        <f>IF(ISBLANK($BT$3),"",IF(OR(Tipy!BJ63=Výsledky!$BR$6,Tipy!BJ63=Výsledky!$BR$7,Tipy!BJ63=Výsledky!$BR$8,Tipy!BJ63=Výsledky!$BR$9),10,0))</f>
        <v>0</v>
      </c>
      <c r="BS69" s="183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6" t="str">
        <f>IF(ISBLANK($BT$3),"",IF(ISBLANK(Tipy!BF63),"-",SUM(BO69:BS69)))</f>
        <v>-</v>
      </c>
      <c r="BU69" s="94"/>
      <c r="BV69" s="182">
        <f>IF(ISBLANK($CA$3),"",IF(ISBLANK(Tipy!BL63),0,IF(AND(Tipy!BL63=Výsledky!$BY$3,Tipy!BN63=Výsledky!$CA$3),50,0)))</f>
        <v>0</v>
      </c>
      <c r="BW69" s="182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2">
        <f>IF(ISBLANK($CA$3),"",IF(OR(Tipy!BO63=Výsledky!$BV$6,Tipy!BO63=Výsledky!$BV$7,Tipy!BO63=Výsledky!$BV$8,Tipy!BO63=Výsledky!$BV$9),30,0))</f>
        <v>30</v>
      </c>
      <c r="BY69" s="182">
        <f>IF(ISBLANK($CA$3),"",IF(OR(Tipy!BP63=Výsledky!$BY$6,Tipy!BP63=Výsledky!$BY$7,Tipy!BP63=Výsledky!$BY$8,Tipy!BP63=Výsledky!$BY$9),10,0))</f>
        <v>0</v>
      </c>
      <c r="BZ69" s="183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6">
        <f>IF(ISBLANK($CA$3),"",IF(ISBLANK(Tipy!BL63),"-",SUM(BV69:BZ69)))</f>
        <v>60</v>
      </c>
      <c r="CB69" s="94"/>
      <c r="CC69" s="182">
        <f>IF(ISBLANK($CH$3),"",IF(ISBLANK(Tipy!BR63),0,IF(AND(Tipy!BR63=Výsledky!$CF$3,Tipy!BT63=Výsledky!$CH$3),50,0)))</f>
        <v>0</v>
      </c>
      <c r="CD69" s="182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2">
        <f>IF(ISBLANK($CH$3),"",IF(OR(Tipy!BU63=Výsledky!$CC$6,Tipy!BU63=Výsledky!$CC$7,Tipy!BU63=Výsledky!$CC$8,Tipy!BU63=Výsledky!$CC$9),30,0))</f>
        <v>30</v>
      </c>
      <c r="CF69" s="182">
        <f>IF(ISBLANK($CH$3),"",IF(OR(Tipy!BV63=Výsledky!$CF$6,Tipy!BV63=Výsledky!$CF$7,Tipy!BV63=Výsledky!$CF$8,Tipy!BV63=Výsledky!$CF$9),10,0))</f>
        <v>0</v>
      </c>
      <c r="CG69" s="183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6">
        <f>IF(ISBLANK($CH$3),"",IF(ISBLANK(Tipy!BR63),"-",SUM(CC69:CG69)))</f>
        <v>50</v>
      </c>
      <c r="CI69" s="185"/>
      <c r="CJ69" s="182">
        <f>IF(ISBLANK($CO$3),"",IF(ISBLANK(Tipy!BX63),0,IF(AND(Tipy!BX63=Výsledky!$CM$3,Tipy!BZ63=Výsledky!$CO$3),50,0)))</f>
        <v>0</v>
      </c>
      <c r="CK69" s="182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2">
        <f>IF(ISBLANK($CO$3),"",IF(OR(Tipy!CA63=Výsledky!$CJ$6,Tipy!CA63=Výsledky!$CJ$7,Tipy!CA63=Výsledky!$CJ$8,Tipy!CA63=Výsledky!$CJ$9),30,0))</f>
        <v>30</v>
      </c>
      <c r="CM69" s="182">
        <f>IF(ISBLANK($CO$3),"",IF(OR(Tipy!CB63=Výsledky!$CM$6,Tipy!CB63=Výsledky!$CM$7,Tipy!CB63=Výsledky!$CM$8,Tipy!CB63=Výsledky!$CM$9),10,0))</f>
        <v>0</v>
      </c>
      <c r="CN69" s="183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6">
        <f>IF(ISBLANK($CO$3),"",IF(ISBLANK(Tipy!BX63),"-",SUM(CJ69:CN69)))</f>
        <v>50</v>
      </c>
      <c r="CP69" s="185"/>
      <c r="CQ69" s="182">
        <f>IF(ISBLANK($CV$3),"",IF(ISBLANK(Tipy!CD63),0,IF(AND(Tipy!CD63=Výsledky!$CT$3,Tipy!CF63=Výsledky!$CV$3),50,0)))</f>
        <v>0</v>
      </c>
      <c r="CR69" s="182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2">
        <f>IF(ISBLANK($CV$3),"",IF(OR(Tipy!CG63=Výsledky!$CQ$6,Tipy!CG63=Výsledky!$CQ$7,Tipy!CG63=Výsledky!$CQ$8,Tipy!CG63=Výsledky!$CQ$9),30,0))</f>
        <v>30</v>
      </c>
      <c r="CT69" s="182">
        <f>IF(ISBLANK($CV$3),"",IF(OR(Tipy!CH63=Výsledky!$CT$6,Tipy!CH63=Výsledky!$CT$7,Tipy!CH63=Výsledky!$CT$8,Tipy!CH63=Výsledky!$CT$9),10,0))</f>
        <v>10</v>
      </c>
      <c r="CU69" s="183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6">
        <f>IF(ISBLANK($CV$3),"",IF(ISBLANK(Tipy!CD63),"-",SUM(CQ69:CU69)))</f>
        <v>60</v>
      </c>
      <c r="CW69" s="185"/>
      <c r="CX69" s="182">
        <f>IF(ISBLANK($DC$3),"",IF(ISBLANK(Tipy!CJ63),0,IF(AND(Tipy!CJ63=Výsledky!$DA$3,Tipy!CL63=Výsledky!$DC$3),50,0)))</f>
        <v>0</v>
      </c>
      <c r="CY69" s="182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2">
        <f>IF(ISBLANK($DC$3),"",IF(OR(Tipy!CM63=Výsledky!$CX$6,Tipy!CM63=Výsledky!$CX$7,Tipy!CM63=Výsledky!$CX$8,Tipy!CM63=Výsledky!$CX$9),30,0))</f>
        <v>0</v>
      </c>
      <c r="DA69" s="182">
        <f>IF(ISBLANK($DC$3),"",IF(OR(Tipy!CN63=Výsledky!$DA$6,Tipy!CN63=Výsledky!$DA$7,Tipy!CN63=Výsledky!$DA$8,Tipy!CN63=Výsledky!$DA$9),10,0))</f>
        <v>10</v>
      </c>
      <c r="DB69" s="183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6">
        <f>IF(ISBLANK($DC$3),"",IF(ISBLANK(Tipy!CJ63),"-",SUM(CX69:DB69)))</f>
        <v>10</v>
      </c>
      <c r="DD69" s="185"/>
      <c r="DE69" s="182">
        <f>IF(ISBLANK($DJ$3),"",IF(ISBLANK(Tipy!CP63),0,IF(AND(Tipy!CP63=Výsledky!$DH$3,Tipy!CR63=Výsledky!$DJ$3),50,0)))</f>
        <v>0</v>
      </c>
      <c r="DF69" s="182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2">
        <f>IF(ISBLANK($DJ$3),"",IF(OR(Tipy!CS63=Výsledky!$DE$6,Tipy!CS63=Výsledky!$DE$7,Tipy!CS63=Výsledky!$DE$8,Tipy!CS63=Výsledky!$DE$9),30,0))</f>
        <v>0</v>
      </c>
      <c r="DH69" s="182">
        <f>IF(ISBLANK($DJ$3),"",IF(OR(Tipy!CT63=Výsledky!$DH$6,Tipy!CT63=Výsledky!$DH$7,Tipy!CT63=Výsledky!$DH$8,Tipy!CT63=Výsledky!$DH$9),10,0))</f>
        <v>0</v>
      </c>
      <c r="DI69" s="183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6" t="str">
        <f>IF(ISBLANK($DJ$3),"",IF(ISBLANK(Tipy!CP63),"-",SUM(DE69:DI69)))</f>
        <v>-</v>
      </c>
      <c r="DK69" s="185"/>
      <c r="DL69" s="182">
        <f>IF(ISBLANK($DQ$3),"",IF(ISBLANK(Tipy!CV63),0,IF(AND(Tipy!CV63=Výsledky!$DO$3,Tipy!CX63=Výsledky!$DQ$3),50,0)))</f>
        <v>0</v>
      </c>
      <c r="DM69" s="182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2">
        <f>IF(ISBLANK($DQ$3),"",IF(OR(Tipy!CY63=Výsledky!$DL$6,Tipy!CY63=Výsledky!$DL$7,Tipy!CY63=Výsledky!$DL$8,Tipy!CY63=Výsledky!$DL$9),30,0))</f>
        <v>0</v>
      </c>
      <c r="DO69" s="182">
        <f>IF(ISBLANK($DQ$3),"",IF(OR(Tipy!CZ63=Výsledky!$DO$6,Tipy!CZ63=Výsledky!$DO$7,Tipy!CZ63=Výsledky!$DO$8,Tipy!CZ63=Výsledky!$DO$9),10,0))</f>
        <v>0</v>
      </c>
      <c r="DP69" s="183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6" t="str">
        <f>IF(ISBLANK($DQ$3),"",IF(ISBLANK(Tipy!CV63),"-",SUM(DL69:DP69)))</f>
        <v>-</v>
      </c>
      <c r="DR69" s="185"/>
      <c r="DS69" s="182">
        <f>IF(ISBLANK($DX$3),"",IF(ISBLANK(Tipy!DB63),0,IF(AND(Tipy!DB63=Výsledky!$DV$3,Tipy!DD63=Výsledky!$DX$3),50,0)))</f>
        <v>0</v>
      </c>
      <c r="DT69" s="182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2">
        <f>IF(ISBLANK($DX$3),"",IF(OR(Tipy!DE63=Výsledky!$DS$6,Tipy!DE63=Výsledky!$DS$7,Tipy!DE63=Výsledky!$DS$8,Tipy!DE63=Výsledky!$DS$9),30,0))</f>
        <v>0</v>
      </c>
      <c r="DV69" s="182">
        <f>IF(ISBLANK($DX$3),"",IF(OR(Tipy!DF63=Výsledky!$DV$6,Tipy!DF63=Výsledky!$DV$7,Tipy!DF63=Výsledky!$DV$8,Tipy!DF63=Výsledky!$DV$9),10,0))</f>
        <v>0</v>
      </c>
      <c r="DW69" s="183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6" t="str">
        <f>IF(ISBLANK($DX$3),"",IF(ISBLANK(Tipy!DB63),"-",SUM(DS69:DW69)))</f>
        <v>-</v>
      </c>
      <c r="DY69" s="185"/>
      <c r="DZ69" s="182">
        <f>IF(ISBLANK($EE$3),"",IF(ISBLANK(Tipy!DH63),0,IF(AND(Tipy!DH63=Výsledky!$EC$3,Tipy!DJ63=Výsledky!$EE$3),50,0)))</f>
        <v>0</v>
      </c>
      <c r="EA69" s="182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2">
        <f>IF(ISBLANK($EE$3),"",IF(OR(Tipy!DK63=Výsledky!$DZ$6,Tipy!DK63=Výsledky!$DZ$7,Tipy!DK63=Výsledky!$DZ$8,Tipy!DK63=Výsledky!$DZ$9),30,0))</f>
        <v>0</v>
      </c>
      <c r="EC69" s="182">
        <f>IF(ISBLANK($EE$3),"",IF(OR(Tipy!DL63=Výsledky!$EC$6,Tipy!DL63=Výsledky!$EC$7,Tipy!DL63=Výsledky!$EC$8,Tipy!DL63=Výsledky!$EC$9),10,0))</f>
        <v>0</v>
      </c>
      <c r="ED69" s="183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6" t="str">
        <f>IF(ISBLANK($EE$3),"",IF(ISBLANK(Tipy!DH63),"-",SUM(DZ69:ED69)))</f>
        <v>-</v>
      </c>
      <c r="EF69" s="94"/>
      <c r="EG69" s="182">
        <f>IF(ISBLANK($EL$3),"",IF(ISBLANK(Tipy!DN63),0,IF(AND(Tipy!DN63=Výsledky!$EJ$3,Tipy!DP63=Výsledky!$EL$3),50,0)))</f>
        <v>0</v>
      </c>
      <c r="EH69" s="182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2">
        <f>IF(ISBLANK($EL$3),"",IF(OR(Tipy!DQ63=Výsledky!$EG$6,Tipy!DQ63=Výsledky!$EG$7,Tipy!DQ63=Výsledky!$EG$8,Tipy!DQ63=Výsledky!$EG$9),30,0))</f>
        <v>0</v>
      </c>
      <c r="EJ69" s="182">
        <f>IF(ISBLANK($EL$3),"",IF(OR(Tipy!DR63=Výsledky!$EJ$6,Tipy!DR63=Výsledky!$EJ$7,Tipy!DR63=Výsledky!$EJ$8,Tipy!DR63=Výsledky!$EJ$9),10,0))</f>
        <v>0</v>
      </c>
      <c r="EK69" s="183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6" t="str">
        <f>IF(ISBLANK($EL$3),"",IF(ISBLANK(Tipy!DN63),"-",SUM(EG69:EK69)))</f>
        <v>-</v>
      </c>
      <c r="EM69" s="94"/>
      <c r="EN69" s="182">
        <f>IF(ISBLANK($ES$3),"",IF(ISBLANK(Tipy!DT63),0,IF(AND(Tipy!DT63=Výsledky!$EQ$3,Tipy!DV63=Výsledky!$ES$3),50,0)))</f>
        <v>0</v>
      </c>
      <c r="EO69" s="182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2">
        <f>IF(ISBLANK($ES$3),"",IF(OR(Tipy!DW63=Výsledky!$EN$6,Tipy!DW63=Výsledky!$EN$7,Tipy!DW63=Výsledky!$EN$8,Tipy!DW63=Výsledky!$EN$9),30,0))</f>
        <v>0</v>
      </c>
      <c r="EQ69" s="182">
        <f>IF(ISBLANK($ES$3),"",IF(OR(Tipy!DX63=Výsledky!$EQ$6,Tipy!DX63=Výsledky!$EQ$7,Tipy!DX63=Výsledky!$EQ$8,Tipy!DX63=Výsledky!$EQ$9),10,0))</f>
        <v>0</v>
      </c>
      <c r="ER69" s="183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6" t="str">
        <f>IF(ISBLANK($ES$3),"",IF(ISBLANK(Tipy!DT63),"-",SUM(EN69:ER69)))</f>
        <v>-</v>
      </c>
      <c r="ET69" s="94"/>
      <c r="EU69" s="182">
        <f>IF(ISBLANK($EZ$3),"",IF(ISBLANK(Tipy!DZ63),0,IF(AND(Tipy!DZ63=Výsledky!$EX$3,Tipy!EB63=Výsledky!$EZ$3),50,0)))</f>
        <v>0</v>
      </c>
      <c r="EV69" s="182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2">
        <f>IF(ISBLANK($EZ$3),"",IF(OR(Tipy!EC63=Výsledky!$EU$6,Tipy!EC63=Výsledky!$EU$7,Tipy!EC63=Výsledky!$EU$8,Tipy!EC63=Výsledky!$EU$9),30,0))</f>
        <v>0</v>
      </c>
      <c r="EX69" s="182">
        <f>IF(ISBLANK($EZ$3),"",IF(OR(Tipy!ED63=Výsledky!$EX$6,Tipy!ED63=Výsledky!$EX$7,Tipy!ED63=Výsledky!$EX$8,Tipy!ED63=Výsledky!$EX$9),10,0))</f>
        <v>0</v>
      </c>
      <c r="EY69" s="183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6" t="str">
        <f>IF(ISBLANK($EZ$3),"",IF(ISBLANK(Tipy!DZ63),"-",SUM(EU69:EY69)))</f>
        <v>-</v>
      </c>
      <c r="FA69" s="94"/>
      <c r="FB69" s="182">
        <f>IF(ISBLANK($FG$3),"",IF(ISBLANK(Tipy!EF63),0,IF(AND(Tipy!EF63=Výsledky!$FE$3,Tipy!EH63=Výsledky!$FG$3),50,0)))</f>
        <v>0</v>
      </c>
      <c r="FC69" s="182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2">
        <f>IF(ISBLANK($FG$3),"",IF(OR(Tipy!EI63=Výsledky!$FB$6,Tipy!EI63=Výsledky!$FB$7,Tipy!EI63=Výsledky!$FB$8,Tipy!EI63=Výsledky!$FB$9),30,0))</f>
        <v>0</v>
      </c>
      <c r="FE69" s="182">
        <f>IF(ISBLANK($FG$3),"",IF(OR(Tipy!EJ63=Výsledky!$FE$6,Tipy!EJ63=Výsledky!$FE$7,Tipy!EJ63=Výsledky!$FE$8,Tipy!EJ63=Výsledky!$FE$9),10,0))</f>
        <v>0</v>
      </c>
      <c r="FF69" s="183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6" t="str">
        <f>IF(ISBLANK($FG$3),"",IF(ISBLANK(Tipy!EF63),"-",SUM(FB69:FF69)))</f>
        <v>-</v>
      </c>
      <c r="FH69" s="94"/>
      <c r="FI69" s="182">
        <f>IF(ISBLANK($FN$3),"",IF(ISBLANK(Tipy!EL63),0,IF(AND(Tipy!EL63=Výsledky!$FL$3,Tipy!EN63=Výsledky!$FN$3),50,0)))</f>
        <v>0</v>
      </c>
      <c r="FJ69" s="182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2">
        <f>IF(ISBLANK($FN$3),"",IF(OR(Tipy!EO63=Výsledky!$FI$6,Tipy!EO63=Výsledky!$FI$7,Tipy!EO63=Výsledky!$FI$8,Tipy!EO63=Výsledky!$FI$9),30,0))</f>
        <v>0</v>
      </c>
      <c r="FL69" s="182">
        <f>IF(ISBLANK($FN$3),"",IF(OR(Tipy!EP63=Výsledky!$FL$6,Tipy!EP63=Výsledky!$FL$7,Tipy!EP63=Výsledky!$FL$8,Tipy!EP63=Výsledky!$FL$9),10,0))</f>
        <v>0</v>
      </c>
      <c r="FM69" s="183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6" t="str">
        <f>IF(ISBLANK($FN$3),"",IF(ISBLANK(Tipy!EL63),"-",SUM(FI69:FM69)))</f>
        <v>-</v>
      </c>
      <c r="FO69" s="94"/>
      <c r="FP69" s="182">
        <f>IF(ISBLANK($FU$3),"",IF(ISBLANK(Tipy!ER63),0,IF(AND(Tipy!ER63=Výsledky!$FS$3,Tipy!ET63=Výsledky!$FU$3),50,0)))</f>
        <v>0</v>
      </c>
      <c r="FQ69" s="182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2">
        <f>IF(ISBLANK($FU$3),"",IF(OR(Tipy!EU63=Výsledky!$FP$6,Tipy!EU63=Výsledky!$FP$7,Tipy!EU63=Výsledky!$FP$8,Tipy!EU63=Výsledky!$FP$9),30,0))</f>
        <v>0</v>
      </c>
      <c r="FS69" s="182">
        <f>IF(ISBLANK($FU$3),"",IF(OR(Tipy!EV63=Výsledky!$FS$6,Tipy!EV63=Výsledky!$FS$7,Tipy!EV63=Výsledky!$FS$8,Tipy!EV63=Výsledky!$FS$9),10,0))</f>
        <v>0</v>
      </c>
      <c r="FT69" s="183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6" t="str">
        <f>IF(ISBLANK($FU$3),"",IF(ISBLANK(Tipy!ER63),"-",SUM(FP69:FT69)))</f>
        <v>-</v>
      </c>
      <c r="FV69" s="94"/>
      <c r="FW69" s="182">
        <f>IF(ISBLANK($GB$3),"",IF(ISBLANK(Tipy!EX63),0,IF(AND(Tipy!EX63=Výsledky!$FZ$3,Tipy!EZ63=Výsledky!$GB$3),50,0)))</f>
        <v>0</v>
      </c>
      <c r="FX69" s="182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2">
        <f>IF(ISBLANK($GB$3),"",IF(OR(Tipy!FA63=Výsledky!$FW$6,Tipy!FA63=Výsledky!$FW$7,Tipy!FA63=Výsledky!$FW$8,Tipy!FA63=Výsledky!$FW$9),30,0))</f>
        <v>0</v>
      </c>
      <c r="FZ69" s="182">
        <f>IF(ISBLANK($GB$3),"",IF(OR(Tipy!FB63=Výsledky!$FZ$6,Tipy!FB63=Výsledky!$FZ$7,Tipy!FB63=Výsledky!$FZ$8,Tipy!FB63=Výsledky!$FZ$9),10,0))</f>
        <v>0</v>
      </c>
      <c r="GA69" s="183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6" t="str">
        <f>IF(ISBLANK($GB$3),"",IF(ISBLANK(Tipy!EX63),"-",SUM(FW69:GA69)))</f>
        <v>-</v>
      </c>
      <c r="GC69" s="94"/>
      <c r="GD69" s="182">
        <f>IF(ISBLANK($GI$3),"",IF(ISBLANK(Tipy!FD63),0,IF(AND(Tipy!FD63=Výsledky!$GG$3,Tipy!FF63=Výsledky!$GI$3),50,0)))</f>
        <v>0</v>
      </c>
      <c r="GE69" s="182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2">
        <f>IF(ISBLANK($GI$3),"",IF(OR(Tipy!FG63=Výsledky!$GD$6,Tipy!FG63=Výsledky!$GD$7,Tipy!FG63=Výsledky!$GD$8,Tipy!FG63=Výsledky!$GD$9),30,0))</f>
        <v>0</v>
      </c>
      <c r="GG69" s="182">
        <f>IF(ISBLANK($GI$3),"",IF(OR(Tipy!FH63=Výsledky!$GG$6,Tipy!FH63=Výsledky!$GG$7,Tipy!FH63=Výsledky!$GG$8,Tipy!FH63=Výsledky!$GG$9),10,0))</f>
        <v>0</v>
      </c>
      <c r="GH69" s="183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6" t="str">
        <f>IF(ISBLANK($GI$3),"",IF(ISBLANK(Tipy!FD63),"-",SUM(GD69:GH69)))</f>
        <v>-</v>
      </c>
      <c r="GJ69" s="94"/>
      <c r="GK69" s="182">
        <f>IF(ISBLANK($GP$3),"",IF(ISBLANK(Tipy!FJ63),0,IF(AND(Tipy!FJ63=Výsledky!$GN$3,Tipy!FL63=Výsledky!$GP$3),50,0)))</f>
        <v>0</v>
      </c>
      <c r="GL69" s="182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82">
        <f>IF(ISBLANK($GP$3),"",IF(OR(Tipy!FM63=Výsledky!$GK$6,Tipy!FM63=Výsledky!$GK$7,Tipy!FM63=Výsledky!$GK$8,Tipy!FM63=Výsledky!$GK$9),30,0))</f>
        <v>0</v>
      </c>
      <c r="GN69" s="182">
        <f>IF(ISBLANK($GP$3),"",IF(OR(Tipy!FN63=Výsledky!$GN$6,Tipy!FN63=Výsledky!$GN$7,Tipy!FN63=Výsledky!$GN$8,Tipy!FN63=Výsledky!$GN$9),10,0))</f>
        <v>0</v>
      </c>
      <c r="GO69" s="183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86" t="str">
        <f>IF(ISBLANK($GP$3),"",IF(ISBLANK(Tipy!FJ63),"-",SUM(GK69:GO69)))</f>
        <v>-</v>
      </c>
      <c r="GQ69" s="94"/>
      <c r="GR69" s="182">
        <f>IF(ISBLANK($GW$3),"",IF(ISBLANK(Tipy!FP63),0,IF(AND(Tipy!FP63=Výsledky!$GU$3,Tipy!FR63=Výsledky!$GW$3),50,0)))</f>
        <v>0</v>
      </c>
      <c r="GS69" s="182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2">
        <f>IF(ISBLANK($GW$3),"",IF(OR(Tipy!FS63=Výsledky!$GR$6,Tipy!FS63=Výsledky!$GR$7,Tipy!FS63=Výsledky!$GR$8,Tipy!FS63=Výsledky!$GR$9),30,0))</f>
        <v>0</v>
      </c>
      <c r="GU69" s="182">
        <f>IF(ISBLANK($GW$3),"",IF(OR(Tipy!FT63=Výsledky!$GU$6,Tipy!FT63=Výsledky!$GU$7,Tipy!FT63=Výsledky!$GU$8,Tipy!FT63=Výsledky!$GU$9),10,0))</f>
        <v>0</v>
      </c>
      <c r="GV69" s="183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6" t="str">
        <f>IF(ISBLANK($GW$3),"",IF(ISBLANK(Tipy!FP63),"-",SUM(GR69:GV69)))</f>
        <v>-</v>
      </c>
      <c r="GX69" s="94"/>
      <c r="GY69" s="182">
        <f>IF(ISBLANK($HD$3),"",IF(ISBLANK(Tipy!FV63),0,IF(AND(Tipy!FV63=Výsledky!$HB$3,Tipy!FX63=Výsledky!$HD$3),50,0)))</f>
        <v>0</v>
      </c>
      <c r="GZ69" s="182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2">
        <f>IF(ISBLANK($HD$3),"",IF(OR(Tipy!FY63=Výsledky!$GY$6,Tipy!FY63=Výsledky!$GY$7,Tipy!FY63=Výsledky!$GY$8,Tipy!FY63=Výsledky!$GY$9),30,0))</f>
        <v>0</v>
      </c>
      <c r="HB69" s="182">
        <f>IF(ISBLANK($HD$3),"",IF(OR(Tipy!FZ63=Výsledky!$HB$6,Tipy!FZ63=Výsledky!$HB$7,Tipy!FZ63=Výsledky!$HB$8,Tipy!FZ63=Výsledky!$HB$9),10,0))</f>
        <v>0</v>
      </c>
      <c r="HC69" s="183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6" t="str">
        <f>IF(ISBLANK($HD$3),"",IF(ISBLANK(Tipy!FV63),"-",SUM(GY69:HC69)))</f>
        <v>-</v>
      </c>
      <c r="HE69" s="185"/>
      <c r="HF69" s="182">
        <f>IF(ISBLANK($HK$3),"",IF(ISBLANK(Tipy!GB63),0,IF(AND(Tipy!GB63=Výsledky!$HI$3,Tipy!GD63=Výsledky!$HK$3),50,0)))</f>
        <v>0</v>
      </c>
      <c r="HG69" s="182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2">
        <f>IF(ISBLANK($HK$3),"",IF(OR(Tipy!GE63=Výsledky!$HF$6,Tipy!GE63=Výsledky!$HF$7,Tipy!GE63=Výsledky!$HF$8,Tipy!GE63=Výsledky!$HF$9),30,0))</f>
        <v>0</v>
      </c>
      <c r="HI69" s="182">
        <f>IF(ISBLANK($HK$3),"",IF(OR(Tipy!GF63=Výsledky!$HI$6,Tipy!GF63=Výsledky!$HI$7,Tipy!GF63=Výsledky!$HI$8,Tipy!GF63=Výsledky!$HI$9),10,0))</f>
        <v>0</v>
      </c>
      <c r="HJ69" s="183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6" t="str">
        <f>IF(ISBLANK($HK$3),"",IF(ISBLANK(Tipy!GB63),"-",SUM(HF69:HJ69)))</f>
        <v>-</v>
      </c>
      <c r="HL69" s="185"/>
      <c r="HM69" s="182">
        <f>IF(ISBLANK($HR$3),"",IF(ISBLANK(Tipy!GH63),0,IF(AND(Tipy!GH63=Výsledky!$HP$3,Tipy!GJ63=Výsledky!$HR$3),50,0)))</f>
        <v>0</v>
      </c>
      <c r="HN69" s="182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2">
        <f>IF(ISBLANK($HR$3),"",IF(OR(Tipy!GK63=Výsledky!$HM$6,Tipy!GK63=Výsledky!$HM$7,Tipy!GK63=Výsledky!$HM$8,Tipy!GK63=Výsledky!$HM$9),30,0))</f>
        <v>0</v>
      </c>
      <c r="HP69" s="182">
        <f>IF(ISBLANK($HR$3),"",IF(OR(Tipy!GL63=Výsledky!$HP$6,Tipy!GL63=Výsledky!$HP$7,Tipy!GL63=Výsledky!$HP$8,Tipy!GL63=Výsledky!$HP$9),10,0))</f>
        <v>0</v>
      </c>
      <c r="HQ69" s="183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6" t="str">
        <f>IF(ISBLANK($HR$3),"",IF(ISBLANK(Tipy!GH63),"-",SUM(HM69:HQ69)))</f>
        <v>-</v>
      </c>
      <c r="HS69" s="185"/>
      <c r="HT69" s="182">
        <f>IF(ISBLANK($HY$3),"",IF(ISBLANK(Tipy!GN63),0,IF(AND(Tipy!GN63=Výsledky!$HW$3,Tipy!GP63=Výsledky!$HY$3),50,0)))</f>
        <v>0</v>
      </c>
      <c r="HU69" s="182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2">
        <f>IF(ISBLANK($HY$3),"",IF(OR(Tipy!GQ63=Výsledky!$HT$6,Tipy!GQ63=Výsledky!$HT$7,Tipy!GQ63=Výsledky!$HT$8,Tipy!GQ63=Výsledky!$HT$9),30,0))</f>
        <v>0</v>
      </c>
      <c r="HW69" s="182">
        <f>IF(ISBLANK($HY$3),"",IF(OR(Tipy!GR63=Výsledky!$HW$6,Tipy!GR63=Výsledky!$HW$7,Tipy!GR63=Výsledky!$HW$8,Tipy!GR63=Výsledky!$HW$9),10,0))</f>
        <v>0</v>
      </c>
      <c r="HX69" s="183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6" t="str">
        <f>IF(ISBLANK($HY$3),"",IF(ISBLANK(Tipy!GN63),"-",SUM(HT69:HX69)))</f>
        <v>-</v>
      </c>
      <c r="HZ69" s="185"/>
      <c r="IA69" s="182">
        <f>IF(ISBLANK($IF$3),"",IF(ISBLANK(Tipy!GT63),0,IF(AND(Tipy!GT63=Výsledky!$ID$3,Tipy!GV63=Výsledky!$IF$3),50,0)))</f>
        <v>0</v>
      </c>
      <c r="IB69" s="182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2">
        <f>IF(ISBLANK($IF$3),"",IF(OR(Tipy!GW63=Výsledky!$IA$6,Tipy!GW63=Výsledky!$IA$7,Tipy!GW63=Výsledky!$IA$8,Tipy!GW63=Výsledky!$IA$9),30,0))</f>
        <v>0</v>
      </c>
      <c r="ID69" s="182">
        <f>IF(ISBLANK($IF$3),"",IF(OR(Tipy!GX63=Výsledky!$ID$6,Tipy!GX63=Výsledky!$ID$7,Tipy!GX63=Výsledky!$ID$8,Tipy!GX63=Výsledky!$ID$9),10,0))</f>
        <v>0</v>
      </c>
      <c r="IE69" s="183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6" t="str">
        <f>IF(ISBLANK($IF$3),"",IF(ISBLANK(Tipy!GT63),"-",SUM(IA69:IE69)))</f>
        <v>-</v>
      </c>
      <c r="IG69" s="94"/>
      <c r="IH69" s="182">
        <f>IF(ISBLANK($IM$3),"",IF(ISBLANK(Tipy!GZ63),0,IF(AND(Tipy!GZ63=Výsledky!$IK$3,Tipy!HB63=Výsledky!$IM$3),50,0)))</f>
        <v>0</v>
      </c>
      <c r="II69" s="182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182">
        <f>IF(ISBLANK($IM$3),"",IF(OR(Tipy!HC63=Výsledky!$IH$6,Tipy!HC63=Výsledky!$IH$7,Tipy!HC63=Výsledky!$IH$8,Tipy!HC63=Výsledky!$IH$9),30,0))</f>
        <v>0</v>
      </c>
      <c r="IK69" s="182">
        <f>IF(ISBLANK($IM$3),"",IF(OR(Tipy!HD63=Výsledky!$IK$6,Tipy!HD63=Výsledky!$IK$7,Tipy!HD63=Výsledky!$IK$8,Tipy!HD63=Výsledky!$IK$9),10,0))</f>
        <v>0</v>
      </c>
      <c r="IL69" s="183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186" t="str">
        <f>IF(ISBLANK($IM$3),"",IF(ISBLANK(Tipy!GZ63),"-",SUM(IH69:IL69)))</f>
        <v>-</v>
      </c>
      <c r="IN69" s="185"/>
      <c r="IO69" s="182">
        <f>IF(ISBLANK($IT$3),"",IF(ISBLANK(Tipy!HF63),0,IF(AND(Tipy!HF63=Výsledky!$IR$3,Tipy!HH63=Výsledky!$IT$3),50,0)))</f>
        <v>0</v>
      </c>
      <c r="IP69" s="182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82">
        <f>IF(ISBLANK($IT$3),"",IF(OR(Tipy!HI63=Výsledky!$IO$6,Tipy!HI63=Výsledky!$IO$7,Tipy!HI63=Výsledky!$IO$8,Tipy!HI63=Výsledky!$IO$9),30,0))</f>
        <v>0</v>
      </c>
      <c r="IR69" s="182">
        <f>IF(ISBLANK($IT$3),"",IF(OR(Tipy!HJ63=Výsledky!$IR$6,Tipy!HJ63=Výsledky!$IR$7,Tipy!HJ63=Výsledky!$IR$8,Tipy!HJ63=Výsledky!$IR$9),10,0))</f>
        <v>0</v>
      </c>
      <c r="IS69" s="183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6" t="str">
        <f>IF(ISBLANK($IT$3),"",IF(ISBLANK(Tipy!HF63),"-",SUM(IO69:IS69)))</f>
        <v>-</v>
      </c>
      <c r="IU69" s="185"/>
      <c r="IV69" s="182">
        <f>IF(ISBLANK($JA$3),"",IF(ISBLANK(Tipy!HL63),0,IF(AND(Tipy!HL63=Výsledky!$IY$3,Tipy!HN63=Výsledky!$JA$3),50,0)))</f>
        <v>0</v>
      </c>
      <c r="IW69" s="182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82">
        <f>IF(ISBLANK($JA$3),"",IF(OR(Tipy!HO63=Výsledky!$IV$6,Tipy!HO63=Výsledky!$IV$7,Tipy!HO63=Výsledky!$IV$8,Tipy!HO63=Výsledky!$IV$9),30,0))</f>
        <v>0</v>
      </c>
      <c r="IY69" s="182">
        <f>IF(ISBLANK($JA$3),"",IF(OR(Tipy!HP63=Výsledky!$IY$6,Tipy!HP63=Výsledky!$IY$7,Tipy!HP63=Výsledky!$IY$8,Tipy!HP63=Výsledky!$IY$9),10,0))</f>
        <v>0</v>
      </c>
      <c r="IZ69" s="183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86" t="str">
        <f>IF(ISBLANK($JA$3),"",IF(ISBLANK(Tipy!HL63),"-",SUM(IV69:IZ69)))</f>
        <v>-</v>
      </c>
      <c r="JB69" s="185"/>
      <c r="JC69" s="182">
        <f>IF(ISBLANK($JH$3),"",IF(ISBLANK(Tipy!HR63),0,IF(AND(Tipy!HR63=Výsledky!$JF$3,Tipy!HT63=Výsledky!$JH$3),50,0)))</f>
        <v>0</v>
      </c>
      <c r="JD69" s="182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82">
        <f>IF(ISBLANK($JH$3),"",IF(OR(Tipy!HU63=Výsledky!$JC$6,Tipy!HU63=Výsledky!$JC$7,Tipy!HU63=Výsledky!$JC$8,Tipy!HU63=Výsledky!$JC$9),30,0))</f>
        <v>0</v>
      </c>
      <c r="JF69" s="182">
        <f>IF(ISBLANK($JH$3),"",IF(OR(Tipy!HV63=Výsledky!$JF$6,Tipy!HV63=Výsledky!$JF$7,Tipy!HV63=Výsledky!$JF$8,Tipy!HV63=Výsledky!$JF$9),10,0))</f>
        <v>0</v>
      </c>
      <c r="JG69" s="183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86" t="str">
        <f>IF(ISBLANK($JH$3),"",IF(ISBLANK(Tipy!HR63),"-",SUM(JC69:JG69)))</f>
        <v>-</v>
      </c>
      <c r="JI69" s="185"/>
      <c r="JJ69" s="182">
        <f>IF(ISBLANK($JO$3),"",IF(ISBLANK(Tipy!HX63),0,IF(AND(Tipy!HX63=Výsledky!$JM$3,Tipy!HZ63=Výsledky!$JO$3),50,0)))</f>
        <v>0</v>
      </c>
      <c r="JK69" s="182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82">
        <f>IF(ISBLANK($JO$3),"",IF(OR(Tipy!IA63=Výsledky!$JJ$6,Tipy!IA63=Výsledky!$JJ$7,Tipy!IA63=Výsledky!$JJ$8,Tipy!IA63=Výsledky!$JJ$9),30,0))</f>
        <v>0</v>
      </c>
      <c r="JM69" s="92">
        <f>IF(ISBLANK($JO$3),"",IF(OR(Tipy!IB63=Výsledky!$JM$6,Tipy!IB63=Výsledky!$JM$7,Tipy!IB63=Výsledky!$JM$8,Tipy!IB63=Výsledky!$JM$9),10,0))</f>
        <v>0</v>
      </c>
      <c r="JN69" s="93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95" t="str">
        <f>IF(ISBLANK($JO$3),"",IF(ISBLANK(Tipy!HX63),"-",SUM(JJ69:JN69)))</f>
        <v>-</v>
      </c>
      <c r="JP69" s="94"/>
      <c r="JQ69" s="92">
        <f>IF(ISBLANK($JV$3),"",IF(ISBLANK(Tipy!ID63),0,IF(AND(Tipy!ID63=Výsledky!$JT$3,Tipy!IF63=Výsledky!$JV$3),50,0)))</f>
        <v>0</v>
      </c>
      <c r="JR69" s="92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92">
        <f>IF(ISBLANK($JV$3),"",IF(OR(Tipy!IG63=Výsledky!$JQ$6,Tipy!IG63=Výsledky!$JQ$7,Tipy!IG63=Výsledky!$JQ$8,Tipy!IG63=Výsledky!$JQ$9),30,0))</f>
        <v>0</v>
      </c>
      <c r="JT69" s="92">
        <f>IF(ISBLANK($JV$3),"",IF(OR(Tipy!IH63=Výsledky!$JT$6,Tipy!IH63=Výsledky!$JT$7,Tipy!IH63=Výsledky!$JT$8,Tipy!IH63=Výsledky!$JT$9),10,0))</f>
        <v>0</v>
      </c>
      <c r="JU69" s="93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95" t="str">
        <f>IF(ISBLANK($JV$3),"",IF(ISBLANK(Tipy!ID63),"-",SUM(JQ69:JU69)))</f>
        <v>-</v>
      </c>
      <c r="JW69" s="94"/>
      <c r="JX69" s="92" t="str">
        <f>IF(ISBLANK($KC$3),"",IF(ISBLANK(Tipy!IJ63),0,IF(AND(Tipy!IJ63=Výsledky!$KA$3,Tipy!IL63=Výsledky!$KC$3),50,0)))</f>
        <v/>
      </c>
      <c r="JY69" s="92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92" t="str">
        <f>IF(ISBLANK($KC$3),"",IF(OR(Tipy!IM63=Výsledky!$JX$6,Tipy!IM63=Výsledky!$JX$7,Tipy!IM63=Výsledky!$JX$8,Tipy!IM63=Výsledky!$JX$9),30,0))</f>
        <v/>
      </c>
      <c r="KA69" s="92" t="str">
        <f>IF(ISBLANK($KC$3),"",IF(OR(Tipy!IN63=Výsledky!$KA$6,Tipy!IN63=Výsledky!$KA$7,Tipy!IN63=Výsledky!$KA$8,Tipy!IN63=Výsledky!$KA$9),10,0))</f>
        <v/>
      </c>
      <c r="KB69" s="93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95" t="str">
        <f>IF(ISBLANK($KC$3),"",IF(ISBLANK(Tipy!IJ63),"-",SUM(JX69:KB69)))</f>
        <v/>
      </c>
      <c r="KD69" s="94"/>
      <c r="KE69" s="92">
        <f>IF(ISBLANK($KJ$3),"",IF(ISBLANK(Tipy!IP63),0,IF(AND(Tipy!IP63=Výsledky!$KH$3,Tipy!IR63=Výsledky!$KJ$3),50,0)))</f>
        <v>0</v>
      </c>
      <c r="KF69" s="92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0</v>
      </c>
      <c r="KG69" s="92">
        <f>IF(ISBLANK($KJ$3),"",IF(OR(Tipy!IS63=Výsledky!$KE$6,Tipy!IS63=Výsledky!$KE$7,Tipy!IS63=Výsledky!$KE$8,Tipy!IS63=Výsledky!$KE$9),30,0))</f>
        <v>0</v>
      </c>
      <c r="KH69" s="92">
        <f>IF(ISBLANK($KJ$3),"",IF(OR(Tipy!IT63=Výsledky!$KH$6,Tipy!IT63=Výsledky!$KH$7,Tipy!IT63=Výsledky!$KH$8,Tipy!IT63=Výsledky!$KH$9),10,0))</f>
        <v>0</v>
      </c>
      <c r="KI69" s="93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95" t="str">
        <f>IF(ISBLANK($KJ$3),"",IF(ISBLANK(Tipy!IP63),"-",SUM(KE69:KI69)))</f>
        <v>-</v>
      </c>
      <c r="KK69" s="94"/>
      <c r="KL69" s="182">
        <f>IF(ISBLANK($KQ$3),"",IF(ISBLANK(Tipy!IV63),0,IF(AND(Tipy!IV63=Výsledky!$KO$3,Tipy!IX63=Výsledky!$KQ$3),50,0)))</f>
        <v>0</v>
      </c>
      <c r="KM69" s="182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82">
        <f>IF(ISBLANK($KQ$3),"",IF(OR(Tipy!IY63=Výsledky!$KL$6,Tipy!IY63=Výsledky!$KL$7,Tipy!IY63=Výsledky!$KL$8,Tipy!IY63=Výsledky!$KL$9),30,0))</f>
        <v>0</v>
      </c>
      <c r="KO69" s="182">
        <f>IF(ISBLANK($KQ$3),"",IF(OR(Tipy!IZ63=Výsledky!$KO$6,Tipy!IZ63=Výsledky!$KO$7,Tipy!IZ63=Výsledky!$KO$8,Tipy!IZ63=Výsledky!$KO$9),10,0))</f>
        <v>0</v>
      </c>
      <c r="KP69" s="183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86" t="str">
        <f>IF(ISBLANK($KQ$3),"",IF(ISBLANK(Tipy!IV63),"-",SUM(KL69:KP69)))</f>
        <v>-</v>
      </c>
      <c r="KR69" s="94"/>
      <c r="KS69" s="92" t="str">
        <f>IF(ISBLANK($KX$3),"",IF(ISBLANK(Tipy!JB63),0,IF(AND(Tipy!JB63=Výsledky!$KV$3,Tipy!JD63=Výsledky!$KX$3),50,0)))</f>
        <v/>
      </c>
      <c r="KT69" s="92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92" t="str">
        <f>IF(ISBLANK($KX$3),"",IF(OR(Tipy!JE63=Výsledky!$KS$6,Tipy!JE63=Výsledky!$KS$7,Tipy!JE63=Výsledky!$KS$8,Tipy!JE63=Výsledky!$KS$9),30,0))</f>
        <v/>
      </c>
      <c r="KV69" s="92" t="str">
        <f>IF(ISBLANK($KX$3),"",IF(OR(Tipy!JF63=Výsledky!$KV$6,Tipy!JF63=Výsledky!$KV$7,Tipy!JF63=Výsledky!$KV$8,Tipy!JF63=Výsledky!$KV$9),10,0))</f>
        <v/>
      </c>
      <c r="KW69" s="93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95" t="str">
        <f>IF(ISBLANK($KX$3),"",IF(ISBLANK(Tipy!JB63),"-",SUM(KS69:KW69)))</f>
        <v/>
      </c>
      <c r="KY69" s="94"/>
      <c r="KZ69" s="92" t="str">
        <f>IF(ISBLANK($LE$3),"",IF(ISBLANK(Tipy!JH63),0,IF(AND(Tipy!JH63=Výsledky!$LC$3,Tipy!JJ63=Výsledky!$LE$3),50,0)))</f>
        <v/>
      </c>
      <c r="LA69" s="92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92" t="str">
        <f>IF(ISBLANK($LE$3),"",IF(OR(Tipy!JK63=Výsledky!$KZ$6,Tipy!JK63=Výsledky!$KZ$7,Tipy!JK63=Výsledky!$KZ$8,Tipy!JK63=Výsledky!$KZ$9),30,0))</f>
        <v/>
      </c>
      <c r="LC69" s="92" t="str">
        <f>IF(ISBLANK($LE$3),"",IF(OR(Tipy!JL63=Výsledky!$LC$6,Tipy!JL63=Výsledky!$LC$7,Tipy!JL63=Výsledky!$LC$8,Tipy!JL63=Výsledky!$LC$9),10,0))</f>
        <v/>
      </c>
      <c r="LD69" s="93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95" t="str">
        <f>IF(ISBLANK($LE$3),"",IF(ISBLANK(Tipy!JH63),"-",SUM(KZ69:LD69)))</f>
        <v/>
      </c>
      <c r="LF69" s="94"/>
      <c r="LG69" s="92" t="str">
        <f>IF(ISBLANK($LL$3),"",IF(ISBLANK(Tipy!JN63),0,IF(AND(Tipy!JN63=Výsledky!$LJ$3,Tipy!JP63=Výsledky!$LL$3),50,0)))</f>
        <v/>
      </c>
      <c r="LH69" s="92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92" t="str">
        <f>IF(ISBLANK($LL$3),"",IF(OR(Tipy!JQ63=Výsledky!$LG$6,Tipy!JQ63=Výsledky!$LG$7,Tipy!JQ63=Výsledky!$LG$8,Tipy!JQ63=Výsledky!$LG$9),30,0))</f>
        <v/>
      </c>
      <c r="LJ69" s="92" t="str">
        <f>IF(ISBLANK($LL$3),"",IF(OR(Tipy!JR63=Výsledky!$LJ$6,Tipy!JR63=Výsledky!$LJ$7,Tipy!JR63=Výsledky!$LJ$8,Tipy!JR63=Výsledky!$LJ$9),10,0))</f>
        <v/>
      </c>
      <c r="LK69" s="93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95" t="str">
        <f>IF(ISBLANK($LL$3),"",IF(ISBLANK(Tipy!JN63),"-",SUM(LG69:LK69)))</f>
        <v/>
      </c>
      <c r="LM69" s="94"/>
      <c r="LN69" s="92" t="str">
        <f>IF(ISBLANK($LS$3),"",IF(ISBLANK(Tipy!JT63),0,IF(AND(Tipy!JT63=Výsledky!$LQ$3,Tipy!JV63=Výsledky!$LS$3),50,0)))</f>
        <v/>
      </c>
      <c r="LO69" s="92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92" t="str">
        <f>IF(ISBLANK($LS$3),"",IF(OR(Tipy!JW63=Výsledky!$LN$6,Tipy!JW63=Výsledky!$LN$7,Tipy!JW63=Výsledky!$LN$8,Tipy!JW63=Výsledky!$LN$9),30,0))</f>
        <v/>
      </c>
      <c r="LQ69" s="92" t="str">
        <f>IF(ISBLANK($LS$3),"",IF(OR(Tipy!JX63=Výsledky!$LQ$6,Tipy!JX63=Výsledky!$LQ$7,Tipy!JX63=Výsledky!$LQ$8,Tipy!JX63=Výsledky!$LQ$9),10,0))</f>
        <v/>
      </c>
      <c r="LR69" s="93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95" t="str">
        <f>IF(ISBLANK($LS$3),"",IF(ISBLANK(Tipy!JT63),"-",SUM(LN69:LR69)))</f>
        <v/>
      </c>
      <c r="LT69" s="94"/>
      <c r="LU69" s="92" t="str">
        <f>IF(ISBLANK($LZ$3),"",IF(ISBLANK(Tipy!JZ63),0,IF(AND(Tipy!JZ63=Výsledky!$LX$3,Tipy!KB63=Výsledky!$LZ$3),50,0)))</f>
        <v/>
      </c>
      <c r="LV69" s="92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92" t="str">
        <f>IF(ISBLANK($LZ$3),"",IF(OR(Tipy!KC63=Výsledky!$LU$6,Tipy!KC63=Výsledky!$LU$7,Tipy!KC63=Výsledky!$LU$8,Tipy!KC63=Výsledky!$LU$9),30,0))</f>
        <v/>
      </c>
      <c r="LX69" s="92" t="str">
        <f>IF(ISBLANK($LZ$3),"",IF(OR(Tipy!KD63=Výsledky!$LX$6,Tipy!KD63=Výsledky!$LX$7,Tipy!KD63=Výsledky!$LX$8,Tipy!KD63=Výsledky!$LX$9),10,0))</f>
        <v/>
      </c>
      <c r="LY69" s="93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95" t="str">
        <f>IF(ISBLANK($LZ$3),"",IF(ISBLANK(Tipy!JZ63),"-",SUM(LU69:LY69)))</f>
        <v/>
      </c>
      <c r="MA69" s="94"/>
      <c r="MB69" s="96"/>
      <c r="MC69" s="97"/>
      <c r="MD69" s="97"/>
      <c r="ME69" s="97"/>
      <c r="MF69" s="93"/>
      <c r="MG69" s="95"/>
      <c r="MH69" s="94"/>
      <c r="MI69" s="96"/>
      <c r="MJ69" s="97"/>
      <c r="MK69" s="97"/>
      <c r="ML69" s="97"/>
      <c r="MM69" s="93"/>
      <c r="MN69" s="95"/>
      <c r="MO69" s="94"/>
      <c r="MP69" s="96"/>
      <c r="MQ69" s="97"/>
      <c r="MR69" s="97"/>
      <c r="MS69" s="97"/>
      <c r="MT69" s="93"/>
      <c r="MU69" s="95"/>
      <c r="MV69" s="94"/>
      <c r="MW69" s="96"/>
      <c r="MX69" s="97"/>
      <c r="MY69" s="97"/>
      <c r="MZ69" s="97"/>
      <c r="NA69" s="93"/>
      <c r="NB69" s="95"/>
      <c r="NC69" s="94"/>
      <c r="ND69" s="96"/>
      <c r="NE69" s="97"/>
      <c r="NF69" s="97"/>
      <c r="NG69" s="97"/>
      <c r="NH69" s="93"/>
      <c r="NI69" s="95"/>
      <c r="NJ69" s="94"/>
      <c r="NK69" s="96"/>
      <c r="NL69" s="97"/>
      <c r="NM69" s="97"/>
      <c r="NN69" s="97"/>
      <c r="NO69" s="93"/>
      <c r="NP69" s="95"/>
      <c r="NQ69" s="94"/>
      <c r="NR69" s="96"/>
      <c r="NS69" s="97"/>
      <c r="NT69" s="97"/>
      <c r="NU69" s="97"/>
      <c r="NV69" s="93"/>
      <c r="NW69" s="95"/>
      <c r="NX69" s="94"/>
      <c r="NY69" s="96"/>
      <c r="NZ69" s="97"/>
      <c r="OA69" s="97"/>
      <c r="OB69" s="97"/>
      <c r="OC69" s="93"/>
      <c r="OD69" s="95"/>
      <c r="OE69" s="94"/>
      <c r="OF69" s="96"/>
      <c r="OG69" s="97"/>
      <c r="OH69" s="97"/>
      <c r="OI69" s="97"/>
      <c r="OJ69" s="93"/>
      <c r="OK69" s="95"/>
      <c r="OL69" s="94"/>
      <c r="OM69" s="96"/>
      <c r="ON69" s="97"/>
      <c r="OO69" s="97"/>
      <c r="OP69" s="97"/>
      <c r="OQ69" s="93"/>
      <c r="OR69" s="95"/>
      <c r="OS69" s="94"/>
      <c r="OT69" s="96"/>
      <c r="OU69" s="97"/>
      <c r="OV69" s="97"/>
      <c r="OW69" s="97"/>
      <c r="OX69" s="93"/>
      <c r="OY69" s="95"/>
      <c r="OZ69" s="94"/>
      <c r="PA69" s="96"/>
      <c r="PB69" s="97"/>
      <c r="PC69" s="97"/>
      <c r="PD69" s="97"/>
      <c r="PE69" s="93"/>
      <c r="PF69" s="95"/>
      <c r="PG69" s="94"/>
      <c r="PH69" s="96"/>
      <c r="PI69" s="97"/>
      <c r="PJ69" s="97"/>
      <c r="PK69" s="97"/>
      <c r="PL69" s="93"/>
      <c r="PM69" s="95"/>
      <c r="PN69" s="94"/>
      <c r="PO69" s="96"/>
      <c r="PP69" s="97"/>
      <c r="PQ69" s="97"/>
      <c r="PR69" s="97"/>
      <c r="PS69" s="93"/>
      <c r="PT69" s="95"/>
      <c r="PU69" s="94"/>
      <c r="PV69" s="96"/>
      <c r="PW69" s="97"/>
      <c r="PX69" s="97"/>
      <c r="PY69" s="97"/>
      <c r="PZ69" s="93"/>
      <c r="QA69" s="95"/>
    </row>
    <row r="70" spans="1:443" ht="15" customHeight="1" x14ac:dyDescent="0.2">
      <c r="A70" s="121">
        <f>Tipy!A64</f>
        <v>65</v>
      </c>
      <c r="B70" s="144" t="str">
        <f>Tipy!B64</f>
        <v>mipir</v>
      </c>
      <c r="C70" s="42"/>
      <c r="D70" s="182">
        <f>IF(ISBLANK($I$3),"",IF(ISBLANK(Tipy!D64),0,IF(AND(Tipy!D64=Výsledky!$G$3,Tipy!F64=Výsledky!$I$3),50,0)))</f>
        <v>0</v>
      </c>
      <c r="E70" s="182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2">
        <f>IF(ISBLANK($I$3),"",IF(OR(Tipy!G64=Výsledky!$D$6,Tipy!G64=Výsledky!$D$7,Tipy!G64=Výsledky!$D$8,Tipy!G64=Výsledky!$D$9),30,0))</f>
        <v>30</v>
      </c>
      <c r="G70" s="182">
        <f>IF(ISBLANK($I$3),"",IF(OR(Tipy!H64=Výsledky!$G$6,Tipy!H64=Výsledky!$G$7,Tipy!H64=Výsledky!$G$8,Tipy!H64=Výsledky!$G$9),10,0))</f>
        <v>0</v>
      </c>
      <c r="H70" s="183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4">
        <f>IF(ISBLANK($I$3),"",IF(ISBLANK(Tipy!D64),"-",SUM(D70:H70)))</f>
        <v>60</v>
      </c>
      <c r="J70" s="185"/>
      <c r="K70" s="182">
        <f>IF(ISBLANK($P$3),"",IF(ISBLANK(Tipy!J64),0,IF(AND(Tipy!J64=Výsledky!$N$3,Tipy!L64=Výsledky!$P$3),50,0)))</f>
        <v>50</v>
      </c>
      <c r="L70" s="182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2">
        <f>IF(ISBLANK($P$3),"",IF(OR(Tipy!M64=Výsledky!$K$6,Tipy!M64=Výsledky!$K$7,Tipy!M64=Výsledky!$K$8,Tipy!M64=Výsledky!$K$9),30,0))</f>
        <v>0</v>
      </c>
      <c r="N70" s="182">
        <f>IF(ISBLANK($P$3),"",IF(OR(Tipy!N64=Výsledky!$N$6,Tipy!N64=Výsledky!$N$7,Tipy!N64=Výsledky!$N$8,Tipy!N64=Výsledky!$N$9),10,0))</f>
        <v>0</v>
      </c>
      <c r="O70" s="183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6">
        <f>IF(ISBLANK($P$3),"",IF(ISBLANK(Tipy!J64),"-",SUM(K70:O70)))</f>
        <v>50</v>
      </c>
      <c r="Q70" s="185"/>
      <c r="R70" s="182">
        <f>IF(ISBLANK($W$3),"",IF(ISBLANK(Tipy!P64),0,IF(AND(Tipy!P64=Výsledky!$U$3,Tipy!R64=Výsledky!$W$3),50,0)))</f>
        <v>0</v>
      </c>
      <c r="S70" s="182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2">
        <f>IF(ISBLANK($W$3),"",IF(OR(Tipy!S64=Výsledky!$R$6,Tipy!S64=Výsledky!$R$7,Tipy!S64=Výsledky!$R$8,Tipy!S64=Výsledky!$R$9),30,0))</f>
        <v>0</v>
      </c>
      <c r="U70" s="182">
        <f>IF(ISBLANK($W$3),"",IF(OR(Tipy!T64=Výsledky!$U$6,Tipy!T64=Výsledky!$U$7,Tipy!T64=Výsledky!$U$8,Tipy!T64=Výsledky!$U$9),10,0))</f>
        <v>0</v>
      </c>
      <c r="V70" s="183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6">
        <f>IF(ISBLANK($W$3),"",IF(ISBLANK(Tipy!P64),"-",SUM(R70:V70)))</f>
        <v>10</v>
      </c>
      <c r="X70" s="185"/>
      <c r="Y70" s="182">
        <f>IF(ISBLANK($AD$3),"",IF(ISBLANK(Tipy!V64),0,IF(AND(Tipy!V64=Výsledky!$AB$3,Tipy!X64=Výsledky!$AD$3),50,0)))</f>
        <v>0</v>
      </c>
      <c r="Z70" s="182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2">
        <f>IF(ISBLANK($AD$3),"",IF(OR(Tipy!Y64=Výsledky!$Y$6,Tipy!Y64=Výsledky!$Y$7,Tipy!Y64=Výsledky!$Y$8,Tipy!Y64=Výsledky!$Y$9),30,0))</f>
        <v>0</v>
      </c>
      <c r="AB70" s="182">
        <f>IF(ISBLANK($AD$3),"",IF(OR(Tipy!Z64=Výsledky!$AB$6,Tipy!Z64=Výsledky!$AB$7,Tipy!Z64=Výsledky!$AB$8,Tipy!Z64=Výsledky!$AB$9),10,0))</f>
        <v>0</v>
      </c>
      <c r="AC70" s="183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6" t="str">
        <f>IF(ISBLANK($AD$3),"",IF(ISBLANK(Tipy!V64),"-",SUM(Y70:AC70)))</f>
        <v>-</v>
      </c>
      <c r="AE70" s="185"/>
      <c r="AF70" s="182">
        <f>IF(ISBLANK($AK$3),"",IF(ISBLANK(Tipy!AB64),0,IF(AND(Tipy!AB64=Výsledky!$AI$3,Tipy!AD64=Výsledky!$AK$3),50,0)))</f>
        <v>0</v>
      </c>
      <c r="AG70" s="182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2">
        <f>IF(ISBLANK($AK$3),"",IF(OR(Tipy!AE64=Výsledky!$AF$6,Tipy!AE64=Výsledky!$AF$7,Tipy!AE64=Výsledky!$AF$8,Tipy!AE64=Výsledky!$AF$9),30,0))</f>
        <v>0</v>
      </c>
      <c r="AI70" s="182">
        <f>IF(ISBLANK($AK$3),"",IF(OR(Tipy!AF64=Výsledky!$AI$6,Tipy!AF64=Výsledky!$AI$7,Tipy!AF64=Výsledky!$AI$8,Tipy!AF64=Výsledky!$AI$9),10,0))</f>
        <v>0</v>
      </c>
      <c r="AJ70" s="183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6" t="str">
        <f>IF(ISBLANK($AK$3),"",IF(ISBLANK(Tipy!AB64),"-",SUM(AF70:AJ70)))</f>
        <v>-</v>
      </c>
      <c r="AL70" s="185"/>
      <c r="AM70" s="182">
        <f>IF(ISBLANK($AR$3),"",IF(ISBLANK(Tipy!AH64),0,IF(AND(Tipy!AH64=Výsledky!$AP$3,Tipy!AJ64=Výsledky!$AR$3),50,0)))</f>
        <v>0</v>
      </c>
      <c r="AN70" s="182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2">
        <f>IF(ISBLANK($AR$3),"",IF(OR(Tipy!AK64=Výsledky!$AM$6,Tipy!AK64=Výsledky!$AM$7,Tipy!AK64=Výsledky!$AM$8,Tipy!AK64=Výsledky!$AM$9),30,0))</f>
        <v>0</v>
      </c>
      <c r="AP70" s="182">
        <f>IF(ISBLANK($AR$3),"",IF(OR(Tipy!AL64=Výsledky!$AP$6,Tipy!AL64=Výsledky!$AP$7,Tipy!AL64=Výsledky!$AP$8,Tipy!AL64=Výsledky!$AP$9),10,0))</f>
        <v>0</v>
      </c>
      <c r="AQ70" s="183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6" t="str">
        <f>IF(ISBLANK($AR$3),"",IF(ISBLANK(Tipy!AH64),"-",SUM(AM70:AQ70)))</f>
        <v>-</v>
      </c>
      <c r="AS70" s="185"/>
      <c r="AT70" s="182">
        <f>IF(ISBLANK($AY$3),"",IF(ISBLANK(Tipy!AN64),0,IF(AND(Tipy!AN64=Výsledky!$AW$3,Tipy!AP64=Výsledky!$AY$3),50,0)))</f>
        <v>0</v>
      </c>
      <c r="AU70" s="182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2">
        <f>IF(ISBLANK($AY$3),"",IF(OR(Tipy!AQ64=Výsledky!$AT$6,Tipy!AQ64=Výsledky!$AT$7,Tipy!AQ64=Výsledky!$AT$8,Tipy!AQ64=Výsledky!$AT$9),30,0))</f>
        <v>0</v>
      </c>
      <c r="AW70" s="182">
        <f>IF(ISBLANK($AY$3),"",IF(OR(Tipy!AR64=Výsledky!$AW$6,Tipy!AR64=Výsledky!$AW$7,Tipy!AR64=Výsledky!$AW$8,Tipy!AR64=Výsledky!$AW$9),10,0))</f>
        <v>0</v>
      </c>
      <c r="AX70" s="183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6" t="str">
        <f>IF(ISBLANK($AY$3),"",IF(ISBLANK(Tipy!AN64),"-",SUM(AT70:AX70)))</f>
        <v>-</v>
      </c>
      <c r="AZ70" s="185"/>
      <c r="BA70" s="182">
        <f>IF(ISBLANK($BF$3),"",IF(ISBLANK(Tipy!AT64),0,IF(AND(Tipy!AT64=Výsledky!$BD$3,Tipy!AV64=Výsledky!$BF$3),50,0)))</f>
        <v>0</v>
      </c>
      <c r="BB70" s="182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2">
        <f>IF(ISBLANK($BF$3),"",IF(OR(Tipy!AW64=Výsledky!$BA$6,Tipy!AW64=Výsledky!$BA$7,Tipy!AW64=Výsledky!$BA$8,Tipy!AW64=Výsledky!$BA$9),30,0))</f>
        <v>0</v>
      </c>
      <c r="BD70" s="182">
        <f>IF(ISBLANK($BF$3),"",IF(OR(Tipy!AX64=Výsledky!$BD$6,Tipy!AX64=Výsledky!$BD$7,Tipy!AX64=Výsledky!$BD$8,Tipy!AX64=Výsledky!$BD$9),10,0))</f>
        <v>0</v>
      </c>
      <c r="BE70" s="183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6" t="str">
        <f>IF(ISBLANK($BF$3),"",IF(ISBLANK(Tipy!AT64),"-",SUM(BA70:BE70)))</f>
        <v>-</v>
      </c>
      <c r="BG70" s="94"/>
      <c r="BH70" s="182">
        <f>IF(ISBLANK($BM$3),"",IF(ISBLANK(Tipy!AZ64),0,IF(AND(Tipy!AZ64=Výsledky!$BK$3,Tipy!BB64=Výsledky!$BM$3),50,0)))</f>
        <v>0</v>
      </c>
      <c r="BI70" s="182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2">
        <f>IF(ISBLANK($BM$3),"",IF(OR(Tipy!BC64=Výsledky!$BH$6,Tipy!BC64=Výsledky!$BH$7,Tipy!BC64=Výsledky!$BH$8,Tipy!BC64=Výsledky!$BH$9),30,0))</f>
        <v>0</v>
      </c>
      <c r="BK70" s="182">
        <f>IF(ISBLANK($BM$3),"",IF(OR(Tipy!BD64=Výsledky!$BK$6,Tipy!BD64=Výsledky!$BK$7,Tipy!BD64=Výsledky!$BK$8,Tipy!BD64=Výsledky!$BK$9),10,0))</f>
        <v>0</v>
      </c>
      <c r="BL70" s="183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6" t="str">
        <f>IF(ISBLANK($BM$3),"",IF(ISBLANK(Tipy!AZ64),"-",SUM(BH70:BL70)))</f>
        <v>-</v>
      </c>
      <c r="BN70" s="94"/>
      <c r="BO70" s="182">
        <f>IF(ISBLANK($BT$3),"",IF(ISBLANK(Tipy!BF64),0,IF(AND(Tipy!BF64=Výsledky!$BR$3,Tipy!BH64=Výsledky!$BT$3),50,0)))</f>
        <v>0</v>
      </c>
      <c r="BP70" s="182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2">
        <f>IF(ISBLANK($BT$3),"",IF(OR(Tipy!BI64=Výsledky!$BO$6,Tipy!BI64=Výsledky!$BO$7,Tipy!BI64=Výsledky!$BO$8,Tipy!BI64=Výsledky!$BO$9),30,0))</f>
        <v>0</v>
      </c>
      <c r="BR70" s="182">
        <f>IF(ISBLANK($BT$3),"",IF(OR(Tipy!BJ64=Výsledky!$BR$6,Tipy!BJ64=Výsledky!$BR$7,Tipy!BJ64=Výsledky!$BR$8,Tipy!BJ64=Výsledky!$BR$9),10,0))</f>
        <v>0</v>
      </c>
      <c r="BS70" s="183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6" t="str">
        <f>IF(ISBLANK($BT$3),"",IF(ISBLANK(Tipy!BF64),"-",SUM(BO70:BS70)))</f>
        <v>-</v>
      </c>
      <c r="BU70" s="94"/>
      <c r="BV70" s="182">
        <f>IF(ISBLANK($CA$3),"",IF(ISBLANK(Tipy!BL64),0,IF(AND(Tipy!BL64=Výsledky!$BY$3,Tipy!BN64=Výsledky!$CA$3),50,0)))</f>
        <v>0</v>
      </c>
      <c r="BW70" s="182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2">
        <f>IF(ISBLANK($CA$3),"",IF(OR(Tipy!BO64=Výsledky!$BV$6,Tipy!BO64=Výsledky!$BV$7,Tipy!BO64=Výsledky!$BV$8,Tipy!BO64=Výsledky!$BV$9),30,0))</f>
        <v>0</v>
      </c>
      <c r="BY70" s="182">
        <f>IF(ISBLANK($CA$3),"",IF(OR(Tipy!BP64=Výsledky!$BY$6,Tipy!BP64=Výsledky!$BY$7,Tipy!BP64=Výsledky!$BY$8,Tipy!BP64=Výsledky!$BY$9),10,0))</f>
        <v>0</v>
      </c>
      <c r="BZ70" s="183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6" t="str">
        <f>IF(ISBLANK($CA$3),"",IF(ISBLANK(Tipy!BL64),"-",SUM(BV70:BZ70)))</f>
        <v>-</v>
      </c>
      <c r="CB70" s="94"/>
      <c r="CC70" s="182">
        <f>IF(ISBLANK($CH$3),"",IF(ISBLANK(Tipy!BR64),0,IF(AND(Tipy!BR64=Výsledky!$CF$3,Tipy!BT64=Výsledky!$CH$3),50,0)))</f>
        <v>0</v>
      </c>
      <c r="CD70" s="182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2">
        <f>IF(ISBLANK($CH$3),"",IF(OR(Tipy!BU64=Výsledky!$CC$6,Tipy!BU64=Výsledky!$CC$7,Tipy!BU64=Výsledky!$CC$8,Tipy!BU64=Výsledky!$CC$9),30,0))</f>
        <v>0</v>
      </c>
      <c r="CF70" s="182">
        <f>IF(ISBLANK($CH$3),"",IF(OR(Tipy!BV64=Výsledky!$CF$6,Tipy!BV64=Výsledky!$CF$7,Tipy!BV64=Výsledky!$CF$8,Tipy!BV64=Výsledky!$CF$9),10,0))</f>
        <v>0</v>
      </c>
      <c r="CG70" s="183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6" t="str">
        <f>IF(ISBLANK($CH$3),"",IF(ISBLANK(Tipy!BR64),"-",SUM(CC70:CG70)))</f>
        <v>-</v>
      </c>
      <c r="CI70" s="185"/>
      <c r="CJ70" s="182">
        <f>IF(ISBLANK($CO$3),"",IF(ISBLANK(Tipy!BX64),0,IF(AND(Tipy!BX64=Výsledky!$CM$3,Tipy!BZ64=Výsledky!$CO$3),50,0)))</f>
        <v>0</v>
      </c>
      <c r="CK70" s="182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2">
        <f>IF(ISBLANK($CO$3),"",IF(OR(Tipy!CA64=Výsledky!$CJ$6,Tipy!CA64=Výsledky!$CJ$7,Tipy!CA64=Výsledky!$CJ$8,Tipy!CA64=Výsledky!$CJ$9),30,0))</f>
        <v>0</v>
      </c>
      <c r="CM70" s="182">
        <f>IF(ISBLANK($CO$3),"",IF(OR(Tipy!CB64=Výsledky!$CM$6,Tipy!CB64=Výsledky!$CM$7,Tipy!CB64=Výsledky!$CM$8,Tipy!CB64=Výsledky!$CM$9),10,0))</f>
        <v>0</v>
      </c>
      <c r="CN70" s="183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6" t="str">
        <f>IF(ISBLANK($CO$3),"",IF(ISBLANK(Tipy!BX64),"-",SUM(CJ70:CN70)))</f>
        <v>-</v>
      </c>
      <c r="CP70" s="185"/>
      <c r="CQ70" s="182">
        <f>IF(ISBLANK($CV$3),"",IF(ISBLANK(Tipy!CD64),0,IF(AND(Tipy!CD64=Výsledky!$CT$3,Tipy!CF64=Výsledky!$CV$3),50,0)))</f>
        <v>0</v>
      </c>
      <c r="CR70" s="182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2">
        <f>IF(ISBLANK($CV$3),"",IF(OR(Tipy!CG64=Výsledky!$CQ$6,Tipy!CG64=Výsledky!$CQ$7,Tipy!CG64=Výsledky!$CQ$8,Tipy!CG64=Výsledky!$CQ$9),30,0))</f>
        <v>0</v>
      </c>
      <c r="CT70" s="182">
        <f>IF(ISBLANK($CV$3),"",IF(OR(Tipy!CH64=Výsledky!$CT$6,Tipy!CH64=Výsledky!$CT$7,Tipy!CH64=Výsledky!$CT$8,Tipy!CH64=Výsledky!$CT$9),10,0))</f>
        <v>0</v>
      </c>
      <c r="CU70" s="183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6" t="str">
        <f>IF(ISBLANK($CV$3),"",IF(ISBLANK(Tipy!CD64),"-",SUM(CQ70:CU70)))</f>
        <v>-</v>
      </c>
      <c r="CW70" s="185"/>
      <c r="CX70" s="182">
        <f>IF(ISBLANK($DC$3),"",IF(ISBLANK(Tipy!CJ64),0,IF(AND(Tipy!CJ64=Výsledky!$DA$3,Tipy!CL64=Výsledky!$DC$3),50,0)))</f>
        <v>0</v>
      </c>
      <c r="CY70" s="182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2">
        <f>IF(ISBLANK($DC$3),"",IF(OR(Tipy!CM64=Výsledky!$CX$6,Tipy!CM64=Výsledky!$CX$7,Tipy!CM64=Výsledky!$CX$8,Tipy!CM64=Výsledky!$CX$9),30,0))</f>
        <v>0</v>
      </c>
      <c r="DA70" s="182">
        <f>IF(ISBLANK($DC$3),"",IF(OR(Tipy!CN64=Výsledky!$DA$6,Tipy!CN64=Výsledky!$DA$7,Tipy!CN64=Výsledky!$DA$8,Tipy!CN64=Výsledky!$DA$9),10,0))</f>
        <v>0</v>
      </c>
      <c r="DB70" s="183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6" t="str">
        <f>IF(ISBLANK($DC$3),"",IF(ISBLANK(Tipy!CJ64),"-",SUM(CX70:DB70)))</f>
        <v>-</v>
      </c>
      <c r="DD70" s="185"/>
      <c r="DE70" s="182">
        <f>IF(ISBLANK($DJ$3),"",IF(ISBLANK(Tipy!CP64),0,IF(AND(Tipy!CP64=Výsledky!$DH$3,Tipy!CR64=Výsledky!$DJ$3),50,0)))</f>
        <v>0</v>
      </c>
      <c r="DF70" s="182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2">
        <f>IF(ISBLANK($DJ$3),"",IF(OR(Tipy!CS64=Výsledky!$DE$6,Tipy!CS64=Výsledky!$DE$7,Tipy!CS64=Výsledky!$DE$8,Tipy!CS64=Výsledky!$DE$9),30,0))</f>
        <v>0</v>
      </c>
      <c r="DH70" s="182">
        <f>IF(ISBLANK($DJ$3),"",IF(OR(Tipy!CT64=Výsledky!$DH$6,Tipy!CT64=Výsledky!$DH$7,Tipy!CT64=Výsledky!$DH$8,Tipy!CT64=Výsledky!$DH$9),10,0))</f>
        <v>0</v>
      </c>
      <c r="DI70" s="183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6" t="str">
        <f>IF(ISBLANK($DJ$3),"",IF(ISBLANK(Tipy!CP64),"-",SUM(DE70:DI70)))</f>
        <v>-</v>
      </c>
      <c r="DK70" s="185"/>
      <c r="DL70" s="182">
        <f>IF(ISBLANK($DQ$3),"",IF(ISBLANK(Tipy!CV64),0,IF(AND(Tipy!CV64=Výsledky!$DO$3,Tipy!CX64=Výsledky!$DQ$3),50,0)))</f>
        <v>0</v>
      </c>
      <c r="DM70" s="182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2">
        <f>IF(ISBLANK($DQ$3),"",IF(OR(Tipy!CY64=Výsledky!$DL$6,Tipy!CY64=Výsledky!$DL$7,Tipy!CY64=Výsledky!$DL$8,Tipy!CY64=Výsledky!$DL$9),30,0))</f>
        <v>0</v>
      </c>
      <c r="DO70" s="182">
        <f>IF(ISBLANK($DQ$3),"",IF(OR(Tipy!CZ64=Výsledky!$DO$6,Tipy!CZ64=Výsledky!$DO$7,Tipy!CZ64=Výsledky!$DO$8,Tipy!CZ64=Výsledky!$DO$9),10,0))</f>
        <v>0</v>
      </c>
      <c r="DP70" s="183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6" t="str">
        <f>IF(ISBLANK($DQ$3),"",IF(ISBLANK(Tipy!CV64),"-",SUM(DL70:DP70)))</f>
        <v>-</v>
      </c>
      <c r="DR70" s="185"/>
      <c r="DS70" s="182">
        <f>IF(ISBLANK($DX$3),"",IF(ISBLANK(Tipy!DB64),0,IF(AND(Tipy!DB64=Výsledky!$DV$3,Tipy!DD64=Výsledky!$DX$3),50,0)))</f>
        <v>0</v>
      </c>
      <c r="DT70" s="182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2">
        <f>IF(ISBLANK($DX$3),"",IF(OR(Tipy!DE64=Výsledky!$DS$6,Tipy!DE64=Výsledky!$DS$7,Tipy!DE64=Výsledky!$DS$8,Tipy!DE64=Výsledky!$DS$9),30,0))</f>
        <v>0</v>
      </c>
      <c r="DV70" s="182">
        <f>IF(ISBLANK($DX$3),"",IF(OR(Tipy!DF64=Výsledky!$DV$6,Tipy!DF64=Výsledky!$DV$7,Tipy!DF64=Výsledky!$DV$8,Tipy!DF64=Výsledky!$DV$9),10,0))</f>
        <v>0</v>
      </c>
      <c r="DW70" s="183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6" t="str">
        <f>IF(ISBLANK($DX$3),"",IF(ISBLANK(Tipy!DB64),"-",SUM(DS70:DW70)))</f>
        <v>-</v>
      </c>
      <c r="DY70" s="185"/>
      <c r="DZ70" s="182">
        <f>IF(ISBLANK($EE$3),"",IF(ISBLANK(Tipy!DH64),0,IF(AND(Tipy!DH64=Výsledky!$EC$3,Tipy!DJ64=Výsledky!$EE$3),50,0)))</f>
        <v>0</v>
      </c>
      <c r="EA70" s="182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2">
        <f>IF(ISBLANK($EE$3),"",IF(OR(Tipy!DK64=Výsledky!$DZ$6,Tipy!DK64=Výsledky!$DZ$7,Tipy!DK64=Výsledky!$DZ$8,Tipy!DK64=Výsledky!$DZ$9),30,0))</f>
        <v>0</v>
      </c>
      <c r="EC70" s="182">
        <f>IF(ISBLANK($EE$3),"",IF(OR(Tipy!DL64=Výsledky!$EC$6,Tipy!DL64=Výsledky!$EC$7,Tipy!DL64=Výsledky!$EC$8,Tipy!DL64=Výsledky!$EC$9),10,0))</f>
        <v>0</v>
      </c>
      <c r="ED70" s="183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6" t="str">
        <f>IF(ISBLANK($EE$3),"",IF(ISBLANK(Tipy!DH64),"-",SUM(DZ70:ED70)))</f>
        <v>-</v>
      </c>
      <c r="EF70" s="94"/>
      <c r="EG70" s="182">
        <f>IF(ISBLANK($EL$3),"",IF(ISBLANK(Tipy!DN64),0,IF(AND(Tipy!DN64=Výsledky!$EJ$3,Tipy!DP64=Výsledky!$EL$3),50,0)))</f>
        <v>0</v>
      </c>
      <c r="EH70" s="182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2">
        <f>IF(ISBLANK($EL$3),"",IF(OR(Tipy!DQ64=Výsledky!$EG$6,Tipy!DQ64=Výsledky!$EG$7,Tipy!DQ64=Výsledky!$EG$8,Tipy!DQ64=Výsledky!$EG$9),30,0))</f>
        <v>0</v>
      </c>
      <c r="EJ70" s="182">
        <f>IF(ISBLANK($EL$3),"",IF(OR(Tipy!DR64=Výsledky!$EJ$6,Tipy!DR64=Výsledky!$EJ$7,Tipy!DR64=Výsledky!$EJ$8,Tipy!DR64=Výsledky!$EJ$9),10,0))</f>
        <v>0</v>
      </c>
      <c r="EK70" s="183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6" t="str">
        <f>IF(ISBLANK($EL$3),"",IF(ISBLANK(Tipy!DN64),"-",SUM(EG70:EK70)))</f>
        <v>-</v>
      </c>
      <c r="EM70" s="94"/>
      <c r="EN70" s="182">
        <f>IF(ISBLANK($ES$3),"",IF(ISBLANK(Tipy!DT64),0,IF(AND(Tipy!DT64=Výsledky!$EQ$3,Tipy!DV64=Výsledky!$ES$3),50,0)))</f>
        <v>0</v>
      </c>
      <c r="EO70" s="182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2">
        <f>IF(ISBLANK($ES$3),"",IF(OR(Tipy!DW64=Výsledky!$EN$6,Tipy!DW64=Výsledky!$EN$7,Tipy!DW64=Výsledky!$EN$8,Tipy!DW64=Výsledky!$EN$9),30,0))</f>
        <v>0</v>
      </c>
      <c r="EQ70" s="182">
        <f>IF(ISBLANK($ES$3),"",IF(OR(Tipy!DX64=Výsledky!$EQ$6,Tipy!DX64=Výsledky!$EQ$7,Tipy!DX64=Výsledky!$EQ$8,Tipy!DX64=Výsledky!$EQ$9),10,0))</f>
        <v>0</v>
      </c>
      <c r="ER70" s="183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6" t="str">
        <f>IF(ISBLANK($ES$3),"",IF(ISBLANK(Tipy!DT64),"-",SUM(EN70:ER70)))</f>
        <v>-</v>
      </c>
      <c r="ET70" s="94"/>
      <c r="EU70" s="182">
        <f>IF(ISBLANK($EZ$3),"",IF(ISBLANK(Tipy!DZ64),0,IF(AND(Tipy!DZ64=Výsledky!$EX$3,Tipy!EB64=Výsledky!$EZ$3),50,0)))</f>
        <v>0</v>
      </c>
      <c r="EV70" s="182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2">
        <f>IF(ISBLANK($EZ$3),"",IF(OR(Tipy!EC64=Výsledky!$EU$6,Tipy!EC64=Výsledky!$EU$7,Tipy!EC64=Výsledky!$EU$8,Tipy!EC64=Výsledky!$EU$9),30,0))</f>
        <v>0</v>
      </c>
      <c r="EX70" s="182">
        <f>IF(ISBLANK($EZ$3),"",IF(OR(Tipy!ED64=Výsledky!$EX$6,Tipy!ED64=Výsledky!$EX$7,Tipy!ED64=Výsledky!$EX$8,Tipy!ED64=Výsledky!$EX$9),10,0))</f>
        <v>0</v>
      </c>
      <c r="EY70" s="183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6" t="str">
        <f>IF(ISBLANK($EZ$3),"",IF(ISBLANK(Tipy!DZ64),"-",SUM(EU70:EY70)))</f>
        <v>-</v>
      </c>
      <c r="FA70" s="94"/>
      <c r="FB70" s="182">
        <f>IF(ISBLANK($FG$3),"",IF(ISBLANK(Tipy!EF64),0,IF(AND(Tipy!EF64=Výsledky!$FE$3,Tipy!EH64=Výsledky!$FG$3),50,0)))</f>
        <v>0</v>
      </c>
      <c r="FC70" s="182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2">
        <f>IF(ISBLANK($FG$3),"",IF(OR(Tipy!EI64=Výsledky!$FB$6,Tipy!EI64=Výsledky!$FB$7,Tipy!EI64=Výsledky!$FB$8,Tipy!EI64=Výsledky!$FB$9),30,0))</f>
        <v>0</v>
      </c>
      <c r="FE70" s="182">
        <f>IF(ISBLANK($FG$3),"",IF(OR(Tipy!EJ64=Výsledky!$FE$6,Tipy!EJ64=Výsledky!$FE$7,Tipy!EJ64=Výsledky!$FE$8,Tipy!EJ64=Výsledky!$FE$9),10,0))</f>
        <v>0</v>
      </c>
      <c r="FF70" s="183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6" t="str">
        <f>IF(ISBLANK($FG$3),"",IF(ISBLANK(Tipy!EF64),"-",SUM(FB70:FF70)))</f>
        <v>-</v>
      </c>
      <c r="FH70" s="94"/>
      <c r="FI70" s="182">
        <f>IF(ISBLANK($FN$3),"",IF(ISBLANK(Tipy!EL64),0,IF(AND(Tipy!EL64=Výsledky!$FL$3,Tipy!EN64=Výsledky!$FN$3),50,0)))</f>
        <v>0</v>
      </c>
      <c r="FJ70" s="182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2">
        <f>IF(ISBLANK($FN$3),"",IF(OR(Tipy!EO64=Výsledky!$FI$6,Tipy!EO64=Výsledky!$FI$7,Tipy!EO64=Výsledky!$FI$8,Tipy!EO64=Výsledky!$FI$9),30,0))</f>
        <v>0</v>
      </c>
      <c r="FL70" s="182">
        <f>IF(ISBLANK($FN$3),"",IF(OR(Tipy!EP64=Výsledky!$FL$6,Tipy!EP64=Výsledky!$FL$7,Tipy!EP64=Výsledky!$FL$8,Tipy!EP64=Výsledky!$FL$9),10,0))</f>
        <v>0</v>
      </c>
      <c r="FM70" s="183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6" t="str">
        <f>IF(ISBLANK($FN$3),"",IF(ISBLANK(Tipy!EL64),"-",SUM(FI70:FM70)))</f>
        <v>-</v>
      </c>
      <c r="FO70" s="94"/>
      <c r="FP70" s="182">
        <f>IF(ISBLANK($FU$3),"",IF(ISBLANK(Tipy!ER64),0,IF(AND(Tipy!ER64=Výsledky!$FS$3,Tipy!ET64=Výsledky!$FU$3),50,0)))</f>
        <v>0</v>
      </c>
      <c r="FQ70" s="182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2">
        <f>IF(ISBLANK($FU$3),"",IF(OR(Tipy!EU64=Výsledky!$FP$6,Tipy!EU64=Výsledky!$FP$7,Tipy!EU64=Výsledky!$FP$8,Tipy!EU64=Výsledky!$FP$9),30,0))</f>
        <v>0</v>
      </c>
      <c r="FS70" s="182">
        <f>IF(ISBLANK($FU$3),"",IF(OR(Tipy!EV64=Výsledky!$FS$6,Tipy!EV64=Výsledky!$FS$7,Tipy!EV64=Výsledky!$FS$8,Tipy!EV64=Výsledky!$FS$9),10,0))</f>
        <v>0</v>
      </c>
      <c r="FT70" s="183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6" t="str">
        <f>IF(ISBLANK($FU$3),"",IF(ISBLANK(Tipy!ER64),"-",SUM(FP70:FT70)))</f>
        <v>-</v>
      </c>
      <c r="FV70" s="94"/>
      <c r="FW70" s="182">
        <f>IF(ISBLANK($GB$3),"",IF(ISBLANK(Tipy!EX64),0,IF(AND(Tipy!EX64=Výsledky!$FZ$3,Tipy!EZ64=Výsledky!$GB$3),50,0)))</f>
        <v>0</v>
      </c>
      <c r="FX70" s="182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2">
        <f>IF(ISBLANK($GB$3),"",IF(OR(Tipy!FA64=Výsledky!$FW$6,Tipy!FA64=Výsledky!$FW$7,Tipy!FA64=Výsledky!$FW$8,Tipy!FA64=Výsledky!$FW$9),30,0))</f>
        <v>0</v>
      </c>
      <c r="FZ70" s="182">
        <f>IF(ISBLANK($GB$3),"",IF(OR(Tipy!FB64=Výsledky!$FZ$6,Tipy!FB64=Výsledky!$FZ$7,Tipy!FB64=Výsledky!$FZ$8,Tipy!FB64=Výsledky!$FZ$9),10,0))</f>
        <v>0</v>
      </c>
      <c r="GA70" s="183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6" t="str">
        <f>IF(ISBLANK($GB$3),"",IF(ISBLANK(Tipy!EX64),"-",SUM(FW70:GA70)))</f>
        <v>-</v>
      </c>
      <c r="GC70" s="94"/>
      <c r="GD70" s="182">
        <f>IF(ISBLANK($GI$3),"",IF(ISBLANK(Tipy!FD64),0,IF(AND(Tipy!FD64=Výsledky!$GG$3,Tipy!FF64=Výsledky!$GI$3),50,0)))</f>
        <v>0</v>
      </c>
      <c r="GE70" s="182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2">
        <f>IF(ISBLANK($GI$3),"",IF(OR(Tipy!FG64=Výsledky!$GD$6,Tipy!FG64=Výsledky!$GD$7,Tipy!FG64=Výsledky!$GD$8,Tipy!FG64=Výsledky!$GD$9),30,0))</f>
        <v>0</v>
      </c>
      <c r="GG70" s="182">
        <f>IF(ISBLANK($GI$3),"",IF(OR(Tipy!FH64=Výsledky!$GG$6,Tipy!FH64=Výsledky!$GG$7,Tipy!FH64=Výsledky!$GG$8,Tipy!FH64=Výsledky!$GG$9),10,0))</f>
        <v>0</v>
      </c>
      <c r="GH70" s="183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6" t="str">
        <f>IF(ISBLANK($GI$3),"",IF(ISBLANK(Tipy!FD64),"-",SUM(GD70:GH70)))</f>
        <v>-</v>
      </c>
      <c r="GJ70" s="94"/>
      <c r="GK70" s="182">
        <f>IF(ISBLANK($GP$3),"",IF(ISBLANK(Tipy!FJ64),0,IF(AND(Tipy!FJ64=Výsledky!$GN$3,Tipy!FL64=Výsledky!$GP$3),50,0)))</f>
        <v>0</v>
      </c>
      <c r="GL70" s="182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82">
        <f>IF(ISBLANK($GP$3),"",IF(OR(Tipy!FM64=Výsledky!$GK$6,Tipy!FM64=Výsledky!$GK$7,Tipy!FM64=Výsledky!$GK$8,Tipy!FM64=Výsledky!$GK$9),30,0))</f>
        <v>0</v>
      </c>
      <c r="GN70" s="182">
        <f>IF(ISBLANK($GP$3),"",IF(OR(Tipy!FN64=Výsledky!$GN$6,Tipy!FN64=Výsledky!$GN$7,Tipy!FN64=Výsledky!$GN$8,Tipy!FN64=Výsledky!$GN$9),10,0))</f>
        <v>0</v>
      </c>
      <c r="GO70" s="183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86" t="str">
        <f>IF(ISBLANK($GP$3),"",IF(ISBLANK(Tipy!FJ64),"-",SUM(GK70:GO70)))</f>
        <v>-</v>
      </c>
      <c r="GQ70" s="94"/>
      <c r="GR70" s="182">
        <f>IF(ISBLANK($GW$3),"",IF(ISBLANK(Tipy!FP64),0,IF(AND(Tipy!FP64=Výsledky!$GU$3,Tipy!FR64=Výsledky!$GW$3),50,0)))</f>
        <v>0</v>
      </c>
      <c r="GS70" s="182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2">
        <f>IF(ISBLANK($GW$3),"",IF(OR(Tipy!FS64=Výsledky!$GR$6,Tipy!FS64=Výsledky!$GR$7,Tipy!FS64=Výsledky!$GR$8,Tipy!FS64=Výsledky!$GR$9),30,0))</f>
        <v>0</v>
      </c>
      <c r="GU70" s="182">
        <f>IF(ISBLANK($GW$3),"",IF(OR(Tipy!FT64=Výsledky!$GU$6,Tipy!FT64=Výsledky!$GU$7,Tipy!FT64=Výsledky!$GU$8,Tipy!FT64=Výsledky!$GU$9),10,0))</f>
        <v>0</v>
      </c>
      <c r="GV70" s="183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6" t="str">
        <f>IF(ISBLANK($GW$3),"",IF(ISBLANK(Tipy!FP64),"-",SUM(GR70:GV70)))</f>
        <v>-</v>
      </c>
      <c r="GX70" s="94"/>
      <c r="GY70" s="182">
        <f>IF(ISBLANK($HD$3),"",IF(ISBLANK(Tipy!FV64),0,IF(AND(Tipy!FV64=Výsledky!$HB$3,Tipy!FX64=Výsledky!$HD$3),50,0)))</f>
        <v>0</v>
      </c>
      <c r="GZ70" s="182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2">
        <f>IF(ISBLANK($HD$3),"",IF(OR(Tipy!FY64=Výsledky!$GY$6,Tipy!FY64=Výsledky!$GY$7,Tipy!FY64=Výsledky!$GY$8,Tipy!FY64=Výsledky!$GY$9),30,0))</f>
        <v>0</v>
      </c>
      <c r="HB70" s="182">
        <f>IF(ISBLANK($HD$3),"",IF(OR(Tipy!FZ64=Výsledky!$HB$6,Tipy!FZ64=Výsledky!$HB$7,Tipy!FZ64=Výsledky!$HB$8,Tipy!FZ64=Výsledky!$HB$9),10,0))</f>
        <v>0</v>
      </c>
      <c r="HC70" s="183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6" t="str">
        <f>IF(ISBLANK($HD$3),"",IF(ISBLANK(Tipy!FV64),"-",SUM(GY70:HC70)))</f>
        <v>-</v>
      </c>
      <c r="HE70" s="185"/>
      <c r="HF70" s="182">
        <f>IF(ISBLANK($HK$3),"",IF(ISBLANK(Tipy!GB64),0,IF(AND(Tipy!GB64=Výsledky!$HI$3,Tipy!GD64=Výsledky!$HK$3),50,0)))</f>
        <v>0</v>
      </c>
      <c r="HG70" s="182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2">
        <f>IF(ISBLANK($HK$3),"",IF(OR(Tipy!GE64=Výsledky!$HF$6,Tipy!GE64=Výsledky!$HF$7,Tipy!GE64=Výsledky!$HF$8,Tipy!GE64=Výsledky!$HF$9),30,0))</f>
        <v>0</v>
      </c>
      <c r="HI70" s="182">
        <f>IF(ISBLANK($HK$3),"",IF(OR(Tipy!GF64=Výsledky!$HI$6,Tipy!GF64=Výsledky!$HI$7,Tipy!GF64=Výsledky!$HI$8,Tipy!GF64=Výsledky!$HI$9),10,0))</f>
        <v>0</v>
      </c>
      <c r="HJ70" s="183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6" t="str">
        <f>IF(ISBLANK($HK$3),"",IF(ISBLANK(Tipy!GB64),"-",SUM(HF70:HJ70)))</f>
        <v>-</v>
      </c>
      <c r="HL70" s="185"/>
      <c r="HM70" s="182">
        <f>IF(ISBLANK($HR$3),"",IF(ISBLANK(Tipy!GH64),0,IF(AND(Tipy!GH64=Výsledky!$HP$3,Tipy!GJ64=Výsledky!$HR$3),50,0)))</f>
        <v>0</v>
      </c>
      <c r="HN70" s="182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2">
        <f>IF(ISBLANK($HR$3),"",IF(OR(Tipy!GK64=Výsledky!$HM$6,Tipy!GK64=Výsledky!$HM$7,Tipy!GK64=Výsledky!$HM$8,Tipy!GK64=Výsledky!$HM$9),30,0))</f>
        <v>0</v>
      </c>
      <c r="HP70" s="182">
        <f>IF(ISBLANK($HR$3),"",IF(OR(Tipy!GL64=Výsledky!$HP$6,Tipy!GL64=Výsledky!$HP$7,Tipy!GL64=Výsledky!$HP$8,Tipy!GL64=Výsledky!$HP$9),10,0))</f>
        <v>0</v>
      </c>
      <c r="HQ70" s="183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6" t="str">
        <f>IF(ISBLANK($HR$3),"",IF(ISBLANK(Tipy!GH64),"-",SUM(HM70:HQ70)))</f>
        <v>-</v>
      </c>
      <c r="HS70" s="185"/>
      <c r="HT70" s="182">
        <f>IF(ISBLANK($HY$3),"",IF(ISBLANK(Tipy!GN64),0,IF(AND(Tipy!GN64=Výsledky!$HW$3,Tipy!GP64=Výsledky!$HY$3),50,0)))</f>
        <v>0</v>
      </c>
      <c r="HU70" s="182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2">
        <f>IF(ISBLANK($HY$3),"",IF(OR(Tipy!GQ64=Výsledky!$HT$6,Tipy!GQ64=Výsledky!$HT$7,Tipy!GQ64=Výsledky!$HT$8,Tipy!GQ64=Výsledky!$HT$9),30,0))</f>
        <v>0</v>
      </c>
      <c r="HW70" s="182">
        <f>IF(ISBLANK($HY$3),"",IF(OR(Tipy!GR64=Výsledky!$HW$6,Tipy!GR64=Výsledky!$HW$7,Tipy!GR64=Výsledky!$HW$8,Tipy!GR64=Výsledky!$HW$9),10,0))</f>
        <v>0</v>
      </c>
      <c r="HX70" s="183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6" t="str">
        <f>IF(ISBLANK($HY$3),"",IF(ISBLANK(Tipy!GN64),"-",SUM(HT70:HX70)))</f>
        <v>-</v>
      </c>
      <c r="HZ70" s="185"/>
      <c r="IA70" s="182">
        <f>IF(ISBLANK($IF$3),"",IF(ISBLANK(Tipy!GT64),0,IF(AND(Tipy!GT64=Výsledky!$ID$3,Tipy!GV64=Výsledky!$IF$3),50,0)))</f>
        <v>0</v>
      </c>
      <c r="IB70" s="182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2">
        <f>IF(ISBLANK($IF$3),"",IF(OR(Tipy!GW64=Výsledky!$IA$6,Tipy!GW64=Výsledky!$IA$7,Tipy!GW64=Výsledky!$IA$8,Tipy!GW64=Výsledky!$IA$9),30,0))</f>
        <v>0</v>
      </c>
      <c r="ID70" s="182">
        <f>IF(ISBLANK($IF$3),"",IF(OR(Tipy!GX64=Výsledky!$ID$6,Tipy!GX64=Výsledky!$ID$7,Tipy!GX64=Výsledky!$ID$8,Tipy!GX64=Výsledky!$ID$9),10,0))</f>
        <v>0</v>
      </c>
      <c r="IE70" s="183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6" t="str">
        <f>IF(ISBLANK($IF$3),"",IF(ISBLANK(Tipy!GT64),"-",SUM(IA70:IE70)))</f>
        <v>-</v>
      </c>
      <c r="IG70" s="94"/>
      <c r="IH70" s="182">
        <f>IF(ISBLANK($IM$3),"",IF(ISBLANK(Tipy!GZ64),0,IF(AND(Tipy!GZ64=Výsledky!$IK$3,Tipy!HB64=Výsledky!$IM$3),50,0)))</f>
        <v>0</v>
      </c>
      <c r="II70" s="182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182">
        <f>IF(ISBLANK($IM$3),"",IF(OR(Tipy!HC64=Výsledky!$IH$6,Tipy!HC64=Výsledky!$IH$7,Tipy!HC64=Výsledky!$IH$8,Tipy!HC64=Výsledky!$IH$9),30,0))</f>
        <v>0</v>
      </c>
      <c r="IK70" s="182">
        <f>IF(ISBLANK($IM$3),"",IF(OR(Tipy!HD64=Výsledky!$IK$6,Tipy!HD64=Výsledky!$IK$7,Tipy!HD64=Výsledky!$IK$8,Tipy!HD64=Výsledky!$IK$9),10,0))</f>
        <v>0</v>
      </c>
      <c r="IL70" s="183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186" t="str">
        <f>IF(ISBLANK($IM$3),"",IF(ISBLANK(Tipy!GZ64),"-",SUM(IH70:IL70)))</f>
        <v>-</v>
      </c>
      <c r="IN70" s="185"/>
      <c r="IO70" s="182">
        <f>IF(ISBLANK($IT$3),"",IF(ISBLANK(Tipy!HF64),0,IF(AND(Tipy!HF64=Výsledky!$IR$3,Tipy!HH64=Výsledky!$IT$3),50,0)))</f>
        <v>0</v>
      </c>
      <c r="IP70" s="182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82">
        <f>IF(ISBLANK($IT$3),"",IF(OR(Tipy!HI64=Výsledky!$IO$6,Tipy!HI64=Výsledky!$IO$7,Tipy!HI64=Výsledky!$IO$8,Tipy!HI64=Výsledky!$IO$9),30,0))</f>
        <v>0</v>
      </c>
      <c r="IR70" s="182">
        <f>IF(ISBLANK($IT$3),"",IF(OR(Tipy!HJ64=Výsledky!$IR$6,Tipy!HJ64=Výsledky!$IR$7,Tipy!HJ64=Výsledky!$IR$8,Tipy!HJ64=Výsledky!$IR$9),10,0))</f>
        <v>0</v>
      </c>
      <c r="IS70" s="183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6" t="str">
        <f>IF(ISBLANK($IT$3),"",IF(ISBLANK(Tipy!HF64),"-",SUM(IO70:IS70)))</f>
        <v>-</v>
      </c>
      <c r="IU70" s="185"/>
      <c r="IV70" s="182">
        <f>IF(ISBLANK($JA$3),"",IF(ISBLANK(Tipy!HL64),0,IF(AND(Tipy!HL64=Výsledky!$IY$3,Tipy!HN64=Výsledky!$JA$3),50,0)))</f>
        <v>0</v>
      </c>
      <c r="IW70" s="182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82">
        <f>IF(ISBLANK($JA$3),"",IF(OR(Tipy!HO64=Výsledky!$IV$6,Tipy!HO64=Výsledky!$IV$7,Tipy!HO64=Výsledky!$IV$8,Tipy!HO64=Výsledky!$IV$9),30,0))</f>
        <v>0</v>
      </c>
      <c r="IY70" s="182">
        <f>IF(ISBLANK($JA$3),"",IF(OR(Tipy!HP64=Výsledky!$IY$6,Tipy!HP64=Výsledky!$IY$7,Tipy!HP64=Výsledky!$IY$8,Tipy!HP64=Výsledky!$IY$9),10,0))</f>
        <v>0</v>
      </c>
      <c r="IZ70" s="183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86" t="str">
        <f>IF(ISBLANK($JA$3),"",IF(ISBLANK(Tipy!HL64),"-",SUM(IV70:IZ70)))</f>
        <v>-</v>
      </c>
      <c r="JB70" s="185"/>
      <c r="JC70" s="182">
        <f>IF(ISBLANK($JH$3),"",IF(ISBLANK(Tipy!HR64),0,IF(AND(Tipy!HR64=Výsledky!$JF$3,Tipy!HT64=Výsledky!$JH$3),50,0)))</f>
        <v>0</v>
      </c>
      <c r="JD70" s="182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82">
        <f>IF(ISBLANK($JH$3),"",IF(OR(Tipy!HU64=Výsledky!$JC$6,Tipy!HU64=Výsledky!$JC$7,Tipy!HU64=Výsledky!$JC$8,Tipy!HU64=Výsledky!$JC$9),30,0))</f>
        <v>0</v>
      </c>
      <c r="JF70" s="182">
        <f>IF(ISBLANK($JH$3),"",IF(OR(Tipy!HV64=Výsledky!$JF$6,Tipy!HV64=Výsledky!$JF$7,Tipy!HV64=Výsledky!$JF$8,Tipy!HV64=Výsledky!$JF$9),10,0))</f>
        <v>0</v>
      </c>
      <c r="JG70" s="183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86" t="str">
        <f>IF(ISBLANK($JH$3),"",IF(ISBLANK(Tipy!HR64),"-",SUM(JC70:JG70)))</f>
        <v>-</v>
      </c>
      <c r="JI70" s="185"/>
      <c r="JJ70" s="182">
        <f>IF(ISBLANK($JO$3),"",IF(ISBLANK(Tipy!HX64),0,IF(AND(Tipy!HX64=Výsledky!$JM$3,Tipy!HZ64=Výsledky!$JO$3),50,0)))</f>
        <v>0</v>
      </c>
      <c r="JK70" s="182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82">
        <f>IF(ISBLANK($JO$3),"",IF(OR(Tipy!IA64=Výsledky!$JJ$6,Tipy!IA64=Výsledky!$JJ$7,Tipy!IA64=Výsledky!$JJ$8,Tipy!IA64=Výsledky!$JJ$9),30,0))</f>
        <v>0</v>
      </c>
      <c r="JM70" s="92">
        <f>IF(ISBLANK($JO$3),"",IF(OR(Tipy!IB64=Výsledky!$JM$6,Tipy!IB64=Výsledky!$JM$7,Tipy!IB64=Výsledky!$JM$8,Tipy!IB64=Výsledky!$JM$9),10,0))</f>
        <v>0</v>
      </c>
      <c r="JN70" s="93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95" t="str">
        <f>IF(ISBLANK($JO$3),"",IF(ISBLANK(Tipy!HX64),"-",SUM(JJ70:JN70)))</f>
        <v>-</v>
      </c>
      <c r="JP70" s="94"/>
      <c r="JQ70" s="92">
        <f>IF(ISBLANK($JV$3),"",IF(ISBLANK(Tipy!ID64),0,IF(AND(Tipy!ID64=Výsledky!$JT$3,Tipy!IF64=Výsledky!$JV$3),50,0)))</f>
        <v>0</v>
      </c>
      <c r="JR70" s="92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92">
        <f>IF(ISBLANK($JV$3),"",IF(OR(Tipy!IG64=Výsledky!$JQ$6,Tipy!IG64=Výsledky!$JQ$7,Tipy!IG64=Výsledky!$JQ$8,Tipy!IG64=Výsledky!$JQ$9),30,0))</f>
        <v>0</v>
      </c>
      <c r="JT70" s="92">
        <f>IF(ISBLANK($JV$3),"",IF(OR(Tipy!IH64=Výsledky!$JT$6,Tipy!IH64=Výsledky!$JT$7,Tipy!IH64=Výsledky!$JT$8,Tipy!IH64=Výsledky!$JT$9),10,0))</f>
        <v>0</v>
      </c>
      <c r="JU70" s="93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95" t="str">
        <f>IF(ISBLANK($JV$3),"",IF(ISBLANK(Tipy!ID64),"-",SUM(JQ70:JU70)))</f>
        <v>-</v>
      </c>
      <c r="JW70" s="94"/>
      <c r="JX70" s="92" t="str">
        <f>IF(ISBLANK($KC$3),"",IF(ISBLANK(Tipy!IJ64),0,IF(AND(Tipy!IJ64=Výsledky!$KA$3,Tipy!IL64=Výsledky!$KC$3),50,0)))</f>
        <v/>
      </c>
      <c r="JY70" s="92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92" t="str">
        <f>IF(ISBLANK($KC$3),"",IF(OR(Tipy!IM64=Výsledky!$JX$6,Tipy!IM64=Výsledky!$JX$7,Tipy!IM64=Výsledky!$JX$8,Tipy!IM64=Výsledky!$JX$9),30,0))</f>
        <v/>
      </c>
      <c r="KA70" s="92" t="str">
        <f>IF(ISBLANK($KC$3),"",IF(OR(Tipy!IN64=Výsledky!$KA$6,Tipy!IN64=Výsledky!$KA$7,Tipy!IN64=Výsledky!$KA$8,Tipy!IN64=Výsledky!$KA$9),10,0))</f>
        <v/>
      </c>
      <c r="KB70" s="93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95" t="str">
        <f>IF(ISBLANK($KC$3),"",IF(ISBLANK(Tipy!IJ64),"-",SUM(JX70:KB70)))</f>
        <v/>
      </c>
      <c r="KD70" s="94"/>
      <c r="KE70" s="92">
        <f>IF(ISBLANK($KJ$3),"",IF(ISBLANK(Tipy!IP64),0,IF(AND(Tipy!IP64=Výsledky!$KH$3,Tipy!IR64=Výsledky!$KJ$3),50,0)))</f>
        <v>0</v>
      </c>
      <c r="KF70" s="92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0</v>
      </c>
      <c r="KG70" s="92">
        <f>IF(ISBLANK($KJ$3),"",IF(OR(Tipy!IS64=Výsledky!$KE$6,Tipy!IS64=Výsledky!$KE$7,Tipy!IS64=Výsledky!$KE$8,Tipy!IS64=Výsledky!$KE$9),30,0))</f>
        <v>0</v>
      </c>
      <c r="KH70" s="92">
        <f>IF(ISBLANK($KJ$3),"",IF(OR(Tipy!IT64=Výsledky!$KH$6,Tipy!IT64=Výsledky!$KH$7,Tipy!IT64=Výsledky!$KH$8,Tipy!IT64=Výsledky!$KH$9),10,0))</f>
        <v>0</v>
      </c>
      <c r="KI70" s="93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95" t="str">
        <f>IF(ISBLANK($KJ$3),"",IF(ISBLANK(Tipy!IP64),"-",SUM(KE70:KI70)))</f>
        <v>-</v>
      </c>
      <c r="KK70" s="94"/>
      <c r="KL70" s="182">
        <f>IF(ISBLANK($KQ$3),"",IF(ISBLANK(Tipy!IV64),0,IF(AND(Tipy!IV64=Výsledky!$KO$3,Tipy!IX64=Výsledky!$KQ$3),50,0)))</f>
        <v>0</v>
      </c>
      <c r="KM70" s="182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182">
        <f>IF(ISBLANK($KQ$3),"",IF(OR(Tipy!IY64=Výsledky!$KL$6,Tipy!IY64=Výsledky!$KL$7,Tipy!IY64=Výsledky!$KL$8,Tipy!IY64=Výsledky!$KL$9),30,0))</f>
        <v>0</v>
      </c>
      <c r="KO70" s="182">
        <f>IF(ISBLANK($KQ$3),"",IF(OR(Tipy!IZ64=Výsledky!$KO$6,Tipy!IZ64=Výsledky!$KO$7,Tipy!IZ64=Výsledky!$KO$8,Tipy!IZ64=Výsledky!$KO$9),10,0))</f>
        <v>0</v>
      </c>
      <c r="KP70" s="183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86" t="str">
        <f>IF(ISBLANK($KQ$3),"",IF(ISBLANK(Tipy!IV64),"-",SUM(KL70:KP70)))</f>
        <v>-</v>
      </c>
      <c r="KR70" s="94"/>
      <c r="KS70" s="92" t="str">
        <f>IF(ISBLANK($KX$3),"",IF(ISBLANK(Tipy!JB64),0,IF(AND(Tipy!JB64=Výsledky!$KV$3,Tipy!JD64=Výsledky!$KX$3),50,0)))</f>
        <v/>
      </c>
      <c r="KT70" s="92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92" t="str">
        <f>IF(ISBLANK($KX$3),"",IF(OR(Tipy!JE64=Výsledky!$KS$6,Tipy!JE64=Výsledky!$KS$7,Tipy!JE64=Výsledky!$KS$8,Tipy!JE64=Výsledky!$KS$9),30,0))</f>
        <v/>
      </c>
      <c r="KV70" s="92" t="str">
        <f>IF(ISBLANK($KX$3),"",IF(OR(Tipy!JF64=Výsledky!$KV$6,Tipy!JF64=Výsledky!$KV$7,Tipy!JF64=Výsledky!$KV$8,Tipy!JF64=Výsledky!$KV$9),10,0))</f>
        <v/>
      </c>
      <c r="KW70" s="93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95" t="str">
        <f>IF(ISBLANK($KX$3),"",IF(ISBLANK(Tipy!JB64),"-",SUM(KS70:KW70)))</f>
        <v/>
      </c>
      <c r="KY70" s="94"/>
      <c r="KZ70" s="92" t="str">
        <f>IF(ISBLANK($LE$3),"",IF(ISBLANK(Tipy!JH64),0,IF(AND(Tipy!JH64=Výsledky!$LC$3,Tipy!JJ64=Výsledky!$LE$3),50,0)))</f>
        <v/>
      </c>
      <c r="LA70" s="92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92" t="str">
        <f>IF(ISBLANK($LE$3),"",IF(OR(Tipy!JK64=Výsledky!$KZ$6,Tipy!JK64=Výsledky!$KZ$7,Tipy!JK64=Výsledky!$KZ$8,Tipy!JK64=Výsledky!$KZ$9),30,0))</f>
        <v/>
      </c>
      <c r="LC70" s="92" t="str">
        <f>IF(ISBLANK($LE$3),"",IF(OR(Tipy!JL64=Výsledky!$LC$6,Tipy!JL64=Výsledky!$LC$7,Tipy!JL64=Výsledky!$LC$8,Tipy!JL64=Výsledky!$LC$9),10,0))</f>
        <v/>
      </c>
      <c r="LD70" s="93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95" t="str">
        <f>IF(ISBLANK($LE$3),"",IF(ISBLANK(Tipy!JH64),"-",SUM(KZ70:LD70)))</f>
        <v/>
      </c>
      <c r="LF70" s="94"/>
      <c r="LG70" s="92" t="str">
        <f>IF(ISBLANK($LL$3),"",IF(ISBLANK(Tipy!JN64),0,IF(AND(Tipy!JN64=Výsledky!$LJ$3,Tipy!JP64=Výsledky!$LL$3),50,0)))</f>
        <v/>
      </c>
      <c r="LH70" s="92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92" t="str">
        <f>IF(ISBLANK($LL$3),"",IF(OR(Tipy!JQ64=Výsledky!$LG$6,Tipy!JQ64=Výsledky!$LG$7,Tipy!JQ64=Výsledky!$LG$8,Tipy!JQ64=Výsledky!$LG$9),30,0))</f>
        <v/>
      </c>
      <c r="LJ70" s="92" t="str">
        <f>IF(ISBLANK($LL$3),"",IF(OR(Tipy!JR64=Výsledky!$LJ$6,Tipy!JR64=Výsledky!$LJ$7,Tipy!JR64=Výsledky!$LJ$8,Tipy!JR64=Výsledky!$LJ$9),10,0))</f>
        <v/>
      </c>
      <c r="LK70" s="93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95" t="str">
        <f>IF(ISBLANK($LL$3),"",IF(ISBLANK(Tipy!JN64),"-",SUM(LG70:LK70)))</f>
        <v/>
      </c>
      <c r="LM70" s="94"/>
      <c r="LN70" s="92" t="str">
        <f>IF(ISBLANK($LS$3),"",IF(ISBLANK(Tipy!JT64),0,IF(AND(Tipy!JT64=Výsledky!$LQ$3,Tipy!JV64=Výsledky!$LS$3),50,0)))</f>
        <v/>
      </c>
      <c r="LO70" s="92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92" t="str">
        <f>IF(ISBLANK($LS$3),"",IF(OR(Tipy!JW64=Výsledky!$LN$6,Tipy!JW64=Výsledky!$LN$7,Tipy!JW64=Výsledky!$LN$8,Tipy!JW64=Výsledky!$LN$9),30,0))</f>
        <v/>
      </c>
      <c r="LQ70" s="92" t="str">
        <f>IF(ISBLANK($LS$3),"",IF(OR(Tipy!JX64=Výsledky!$LQ$6,Tipy!JX64=Výsledky!$LQ$7,Tipy!JX64=Výsledky!$LQ$8,Tipy!JX64=Výsledky!$LQ$9),10,0))</f>
        <v/>
      </c>
      <c r="LR70" s="93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95" t="str">
        <f>IF(ISBLANK($LS$3),"",IF(ISBLANK(Tipy!JT64),"-",SUM(LN70:LR70)))</f>
        <v/>
      </c>
      <c r="LT70" s="94"/>
      <c r="LU70" s="92" t="str">
        <f>IF(ISBLANK($LZ$3),"",IF(ISBLANK(Tipy!JZ64),0,IF(AND(Tipy!JZ64=Výsledky!$LX$3,Tipy!KB64=Výsledky!$LZ$3),50,0)))</f>
        <v/>
      </c>
      <c r="LV70" s="92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92" t="str">
        <f>IF(ISBLANK($LZ$3),"",IF(OR(Tipy!KC64=Výsledky!$LU$6,Tipy!KC64=Výsledky!$LU$7,Tipy!KC64=Výsledky!$LU$8,Tipy!KC64=Výsledky!$LU$9),30,0))</f>
        <v/>
      </c>
      <c r="LX70" s="92" t="str">
        <f>IF(ISBLANK($LZ$3),"",IF(OR(Tipy!KD64=Výsledky!$LX$6,Tipy!KD64=Výsledky!$LX$7,Tipy!KD64=Výsledky!$LX$8,Tipy!KD64=Výsledky!$LX$9),10,0))</f>
        <v/>
      </c>
      <c r="LY70" s="93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95" t="str">
        <f>IF(ISBLANK($LZ$3),"",IF(ISBLANK(Tipy!JZ64),"-",SUM(LU70:LY70)))</f>
        <v/>
      </c>
      <c r="MA70" s="94"/>
      <c r="MB70" s="96"/>
      <c r="MC70" s="97"/>
      <c r="MD70" s="97"/>
      <c r="ME70" s="97"/>
      <c r="MF70" s="93"/>
      <c r="MG70" s="95"/>
      <c r="MH70" s="94"/>
      <c r="MI70" s="96"/>
      <c r="MJ70" s="97"/>
      <c r="MK70" s="97"/>
      <c r="ML70" s="97"/>
      <c r="MM70" s="93"/>
      <c r="MN70" s="95"/>
      <c r="MO70" s="94"/>
      <c r="MP70" s="96"/>
      <c r="MQ70" s="97"/>
      <c r="MR70" s="97"/>
      <c r="MS70" s="97"/>
      <c r="MT70" s="93"/>
      <c r="MU70" s="95"/>
      <c r="MV70" s="94"/>
      <c r="MW70" s="96"/>
      <c r="MX70" s="97"/>
      <c r="MY70" s="97"/>
      <c r="MZ70" s="97"/>
      <c r="NA70" s="93"/>
      <c r="NB70" s="95"/>
      <c r="NC70" s="94"/>
      <c r="ND70" s="96"/>
      <c r="NE70" s="97"/>
      <c r="NF70" s="97"/>
      <c r="NG70" s="97"/>
      <c r="NH70" s="93"/>
      <c r="NI70" s="95"/>
      <c r="NJ70" s="94"/>
      <c r="NK70" s="96"/>
      <c r="NL70" s="97"/>
      <c r="NM70" s="97"/>
      <c r="NN70" s="97"/>
      <c r="NO70" s="93"/>
      <c r="NP70" s="95"/>
      <c r="NQ70" s="94"/>
      <c r="NR70" s="96"/>
      <c r="NS70" s="97"/>
      <c r="NT70" s="97"/>
      <c r="NU70" s="97"/>
      <c r="NV70" s="93"/>
      <c r="NW70" s="95"/>
      <c r="NX70" s="94"/>
      <c r="NY70" s="96"/>
      <c r="NZ70" s="97"/>
      <c r="OA70" s="97"/>
      <c r="OB70" s="97"/>
      <c r="OC70" s="93"/>
      <c r="OD70" s="95"/>
      <c r="OE70" s="94"/>
      <c r="OF70" s="96"/>
      <c r="OG70" s="97"/>
      <c r="OH70" s="97"/>
      <c r="OI70" s="97"/>
      <c r="OJ70" s="93"/>
      <c r="OK70" s="95"/>
      <c r="OL70" s="94"/>
      <c r="OM70" s="96"/>
      <c r="ON70" s="97"/>
      <c r="OO70" s="97"/>
      <c r="OP70" s="97"/>
      <c r="OQ70" s="93"/>
      <c r="OR70" s="95"/>
      <c r="OS70" s="94"/>
      <c r="OT70" s="96"/>
      <c r="OU70" s="97"/>
      <c r="OV70" s="97"/>
      <c r="OW70" s="97"/>
      <c r="OX70" s="93"/>
      <c r="OY70" s="95"/>
      <c r="OZ70" s="94"/>
      <c r="PA70" s="96"/>
      <c r="PB70" s="97"/>
      <c r="PC70" s="97"/>
      <c r="PD70" s="97"/>
      <c r="PE70" s="93"/>
      <c r="PF70" s="95"/>
      <c r="PG70" s="94"/>
      <c r="PH70" s="96"/>
      <c r="PI70" s="97"/>
      <c r="PJ70" s="97"/>
      <c r="PK70" s="97"/>
      <c r="PL70" s="93"/>
      <c r="PM70" s="95"/>
      <c r="PN70" s="94"/>
      <c r="PO70" s="96"/>
      <c r="PP70" s="97"/>
      <c r="PQ70" s="97"/>
      <c r="PR70" s="97"/>
      <c r="PS70" s="93"/>
      <c r="PT70" s="95"/>
      <c r="PU70" s="94"/>
      <c r="PV70" s="96"/>
      <c r="PW70" s="97"/>
      <c r="PX70" s="97"/>
      <c r="PY70" s="97"/>
      <c r="PZ70" s="93"/>
      <c r="QA70" s="95"/>
    </row>
    <row r="71" spans="1:443" ht="15" customHeight="1" x14ac:dyDescent="0.2">
      <c r="A71" s="121">
        <f>Tipy!A65</f>
        <v>23</v>
      </c>
      <c r="B71" s="144" t="str">
        <f>Tipy!B65</f>
        <v>Nanoshowsky</v>
      </c>
      <c r="C71" s="42"/>
      <c r="D71" s="182">
        <f>IF(ISBLANK($I$3),"",IF(ISBLANK(Tipy!D65),0,IF(AND(Tipy!D65=Výsledky!$G$3,Tipy!F65=Výsledky!$I$3),50,0)))</f>
        <v>0</v>
      </c>
      <c r="E71" s="182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2">
        <f>IF(ISBLANK($I$3),"",IF(OR(Tipy!G65=Výsledky!$D$6,Tipy!G65=Výsledky!$D$7,Tipy!G65=Výsledky!$D$8,Tipy!G65=Výsledky!$D$9),30,0))</f>
        <v>30</v>
      </c>
      <c r="G71" s="182">
        <f>IF(ISBLANK($I$3),"",IF(OR(Tipy!H65=Výsledky!$G$6,Tipy!H65=Výsledky!$G$7,Tipy!H65=Výsledky!$G$8,Tipy!H65=Výsledky!$G$9),10,0))</f>
        <v>10</v>
      </c>
      <c r="H71" s="183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4">
        <f>IF(ISBLANK($I$3),"",IF(ISBLANK(Tipy!D65),"-",SUM(D71:H71)))</f>
        <v>70</v>
      </c>
      <c r="J71" s="185"/>
      <c r="K71" s="182">
        <f>IF(ISBLANK($P$3),"",IF(ISBLANK(Tipy!J65),0,IF(AND(Tipy!J65=Výsledky!$N$3,Tipy!L65=Výsledky!$P$3),50,0)))</f>
        <v>0</v>
      </c>
      <c r="L71" s="182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2">
        <f>IF(ISBLANK($P$3),"",IF(OR(Tipy!M65=Výsledky!$K$6,Tipy!M65=Výsledky!$K$7,Tipy!M65=Výsledky!$K$8,Tipy!M65=Výsledky!$K$9),30,0))</f>
        <v>0</v>
      </c>
      <c r="N71" s="182">
        <f>IF(ISBLANK($P$3),"",IF(OR(Tipy!N65=Výsledky!$N$6,Tipy!N65=Výsledky!$N$7,Tipy!N65=Výsledky!$N$8,Tipy!N65=Výsledky!$N$9),10,0))</f>
        <v>0</v>
      </c>
      <c r="O71" s="183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6">
        <f>IF(ISBLANK($P$3),"",IF(ISBLANK(Tipy!J65),"-",SUM(K71:O71)))</f>
        <v>30</v>
      </c>
      <c r="Q71" s="185"/>
      <c r="R71" s="182">
        <f>IF(ISBLANK($W$3),"",IF(ISBLANK(Tipy!P65),0,IF(AND(Tipy!P65=Výsledky!$U$3,Tipy!R65=Výsledky!$W$3),50,0)))</f>
        <v>0</v>
      </c>
      <c r="S71" s="182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2">
        <f>IF(ISBLANK($W$3),"",IF(OR(Tipy!S65=Výsledky!$R$6,Tipy!S65=Výsledky!$R$7,Tipy!S65=Výsledky!$R$8,Tipy!S65=Výsledky!$R$9),30,0))</f>
        <v>0</v>
      </c>
      <c r="U71" s="182">
        <f>IF(ISBLANK($W$3),"",IF(OR(Tipy!T65=Výsledky!$U$6,Tipy!T65=Výsledky!$U$7,Tipy!T65=Výsledky!$U$8,Tipy!T65=Výsledky!$U$9),10,0))</f>
        <v>0</v>
      </c>
      <c r="V71" s="183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6">
        <f>IF(ISBLANK($W$3),"",IF(ISBLANK(Tipy!P65),"-",SUM(R71:V71)))</f>
        <v>10</v>
      </c>
      <c r="X71" s="185"/>
      <c r="Y71" s="182">
        <f>IF(ISBLANK($AD$3),"",IF(ISBLANK(Tipy!V65),0,IF(AND(Tipy!V65=Výsledky!$AB$3,Tipy!X65=Výsledky!$AD$3),50,0)))</f>
        <v>0</v>
      </c>
      <c r="Z71" s="182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2">
        <f>IF(ISBLANK($AD$3),"",IF(OR(Tipy!Y65=Výsledky!$Y$6,Tipy!Y65=Výsledky!$Y$7,Tipy!Y65=Výsledky!$Y$8,Tipy!Y65=Výsledky!$Y$9),30,0))</f>
        <v>0</v>
      </c>
      <c r="AB71" s="182">
        <f>IF(ISBLANK($AD$3),"",IF(OR(Tipy!Z65=Výsledky!$AB$6,Tipy!Z65=Výsledky!$AB$7,Tipy!Z65=Výsledky!$AB$8,Tipy!Z65=Výsledky!$AB$9),10,0))</f>
        <v>0</v>
      </c>
      <c r="AC71" s="183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6" t="str">
        <f>IF(ISBLANK($AD$3),"",IF(ISBLANK(Tipy!V65),"-",SUM(Y71:AC71)))</f>
        <v>-</v>
      </c>
      <c r="AE71" s="185"/>
      <c r="AF71" s="182">
        <f>IF(ISBLANK($AK$3),"",IF(ISBLANK(Tipy!AB65),0,IF(AND(Tipy!AB65=Výsledky!$AI$3,Tipy!AD65=Výsledky!$AK$3),50,0)))</f>
        <v>0</v>
      </c>
      <c r="AG71" s="182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2">
        <f>IF(ISBLANK($AK$3),"",IF(OR(Tipy!AE65=Výsledky!$AF$6,Tipy!AE65=Výsledky!$AF$7,Tipy!AE65=Výsledky!$AF$8,Tipy!AE65=Výsledky!$AF$9),30,0))</f>
        <v>0</v>
      </c>
      <c r="AI71" s="182">
        <f>IF(ISBLANK($AK$3),"",IF(OR(Tipy!AF65=Výsledky!$AI$6,Tipy!AF65=Výsledky!$AI$7,Tipy!AF65=Výsledky!$AI$8,Tipy!AF65=Výsledky!$AI$9),10,0))</f>
        <v>0</v>
      </c>
      <c r="AJ71" s="183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6" t="str">
        <f>IF(ISBLANK($AK$3),"",IF(ISBLANK(Tipy!AB65),"-",SUM(AF71:AJ71)))</f>
        <v>-</v>
      </c>
      <c r="AL71" s="185"/>
      <c r="AM71" s="182">
        <f>IF(ISBLANK($AR$3),"",IF(ISBLANK(Tipy!AH65),0,IF(AND(Tipy!AH65=Výsledky!$AP$3,Tipy!AJ65=Výsledky!$AR$3),50,0)))</f>
        <v>0</v>
      </c>
      <c r="AN71" s="182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2">
        <f>IF(ISBLANK($AR$3),"",IF(OR(Tipy!AK65=Výsledky!$AM$6,Tipy!AK65=Výsledky!$AM$7,Tipy!AK65=Výsledky!$AM$8,Tipy!AK65=Výsledky!$AM$9),30,0))</f>
        <v>0</v>
      </c>
      <c r="AP71" s="182">
        <f>IF(ISBLANK($AR$3),"",IF(OR(Tipy!AL65=Výsledky!$AP$6,Tipy!AL65=Výsledky!$AP$7,Tipy!AL65=Výsledky!$AP$8,Tipy!AL65=Výsledky!$AP$9),10,0))</f>
        <v>0</v>
      </c>
      <c r="AQ71" s="183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6" t="str">
        <f>IF(ISBLANK($AR$3),"",IF(ISBLANK(Tipy!AH65),"-",SUM(AM71:AQ71)))</f>
        <v>-</v>
      </c>
      <c r="AS71" s="185"/>
      <c r="AT71" s="182">
        <f>IF(ISBLANK($AY$3),"",IF(ISBLANK(Tipy!AN65),0,IF(AND(Tipy!AN65=Výsledky!$AW$3,Tipy!AP65=Výsledky!$AY$3),50,0)))</f>
        <v>0</v>
      </c>
      <c r="AU71" s="182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2">
        <f>IF(ISBLANK($AY$3),"",IF(OR(Tipy!AQ65=Výsledky!$AT$6,Tipy!AQ65=Výsledky!$AT$7,Tipy!AQ65=Výsledky!$AT$8,Tipy!AQ65=Výsledky!$AT$9),30,0))</f>
        <v>0</v>
      </c>
      <c r="AW71" s="182">
        <f>IF(ISBLANK($AY$3),"",IF(OR(Tipy!AR65=Výsledky!$AW$6,Tipy!AR65=Výsledky!$AW$7,Tipy!AR65=Výsledky!$AW$8,Tipy!AR65=Výsledky!$AW$9),10,0))</f>
        <v>0</v>
      </c>
      <c r="AX71" s="183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6" t="str">
        <f>IF(ISBLANK($AY$3),"",IF(ISBLANK(Tipy!AN65),"-",SUM(AT71:AX71)))</f>
        <v>-</v>
      </c>
      <c r="AZ71" s="185"/>
      <c r="BA71" s="182">
        <f>IF(ISBLANK($BF$3),"",IF(ISBLANK(Tipy!AT65),0,IF(AND(Tipy!AT65=Výsledky!$BD$3,Tipy!AV65=Výsledky!$BF$3),50,0)))</f>
        <v>0</v>
      </c>
      <c r="BB71" s="182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2">
        <f>IF(ISBLANK($BF$3),"",IF(OR(Tipy!AW65=Výsledky!$BA$6,Tipy!AW65=Výsledky!$BA$7,Tipy!AW65=Výsledky!$BA$8,Tipy!AW65=Výsledky!$BA$9),30,0))</f>
        <v>0</v>
      </c>
      <c r="BD71" s="182">
        <f>IF(ISBLANK($BF$3),"",IF(OR(Tipy!AX65=Výsledky!$BD$6,Tipy!AX65=Výsledky!$BD$7,Tipy!AX65=Výsledky!$BD$8,Tipy!AX65=Výsledky!$BD$9),10,0))</f>
        <v>0</v>
      </c>
      <c r="BE71" s="183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6" t="str">
        <f>IF(ISBLANK($BF$3),"",IF(ISBLANK(Tipy!AT65),"-",SUM(BA71:BE71)))</f>
        <v>-</v>
      </c>
      <c r="BG71" s="94"/>
      <c r="BH71" s="182">
        <f>IF(ISBLANK($BM$3),"",IF(ISBLANK(Tipy!AZ65),0,IF(AND(Tipy!AZ65=Výsledky!$BK$3,Tipy!BB65=Výsledky!$BM$3),50,0)))</f>
        <v>0</v>
      </c>
      <c r="BI71" s="182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2">
        <f>IF(ISBLANK($BM$3),"",IF(OR(Tipy!BC65=Výsledky!$BH$6,Tipy!BC65=Výsledky!$BH$7,Tipy!BC65=Výsledky!$BH$8,Tipy!BC65=Výsledky!$BH$9),30,0))</f>
        <v>0</v>
      </c>
      <c r="BK71" s="182">
        <f>IF(ISBLANK($BM$3),"",IF(OR(Tipy!BD65=Výsledky!$BK$6,Tipy!BD65=Výsledky!$BK$7,Tipy!BD65=Výsledky!$BK$8,Tipy!BD65=Výsledky!$BK$9),10,0))</f>
        <v>0</v>
      </c>
      <c r="BL71" s="183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6" t="str">
        <f>IF(ISBLANK($BM$3),"",IF(ISBLANK(Tipy!AZ65),"-",SUM(BH71:BL71)))</f>
        <v>-</v>
      </c>
      <c r="BN71" s="94"/>
      <c r="BO71" s="182">
        <f>IF(ISBLANK($BT$3),"",IF(ISBLANK(Tipy!BF65),0,IF(AND(Tipy!BF65=Výsledky!$BR$3,Tipy!BH65=Výsledky!$BT$3),50,0)))</f>
        <v>0</v>
      </c>
      <c r="BP71" s="182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2">
        <f>IF(ISBLANK($BT$3),"",IF(OR(Tipy!BI65=Výsledky!$BO$6,Tipy!BI65=Výsledky!$BO$7,Tipy!BI65=Výsledky!$BO$8,Tipy!BI65=Výsledky!$BO$9),30,0))</f>
        <v>0</v>
      </c>
      <c r="BR71" s="182">
        <f>IF(ISBLANK($BT$3),"",IF(OR(Tipy!BJ65=Výsledky!$BR$6,Tipy!BJ65=Výsledky!$BR$7,Tipy!BJ65=Výsledky!$BR$8,Tipy!BJ65=Výsledky!$BR$9),10,0))</f>
        <v>0</v>
      </c>
      <c r="BS71" s="183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6" t="str">
        <f>IF(ISBLANK($BT$3),"",IF(ISBLANK(Tipy!BF65),"-",SUM(BO71:BS71)))</f>
        <v>-</v>
      </c>
      <c r="BU71" s="94"/>
      <c r="BV71" s="182">
        <f>IF(ISBLANK($CA$3),"",IF(ISBLANK(Tipy!BL65),0,IF(AND(Tipy!BL65=Výsledky!$BY$3,Tipy!BN65=Výsledky!$CA$3),50,0)))</f>
        <v>0</v>
      </c>
      <c r="BW71" s="182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2">
        <f>IF(ISBLANK($CA$3),"",IF(OR(Tipy!BO65=Výsledky!$BV$6,Tipy!BO65=Výsledky!$BV$7,Tipy!BO65=Výsledky!$BV$8,Tipy!BO65=Výsledky!$BV$9),30,0))</f>
        <v>0</v>
      </c>
      <c r="BY71" s="182">
        <f>IF(ISBLANK($CA$3),"",IF(OR(Tipy!BP65=Výsledky!$BY$6,Tipy!BP65=Výsledky!$BY$7,Tipy!BP65=Výsledky!$BY$8,Tipy!BP65=Výsledky!$BY$9),10,0))</f>
        <v>0</v>
      </c>
      <c r="BZ71" s="183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6" t="str">
        <f>IF(ISBLANK($CA$3),"",IF(ISBLANK(Tipy!BL65),"-",SUM(BV71:BZ71)))</f>
        <v>-</v>
      </c>
      <c r="CB71" s="94"/>
      <c r="CC71" s="182">
        <f>IF(ISBLANK($CH$3),"",IF(ISBLANK(Tipy!BR65),0,IF(AND(Tipy!BR65=Výsledky!$CF$3,Tipy!BT65=Výsledky!$CH$3),50,0)))</f>
        <v>0</v>
      </c>
      <c r="CD71" s="182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2">
        <f>IF(ISBLANK($CH$3),"",IF(OR(Tipy!BU65=Výsledky!$CC$6,Tipy!BU65=Výsledky!$CC$7,Tipy!BU65=Výsledky!$CC$8,Tipy!BU65=Výsledky!$CC$9),30,0))</f>
        <v>0</v>
      </c>
      <c r="CF71" s="182">
        <f>IF(ISBLANK($CH$3),"",IF(OR(Tipy!BV65=Výsledky!$CF$6,Tipy!BV65=Výsledky!$CF$7,Tipy!BV65=Výsledky!$CF$8,Tipy!BV65=Výsledky!$CF$9),10,0))</f>
        <v>0</v>
      </c>
      <c r="CG71" s="183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6" t="str">
        <f>IF(ISBLANK($CH$3),"",IF(ISBLANK(Tipy!BR65),"-",SUM(CC71:CG71)))</f>
        <v>-</v>
      </c>
      <c r="CI71" s="185"/>
      <c r="CJ71" s="182">
        <f>IF(ISBLANK($CO$3),"",IF(ISBLANK(Tipy!BX65),0,IF(AND(Tipy!BX65=Výsledky!$CM$3,Tipy!BZ65=Výsledky!$CO$3),50,0)))</f>
        <v>0</v>
      </c>
      <c r="CK71" s="182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2">
        <f>IF(ISBLANK($CO$3),"",IF(OR(Tipy!CA65=Výsledky!$CJ$6,Tipy!CA65=Výsledky!$CJ$7,Tipy!CA65=Výsledky!$CJ$8,Tipy!CA65=Výsledky!$CJ$9),30,0))</f>
        <v>0</v>
      </c>
      <c r="CM71" s="182">
        <f>IF(ISBLANK($CO$3),"",IF(OR(Tipy!CB65=Výsledky!$CM$6,Tipy!CB65=Výsledky!$CM$7,Tipy!CB65=Výsledky!$CM$8,Tipy!CB65=Výsledky!$CM$9),10,0))</f>
        <v>0</v>
      </c>
      <c r="CN71" s="183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6" t="str">
        <f>IF(ISBLANK($CO$3),"",IF(ISBLANK(Tipy!BX65),"-",SUM(CJ71:CN71)))</f>
        <v>-</v>
      </c>
      <c r="CP71" s="185"/>
      <c r="CQ71" s="182">
        <f>IF(ISBLANK($CV$3),"",IF(ISBLANK(Tipy!CD65),0,IF(AND(Tipy!CD65=Výsledky!$CT$3,Tipy!CF65=Výsledky!$CV$3),50,0)))</f>
        <v>0</v>
      </c>
      <c r="CR71" s="182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2">
        <f>IF(ISBLANK($CV$3),"",IF(OR(Tipy!CG65=Výsledky!$CQ$6,Tipy!CG65=Výsledky!$CQ$7,Tipy!CG65=Výsledky!$CQ$8,Tipy!CG65=Výsledky!$CQ$9),30,0))</f>
        <v>0</v>
      </c>
      <c r="CT71" s="182">
        <f>IF(ISBLANK($CV$3),"",IF(OR(Tipy!CH65=Výsledky!$CT$6,Tipy!CH65=Výsledky!$CT$7,Tipy!CH65=Výsledky!$CT$8,Tipy!CH65=Výsledky!$CT$9),10,0))</f>
        <v>0</v>
      </c>
      <c r="CU71" s="183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6" t="str">
        <f>IF(ISBLANK($CV$3),"",IF(ISBLANK(Tipy!CD65),"-",SUM(CQ71:CU71)))</f>
        <v>-</v>
      </c>
      <c r="CW71" s="185"/>
      <c r="CX71" s="182">
        <f>IF(ISBLANK($DC$3),"",IF(ISBLANK(Tipy!CJ65),0,IF(AND(Tipy!CJ65=Výsledky!$DA$3,Tipy!CL65=Výsledky!$DC$3),50,0)))</f>
        <v>0</v>
      </c>
      <c r="CY71" s="182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2">
        <f>IF(ISBLANK($DC$3),"",IF(OR(Tipy!CM65=Výsledky!$CX$6,Tipy!CM65=Výsledky!$CX$7,Tipy!CM65=Výsledky!$CX$8,Tipy!CM65=Výsledky!$CX$9),30,0))</f>
        <v>0</v>
      </c>
      <c r="DA71" s="182">
        <f>IF(ISBLANK($DC$3),"",IF(OR(Tipy!CN65=Výsledky!$DA$6,Tipy!CN65=Výsledky!$DA$7,Tipy!CN65=Výsledky!$DA$8,Tipy!CN65=Výsledky!$DA$9),10,0))</f>
        <v>0</v>
      </c>
      <c r="DB71" s="183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6" t="str">
        <f>IF(ISBLANK($DC$3),"",IF(ISBLANK(Tipy!CJ65),"-",SUM(CX71:DB71)))</f>
        <v>-</v>
      </c>
      <c r="DD71" s="185"/>
      <c r="DE71" s="182">
        <f>IF(ISBLANK($DJ$3),"",IF(ISBLANK(Tipy!CP65),0,IF(AND(Tipy!CP65=Výsledky!$DH$3,Tipy!CR65=Výsledky!$DJ$3),50,0)))</f>
        <v>0</v>
      </c>
      <c r="DF71" s="182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2">
        <f>IF(ISBLANK($DJ$3),"",IF(OR(Tipy!CS65=Výsledky!$DE$6,Tipy!CS65=Výsledky!$DE$7,Tipy!CS65=Výsledky!$DE$8,Tipy!CS65=Výsledky!$DE$9),30,0))</f>
        <v>0</v>
      </c>
      <c r="DH71" s="182">
        <f>IF(ISBLANK($DJ$3),"",IF(OR(Tipy!CT65=Výsledky!$DH$6,Tipy!CT65=Výsledky!$DH$7,Tipy!CT65=Výsledky!$DH$8,Tipy!CT65=Výsledky!$DH$9),10,0))</f>
        <v>0</v>
      </c>
      <c r="DI71" s="183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6" t="str">
        <f>IF(ISBLANK($DJ$3),"",IF(ISBLANK(Tipy!CP65),"-",SUM(DE71:DI71)))</f>
        <v>-</v>
      </c>
      <c r="DK71" s="185"/>
      <c r="DL71" s="182">
        <f>IF(ISBLANK($DQ$3),"",IF(ISBLANK(Tipy!CV65),0,IF(AND(Tipy!CV65=Výsledky!$DO$3,Tipy!CX65=Výsledky!$DQ$3),50,0)))</f>
        <v>0</v>
      </c>
      <c r="DM71" s="182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2">
        <f>IF(ISBLANK($DQ$3),"",IF(OR(Tipy!CY65=Výsledky!$DL$6,Tipy!CY65=Výsledky!$DL$7,Tipy!CY65=Výsledky!$DL$8,Tipy!CY65=Výsledky!$DL$9),30,0))</f>
        <v>0</v>
      </c>
      <c r="DO71" s="182">
        <f>IF(ISBLANK($DQ$3),"",IF(OR(Tipy!CZ65=Výsledky!$DO$6,Tipy!CZ65=Výsledky!$DO$7,Tipy!CZ65=Výsledky!$DO$8,Tipy!CZ65=Výsledky!$DO$9),10,0))</f>
        <v>0</v>
      </c>
      <c r="DP71" s="183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6" t="str">
        <f>IF(ISBLANK($DQ$3),"",IF(ISBLANK(Tipy!CV65),"-",SUM(DL71:DP71)))</f>
        <v>-</v>
      </c>
      <c r="DR71" s="185"/>
      <c r="DS71" s="182">
        <f>IF(ISBLANK($DX$3),"",IF(ISBLANK(Tipy!DB65),0,IF(AND(Tipy!DB65=Výsledky!$DV$3,Tipy!DD65=Výsledky!$DX$3),50,0)))</f>
        <v>0</v>
      </c>
      <c r="DT71" s="182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2">
        <f>IF(ISBLANK($DX$3),"",IF(OR(Tipy!DE65=Výsledky!$DS$6,Tipy!DE65=Výsledky!$DS$7,Tipy!DE65=Výsledky!$DS$8,Tipy!DE65=Výsledky!$DS$9),30,0))</f>
        <v>0</v>
      </c>
      <c r="DV71" s="182">
        <f>IF(ISBLANK($DX$3),"",IF(OR(Tipy!DF65=Výsledky!$DV$6,Tipy!DF65=Výsledky!$DV$7,Tipy!DF65=Výsledky!$DV$8,Tipy!DF65=Výsledky!$DV$9),10,0))</f>
        <v>0</v>
      </c>
      <c r="DW71" s="183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6" t="str">
        <f>IF(ISBLANK($DX$3),"",IF(ISBLANK(Tipy!DB65),"-",SUM(DS71:DW71)))</f>
        <v>-</v>
      </c>
      <c r="DY71" s="185"/>
      <c r="DZ71" s="182">
        <f>IF(ISBLANK($EE$3),"",IF(ISBLANK(Tipy!DH65),0,IF(AND(Tipy!DH65=Výsledky!$EC$3,Tipy!DJ65=Výsledky!$EE$3),50,0)))</f>
        <v>0</v>
      </c>
      <c r="EA71" s="182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2">
        <f>IF(ISBLANK($EE$3),"",IF(OR(Tipy!DK65=Výsledky!$DZ$6,Tipy!DK65=Výsledky!$DZ$7,Tipy!DK65=Výsledky!$DZ$8,Tipy!DK65=Výsledky!$DZ$9),30,0))</f>
        <v>0</v>
      </c>
      <c r="EC71" s="182">
        <f>IF(ISBLANK($EE$3),"",IF(OR(Tipy!DL65=Výsledky!$EC$6,Tipy!DL65=Výsledky!$EC$7,Tipy!DL65=Výsledky!$EC$8,Tipy!DL65=Výsledky!$EC$9),10,0))</f>
        <v>0</v>
      </c>
      <c r="ED71" s="183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6" t="str">
        <f>IF(ISBLANK($EE$3),"",IF(ISBLANK(Tipy!DH65),"-",SUM(DZ71:ED71)))</f>
        <v>-</v>
      </c>
      <c r="EF71" s="94"/>
      <c r="EG71" s="182">
        <f>IF(ISBLANK($EL$3),"",IF(ISBLANK(Tipy!DN65),0,IF(AND(Tipy!DN65=Výsledky!$EJ$3,Tipy!DP65=Výsledky!$EL$3),50,0)))</f>
        <v>0</v>
      </c>
      <c r="EH71" s="182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2">
        <f>IF(ISBLANK($EL$3),"",IF(OR(Tipy!DQ65=Výsledky!$EG$6,Tipy!DQ65=Výsledky!$EG$7,Tipy!DQ65=Výsledky!$EG$8,Tipy!DQ65=Výsledky!$EG$9),30,0))</f>
        <v>0</v>
      </c>
      <c r="EJ71" s="182">
        <f>IF(ISBLANK($EL$3),"",IF(OR(Tipy!DR65=Výsledky!$EJ$6,Tipy!DR65=Výsledky!$EJ$7,Tipy!DR65=Výsledky!$EJ$8,Tipy!DR65=Výsledky!$EJ$9),10,0))</f>
        <v>0</v>
      </c>
      <c r="EK71" s="183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6" t="str">
        <f>IF(ISBLANK($EL$3),"",IF(ISBLANK(Tipy!DN65),"-",SUM(EG71:EK71)))</f>
        <v>-</v>
      </c>
      <c r="EM71" s="94"/>
      <c r="EN71" s="182">
        <f>IF(ISBLANK($ES$3),"",IF(ISBLANK(Tipy!DT65),0,IF(AND(Tipy!DT65=Výsledky!$EQ$3,Tipy!DV65=Výsledky!$ES$3),50,0)))</f>
        <v>0</v>
      </c>
      <c r="EO71" s="182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2">
        <f>IF(ISBLANK($ES$3),"",IF(OR(Tipy!DW65=Výsledky!$EN$6,Tipy!DW65=Výsledky!$EN$7,Tipy!DW65=Výsledky!$EN$8,Tipy!DW65=Výsledky!$EN$9),30,0))</f>
        <v>0</v>
      </c>
      <c r="EQ71" s="182">
        <f>IF(ISBLANK($ES$3),"",IF(OR(Tipy!DX65=Výsledky!$EQ$6,Tipy!DX65=Výsledky!$EQ$7,Tipy!DX65=Výsledky!$EQ$8,Tipy!DX65=Výsledky!$EQ$9),10,0))</f>
        <v>0</v>
      </c>
      <c r="ER71" s="183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6" t="str">
        <f>IF(ISBLANK($ES$3),"",IF(ISBLANK(Tipy!DT65),"-",SUM(EN71:ER71)))</f>
        <v>-</v>
      </c>
      <c r="ET71" s="94"/>
      <c r="EU71" s="182">
        <f>IF(ISBLANK($EZ$3),"",IF(ISBLANK(Tipy!DZ65),0,IF(AND(Tipy!DZ65=Výsledky!$EX$3,Tipy!EB65=Výsledky!$EZ$3),50,0)))</f>
        <v>0</v>
      </c>
      <c r="EV71" s="182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2">
        <f>IF(ISBLANK($EZ$3),"",IF(OR(Tipy!EC65=Výsledky!$EU$6,Tipy!EC65=Výsledky!$EU$7,Tipy!EC65=Výsledky!$EU$8,Tipy!EC65=Výsledky!$EU$9),30,0))</f>
        <v>0</v>
      </c>
      <c r="EX71" s="182">
        <f>IF(ISBLANK($EZ$3),"",IF(OR(Tipy!ED65=Výsledky!$EX$6,Tipy!ED65=Výsledky!$EX$7,Tipy!ED65=Výsledky!$EX$8,Tipy!ED65=Výsledky!$EX$9),10,0))</f>
        <v>0</v>
      </c>
      <c r="EY71" s="183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6" t="str">
        <f>IF(ISBLANK($EZ$3),"",IF(ISBLANK(Tipy!DZ65),"-",SUM(EU71:EY71)))</f>
        <v>-</v>
      </c>
      <c r="FA71" s="94"/>
      <c r="FB71" s="182">
        <f>IF(ISBLANK($FG$3),"",IF(ISBLANK(Tipy!EF65),0,IF(AND(Tipy!EF65=Výsledky!$FE$3,Tipy!EH65=Výsledky!$FG$3),50,0)))</f>
        <v>0</v>
      </c>
      <c r="FC71" s="182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2">
        <f>IF(ISBLANK($FG$3),"",IF(OR(Tipy!EI65=Výsledky!$FB$6,Tipy!EI65=Výsledky!$FB$7,Tipy!EI65=Výsledky!$FB$8,Tipy!EI65=Výsledky!$FB$9),30,0))</f>
        <v>0</v>
      </c>
      <c r="FE71" s="182">
        <f>IF(ISBLANK($FG$3),"",IF(OR(Tipy!EJ65=Výsledky!$FE$6,Tipy!EJ65=Výsledky!$FE$7,Tipy!EJ65=Výsledky!$FE$8,Tipy!EJ65=Výsledky!$FE$9),10,0))</f>
        <v>0</v>
      </c>
      <c r="FF71" s="183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6" t="str">
        <f>IF(ISBLANK($FG$3),"",IF(ISBLANK(Tipy!EF65),"-",SUM(FB71:FF71)))</f>
        <v>-</v>
      </c>
      <c r="FH71" s="94"/>
      <c r="FI71" s="182">
        <f>IF(ISBLANK($FN$3),"",IF(ISBLANK(Tipy!EL65),0,IF(AND(Tipy!EL65=Výsledky!$FL$3,Tipy!EN65=Výsledky!$FN$3),50,0)))</f>
        <v>0</v>
      </c>
      <c r="FJ71" s="182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2">
        <f>IF(ISBLANK($FN$3),"",IF(OR(Tipy!EO65=Výsledky!$FI$6,Tipy!EO65=Výsledky!$FI$7,Tipy!EO65=Výsledky!$FI$8,Tipy!EO65=Výsledky!$FI$9),30,0))</f>
        <v>0</v>
      </c>
      <c r="FL71" s="182">
        <f>IF(ISBLANK($FN$3),"",IF(OR(Tipy!EP65=Výsledky!$FL$6,Tipy!EP65=Výsledky!$FL$7,Tipy!EP65=Výsledky!$FL$8,Tipy!EP65=Výsledky!$FL$9),10,0))</f>
        <v>0</v>
      </c>
      <c r="FM71" s="183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6" t="str">
        <f>IF(ISBLANK($FN$3),"",IF(ISBLANK(Tipy!EL65),"-",SUM(FI71:FM71)))</f>
        <v>-</v>
      </c>
      <c r="FO71" s="94"/>
      <c r="FP71" s="182">
        <f>IF(ISBLANK($FU$3),"",IF(ISBLANK(Tipy!ER65),0,IF(AND(Tipy!ER65=Výsledky!$FS$3,Tipy!ET65=Výsledky!$FU$3),50,0)))</f>
        <v>0</v>
      </c>
      <c r="FQ71" s="182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2">
        <f>IF(ISBLANK($FU$3),"",IF(OR(Tipy!EU65=Výsledky!$FP$6,Tipy!EU65=Výsledky!$FP$7,Tipy!EU65=Výsledky!$FP$8,Tipy!EU65=Výsledky!$FP$9),30,0))</f>
        <v>0</v>
      </c>
      <c r="FS71" s="182">
        <f>IF(ISBLANK($FU$3),"",IF(OR(Tipy!EV65=Výsledky!$FS$6,Tipy!EV65=Výsledky!$FS$7,Tipy!EV65=Výsledky!$FS$8,Tipy!EV65=Výsledky!$FS$9),10,0))</f>
        <v>0</v>
      </c>
      <c r="FT71" s="183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6" t="str">
        <f>IF(ISBLANK($FU$3),"",IF(ISBLANK(Tipy!ER65),"-",SUM(FP71:FT71)))</f>
        <v>-</v>
      </c>
      <c r="FV71" s="94"/>
      <c r="FW71" s="182">
        <f>IF(ISBLANK($GB$3),"",IF(ISBLANK(Tipy!EX65),0,IF(AND(Tipy!EX65=Výsledky!$FZ$3,Tipy!EZ65=Výsledky!$GB$3),50,0)))</f>
        <v>0</v>
      </c>
      <c r="FX71" s="182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2">
        <f>IF(ISBLANK($GB$3),"",IF(OR(Tipy!FA65=Výsledky!$FW$6,Tipy!FA65=Výsledky!$FW$7,Tipy!FA65=Výsledky!$FW$8,Tipy!FA65=Výsledky!$FW$9),30,0))</f>
        <v>0</v>
      </c>
      <c r="FZ71" s="182">
        <f>IF(ISBLANK($GB$3),"",IF(OR(Tipy!FB65=Výsledky!$FZ$6,Tipy!FB65=Výsledky!$FZ$7,Tipy!FB65=Výsledky!$FZ$8,Tipy!FB65=Výsledky!$FZ$9),10,0))</f>
        <v>0</v>
      </c>
      <c r="GA71" s="183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6" t="str">
        <f>IF(ISBLANK($GB$3),"",IF(ISBLANK(Tipy!EX65),"-",SUM(FW71:GA71)))</f>
        <v>-</v>
      </c>
      <c r="GC71" s="94"/>
      <c r="GD71" s="182">
        <f>IF(ISBLANK($GI$3),"",IF(ISBLANK(Tipy!FD65),0,IF(AND(Tipy!FD65=Výsledky!$GG$3,Tipy!FF65=Výsledky!$GI$3),50,0)))</f>
        <v>0</v>
      </c>
      <c r="GE71" s="182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2">
        <f>IF(ISBLANK($GI$3),"",IF(OR(Tipy!FG65=Výsledky!$GD$6,Tipy!FG65=Výsledky!$GD$7,Tipy!FG65=Výsledky!$GD$8,Tipy!FG65=Výsledky!$GD$9),30,0))</f>
        <v>0</v>
      </c>
      <c r="GG71" s="182">
        <f>IF(ISBLANK($GI$3),"",IF(OR(Tipy!FH65=Výsledky!$GG$6,Tipy!FH65=Výsledky!$GG$7,Tipy!FH65=Výsledky!$GG$8,Tipy!FH65=Výsledky!$GG$9),10,0))</f>
        <v>0</v>
      </c>
      <c r="GH71" s="183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6" t="str">
        <f>IF(ISBLANK($GI$3),"",IF(ISBLANK(Tipy!FD65),"-",SUM(GD71:GH71)))</f>
        <v>-</v>
      </c>
      <c r="GJ71" s="94"/>
      <c r="GK71" s="182">
        <f>IF(ISBLANK($GP$3),"",IF(ISBLANK(Tipy!FJ65),0,IF(AND(Tipy!FJ65=Výsledky!$GN$3,Tipy!FL65=Výsledky!$GP$3),50,0)))</f>
        <v>0</v>
      </c>
      <c r="GL71" s="182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82">
        <f>IF(ISBLANK($GP$3),"",IF(OR(Tipy!FM65=Výsledky!$GK$6,Tipy!FM65=Výsledky!$GK$7,Tipy!FM65=Výsledky!$GK$8,Tipy!FM65=Výsledky!$GK$9),30,0))</f>
        <v>0</v>
      </c>
      <c r="GN71" s="182">
        <f>IF(ISBLANK($GP$3),"",IF(OR(Tipy!FN65=Výsledky!$GN$6,Tipy!FN65=Výsledky!$GN$7,Tipy!FN65=Výsledky!$GN$8,Tipy!FN65=Výsledky!$GN$9),10,0))</f>
        <v>0</v>
      </c>
      <c r="GO71" s="183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86" t="str">
        <f>IF(ISBLANK($GP$3),"",IF(ISBLANK(Tipy!FJ65),"-",SUM(GK71:GO71)))</f>
        <v>-</v>
      </c>
      <c r="GQ71" s="94"/>
      <c r="GR71" s="182">
        <f>IF(ISBLANK($GW$3),"",IF(ISBLANK(Tipy!FP65),0,IF(AND(Tipy!FP65=Výsledky!$GU$3,Tipy!FR65=Výsledky!$GW$3),50,0)))</f>
        <v>0</v>
      </c>
      <c r="GS71" s="182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2">
        <f>IF(ISBLANK($GW$3),"",IF(OR(Tipy!FS65=Výsledky!$GR$6,Tipy!FS65=Výsledky!$GR$7,Tipy!FS65=Výsledky!$GR$8,Tipy!FS65=Výsledky!$GR$9),30,0))</f>
        <v>0</v>
      </c>
      <c r="GU71" s="182">
        <f>IF(ISBLANK($GW$3),"",IF(OR(Tipy!FT65=Výsledky!$GU$6,Tipy!FT65=Výsledky!$GU$7,Tipy!FT65=Výsledky!$GU$8,Tipy!FT65=Výsledky!$GU$9),10,0))</f>
        <v>0</v>
      </c>
      <c r="GV71" s="183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6" t="str">
        <f>IF(ISBLANK($GW$3),"",IF(ISBLANK(Tipy!FP65),"-",SUM(GR71:GV71)))</f>
        <v>-</v>
      </c>
      <c r="GX71" s="94"/>
      <c r="GY71" s="182">
        <f>IF(ISBLANK($HD$3),"",IF(ISBLANK(Tipy!FV65),0,IF(AND(Tipy!FV65=Výsledky!$HB$3,Tipy!FX65=Výsledky!$HD$3),50,0)))</f>
        <v>0</v>
      </c>
      <c r="GZ71" s="182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2">
        <f>IF(ISBLANK($HD$3),"",IF(OR(Tipy!FY65=Výsledky!$GY$6,Tipy!FY65=Výsledky!$GY$7,Tipy!FY65=Výsledky!$GY$8,Tipy!FY65=Výsledky!$GY$9),30,0))</f>
        <v>0</v>
      </c>
      <c r="HB71" s="182">
        <f>IF(ISBLANK($HD$3),"",IF(OR(Tipy!FZ65=Výsledky!$HB$6,Tipy!FZ65=Výsledky!$HB$7,Tipy!FZ65=Výsledky!$HB$8,Tipy!FZ65=Výsledky!$HB$9),10,0))</f>
        <v>0</v>
      </c>
      <c r="HC71" s="183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6" t="str">
        <f>IF(ISBLANK($HD$3),"",IF(ISBLANK(Tipy!FV65),"-",SUM(GY71:HC71)))</f>
        <v>-</v>
      </c>
      <c r="HE71" s="185"/>
      <c r="HF71" s="182">
        <f>IF(ISBLANK($HK$3),"",IF(ISBLANK(Tipy!GB65),0,IF(AND(Tipy!GB65=Výsledky!$HI$3,Tipy!GD65=Výsledky!$HK$3),50,0)))</f>
        <v>0</v>
      </c>
      <c r="HG71" s="182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2">
        <f>IF(ISBLANK($HK$3),"",IF(OR(Tipy!GE65=Výsledky!$HF$6,Tipy!GE65=Výsledky!$HF$7,Tipy!GE65=Výsledky!$HF$8,Tipy!GE65=Výsledky!$HF$9),30,0))</f>
        <v>0</v>
      </c>
      <c r="HI71" s="182">
        <f>IF(ISBLANK($HK$3),"",IF(OR(Tipy!GF65=Výsledky!$HI$6,Tipy!GF65=Výsledky!$HI$7,Tipy!GF65=Výsledky!$HI$8,Tipy!GF65=Výsledky!$HI$9),10,0))</f>
        <v>0</v>
      </c>
      <c r="HJ71" s="183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6" t="str">
        <f>IF(ISBLANK($HK$3),"",IF(ISBLANK(Tipy!GB65),"-",SUM(HF71:HJ71)))</f>
        <v>-</v>
      </c>
      <c r="HL71" s="185"/>
      <c r="HM71" s="182">
        <f>IF(ISBLANK($HR$3),"",IF(ISBLANK(Tipy!GH65),0,IF(AND(Tipy!GH65=Výsledky!$HP$3,Tipy!GJ65=Výsledky!$HR$3),50,0)))</f>
        <v>0</v>
      </c>
      <c r="HN71" s="182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2">
        <f>IF(ISBLANK($HR$3),"",IF(OR(Tipy!GK65=Výsledky!$HM$6,Tipy!GK65=Výsledky!$HM$7,Tipy!GK65=Výsledky!$HM$8,Tipy!GK65=Výsledky!$HM$9),30,0))</f>
        <v>0</v>
      </c>
      <c r="HP71" s="182">
        <f>IF(ISBLANK($HR$3),"",IF(OR(Tipy!GL65=Výsledky!$HP$6,Tipy!GL65=Výsledky!$HP$7,Tipy!GL65=Výsledky!$HP$8,Tipy!GL65=Výsledky!$HP$9),10,0))</f>
        <v>0</v>
      </c>
      <c r="HQ71" s="183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6" t="str">
        <f>IF(ISBLANK($HR$3),"",IF(ISBLANK(Tipy!GH65),"-",SUM(HM71:HQ71)))</f>
        <v>-</v>
      </c>
      <c r="HS71" s="185"/>
      <c r="HT71" s="182">
        <f>IF(ISBLANK($HY$3),"",IF(ISBLANK(Tipy!GN65),0,IF(AND(Tipy!GN65=Výsledky!$HW$3,Tipy!GP65=Výsledky!$HY$3),50,0)))</f>
        <v>0</v>
      </c>
      <c r="HU71" s="182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2">
        <f>IF(ISBLANK($HY$3),"",IF(OR(Tipy!GQ65=Výsledky!$HT$6,Tipy!GQ65=Výsledky!$HT$7,Tipy!GQ65=Výsledky!$HT$8,Tipy!GQ65=Výsledky!$HT$9),30,0))</f>
        <v>0</v>
      </c>
      <c r="HW71" s="182">
        <f>IF(ISBLANK($HY$3),"",IF(OR(Tipy!GR65=Výsledky!$HW$6,Tipy!GR65=Výsledky!$HW$7,Tipy!GR65=Výsledky!$HW$8,Tipy!GR65=Výsledky!$HW$9),10,0))</f>
        <v>0</v>
      </c>
      <c r="HX71" s="183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6" t="str">
        <f>IF(ISBLANK($HY$3),"",IF(ISBLANK(Tipy!GN65),"-",SUM(HT71:HX71)))</f>
        <v>-</v>
      </c>
      <c r="HZ71" s="185"/>
      <c r="IA71" s="182">
        <f>IF(ISBLANK($IF$3),"",IF(ISBLANK(Tipy!GT65),0,IF(AND(Tipy!GT65=Výsledky!$ID$3,Tipy!GV65=Výsledky!$IF$3),50,0)))</f>
        <v>0</v>
      </c>
      <c r="IB71" s="182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2">
        <f>IF(ISBLANK($IF$3),"",IF(OR(Tipy!GW65=Výsledky!$IA$6,Tipy!GW65=Výsledky!$IA$7,Tipy!GW65=Výsledky!$IA$8,Tipy!GW65=Výsledky!$IA$9),30,0))</f>
        <v>0</v>
      </c>
      <c r="ID71" s="182">
        <f>IF(ISBLANK($IF$3),"",IF(OR(Tipy!GX65=Výsledky!$ID$6,Tipy!GX65=Výsledky!$ID$7,Tipy!GX65=Výsledky!$ID$8,Tipy!GX65=Výsledky!$ID$9),10,0))</f>
        <v>0</v>
      </c>
      <c r="IE71" s="183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6" t="str">
        <f>IF(ISBLANK($IF$3),"",IF(ISBLANK(Tipy!GT65),"-",SUM(IA71:IE71)))</f>
        <v>-</v>
      </c>
      <c r="IG71" s="94"/>
      <c r="IH71" s="182">
        <f>IF(ISBLANK($IM$3),"",IF(ISBLANK(Tipy!GZ65),0,IF(AND(Tipy!GZ65=Výsledky!$IK$3,Tipy!HB65=Výsledky!$IM$3),50,0)))</f>
        <v>0</v>
      </c>
      <c r="II71" s="182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182">
        <f>IF(ISBLANK($IM$3),"",IF(OR(Tipy!HC65=Výsledky!$IH$6,Tipy!HC65=Výsledky!$IH$7,Tipy!HC65=Výsledky!$IH$8,Tipy!HC65=Výsledky!$IH$9),30,0))</f>
        <v>0</v>
      </c>
      <c r="IK71" s="182">
        <f>IF(ISBLANK($IM$3),"",IF(OR(Tipy!HD65=Výsledky!$IK$6,Tipy!HD65=Výsledky!$IK$7,Tipy!HD65=Výsledky!$IK$8,Tipy!HD65=Výsledky!$IK$9),10,0))</f>
        <v>0</v>
      </c>
      <c r="IL71" s="183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186" t="str">
        <f>IF(ISBLANK($IM$3),"",IF(ISBLANK(Tipy!GZ65),"-",SUM(IH71:IL71)))</f>
        <v>-</v>
      </c>
      <c r="IN71" s="185"/>
      <c r="IO71" s="182">
        <f>IF(ISBLANK($IT$3),"",IF(ISBLANK(Tipy!HF65),0,IF(AND(Tipy!HF65=Výsledky!$IR$3,Tipy!HH65=Výsledky!$IT$3),50,0)))</f>
        <v>0</v>
      </c>
      <c r="IP71" s="182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82">
        <f>IF(ISBLANK($IT$3),"",IF(OR(Tipy!HI65=Výsledky!$IO$6,Tipy!HI65=Výsledky!$IO$7,Tipy!HI65=Výsledky!$IO$8,Tipy!HI65=Výsledky!$IO$9),30,0))</f>
        <v>0</v>
      </c>
      <c r="IR71" s="182">
        <f>IF(ISBLANK($IT$3),"",IF(OR(Tipy!HJ65=Výsledky!$IR$6,Tipy!HJ65=Výsledky!$IR$7,Tipy!HJ65=Výsledky!$IR$8,Tipy!HJ65=Výsledky!$IR$9),10,0))</f>
        <v>0</v>
      </c>
      <c r="IS71" s="183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6" t="str">
        <f>IF(ISBLANK($IT$3),"",IF(ISBLANK(Tipy!HF65),"-",SUM(IO71:IS71)))</f>
        <v>-</v>
      </c>
      <c r="IU71" s="185"/>
      <c r="IV71" s="182">
        <f>IF(ISBLANK($JA$3),"",IF(ISBLANK(Tipy!HL65),0,IF(AND(Tipy!HL65=Výsledky!$IY$3,Tipy!HN65=Výsledky!$JA$3),50,0)))</f>
        <v>0</v>
      </c>
      <c r="IW71" s="182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82">
        <f>IF(ISBLANK($JA$3),"",IF(OR(Tipy!HO65=Výsledky!$IV$6,Tipy!HO65=Výsledky!$IV$7,Tipy!HO65=Výsledky!$IV$8,Tipy!HO65=Výsledky!$IV$9),30,0))</f>
        <v>0</v>
      </c>
      <c r="IY71" s="182">
        <f>IF(ISBLANK($JA$3),"",IF(OR(Tipy!HP65=Výsledky!$IY$6,Tipy!HP65=Výsledky!$IY$7,Tipy!HP65=Výsledky!$IY$8,Tipy!HP65=Výsledky!$IY$9),10,0))</f>
        <v>0</v>
      </c>
      <c r="IZ71" s="183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86" t="str">
        <f>IF(ISBLANK($JA$3),"",IF(ISBLANK(Tipy!HL65),"-",SUM(IV71:IZ71)))</f>
        <v>-</v>
      </c>
      <c r="JB71" s="185"/>
      <c r="JC71" s="182">
        <f>IF(ISBLANK($JH$3),"",IF(ISBLANK(Tipy!HR65),0,IF(AND(Tipy!HR65=Výsledky!$JF$3,Tipy!HT65=Výsledky!$JH$3),50,0)))</f>
        <v>0</v>
      </c>
      <c r="JD71" s="182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82">
        <f>IF(ISBLANK($JH$3),"",IF(OR(Tipy!HU65=Výsledky!$JC$6,Tipy!HU65=Výsledky!$JC$7,Tipy!HU65=Výsledky!$JC$8,Tipy!HU65=Výsledky!$JC$9),30,0))</f>
        <v>0</v>
      </c>
      <c r="JF71" s="182">
        <f>IF(ISBLANK($JH$3),"",IF(OR(Tipy!HV65=Výsledky!$JF$6,Tipy!HV65=Výsledky!$JF$7,Tipy!HV65=Výsledky!$JF$8,Tipy!HV65=Výsledky!$JF$9),10,0))</f>
        <v>0</v>
      </c>
      <c r="JG71" s="183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86" t="str">
        <f>IF(ISBLANK($JH$3),"",IF(ISBLANK(Tipy!HR65),"-",SUM(JC71:JG71)))</f>
        <v>-</v>
      </c>
      <c r="JI71" s="185"/>
      <c r="JJ71" s="182">
        <f>IF(ISBLANK($JO$3),"",IF(ISBLANK(Tipy!HX65),0,IF(AND(Tipy!HX65=Výsledky!$JM$3,Tipy!HZ65=Výsledky!$JO$3),50,0)))</f>
        <v>0</v>
      </c>
      <c r="JK71" s="182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82">
        <f>IF(ISBLANK($JO$3),"",IF(OR(Tipy!IA65=Výsledky!$JJ$6,Tipy!IA65=Výsledky!$JJ$7,Tipy!IA65=Výsledky!$JJ$8,Tipy!IA65=Výsledky!$JJ$9),30,0))</f>
        <v>0</v>
      </c>
      <c r="JM71" s="92">
        <f>IF(ISBLANK($JO$3),"",IF(OR(Tipy!IB65=Výsledky!$JM$6,Tipy!IB65=Výsledky!$JM$7,Tipy!IB65=Výsledky!$JM$8,Tipy!IB65=Výsledky!$JM$9),10,0))</f>
        <v>0</v>
      </c>
      <c r="JN71" s="93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95" t="str">
        <f>IF(ISBLANK($JO$3),"",IF(ISBLANK(Tipy!HX65),"-",SUM(JJ71:JN71)))</f>
        <v>-</v>
      </c>
      <c r="JP71" s="94"/>
      <c r="JQ71" s="92">
        <f>IF(ISBLANK($JV$3),"",IF(ISBLANK(Tipy!ID65),0,IF(AND(Tipy!ID65=Výsledky!$JT$3,Tipy!IF65=Výsledky!$JV$3),50,0)))</f>
        <v>0</v>
      </c>
      <c r="JR71" s="92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92">
        <f>IF(ISBLANK($JV$3),"",IF(OR(Tipy!IG65=Výsledky!$JQ$6,Tipy!IG65=Výsledky!$JQ$7,Tipy!IG65=Výsledky!$JQ$8,Tipy!IG65=Výsledky!$JQ$9),30,0))</f>
        <v>0</v>
      </c>
      <c r="JT71" s="92">
        <f>IF(ISBLANK($JV$3),"",IF(OR(Tipy!IH65=Výsledky!$JT$6,Tipy!IH65=Výsledky!$JT$7,Tipy!IH65=Výsledky!$JT$8,Tipy!IH65=Výsledky!$JT$9),10,0))</f>
        <v>0</v>
      </c>
      <c r="JU71" s="93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95" t="str">
        <f>IF(ISBLANK($JV$3),"",IF(ISBLANK(Tipy!ID65),"-",SUM(JQ71:JU71)))</f>
        <v>-</v>
      </c>
      <c r="JW71" s="94"/>
      <c r="JX71" s="92" t="str">
        <f>IF(ISBLANK($KC$3),"",IF(ISBLANK(Tipy!IJ65),0,IF(AND(Tipy!IJ65=Výsledky!$KA$3,Tipy!IL65=Výsledky!$KC$3),50,0)))</f>
        <v/>
      </c>
      <c r="JY71" s="92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92" t="str">
        <f>IF(ISBLANK($KC$3),"",IF(OR(Tipy!IM65=Výsledky!$JX$6,Tipy!IM65=Výsledky!$JX$7,Tipy!IM65=Výsledky!$JX$8,Tipy!IM65=Výsledky!$JX$9),30,0))</f>
        <v/>
      </c>
      <c r="KA71" s="92" t="str">
        <f>IF(ISBLANK($KC$3),"",IF(OR(Tipy!IN65=Výsledky!$KA$6,Tipy!IN65=Výsledky!$KA$7,Tipy!IN65=Výsledky!$KA$8,Tipy!IN65=Výsledky!$KA$9),10,0))</f>
        <v/>
      </c>
      <c r="KB71" s="93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95" t="str">
        <f>IF(ISBLANK($KC$3),"",IF(ISBLANK(Tipy!IJ65),"-",SUM(JX71:KB71)))</f>
        <v/>
      </c>
      <c r="KD71" s="94"/>
      <c r="KE71" s="92">
        <f>IF(ISBLANK($KJ$3),"",IF(ISBLANK(Tipy!IP65),0,IF(AND(Tipy!IP65=Výsledky!$KH$3,Tipy!IR65=Výsledky!$KJ$3),50,0)))</f>
        <v>0</v>
      </c>
      <c r="KF71" s="92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0</v>
      </c>
      <c r="KG71" s="92">
        <f>IF(ISBLANK($KJ$3),"",IF(OR(Tipy!IS65=Výsledky!$KE$6,Tipy!IS65=Výsledky!$KE$7,Tipy!IS65=Výsledky!$KE$8,Tipy!IS65=Výsledky!$KE$9),30,0))</f>
        <v>0</v>
      </c>
      <c r="KH71" s="92">
        <f>IF(ISBLANK($KJ$3),"",IF(OR(Tipy!IT65=Výsledky!$KH$6,Tipy!IT65=Výsledky!$KH$7,Tipy!IT65=Výsledky!$KH$8,Tipy!IT65=Výsledky!$KH$9),10,0))</f>
        <v>0</v>
      </c>
      <c r="KI71" s="93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95" t="str">
        <f>IF(ISBLANK($KJ$3),"",IF(ISBLANK(Tipy!IP65),"-",SUM(KE71:KI71)))</f>
        <v>-</v>
      </c>
      <c r="KK71" s="94"/>
      <c r="KL71" s="182">
        <f>IF(ISBLANK($KQ$3),"",IF(ISBLANK(Tipy!IV65),0,IF(AND(Tipy!IV65=Výsledky!$KO$3,Tipy!IX65=Výsledky!$KQ$3),50,0)))</f>
        <v>0</v>
      </c>
      <c r="KM71" s="182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82">
        <f>IF(ISBLANK($KQ$3),"",IF(OR(Tipy!IY65=Výsledky!$KL$6,Tipy!IY65=Výsledky!$KL$7,Tipy!IY65=Výsledky!$KL$8,Tipy!IY65=Výsledky!$KL$9),30,0))</f>
        <v>0</v>
      </c>
      <c r="KO71" s="182">
        <f>IF(ISBLANK($KQ$3),"",IF(OR(Tipy!IZ65=Výsledky!$KO$6,Tipy!IZ65=Výsledky!$KO$7,Tipy!IZ65=Výsledky!$KO$8,Tipy!IZ65=Výsledky!$KO$9),10,0))</f>
        <v>0</v>
      </c>
      <c r="KP71" s="183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86" t="str">
        <f>IF(ISBLANK($KQ$3),"",IF(ISBLANK(Tipy!IV65),"-",SUM(KL71:KP71)))</f>
        <v>-</v>
      </c>
      <c r="KR71" s="94"/>
      <c r="KS71" s="92" t="str">
        <f>IF(ISBLANK($KX$3),"",IF(ISBLANK(Tipy!JB65),0,IF(AND(Tipy!JB65=Výsledky!$KV$3,Tipy!JD65=Výsledky!$KX$3),50,0)))</f>
        <v/>
      </c>
      <c r="KT71" s="92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92" t="str">
        <f>IF(ISBLANK($KX$3),"",IF(OR(Tipy!JE65=Výsledky!$KS$6,Tipy!JE65=Výsledky!$KS$7,Tipy!JE65=Výsledky!$KS$8,Tipy!JE65=Výsledky!$KS$9),30,0))</f>
        <v/>
      </c>
      <c r="KV71" s="92" t="str">
        <f>IF(ISBLANK($KX$3),"",IF(OR(Tipy!JF65=Výsledky!$KV$6,Tipy!JF65=Výsledky!$KV$7,Tipy!JF65=Výsledky!$KV$8,Tipy!JF65=Výsledky!$KV$9),10,0))</f>
        <v/>
      </c>
      <c r="KW71" s="93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95" t="str">
        <f>IF(ISBLANK($KX$3),"",IF(ISBLANK(Tipy!JB65),"-",SUM(KS71:KW71)))</f>
        <v/>
      </c>
      <c r="KY71" s="94"/>
      <c r="KZ71" s="92" t="str">
        <f>IF(ISBLANK($LE$3),"",IF(ISBLANK(Tipy!JH65),0,IF(AND(Tipy!JH65=Výsledky!$LC$3,Tipy!JJ65=Výsledky!$LE$3),50,0)))</f>
        <v/>
      </c>
      <c r="LA71" s="92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92" t="str">
        <f>IF(ISBLANK($LE$3),"",IF(OR(Tipy!JK65=Výsledky!$KZ$6,Tipy!JK65=Výsledky!$KZ$7,Tipy!JK65=Výsledky!$KZ$8,Tipy!JK65=Výsledky!$KZ$9),30,0))</f>
        <v/>
      </c>
      <c r="LC71" s="92" t="str">
        <f>IF(ISBLANK($LE$3),"",IF(OR(Tipy!JL65=Výsledky!$LC$6,Tipy!JL65=Výsledky!$LC$7,Tipy!JL65=Výsledky!$LC$8,Tipy!JL65=Výsledky!$LC$9),10,0))</f>
        <v/>
      </c>
      <c r="LD71" s="93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95" t="str">
        <f>IF(ISBLANK($LE$3),"",IF(ISBLANK(Tipy!JH65),"-",SUM(KZ71:LD71)))</f>
        <v/>
      </c>
      <c r="LF71" s="94"/>
      <c r="LG71" s="92" t="str">
        <f>IF(ISBLANK($LL$3),"",IF(ISBLANK(Tipy!JN65),0,IF(AND(Tipy!JN65=Výsledky!$LJ$3,Tipy!JP65=Výsledky!$LL$3),50,0)))</f>
        <v/>
      </c>
      <c r="LH71" s="92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92" t="str">
        <f>IF(ISBLANK($LL$3),"",IF(OR(Tipy!JQ65=Výsledky!$LG$6,Tipy!JQ65=Výsledky!$LG$7,Tipy!JQ65=Výsledky!$LG$8,Tipy!JQ65=Výsledky!$LG$9),30,0))</f>
        <v/>
      </c>
      <c r="LJ71" s="92" t="str">
        <f>IF(ISBLANK($LL$3),"",IF(OR(Tipy!JR65=Výsledky!$LJ$6,Tipy!JR65=Výsledky!$LJ$7,Tipy!JR65=Výsledky!$LJ$8,Tipy!JR65=Výsledky!$LJ$9),10,0))</f>
        <v/>
      </c>
      <c r="LK71" s="93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95" t="str">
        <f>IF(ISBLANK($LL$3),"",IF(ISBLANK(Tipy!JN65),"-",SUM(LG71:LK71)))</f>
        <v/>
      </c>
      <c r="LM71" s="94"/>
      <c r="LN71" s="92" t="str">
        <f>IF(ISBLANK($LS$3),"",IF(ISBLANK(Tipy!JT65),0,IF(AND(Tipy!JT65=Výsledky!$LQ$3,Tipy!JV65=Výsledky!$LS$3),50,0)))</f>
        <v/>
      </c>
      <c r="LO71" s="92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92" t="str">
        <f>IF(ISBLANK($LS$3),"",IF(OR(Tipy!JW65=Výsledky!$LN$6,Tipy!JW65=Výsledky!$LN$7,Tipy!JW65=Výsledky!$LN$8,Tipy!JW65=Výsledky!$LN$9),30,0))</f>
        <v/>
      </c>
      <c r="LQ71" s="92" t="str">
        <f>IF(ISBLANK($LS$3),"",IF(OR(Tipy!JX65=Výsledky!$LQ$6,Tipy!JX65=Výsledky!$LQ$7,Tipy!JX65=Výsledky!$LQ$8,Tipy!JX65=Výsledky!$LQ$9),10,0))</f>
        <v/>
      </c>
      <c r="LR71" s="93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95" t="str">
        <f>IF(ISBLANK($LS$3),"",IF(ISBLANK(Tipy!JT65),"-",SUM(LN71:LR71)))</f>
        <v/>
      </c>
      <c r="LT71" s="94"/>
      <c r="LU71" s="92" t="str">
        <f>IF(ISBLANK($LZ$3),"",IF(ISBLANK(Tipy!JZ65),0,IF(AND(Tipy!JZ65=Výsledky!$LX$3,Tipy!KB65=Výsledky!$LZ$3),50,0)))</f>
        <v/>
      </c>
      <c r="LV71" s="92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92" t="str">
        <f>IF(ISBLANK($LZ$3),"",IF(OR(Tipy!KC65=Výsledky!$LU$6,Tipy!KC65=Výsledky!$LU$7,Tipy!KC65=Výsledky!$LU$8,Tipy!KC65=Výsledky!$LU$9),30,0))</f>
        <v/>
      </c>
      <c r="LX71" s="92" t="str">
        <f>IF(ISBLANK($LZ$3),"",IF(OR(Tipy!KD65=Výsledky!$LX$6,Tipy!KD65=Výsledky!$LX$7,Tipy!KD65=Výsledky!$LX$8,Tipy!KD65=Výsledky!$LX$9),10,0))</f>
        <v/>
      </c>
      <c r="LY71" s="93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95" t="str">
        <f>IF(ISBLANK($LZ$3),"",IF(ISBLANK(Tipy!JZ65),"-",SUM(LU71:LY71)))</f>
        <v/>
      </c>
      <c r="MA71" s="94"/>
      <c r="MB71" s="96"/>
      <c r="MC71" s="97"/>
      <c r="MD71" s="97"/>
      <c r="ME71" s="97"/>
      <c r="MF71" s="93"/>
      <c r="MG71" s="95"/>
      <c r="MH71" s="94"/>
      <c r="MI71" s="96"/>
      <c r="MJ71" s="97"/>
      <c r="MK71" s="97"/>
      <c r="ML71" s="97"/>
      <c r="MM71" s="93"/>
      <c r="MN71" s="95"/>
      <c r="MO71" s="94"/>
      <c r="MP71" s="96"/>
      <c r="MQ71" s="97"/>
      <c r="MR71" s="97"/>
      <c r="MS71" s="97"/>
      <c r="MT71" s="93"/>
      <c r="MU71" s="95"/>
      <c r="MV71" s="94"/>
      <c r="MW71" s="96"/>
      <c r="MX71" s="97"/>
      <c r="MY71" s="97"/>
      <c r="MZ71" s="97"/>
      <c r="NA71" s="93"/>
      <c r="NB71" s="95"/>
      <c r="NC71" s="94"/>
      <c r="ND71" s="96"/>
      <c r="NE71" s="97"/>
      <c r="NF71" s="97"/>
      <c r="NG71" s="97"/>
      <c r="NH71" s="93"/>
      <c r="NI71" s="95"/>
      <c r="NJ71" s="94"/>
      <c r="NK71" s="96"/>
      <c r="NL71" s="97"/>
      <c r="NM71" s="97"/>
      <c r="NN71" s="97"/>
      <c r="NO71" s="93"/>
      <c r="NP71" s="95"/>
      <c r="NQ71" s="94"/>
      <c r="NR71" s="96"/>
      <c r="NS71" s="97"/>
      <c r="NT71" s="97"/>
      <c r="NU71" s="97"/>
      <c r="NV71" s="93"/>
      <c r="NW71" s="95"/>
      <c r="NX71" s="94"/>
      <c r="NY71" s="96"/>
      <c r="NZ71" s="97"/>
      <c r="OA71" s="97"/>
      <c r="OB71" s="97"/>
      <c r="OC71" s="93"/>
      <c r="OD71" s="95"/>
      <c r="OE71" s="94"/>
      <c r="OF71" s="96"/>
      <c r="OG71" s="97"/>
      <c r="OH71" s="97"/>
      <c r="OI71" s="97"/>
      <c r="OJ71" s="93"/>
      <c r="OK71" s="95"/>
      <c r="OL71" s="94"/>
      <c r="OM71" s="96"/>
      <c r="ON71" s="97"/>
      <c r="OO71" s="97"/>
      <c r="OP71" s="97"/>
      <c r="OQ71" s="93"/>
      <c r="OR71" s="95"/>
      <c r="OS71" s="94"/>
      <c r="OT71" s="96"/>
      <c r="OU71" s="97"/>
      <c r="OV71" s="97"/>
      <c r="OW71" s="97"/>
      <c r="OX71" s="93"/>
      <c r="OY71" s="95"/>
      <c r="OZ71" s="94"/>
      <c r="PA71" s="96"/>
      <c r="PB71" s="97"/>
      <c r="PC71" s="97"/>
      <c r="PD71" s="97"/>
      <c r="PE71" s="93"/>
      <c r="PF71" s="95"/>
      <c r="PG71" s="94"/>
      <c r="PH71" s="96"/>
      <c r="PI71" s="97"/>
      <c r="PJ71" s="97"/>
      <c r="PK71" s="97"/>
      <c r="PL71" s="93"/>
      <c r="PM71" s="95"/>
      <c r="PN71" s="94"/>
      <c r="PO71" s="96"/>
      <c r="PP71" s="97"/>
      <c r="PQ71" s="97"/>
      <c r="PR71" s="97"/>
      <c r="PS71" s="93"/>
      <c r="PT71" s="95"/>
      <c r="PU71" s="94"/>
      <c r="PV71" s="96"/>
      <c r="PW71" s="97"/>
      <c r="PX71" s="97"/>
      <c r="PY71" s="97"/>
      <c r="PZ71" s="93"/>
      <c r="QA71" s="95"/>
    </row>
    <row r="72" spans="1:443" ht="15" customHeight="1" x14ac:dyDescent="0.2">
      <c r="A72" s="121">
        <f>Tipy!A66</f>
        <v>21</v>
      </c>
      <c r="B72" s="144" t="str">
        <f>Tipy!B66</f>
        <v>netocil</v>
      </c>
      <c r="C72" s="42"/>
      <c r="D72" s="182">
        <f>IF(ISBLANK($I$3),"",IF(ISBLANK(Tipy!D66),0,IF(AND(Tipy!D66=Výsledky!$G$3,Tipy!F66=Výsledky!$I$3),50,0)))</f>
        <v>0</v>
      </c>
      <c r="E72" s="182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2">
        <f>IF(ISBLANK($I$3),"",IF(OR(Tipy!G66=Výsledky!$D$6,Tipy!G66=Výsledky!$D$7,Tipy!G66=Výsledky!$D$8,Tipy!G66=Výsledky!$D$9),30,0))</f>
        <v>0</v>
      </c>
      <c r="G72" s="182">
        <f>IF(ISBLANK($I$3),"",IF(OR(Tipy!H66=Výsledky!$G$6,Tipy!H66=Výsledky!$G$7,Tipy!H66=Výsledky!$G$8,Tipy!H66=Výsledky!$G$9),10,0))</f>
        <v>10</v>
      </c>
      <c r="H72" s="183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4">
        <f>IF(ISBLANK($I$3),"",IF(ISBLANK(Tipy!D66),"-",SUM(D72:H72)))</f>
        <v>30</v>
      </c>
      <c r="J72" s="185"/>
      <c r="K72" s="182">
        <f>IF(ISBLANK($P$3),"",IF(ISBLANK(Tipy!J66),0,IF(AND(Tipy!J66=Výsledky!$N$3,Tipy!L66=Výsledky!$P$3),50,0)))</f>
        <v>0</v>
      </c>
      <c r="L72" s="182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2">
        <f>IF(ISBLANK($P$3),"",IF(OR(Tipy!M66=Výsledky!$K$6,Tipy!M66=Výsledky!$K$7,Tipy!M66=Výsledky!$K$8,Tipy!M66=Výsledky!$K$9),30,0))</f>
        <v>30</v>
      </c>
      <c r="N72" s="182">
        <f>IF(ISBLANK($P$3),"",IF(OR(Tipy!N66=Výsledky!$N$6,Tipy!N66=Výsledky!$N$7,Tipy!N66=Výsledky!$N$8,Tipy!N66=Výsledky!$N$9),10,0))</f>
        <v>0</v>
      </c>
      <c r="O72" s="183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6">
        <f>IF(ISBLANK($P$3),"",IF(ISBLANK(Tipy!J66),"-",SUM(K72:O72)))</f>
        <v>50</v>
      </c>
      <c r="Q72" s="185"/>
      <c r="R72" s="182">
        <f>IF(ISBLANK($W$3),"",IF(ISBLANK(Tipy!P66),0,IF(AND(Tipy!P66=Výsledky!$U$3,Tipy!R66=Výsledky!$W$3),50,0)))</f>
        <v>0</v>
      </c>
      <c r="S72" s="182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2">
        <f>IF(ISBLANK($W$3),"",IF(OR(Tipy!S66=Výsledky!$R$6,Tipy!S66=Výsledky!$R$7,Tipy!S66=Výsledky!$R$8,Tipy!S66=Výsledky!$R$9),30,0))</f>
        <v>30</v>
      </c>
      <c r="U72" s="182">
        <f>IF(ISBLANK($W$3),"",IF(OR(Tipy!T66=Výsledky!$U$6,Tipy!T66=Výsledky!$U$7,Tipy!T66=Výsledky!$U$8,Tipy!T66=Výsledky!$U$9),10,0))</f>
        <v>0</v>
      </c>
      <c r="V72" s="183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6">
        <f>IF(ISBLANK($W$3),"",IF(ISBLANK(Tipy!P66),"-",SUM(R72:V72)))</f>
        <v>30</v>
      </c>
      <c r="X72" s="185"/>
      <c r="Y72" s="182">
        <f>IF(ISBLANK($AD$3),"",IF(ISBLANK(Tipy!V66),0,IF(AND(Tipy!V66=Výsledky!$AB$3,Tipy!X66=Výsledky!$AD$3),50,0)))</f>
        <v>0</v>
      </c>
      <c r="Z72" s="182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2">
        <f>IF(ISBLANK($AD$3),"",IF(OR(Tipy!Y66=Výsledky!$Y$6,Tipy!Y66=Výsledky!$Y$7,Tipy!Y66=Výsledky!$Y$8,Tipy!Y66=Výsledky!$Y$9),30,0))</f>
        <v>0</v>
      </c>
      <c r="AB72" s="182">
        <f>IF(ISBLANK($AD$3),"",IF(OR(Tipy!Z66=Výsledky!$AB$6,Tipy!Z66=Výsledky!$AB$7,Tipy!Z66=Výsledky!$AB$8,Tipy!Z66=Výsledky!$AB$9),10,0))</f>
        <v>0</v>
      </c>
      <c r="AC72" s="183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6">
        <f>IF(ISBLANK($AD$3),"",IF(ISBLANK(Tipy!V66),"-",SUM(Y72:AC72)))</f>
        <v>20</v>
      </c>
      <c r="AE72" s="185"/>
      <c r="AF72" s="182">
        <f>IF(ISBLANK($AK$3),"",IF(ISBLANK(Tipy!AB66),0,IF(AND(Tipy!AB66=Výsledky!$AI$3,Tipy!AD66=Výsledky!$AK$3),50,0)))</f>
        <v>0</v>
      </c>
      <c r="AG72" s="182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2">
        <f>IF(ISBLANK($AK$3),"",IF(OR(Tipy!AE66=Výsledky!$AF$6,Tipy!AE66=Výsledky!$AF$7,Tipy!AE66=Výsledky!$AF$8,Tipy!AE66=Výsledky!$AF$9),30,0))</f>
        <v>0</v>
      </c>
      <c r="AI72" s="182">
        <f>IF(ISBLANK($AK$3),"",IF(OR(Tipy!AF66=Výsledky!$AI$6,Tipy!AF66=Výsledky!$AI$7,Tipy!AF66=Výsledky!$AI$8,Tipy!AF66=Výsledky!$AI$9),10,0))</f>
        <v>0</v>
      </c>
      <c r="AJ72" s="183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6">
        <f>IF(ISBLANK($AK$3),"",IF(ISBLANK(Tipy!AB66),"-",SUM(AF72:AJ72)))</f>
        <v>30</v>
      </c>
      <c r="AL72" s="185"/>
      <c r="AM72" s="182">
        <f>IF(ISBLANK($AR$3),"",IF(ISBLANK(Tipy!AH66),0,IF(AND(Tipy!AH66=Výsledky!$AP$3,Tipy!AJ66=Výsledky!$AR$3),50,0)))</f>
        <v>0</v>
      </c>
      <c r="AN72" s="182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2">
        <f>IF(ISBLANK($AR$3),"",IF(OR(Tipy!AK66=Výsledky!$AM$6,Tipy!AK66=Výsledky!$AM$7,Tipy!AK66=Výsledky!$AM$8,Tipy!AK66=Výsledky!$AM$9),30,0))</f>
        <v>30</v>
      </c>
      <c r="AP72" s="182">
        <f>IF(ISBLANK($AR$3),"",IF(OR(Tipy!AL66=Výsledky!$AP$6,Tipy!AL66=Výsledky!$AP$7,Tipy!AL66=Výsledky!$AP$8,Tipy!AL66=Výsledky!$AP$9),10,0))</f>
        <v>0</v>
      </c>
      <c r="AQ72" s="183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6">
        <f>IF(ISBLANK($AR$3),"",IF(ISBLANK(Tipy!AH66),"-",SUM(AM72:AQ72)))</f>
        <v>60</v>
      </c>
      <c r="AS72" s="185"/>
      <c r="AT72" s="182">
        <f>IF(ISBLANK($AY$3),"",IF(ISBLANK(Tipy!AN66),0,IF(AND(Tipy!AN66=Výsledky!$AW$3,Tipy!AP66=Výsledky!$AY$3),50,0)))</f>
        <v>0</v>
      </c>
      <c r="AU72" s="182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2">
        <f>IF(ISBLANK($AY$3),"",IF(OR(Tipy!AQ66=Výsledky!$AT$6,Tipy!AQ66=Výsledky!$AT$7,Tipy!AQ66=Výsledky!$AT$8,Tipy!AQ66=Výsledky!$AT$9),30,0))</f>
        <v>0</v>
      </c>
      <c r="AW72" s="182">
        <f>IF(ISBLANK($AY$3),"",IF(OR(Tipy!AR66=Výsledky!$AW$6,Tipy!AR66=Výsledky!$AW$7,Tipy!AR66=Výsledky!$AW$8,Tipy!AR66=Výsledky!$AW$9),10,0))</f>
        <v>0</v>
      </c>
      <c r="AX72" s="183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6">
        <f>IF(ISBLANK($AY$3),"",IF(ISBLANK(Tipy!AN66),"-",SUM(AT72:AX72)))</f>
        <v>20</v>
      </c>
      <c r="AZ72" s="185"/>
      <c r="BA72" s="182">
        <f>IF(ISBLANK($BF$3),"",IF(ISBLANK(Tipy!AT66),0,IF(AND(Tipy!AT66=Výsledky!$BD$3,Tipy!AV66=Výsledky!$BF$3),50,0)))</f>
        <v>0</v>
      </c>
      <c r="BB72" s="182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2">
        <f>IF(ISBLANK($BF$3),"",IF(OR(Tipy!AW66=Výsledky!$BA$6,Tipy!AW66=Výsledky!$BA$7,Tipy!AW66=Výsledky!$BA$8,Tipy!AW66=Výsledky!$BA$9),30,0))</f>
        <v>30</v>
      </c>
      <c r="BD72" s="182">
        <f>IF(ISBLANK($BF$3),"",IF(OR(Tipy!AX66=Výsledky!$BD$6,Tipy!AX66=Výsledky!$BD$7,Tipy!AX66=Výsledky!$BD$8,Tipy!AX66=Výsledky!$BD$9),10,0))</f>
        <v>0</v>
      </c>
      <c r="BE72" s="183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6">
        <f>IF(ISBLANK($BF$3),"",IF(ISBLANK(Tipy!AT66),"-",SUM(BA72:BE72)))</f>
        <v>30</v>
      </c>
      <c r="BG72" s="94"/>
      <c r="BH72" s="182">
        <f>IF(ISBLANK($BM$3),"",IF(ISBLANK(Tipy!AZ66),0,IF(AND(Tipy!AZ66=Výsledky!$BK$3,Tipy!BB66=Výsledky!$BM$3),50,0)))</f>
        <v>0</v>
      </c>
      <c r="BI72" s="182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2">
        <f>IF(ISBLANK($BM$3),"",IF(OR(Tipy!BC66=Výsledky!$BH$6,Tipy!BC66=Výsledky!$BH$7,Tipy!BC66=Výsledky!$BH$8,Tipy!BC66=Výsledky!$BH$9),30,0))</f>
        <v>30</v>
      </c>
      <c r="BK72" s="182">
        <f>IF(ISBLANK($BM$3),"",IF(OR(Tipy!BD66=Výsledky!$BK$6,Tipy!BD66=Výsledky!$BK$7,Tipy!BD66=Výsledky!$BK$8,Tipy!BD66=Výsledky!$BK$9),10,0))</f>
        <v>0</v>
      </c>
      <c r="BL72" s="183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6">
        <f>IF(ISBLANK($BM$3),"",IF(ISBLANK(Tipy!AZ66),"-",SUM(BH72:BL72)))</f>
        <v>50</v>
      </c>
      <c r="BN72" s="94"/>
      <c r="BO72" s="182">
        <f>IF(ISBLANK($BT$3),"",IF(ISBLANK(Tipy!BF66),0,IF(AND(Tipy!BF66=Výsledky!$BR$3,Tipy!BH66=Výsledky!$BT$3),50,0)))</f>
        <v>0</v>
      </c>
      <c r="BP72" s="182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2">
        <f>IF(ISBLANK($BT$3),"",IF(OR(Tipy!BI66=Výsledky!$BO$6,Tipy!BI66=Výsledky!$BO$7,Tipy!BI66=Výsledky!$BO$8,Tipy!BI66=Výsledky!$BO$9),30,0))</f>
        <v>30</v>
      </c>
      <c r="BR72" s="182">
        <f>IF(ISBLANK($BT$3),"",IF(OR(Tipy!BJ66=Výsledky!$BR$6,Tipy!BJ66=Výsledky!$BR$7,Tipy!BJ66=Výsledky!$BR$8,Tipy!BJ66=Výsledky!$BR$9),10,0))</f>
        <v>10</v>
      </c>
      <c r="BS72" s="183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6">
        <f>IF(ISBLANK($BT$3),"",IF(ISBLANK(Tipy!BF66),"-",SUM(BO72:BS72)))</f>
        <v>40</v>
      </c>
      <c r="BU72" s="94"/>
      <c r="BV72" s="182">
        <f>IF(ISBLANK($CA$3),"",IF(ISBLANK(Tipy!BL66),0,IF(AND(Tipy!BL66=Výsledky!$BY$3,Tipy!BN66=Výsledky!$CA$3),50,0)))</f>
        <v>0</v>
      </c>
      <c r="BW72" s="182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2">
        <f>IF(ISBLANK($CA$3),"",IF(OR(Tipy!BO66=Výsledky!$BV$6,Tipy!BO66=Výsledky!$BV$7,Tipy!BO66=Výsledky!$BV$8,Tipy!BO66=Výsledky!$BV$9),30,0))</f>
        <v>30</v>
      </c>
      <c r="BY72" s="182">
        <f>IF(ISBLANK($CA$3),"",IF(OR(Tipy!BP66=Výsledky!$BY$6,Tipy!BP66=Výsledky!$BY$7,Tipy!BP66=Výsledky!$BY$8,Tipy!BP66=Výsledky!$BY$9),10,0))</f>
        <v>0</v>
      </c>
      <c r="BZ72" s="183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6">
        <f>IF(ISBLANK($CA$3),"",IF(ISBLANK(Tipy!BL66),"-",SUM(BV72:BZ72)))</f>
        <v>50</v>
      </c>
      <c r="CB72" s="94"/>
      <c r="CC72" s="182">
        <f>IF(ISBLANK($CH$3),"",IF(ISBLANK(Tipy!BR66),0,IF(AND(Tipy!BR66=Výsledky!$CF$3,Tipy!BT66=Výsledky!$CH$3),50,0)))</f>
        <v>0</v>
      </c>
      <c r="CD72" s="182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2">
        <f>IF(ISBLANK($CH$3),"",IF(OR(Tipy!BU66=Výsledky!$CC$6,Tipy!BU66=Výsledky!$CC$7,Tipy!BU66=Výsledky!$CC$8,Tipy!BU66=Výsledky!$CC$9),30,0))</f>
        <v>0</v>
      </c>
      <c r="CF72" s="182">
        <f>IF(ISBLANK($CH$3),"",IF(OR(Tipy!BV66=Výsledky!$CF$6,Tipy!BV66=Výsledky!$CF$7,Tipy!BV66=Výsledky!$CF$8,Tipy!BV66=Výsledky!$CF$9),10,0))</f>
        <v>0</v>
      </c>
      <c r="CG72" s="183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6">
        <f>IF(ISBLANK($CH$3),"",IF(ISBLANK(Tipy!BR66),"-",SUM(CC72:CG72)))</f>
        <v>20</v>
      </c>
      <c r="CI72" s="185"/>
      <c r="CJ72" s="182">
        <f>IF(ISBLANK($CO$3),"",IF(ISBLANK(Tipy!BX66),0,IF(AND(Tipy!BX66=Výsledky!$CM$3,Tipy!BZ66=Výsledky!$CO$3),50,0)))</f>
        <v>0</v>
      </c>
      <c r="CK72" s="182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2">
        <f>IF(ISBLANK($CO$3),"",IF(OR(Tipy!CA66=Výsledky!$CJ$6,Tipy!CA66=Výsledky!$CJ$7,Tipy!CA66=Výsledky!$CJ$8,Tipy!CA66=Výsledky!$CJ$9),30,0))</f>
        <v>30</v>
      </c>
      <c r="CM72" s="182">
        <f>IF(ISBLANK($CO$3),"",IF(OR(Tipy!CB66=Výsledky!$CM$6,Tipy!CB66=Výsledky!$CM$7,Tipy!CB66=Výsledky!$CM$8,Tipy!CB66=Výsledky!$CM$9),10,0))</f>
        <v>10</v>
      </c>
      <c r="CN72" s="183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6">
        <f>IF(ISBLANK($CO$3),"",IF(ISBLANK(Tipy!BX66),"-",SUM(CJ72:CN72)))</f>
        <v>60</v>
      </c>
      <c r="CP72" s="185"/>
      <c r="CQ72" s="182">
        <f>IF(ISBLANK($CV$3),"",IF(ISBLANK(Tipy!CD66),0,IF(AND(Tipy!CD66=Výsledky!$CT$3,Tipy!CF66=Výsledky!$CV$3),50,0)))</f>
        <v>0</v>
      </c>
      <c r="CR72" s="182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2">
        <f>IF(ISBLANK($CV$3),"",IF(OR(Tipy!CG66=Výsledky!$CQ$6,Tipy!CG66=Výsledky!$CQ$7,Tipy!CG66=Výsledky!$CQ$8,Tipy!CG66=Výsledky!$CQ$9),30,0))</f>
        <v>30</v>
      </c>
      <c r="CT72" s="182">
        <f>IF(ISBLANK($CV$3),"",IF(OR(Tipy!CH66=Výsledky!$CT$6,Tipy!CH66=Výsledky!$CT$7,Tipy!CH66=Výsledky!$CT$8,Tipy!CH66=Výsledky!$CT$9),10,0))</f>
        <v>0</v>
      </c>
      <c r="CU72" s="183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6">
        <f>IF(ISBLANK($CV$3),"",IF(ISBLANK(Tipy!CD66),"-",SUM(CQ72:CU72)))</f>
        <v>50</v>
      </c>
      <c r="CW72" s="185"/>
      <c r="CX72" s="182">
        <f>IF(ISBLANK($DC$3),"",IF(ISBLANK(Tipy!CJ66),0,IF(AND(Tipy!CJ66=Výsledky!$DA$3,Tipy!CL66=Výsledky!$DC$3),50,0)))</f>
        <v>0</v>
      </c>
      <c r="CY72" s="182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2">
        <f>IF(ISBLANK($DC$3),"",IF(OR(Tipy!CM66=Výsledky!$CX$6,Tipy!CM66=Výsledky!$CX$7,Tipy!CM66=Výsledky!$CX$8,Tipy!CM66=Výsledky!$CX$9),30,0))</f>
        <v>0</v>
      </c>
      <c r="DA72" s="182">
        <f>IF(ISBLANK($DC$3),"",IF(OR(Tipy!CN66=Výsledky!$DA$6,Tipy!CN66=Výsledky!$DA$7,Tipy!CN66=Výsledky!$DA$8,Tipy!CN66=Výsledky!$DA$9),10,0))</f>
        <v>0</v>
      </c>
      <c r="DB72" s="183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6">
        <f>IF(ISBLANK($DC$3),"",IF(ISBLANK(Tipy!CJ66),"-",SUM(CX72:DB72)))</f>
        <v>0</v>
      </c>
      <c r="DD72" s="185"/>
      <c r="DE72" s="182">
        <f>IF(ISBLANK($DJ$3),"",IF(ISBLANK(Tipy!CP66),0,IF(AND(Tipy!CP66=Výsledky!$DH$3,Tipy!CR66=Výsledky!$DJ$3),50,0)))</f>
        <v>50</v>
      </c>
      <c r="DF72" s="182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2">
        <f>IF(ISBLANK($DJ$3),"",IF(OR(Tipy!CS66=Výsledky!$DE$6,Tipy!CS66=Výsledky!$DE$7,Tipy!CS66=Výsledky!$DE$8,Tipy!CS66=Výsledky!$DE$9),30,0))</f>
        <v>0</v>
      </c>
      <c r="DH72" s="182">
        <f>IF(ISBLANK($DJ$3),"",IF(OR(Tipy!CT66=Výsledky!$DH$6,Tipy!CT66=Výsledky!$DH$7,Tipy!CT66=Výsledky!$DH$8,Tipy!CT66=Výsledky!$DH$9),10,0))</f>
        <v>0</v>
      </c>
      <c r="DI72" s="183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6">
        <f>IF(ISBLANK($DJ$3),"",IF(ISBLANK(Tipy!CP66),"-",SUM(DE72:DI72)))</f>
        <v>50</v>
      </c>
      <c r="DK72" s="185"/>
      <c r="DL72" s="182">
        <f>IF(ISBLANK($DQ$3),"",IF(ISBLANK(Tipy!CV66),0,IF(AND(Tipy!CV66=Výsledky!$DO$3,Tipy!CX66=Výsledky!$DQ$3),50,0)))</f>
        <v>0</v>
      </c>
      <c r="DM72" s="182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2">
        <f>IF(ISBLANK($DQ$3),"",IF(OR(Tipy!CY66=Výsledky!$DL$6,Tipy!CY66=Výsledky!$DL$7,Tipy!CY66=Výsledky!$DL$8,Tipy!CY66=Výsledky!$DL$9),30,0))</f>
        <v>0</v>
      </c>
      <c r="DO72" s="182">
        <f>IF(ISBLANK($DQ$3),"",IF(OR(Tipy!CZ66=Výsledky!$DO$6,Tipy!CZ66=Výsledky!$DO$7,Tipy!CZ66=Výsledky!$DO$8,Tipy!CZ66=Výsledky!$DO$9),10,0))</f>
        <v>0</v>
      </c>
      <c r="DP72" s="183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6">
        <f>IF(ISBLANK($DQ$3),"",IF(ISBLANK(Tipy!CV66),"-",SUM(DL72:DP72)))</f>
        <v>0</v>
      </c>
      <c r="DR72" s="185"/>
      <c r="DS72" s="182">
        <f>IF(ISBLANK($DX$3),"",IF(ISBLANK(Tipy!DB66),0,IF(AND(Tipy!DB66=Výsledky!$DV$3,Tipy!DD66=Výsledky!$DX$3),50,0)))</f>
        <v>0</v>
      </c>
      <c r="DT72" s="182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2">
        <f>IF(ISBLANK($DX$3),"",IF(OR(Tipy!DE66=Výsledky!$DS$6,Tipy!DE66=Výsledky!$DS$7,Tipy!DE66=Výsledky!$DS$8,Tipy!DE66=Výsledky!$DS$9),30,0))</f>
        <v>30</v>
      </c>
      <c r="DV72" s="182">
        <f>IF(ISBLANK($DX$3),"",IF(OR(Tipy!DF66=Výsledky!$DV$6,Tipy!DF66=Výsledky!$DV$7,Tipy!DF66=Výsledky!$DV$8,Tipy!DF66=Výsledky!$DV$9),10,0))</f>
        <v>10</v>
      </c>
      <c r="DW72" s="183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6">
        <f>IF(ISBLANK($DX$3),"",IF(ISBLANK(Tipy!DB66),"-",SUM(DS72:DW72)))</f>
        <v>70</v>
      </c>
      <c r="DY72" s="185"/>
      <c r="DZ72" s="182">
        <f>IF(ISBLANK($EE$3),"",IF(ISBLANK(Tipy!DH66),0,IF(AND(Tipy!DH66=Výsledky!$EC$3,Tipy!DJ66=Výsledky!$EE$3),50,0)))</f>
        <v>50</v>
      </c>
      <c r="EA72" s="182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2">
        <f>IF(ISBLANK($EE$3),"",IF(OR(Tipy!DK66=Výsledky!$DZ$6,Tipy!DK66=Výsledky!$DZ$7,Tipy!DK66=Výsledky!$DZ$8,Tipy!DK66=Výsledky!$DZ$9),30,0))</f>
        <v>0</v>
      </c>
      <c r="EC72" s="182">
        <f>IF(ISBLANK($EE$3),"",IF(OR(Tipy!DL66=Výsledky!$EC$6,Tipy!DL66=Výsledky!$EC$7,Tipy!DL66=Výsledky!$EC$8,Tipy!DL66=Výsledky!$EC$9),10,0))</f>
        <v>0</v>
      </c>
      <c r="ED72" s="183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6">
        <f>IF(ISBLANK($EE$3),"",IF(ISBLANK(Tipy!DH66),"-",SUM(DZ72:ED72)))</f>
        <v>50</v>
      </c>
      <c r="EF72" s="94"/>
      <c r="EG72" s="182">
        <f>IF(ISBLANK($EL$3),"",IF(ISBLANK(Tipy!DN66),0,IF(AND(Tipy!DN66=Výsledky!$EJ$3,Tipy!DP66=Výsledky!$EL$3),50,0)))</f>
        <v>0</v>
      </c>
      <c r="EH72" s="182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2">
        <f>IF(ISBLANK($EL$3),"",IF(OR(Tipy!DQ66=Výsledky!$EG$6,Tipy!DQ66=Výsledky!$EG$7,Tipy!DQ66=Výsledky!$EG$8,Tipy!DQ66=Výsledky!$EG$9),30,0))</f>
        <v>0</v>
      </c>
      <c r="EJ72" s="182">
        <f>IF(ISBLANK($EL$3),"",IF(OR(Tipy!DR66=Výsledky!$EJ$6,Tipy!DR66=Výsledky!$EJ$7,Tipy!DR66=Výsledky!$EJ$8,Tipy!DR66=Výsledky!$EJ$9),10,0))</f>
        <v>10</v>
      </c>
      <c r="EK72" s="183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6">
        <f>IF(ISBLANK($EL$3),"",IF(ISBLANK(Tipy!DN66),"-",SUM(EG72:EK72)))</f>
        <v>40</v>
      </c>
      <c r="EM72" s="94"/>
      <c r="EN72" s="182">
        <f>IF(ISBLANK($ES$3),"",IF(ISBLANK(Tipy!DT66),0,IF(AND(Tipy!DT66=Výsledky!$EQ$3,Tipy!DV66=Výsledky!$ES$3),50,0)))</f>
        <v>0</v>
      </c>
      <c r="EO72" s="182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2">
        <f>IF(ISBLANK($ES$3),"",IF(OR(Tipy!DW66=Výsledky!$EN$6,Tipy!DW66=Výsledky!$EN$7,Tipy!DW66=Výsledky!$EN$8,Tipy!DW66=Výsledky!$EN$9),30,0))</f>
        <v>30</v>
      </c>
      <c r="EQ72" s="182">
        <f>IF(ISBLANK($ES$3),"",IF(OR(Tipy!DX66=Výsledky!$EQ$6,Tipy!DX66=Výsledky!$EQ$7,Tipy!DX66=Výsledky!$EQ$8,Tipy!DX66=Výsledky!$EQ$9),10,0))</f>
        <v>0</v>
      </c>
      <c r="ER72" s="183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6">
        <f>IF(ISBLANK($ES$3),"",IF(ISBLANK(Tipy!DT66),"-",SUM(EN72:ER72)))</f>
        <v>50</v>
      </c>
      <c r="ET72" s="94"/>
      <c r="EU72" s="182">
        <f>IF(ISBLANK($EZ$3),"",IF(ISBLANK(Tipy!DZ66),0,IF(AND(Tipy!DZ66=Výsledky!$EX$3,Tipy!EB66=Výsledky!$EZ$3),50,0)))</f>
        <v>0</v>
      </c>
      <c r="EV72" s="182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2">
        <f>IF(ISBLANK($EZ$3),"",IF(OR(Tipy!EC66=Výsledky!$EU$6,Tipy!EC66=Výsledky!$EU$7,Tipy!EC66=Výsledky!$EU$8,Tipy!EC66=Výsledky!$EU$9),30,0))</f>
        <v>0</v>
      </c>
      <c r="EX72" s="182">
        <f>IF(ISBLANK($EZ$3),"",IF(OR(Tipy!ED66=Výsledky!$EX$6,Tipy!ED66=Výsledky!$EX$7,Tipy!ED66=Výsledky!$EX$8,Tipy!ED66=Výsledky!$EX$9),10,0))</f>
        <v>0</v>
      </c>
      <c r="EY72" s="183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6">
        <f>IF(ISBLANK($EZ$3),"",IF(ISBLANK(Tipy!DZ66),"-",SUM(EU72:EY72)))</f>
        <v>20</v>
      </c>
      <c r="FA72" s="94"/>
      <c r="FB72" s="182">
        <f>IF(ISBLANK($FG$3),"",IF(ISBLANK(Tipy!EF66),0,IF(AND(Tipy!EF66=Výsledky!$FE$3,Tipy!EH66=Výsledky!$FG$3),50,0)))</f>
        <v>0</v>
      </c>
      <c r="FC72" s="182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2">
        <f>IF(ISBLANK($FG$3),"",IF(OR(Tipy!EI66=Výsledky!$FB$6,Tipy!EI66=Výsledky!$FB$7,Tipy!EI66=Výsledky!$FB$8,Tipy!EI66=Výsledky!$FB$9),30,0))</f>
        <v>0</v>
      </c>
      <c r="FE72" s="182">
        <f>IF(ISBLANK($FG$3),"",IF(OR(Tipy!EJ66=Výsledky!$FE$6,Tipy!EJ66=Výsledky!$FE$7,Tipy!EJ66=Výsledky!$FE$8,Tipy!EJ66=Výsledky!$FE$9),10,0))</f>
        <v>0</v>
      </c>
      <c r="FF72" s="183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6">
        <f>IF(ISBLANK($FG$3),"",IF(ISBLANK(Tipy!EF66),"-",SUM(FB72:FF72)))</f>
        <v>10</v>
      </c>
      <c r="FH72" s="94"/>
      <c r="FI72" s="182">
        <f>IF(ISBLANK($FN$3),"",IF(ISBLANK(Tipy!EL66),0,IF(AND(Tipy!EL66=Výsledky!$FL$3,Tipy!EN66=Výsledky!$FN$3),50,0)))</f>
        <v>0</v>
      </c>
      <c r="FJ72" s="182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2">
        <f>IF(ISBLANK($FN$3),"",IF(OR(Tipy!EO66=Výsledky!$FI$6,Tipy!EO66=Výsledky!$FI$7,Tipy!EO66=Výsledky!$FI$8,Tipy!EO66=Výsledky!$FI$9),30,0))</f>
        <v>30</v>
      </c>
      <c r="FL72" s="182">
        <f>IF(ISBLANK($FN$3),"",IF(OR(Tipy!EP66=Výsledky!$FL$6,Tipy!EP66=Výsledky!$FL$7,Tipy!EP66=Výsledky!$FL$8,Tipy!EP66=Výsledky!$FL$9),10,0))</f>
        <v>0</v>
      </c>
      <c r="FM72" s="183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6">
        <f>IF(ISBLANK($FN$3),"",IF(ISBLANK(Tipy!EL66),"-",SUM(FI72:FM72)))</f>
        <v>50</v>
      </c>
      <c r="FO72" s="94"/>
      <c r="FP72" s="182">
        <f>IF(ISBLANK($FU$3),"",IF(ISBLANK(Tipy!ER66),0,IF(AND(Tipy!ER66=Výsledky!$FS$3,Tipy!ET66=Výsledky!$FU$3),50,0)))</f>
        <v>0</v>
      </c>
      <c r="FQ72" s="182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2">
        <f>IF(ISBLANK($FU$3),"",IF(OR(Tipy!EU66=Výsledky!$FP$6,Tipy!EU66=Výsledky!$FP$7,Tipy!EU66=Výsledky!$FP$8,Tipy!EU66=Výsledky!$FP$9),30,0))</f>
        <v>0</v>
      </c>
      <c r="FS72" s="182">
        <f>IF(ISBLANK($FU$3),"",IF(OR(Tipy!EV66=Výsledky!$FS$6,Tipy!EV66=Výsledky!$FS$7,Tipy!EV66=Výsledky!$FS$8,Tipy!EV66=Výsledky!$FS$9),10,0))</f>
        <v>0</v>
      </c>
      <c r="FT72" s="183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6">
        <f>IF(ISBLANK($FU$3),"",IF(ISBLANK(Tipy!ER66),"-",SUM(FP72:FT72)))</f>
        <v>20</v>
      </c>
      <c r="FV72" s="94"/>
      <c r="FW72" s="182">
        <f>IF(ISBLANK($GB$3),"",IF(ISBLANK(Tipy!EX66),0,IF(AND(Tipy!EX66=Výsledky!$FZ$3,Tipy!EZ66=Výsledky!$GB$3),50,0)))</f>
        <v>0</v>
      </c>
      <c r="FX72" s="182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2">
        <f>IF(ISBLANK($GB$3),"",IF(OR(Tipy!FA66=Výsledky!$FW$6,Tipy!FA66=Výsledky!$FW$7,Tipy!FA66=Výsledky!$FW$8,Tipy!FA66=Výsledky!$FW$9),30,0))</f>
        <v>0</v>
      </c>
      <c r="FZ72" s="182">
        <f>IF(ISBLANK($GB$3),"",IF(OR(Tipy!FB66=Výsledky!$FZ$6,Tipy!FB66=Výsledky!$FZ$7,Tipy!FB66=Výsledky!$FZ$8,Tipy!FB66=Výsledky!$FZ$9),10,0))</f>
        <v>0</v>
      </c>
      <c r="GA72" s="183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6">
        <f>IF(ISBLANK($GB$3),"",IF(ISBLANK(Tipy!EX66),"-",SUM(FW72:GA72)))</f>
        <v>0</v>
      </c>
      <c r="GC72" s="94"/>
      <c r="GD72" s="182">
        <f>IF(ISBLANK($GI$3),"",IF(ISBLANK(Tipy!FD66),0,IF(AND(Tipy!FD66=Výsledky!$GG$3,Tipy!FF66=Výsledky!$GI$3),50,0)))</f>
        <v>0</v>
      </c>
      <c r="GE72" s="182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2">
        <f>IF(ISBLANK($GI$3),"",IF(OR(Tipy!FG66=Výsledky!$GD$6,Tipy!FG66=Výsledky!$GD$7,Tipy!FG66=Výsledky!$GD$8,Tipy!FG66=Výsledky!$GD$9),30,0))</f>
        <v>0</v>
      </c>
      <c r="GG72" s="182">
        <f>IF(ISBLANK($GI$3),"",IF(OR(Tipy!FH66=Výsledky!$GG$6,Tipy!FH66=Výsledky!$GG$7,Tipy!FH66=Výsledky!$GG$8,Tipy!FH66=Výsledky!$GG$9),10,0))</f>
        <v>0</v>
      </c>
      <c r="GH72" s="183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6">
        <f>IF(ISBLANK($GI$3),"",IF(ISBLANK(Tipy!FD66),"-",SUM(GD72:GH72)))</f>
        <v>0</v>
      </c>
      <c r="GJ72" s="94"/>
      <c r="GK72" s="182">
        <f>IF(ISBLANK($GP$3),"",IF(ISBLANK(Tipy!FJ66),0,IF(AND(Tipy!FJ66=Výsledky!$GN$3,Tipy!FL66=Výsledky!$GP$3),50,0)))</f>
        <v>0</v>
      </c>
      <c r="GL72" s="182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20</v>
      </c>
      <c r="GM72" s="182">
        <f>IF(ISBLANK($GP$3),"",IF(OR(Tipy!FM66=Výsledky!$GK$6,Tipy!FM66=Výsledky!$GK$7,Tipy!FM66=Výsledky!$GK$8,Tipy!FM66=Výsledky!$GK$9),30,0))</f>
        <v>30</v>
      </c>
      <c r="GN72" s="182">
        <f>IF(ISBLANK($GP$3),"",IF(OR(Tipy!FN66=Výsledky!$GN$6,Tipy!FN66=Výsledky!$GN$7,Tipy!FN66=Výsledky!$GN$8,Tipy!FN66=Výsledky!$GN$9),10,0))</f>
        <v>0</v>
      </c>
      <c r="GO72" s="183">
        <f>IF(ISBLANK($GP$3),"",IF(ISBLANK(Tipy!FJ66),0,IF(OR(AND(Tipy!FJ66=Výsledky!$GN$3,OR(Tipy!FL66=Výsledky!$GP$3+1,Tipy!FL66=Výsledky!$GP$3-1)),AND(Tipy!FL66=Výsledky!$GP$3,OR(Tipy!FJ66=Výsledky!$GN$3+1,Tipy!FJ66=Výsledky!$GN$3-1))),10,0)))</f>
        <v>10</v>
      </c>
      <c r="GP72" s="186">
        <f>IF(ISBLANK($GP$3),"",IF(ISBLANK(Tipy!FJ66),"-",SUM(GK72:GO72)))</f>
        <v>60</v>
      </c>
      <c r="GQ72" s="94"/>
      <c r="GR72" s="182">
        <f>IF(ISBLANK($GW$3),"",IF(ISBLANK(Tipy!FP66),0,IF(AND(Tipy!FP66=Výsledky!$GU$3,Tipy!FR66=Výsledky!$GW$3),50,0)))</f>
        <v>0</v>
      </c>
      <c r="GS72" s="182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2">
        <f>IF(ISBLANK($GW$3),"",IF(OR(Tipy!FS66=Výsledky!$GR$6,Tipy!FS66=Výsledky!$GR$7,Tipy!FS66=Výsledky!$GR$8,Tipy!FS66=Výsledky!$GR$9),30,0))</f>
        <v>0</v>
      </c>
      <c r="GU72" s="182">
        <f>IF(ISBLANK($GW$3),"",IF(OR(Tipy!FT66=Výsledky!$GU$6,Tipy!FT66=Výsledky!$GU$7,Tipy!FT66=Výsledky!$GU$8,Tipy!FT66=Výsledky!$GU$9),10,0))</f>
        <v>0</v>
      </c>
      <c r="GV72" s="183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6">
        <f>IF(ISBLANK($GW$3),"",IF(ISBLANK(Tipy!FP66),"-",SUM(GR72:GV72)))</f>
        <v>0</v>
      </c>
      <c r="GX72" s="94"/>
      <c r="GY72" s="182">
        <f>IF(ISBLANK($HD$3),"",IF(ISBLANK(Tipy!FV66),0,IF(AND(Tipy!FV66=Výsledky!$HB$3,Tipy!FX66=Výsledky!$HD$3),50,0)))</f>
        <v>0</v>
      </c>
      <c r="GZ72" s="182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2">
        <f>IF(ISBLANK($HD$3),"",IF(OR(Tipy!FY66=Výsledky!$GY$6,Tipy!FY66=Výsledky!$GY$7,Tipy!FY66=Výsledky!$GY$8,Tipy!FY66=Výsledky!$GY$9),30,0))</f>
        <v>30</v>
      </c>
      <c r="HB72" s="182">
        <f>IF(ISBLANK($HD$3),"",IF(OR(Tipy!FZ66=Výsledky!$HB$6,Tipy!FZ66=Výsledky!$HB$7,Tipy!FZ66=Výsledky!$HB$8,Tipy!FZ66=Výsledky!$HB$9),10,0))</f>
        <v>0</v>
      </c>
      <c r="HC72" s="183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6">
        <f>IF(ISBLANK($HD$3),"",IF(ISBLANK(Tipy!FV66),"-",SUM(GY72:HC72)))</f>
        <v>30</v>
      </c>
      <c r="HE72" s="185"/>
      <c r="HF72" s="182">
        <f>IF(ISBLANK($HK$3),"",IF(ISBLANK(Tipy!GB66),0,IF(AND(Tipy!GB66=Výsledky!$HI$3,Tipy!GD66=Výsledky!$HK$3),50,0)))</f>
        <v>0</v>
      </c>
      <c r="HG72" s="182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2">
        <f>IF(ISBLANK($HK$3),"",IF(OR(Tipy!GE66=Výsledky!$HF$6,Tipy!GE66=Výsledky!$HF$7,Tipy!GE66=Výsledky!$HF$8,Tipy!GE66=Výsledky!$HF$9),30,0))</f>
        <v>0</v>
      </c>
      <c r="HI72" s="182">
        <f>IF(ISBLANK($HK$3),"",IF(OR(Tipy!GF66=Výsledky!$HI$6,Tipy!GF66=Výsledky!$HI$7,Tipy!GF66=Výsledky!$HI$8,Tipy!GF66=Výsledky!$HI$9),10,0))</f>
        <v>0</v>
      </c>
      <c r="HJ72" s="183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6">
        <f>IF(ISBLANK($HK$3),"",IF(ISBLANK(Tipy!GB66),"-",SUM(HF72:HJ72)))</f>
        <v>30</v>
      </c>
      <c r="HL72" s="185"/>
      <c r="HM72" s="182">
        <f>IF(ISBLANK($HR$3),"",IF(ISBLANK(Tipy!GH66),0,IF(AND(Tipy!GH66=Výsledky!$HP$3,Tipy!GJ66=Výsledky!$HR$3),50,0)))</f>
        <v>0</v>
      </c>
      <c r="HN72" s="182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2">
        <f>IF(ISBLANK($HR$3),"",IF(OR(Tipy!GK66=Výsledky!$HM$6,Tipy!GK66=Výsledky!$HM$7,Tipy!GK66=Výsledky!$HM$8,Tipy!GK66=Výsledky!$HM$9),30,0))</f>
        <v>0</v>
      </c>
      <c r="HP72" s="182">
        <f>IF(ISBLANK($HR$3),"",IF(OR(Tipy!GL66=Výsledky!$HP$6,Tipy!GL66=Výsledky!$HP$7,Tipy!GL66=Výsledky!$HP$8,Tipy!GL66=Výsledky!$HP$9),10,0))</f>
        <v>0</v>
      </c>
      <c r="HQ72" s="183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6">
        <f>IF(ISBLANK($HR$3),"",IF(ISBLANK(Tipy!GH66),"-",SUM(HM72:HQ72)))</f>
        <v>0</v>
      </c>
      <c r="HS72" s="185"/>
      <c r="HT72" s="182">
        <f>IF(ISBLANK($HY$3),"",IF(ISBLANK(Tipy!GN66),0,IF(AND(Tipy!GN66=Výsledky!$HW$3,Tipy!GP66=Výsledky!$HY$3),50,0)))</f>
        <v>50</v>
      </c>
      <c r="HU72" s="182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2">
        <f>IF(ISBLANK($HY$3),"",IF(OR(Tipy!GQ66=Výsledky!$HT$6,Tipy!GQ66=Výsledky!$HT$7,Tipy!GQ66=Výsledky!$HT$8,Tipy!GQ66=Výsledky!$HT$9),30,0))</f>
        <v>0</v>
      </c>
      <c r="HW72" s="182">
        <f>IF(ISBLANK($HY$3),"",IF(OR(Tipy!GR66=Výsledky!$HW$6,Tipy!GR66=Výsledky!$HW$7,Tipy!GR66=Výsledky!$HW$8,Tipy!GR66=Výsledky!$HW$9),10,0))</f>
        <v>10</v>
      </c>
      <c r="HX72" s="183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6">
        <f>IF(ISBLANK($HY$3),"",IF(ISBLANK(Tipy!GN66),"-",SUM(HT72:HX72)))</f>
        <v>60</v>
      </c>
      <c r="HZ72" s="185"/>
      <c r="IA72" s="182">
        <f>IF(ISBLANK($IF$3),"",IF(ISBLANK(Tipy!GT66),0,IF(AND(Tipy!GT66=Výsledky!$ID$3,Tipy!GV66=Výsledky!$IF$3),50,0)))</f>
        <v>0</v>
      </c>
      <c r="IB72" s="182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2">
        <f>IF(ISBLANK($IF$3),"",IF(OR(Tipy!GW66=Výsledky!$IA$6,Tipy!GW66=Výsledky!$IA$7,Tipy!GW66=Výsledky!$IA$8,Tipy!GW66=Výsledky!$IA$9),30,0))</f>
        <v>30</v>
      </c>
      <c r="ID72" s="182">
        <f>IF(ISBLANK($IF$3),"",IF(OR(Tipy!GX66=Výsledky!$ID$6,Tipy!GX66=Výsledky!$ID$7,Tipy!GX66=Výsledky!$ID$8,Tipy!GX66=Výsledky!$ID$9),10,0))</f>
        <v>10</v>
      </c>
      <c r="IE72" s="183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6">
        <f>IF(ISBLANK($IF$3),"",IF(ISBLANK(Tipy!GT66),"-",SUM(IA72:IE72)))</f>
        <v>60</v>
      </c>
      <c r="IG72" s="94"/>
      <c r="IH72" s="182">
        <f>IF(ISBLANK($IM$3),"",IF(ISBLANK(Tipy!GZ66),0,IF(AND(Tipy!GZ66=Výsledky!$IK$3,Tipy!HB66=Výsledky!$IM$3),50,0)))</f>
        <v>0</v>
      </c>
      <c r="II72" s="182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182">
        <f>IF(ISBLANK($IM$3),"",IF(OR(Tipy!HC66=Výsledky!$IH$6,Tipy!HC66=Výsledky!$IH$7,Tipy!HC66=Výsledky!$IH$8,Tipy!HC66=Výsledky!$IH$9),30,0))</f>
        <v>0</v>
      </c>
      <c r="IK72" s="182">
        <f>IF(ISBLANK($IM$3),"",IF(OR(Tipy!HD66=Výsledky!$IK$6,Tipy!HD66=Výsledky!$IK$7,Tipy!HD66=Výsledky!$IK$8,Tipy!HD66=Výsledky!$IK$9),10,0))</f>
        <v>10</v>
      </c>
      <c r="IL72" s="183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186">
        <f>IF(ISBLANK($IM$3),"",IF(ISBLANK(Tipy!GZ66),"-",SUM(IH72:IL72)))</f>
        <v>30</v>
      </c>
      <c r="IN72" s="185"/>
      <c r="IO72" s="182">
        <f>IF(ISBLANK($IT$3),"",IF(ISBLANK(Tipy!HF66),0,IF(AND(Tipy!HF66=Výsledky!$IR$3,Tipy!HH66=Výsledky!$IT$3),50,0)))</f>
        <v>0</v>
      </c>
      <c r="IP72" s="182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82">
        <f>IF(ISBLANK($IT$3),"",IF(OR(Tipy!HI66=Výsledky!$IO$6,Tipy!HI66=Výsledky!$IO$7,Tipy!HI66=Výsledky!$IO$8,Tipy!HI66=Výsledky!$IO$9),30,0))</f>
        <v>30</v>
      </c>
      <c r="IR72" s="182">
        <f>IF(ISBLANK($IT$3),"",IF(OR(Tipy!HJ66=Výsledky!$IR$6,Tipy!HJ66=Výsledky!$IR$7,Tipy!HJ66=Výsledky!$IR$8,Tipy!HJ66=Výsledky!$IR$9),10,0))</f>
        <v>10</v>
      </c>
      <c r="IS72" s="183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6">
        <f>IF(ISBLANK($IT$3),"",IF(ISBLANK(Tipy!HF66),"-",SUM(IO72:IS72)))</f>
        <v>60</v>
      </c>
      <c r="IU72" s="185"/>
      <c r="IV72" s="182">
        <f>IF(ISBLANK($JA$3),"",IF(ISBLANK(Tipy!HL66),0,IF(AND(Tipy!HL66=Výsledky!$IY$3,Tipy!HN66=Výsledky!$JA$3),50,0)))</f>
        <v>0</v>
      </c>
      <c r="IW72" s="182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182">
        <f>IF(ISBLANK($JA$3),"",IF(OR(Tipy!HO66=Výsledky!$IV$6,Tipy!HO66=Výsledky!$IV$7,Tipy!HO66=Výsledky!$IV$8,Tipy!HO66=Výsledky!$IV$9),30,0))</f>
        <v>0</v>
      </c>
      <c r="IY72" s="182">
        <f>IF(ISBLANK($JA$3),"",IF(OR(Tipy!HP66=Výsledky!$IY$6,Tipy!HP66=Výsledky!$IY$7,Tipy!HP66=Výsledky!$IY$8,Tipy!HP66=Výsledky!$IY$9),10,0))</f>
        <v>0</v>
      </c>
      <c r="IZ72" s="183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86">
        <f>IF(ISBLANK($JA$3),"",IF(ISBLANK(Tipy!HL66),"-",SUM(IV72:IZ72)))</f>
        <v>20</v>
      </c>
      <c r="JB72" s="185"/>
      <c r="JC72" s="182">
        <f>IF(ISBLANK($JH$3),"",IF(ISBLANK(Tipy!HR66),0,IF(AND(Tipy!HR66=Výsledky!$JF$3,Tipy!HT66=Výsledky!$JH$3),50,0)))</f>
        <v>0</v>
      </c>
      <c r="JD72" s="182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20</v>
      </c>
      <c r="JE72" s="182">
        <f>IF(ISBLANK($JH$3),"",IF(OR(Tipy!HU66=Výsledky!$JC$6,Tipy!HU66=Výsledky!$JC$7,Tipy!HU66=Výsledky!$JC$8,Tipy!HU66=Výsledky!$JC$9),30,0))</f>
        <v>0</v>
      </c>
      <c r="JF72" s="182">
        <f>IF(ISBLANK($JH$3),"",IF(OR(Tipy!HV66=Výsledky!$JF$6,Tipy!HV66=Výsledky!$JF$7,Tipy!HV66=Výsledky!$JF$8,Tipy!HV66=Výsledky!$JF$9),10,0))</f>
        <v>0</v>
      </c>
      <c r="JG72" s="183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86">
        <f>IF(ISBLANK($JH$3),"",IF(ISBLANK(Tipy!HR66),"-",SUM(JC72:JG72)))</f>
        <v>20</v>
      </c>
      <c r="JI72" s="185"/>
      <c r="JJ72" s="182">
        <f>IF(ISBLANK($JO$3),"",IF(ISBLANK(Tipy!HX66),0,IF(AND(Tipy!HX66=Výsledky!$JM$3,Tipy!HZ66=Výsledky!$JO$3),50,0)))</f>
        <v>50</v>
      </c>
      <c r="JK72" s="182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82">
        <f>IF(ISBLANK($JO$3),"",IF(OR(Tipy!IA66=Výsledky!$JJ$6,Tipy!IA66=Výsledky!$JJ$7,Tipy!IA66=Výsledky!$JJ$8,Tipy!IA66=Výsledky!$JJ$9),30,0))</f>
        <v>30</v>
      </c>
      <c r="JM72" s="92">
        <f>IF(ISBLANK($JO$3),"",IF(OR(Tipy!IB66=Výsledky!$JM$6,Tipy!IB66=Výsledky!$JM$7,Tipy!IB66=Výsledky!$JM$8,Tipy!IB66=Výsledky!$JM$9),10,0))</f>
        <v>0</v>
      </c>
      <c r="JN72" s="93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95">
        <f>IF(ISBLANK($JO$3),"",IF(ISBLANK(Tipy!HX66),"-",SUM(JJ72:JN72)))</f>
        <v>80</v>
      </c>
      <c r="JP72" s="94"/>
      <c r="JQ72" s="92">
        <f>IF(ISBLANK($JV$3),"",IF(ISBLANK(Tipy!ID66),0,IF(AND(Tipy!ID66=Výsledky!$JT$3,Tipy!IF66=Výsledky!$JV$3),50,0)))</f>
        <v>0</v>
      </c>
      <c r="JR72" s="92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20</v>
      </c>
      <c r="JS72" s="92">
        <f>IF(ISBLANK($JV$3),"",IF(OR(Tipy!IG66=Výsledky!$JQ$6,Tipy!IG66=Výsledky!$JQ$7,Tipy!IG66=Výsledky!$JQ$8,Tipy!IG66=Výsledky!$JQ$9),30,0))</f>
        <v>30</v>
      </c>
      <c r="JT72" s="92">
        <f>IF(ISBLANK($JV$3),"",IF(OR(Tipy!IH66=Výsledky!$JT$6,Tipy!IH66=Výsledky!$JT$7,Tipy!IH66=Výsledky!$JT$8,Tipy!IH66=Výsledky!$JT$9),10,0))</f>
        <v>0</v>
      </c>
      <c r="JU72" s="93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95">
        <f>IF(ISBLANK($JV$3),"",IF(ISBLANK(Tipy!ID66),"-",SUM(JQ72:JU72)))</f>
        <v>50</v>
      </c>
      <c r="JW72" s="94"/>
      <c r="JX72" s="92" t="str">
        <f>IF(ISBLANK($KC$3),"",IF(ISBLANK(Tipy!IJ66),0,IF(AND(Tipy!IJ66=Výsledky!$KA$3,Tipy!IL66=Výsledky!$KC$3),50,0)))</f>
        <v/>
      </c>
      <c r="JY72" s="92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92" t="str">
        <f>IF(ISBLANK($KC$3),"",IF(OR(Tipy!IM66=Výsledky!$JX$6,Tipy!IM66=Výsledky!$JX$7,Tipy!IM66=Výsledky!$JX$8,Tipy!IM66=Výsledky!$JX$9),30,0))</f>
        <v/>
      </c>
      <c r="KA72" s="92" t="str">
        <f>IF(ISBLANK($KC$3),"",IF(OR(Tipy!IN66=Výsledky!$KA$6,Tipy!IN66=Výsledky!$KA$7,Tipy!IN66=Výsledky!$KA$8,Tipy!IN66=Výsledky!$KA$9),10,0))</f>
        <v/>
      </c>
      <c r="KB72" s="93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95" t="str">
        <f>IF(ISBLANK($KC$3),"",IF(ISBLANK(Tipy!IJ66),"-",SUM(JX72:KB72)))</f>
        <v/>
      </c>
      <c r="KD72" s="94"/>
      <c r="KE72" s="92">
        <f>IF(ISBLANK($KJ$3),"",IF(ISBLANK(Tipy!IP66),0,IF(AND(Tipy!IP66=Výsledky!$KH$3,Tipy!IR66=Výsledky!$KJ$3),50,0)))</f>
        <v>0</v>
      </c>
      <c r="KF72" s="92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92">
        <f>IF(ISBLANK($KJ$3),"",IF(OR(Tipy!IS66=Výsledky!$KE$6,Tipy!IS66=Výsledky!$KE$7,Tipy!IS66=Výsledky!$KE$8,Tipy!IS66=Výsledky!$KE$9),30,0))</f>
        <v>0</v>
      </c>
      <c r="KH72" s="92">
        <f>IF(ISBLANK($KJ$3),"",IF(OR(Tipy!IT66=Výsledky!$KH$6,Tipy!IT66=Výsledky!$KH$7,Tipy!IT66=Výsledky!$KH$8,Tipy!IT66=Výsledky!$KH$9),10,0))</f>
        <v>0</v>
      </c>
      <c r="KI72" s="93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95">
        <f>IF(ISBLANK($KJ$3),"",IF(ISBLANK(Tipy!IP66),"-",SUM(KE72:KI72)))</f>
        <v>0</v>
      </c>
      <c r="KK72" s="94"/>
      <c r="KL72" s="182">
        <f>IF(ISBLANK($KQ$3),"",IF(ISBLANK(Tipy!IV66),0,IF(AND(Tipy!IV66=Výsledky!$KO$3,Tipy!IX66=Výsledky!$KQ$3),50,0)))</f>
        <v>0</v>
      </c>
      <c r="KM72" s="182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20</v>
      </c>
      <c r="KN72" s="182">
        <f>IF(ISBLANK($KQ$3),"",IF(OR(Tipy!IY66=Výsledky!$KL$6,Tipy!IY66=Výsledky!$KL$7,Tipy!IY66=Výsledky!$KL$8,Tipy!IY66=Výsledky!$KL$9),30,0))</f>
        <v>0</v>
      </c>
      <c r="KO72" s="182">
        <f>IF(ISBLANK($KQ$3),"",IF(OR(Tipy!IZ66=Výsledky!$KO$6,Tipy!IZ66=Výsledky!$KO$7,Tipy!IZ66=Výsledky!$KO$8,Tipy!IZ66=Výsledky!$KO$9),10,0))</f>
        <v>10</v>
      </c>
      <c r="KP72" s="183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86">
        <f>IF(ISBLANK($KQ$3),"",IF(ISBLANK(Tipy!IV66),"-",SUM(KL72:KP72)))</f>
        <v>30</v>
      </c>
      <c r="KR72" s="94"/>
      <c r="KS72" s="92" t="str">
        <f>IF(ISBLANK($KX$3),"",IF(ISBLANK(Tipy!JB66),0,IF(AND(Tipy!JB66=Výsledky!$KV$3,Tipy!JD66=Výsledky!$KX$3),50,0)))</f>
        <v/>
      </c>
      <c r="KT72" s="92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92" t="str">
        <f>IF(ISBLANK($KX$3),"",IF(OR(Tipy!JE66=Výsledky!$KS$6,Tipy!JE66=Výsledky!$KS$7,Tipy!JE66=Výsledky!$KS$8,Tipy!JE66=Výsledky!$KS$9),30,0))</f>
        <v/>
      </c>
      <c r="KV72" s="92" t="str">
        <f>IF(ISBLANK($KX$3),"",IF(OR(Tipy!JF66=Výsledky!$KV$6,Tipy!JF66=Výsledky!$KV$7,Tipy!JF66=Výsledky!$KV$8,Tipy!JF66=Výsledky!$KV$9),10,0))</f>
        <v/>
      </c>
      <c r="KW72" s="93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95" t="str">
        <f>IF(ISBLANK($KX$3),"",IF(ISBLANK(Tipy!JB66),"-",SUM(KS72:KW72)))</f>
        <v/>
      </c>
      <c r="KY72" s="94"/>
      <c r="KZ72" s="92" t="str">
        <f>IF(ISBLANK($LE$3),"",IF(ISBLANK(Tipy!JH66),0,IF(AND(Tipy!JH66=Výsledky!$LC$3,Tipy!JJ66=Výsledky!$LE$3),50,0)))</f>
        <v/>
      </c>
      <c r="LA72" s="92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92" t="str">
        <f>IF(ISBLANK($LE$3),"",IF(OR(Tipy!JK66=Výsledky!$KZ$6,Tipy!JK66=Výsledky!$KZ$7,Tipy!JK66=Výsledky!$KZ$8,Tipy!JK66=Výsledky!$KZ$9),30,0))</f>
        <v/>
      </c>
      <c r="LC72" s="92" t="str">
        <f>IF(ISBLANK($LE$3),"",IF(OR(Tipy!JL66=Výsledky!$LC$6,Tipy!JL66=Výsledky!$LC$7,Tipy!JL66=Výsledky!$LC$8,Tipy!JL66=Výsledky!$LC$9),10,0))</f>
        <v/>
      </c>
      <c r="LD72" s="93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95" t="str">
        <f>IF(ISBLANK($LE$3),"",IF(ISBLANK(Tipy!JH66),"-",SUM(KZ72:LD72)))</f>
        <v/>
      </c>
      <c r="LF72" s="94"/>
      <c r="LG72" s="92" t="str">
        <f>IF(ISBLANK($LL$3),"",IF(ISBLANK(Tipy!JN66),0,IF(AND(Tipy!JN66=Výsledky!$LJ$3,Tipy!JP66=Výsledky!$LL$3),50,0)))</f>
        <v/>
      </c>
      <c r="LH72" s="92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92" t="str">
        <f>IF(ISBLANK($LL$3),"",IF(OR(Tipy!JQ66=Výsledky!$LG$6,Tipy!JQ66=Výsledky!$LG$7,Tipy!JQ66=Výsledky!$LG$8,Tipy!JQ66=Výsledky!$LG$9),30,0))</f>
        <v/>
      </c>
      <c r="LJ72" s="92" t="str">
        <f>IF(ISBLANK($LL$3),"",IF(OR(Tipy!JR66=Výsledky!$LJ$6,Tipy!JR66=Výsledky!$LJ$7,Tipy!JR66=Výsledky!$LJ$8,Tipy!JR66=Výsledky!$LJ$9),10,0))</f>
        <v/>
      </c>
      <c r="LK72" s="93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95" t="str">
        <f>IF(ISBLANK($LL$3),"",IF(ISBLANK(Tipy!JN66),"-",SUM(LG72:LK72)))</f>
        <v/>
      </c>
      <c r="LM72" s="94"/>
      <c r="LN72" s="92" t="str">
        <f>IF(ISBLANK($LS$3),"",IF(ISBLANK(Tipy!JT66),0,IF(AND(Tipy!JT66=Výsledky!$LQ$3,Tipy!JV66=Výsledky!$LS$3),50,0)))</f>
        <v/>
      </c>
      <c r="LO72" s="92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92" t="str">
        <f>IF(ISBLANK($LS$3),"",IF(OR(Tipy!JW66=Výsledky!$LN$6,Tipy!JW66=Výsledky!$LN$7,Tipy!JW66=Výsledky!$LN$8,Tipy!JW66=Výsledky!$LN$9),30,0))</f>
        <v/>
      </c>
      <c r="LQ72" s="92" t="str">
        <f>IF(ISBLANK($LS$3),"",IF(OR(Tipy!JX66=Výsledky!$LQ$6,Tipy!JX66=Výsledky!$LQ$7,Tipy!JX66=Výsledky!$LQ$8,Tipy!JX66=Výsledky!$LQ$9),10,0))</f>
        <v/>
      </c>
      <c r="LR72" s="93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95" t="str">
        <f>IF(ISBLANK($LS$3),"",IF(ISBLANK(Tipy!JT66),"-",SUM(LN72:LR72)))</f>
        <v/>
      </c>
      <c r="LT72" s="94"/>
      <c r="LU72" s="92" t="str">
        <f>IF(ISBLANK($LZ$3),"",IF(ISBLANK(Tipy!JZ66),0,IF(AND(Tipy!JZ66=Výsledky!$LX$3,Tipy!KB66=Výsledky!$LZ$3),50,0)))</f>
        <v/>
      </c>
      <c r="LV72" s="92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92" t="str">
        <f>IF(ISBLANK($LZ$3),"",IF(OR(Tipy!KC66=Výsledky!$LU$6,Tipy!KC66=Výsledky!$LU$7,Tipy!KC66=Výsledky!$LU$8,Tipy!KC66=Výsledky!$LU$9),30,0))</f>
        <v/>
      </c>
      <c r="LX72" s="92" t="str">
        <f>IF(ISBLANK($LZ$3),"",IF(OR(Tipy!KD66=Výsledky!$LX$6,Tipy!KD66=Výsledky!$LX$7,Tipy!KD66=Výsledky!$LX$8,Tipy!KD66=Výsledky!$LX$9),10,0))</f>
        <v/>
      </c>
      <c r="LY72" s="93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95" t="str">
        <f>IF(ISBLANK($LZ$3),"",IF(ISBLANK(Tipy!JZ66),"-",SUM(LU72:LY72)))</f>
        <v/>
      </c>
      <c r="MA72" s="94"/>
      <c r="MB72" s="96"/>
      <c r="MC72" s="97"/>
      <c r="MD72" s="97"/>
      <c r="ME72" s="97"/>
      <c r="MF72" s="93"/>
      <c r="MG72" s="95"/>
      <c r="MH72" s="94"/>
      <c r="MI72" s="96"/>
      <c r="MJ72" s="97"/>
      <c r="MK72" s="97"/>
      <c r="ML72" s="97"/>
      <c r="MM72" s="93"/>
      <c r="MN72" s="95"/>
      <c r="MO72" s="94"/>
      <c r="MP72" s="96"/>
      <c r="MQ72" s="97"/>
      <c r="MR72" s="97"/>
      <c r="MS72" s="97"/>
      <c r="MT72" s="93"/>
      <c r="MU72" s="95"/>
      <c r="MV72" s="94"/>
      <c r="MW72" s="96"/>
      <c r="MX72" s="97"/>
      <c r="MY72" s="97"/>
      <c r="MZ72" s="97"/>
      <c r="NA72" s="93"/>
      <c r="NB72" s="95"/>
      <c r="NC72" s="94"/>
      <c r="ND72" s="96"/>
      <c r="NE72" s="97"/>
      <c r="NF72" s="97"/>
      <c r="NG72" s="97"/>
      <c r="NH72" s="93"/>
      <c r="NI72" s="95"/>
      <c r="NJ72" s="94"/>
      <c r="NK72" s="96"/>
      <c r="NL72" s="97"/>
      <c r="NM72" s="97"/>
      <c r="NN72" s="97"/>
      <c r="NO72" s="93"/>
      <c r="NP72" s="95"/>
      <c r="NQ72" s="94"/>
      <c r="NR72" s="96"/>
      <c r="NS72" s="97"/>
      <c r="NT72" s="97"/>
      <c r="NU72" s="97"/>
      <c r="NV72" s="93"/>
      <c r="NW72" s="95"/>
      <c r="NX72" s="94"/>
      <c r="NY72" s="96"/>
      <c r="NZ72" s="97"/>
      <c r="OA72" s="97"/>
      <c r="OB72" s="97"/>
      <c r="OC72" s="93"/>
      <c r="OD72" s="95"/>
      <c r="OE72" s="94"/>
      <c r="OF72" s="96"/>
      <c r="OG72" s="97"/>
      <c r="OH72" s="97"/>
      <c r="OI72" s="97"/>
      <c r="OJ72" s="93"/>
      <c r="OK72" s="95"/>
      <c r="OL72" s="94"/>
      <c r="OM72" s="96"/>
      <c r="ON72" s="97"/>
      <c r="OO72" s="97"/>
      <c r="OP72" s="97"/>
      <c r="OQ72" s="93"/>
      <c r="OR72" s="95"/>
      <c r="OS72" s="94"/>
      <c r="OT72" s="96"/>
      <c r="OU72" s="97"/>
      <c r="OV72" s="97"/>
      <c r="OW72" s="97"/>
      <c r="OX72" s="93"/>
      <c r="OY72" s="95"/>
      <c r="OZ72" s="94"/>
      <c r="PA72" s="96"/>
      <c r="PB72" s="97"/>
      <c r="PC72" s="97"/>
      <c r="PD72" s="97"/>
      <c r="PE72" s="93"/>
      <c r="PF72" s="95"/>
      <c r="PG72" s="94"/>
      <c r="PH72" s="96"/>
      <c r="PI72" s="97"/>
      <c r="PJ72" s="97"/>
      <c r="PK72" s="97"/>
      <c r="PL72" s="93"/>
      <c r="PM72" s="95"/>
      <c r="PN72" s="94"/>
      <c r="PO72" s="96"/>
      <c r="PP72" s="97"/>
      <c r="PQ72" s="97"/>
      <c r="PR72" s="97"/>
      <c r="PS72" s="93"/>
      <c r="PT72" s="95"/>
      <c r="PU72" s="94"/>
      <c r="PV72" s="96"/>
      <c r="PW72" s="97"/>
      <c r="PX72" s="97"/>
      <c r="PY72" s="97"/>
      <c r="PZ72" s="93"/>
      <c r="QA72" s="95"/>
    </row>
    <row r="73" spans="1:443" ht="15" customHeight="1" x14ac:dyDescent="0.2">
      <c r="A73" s="121">
        <f>Tipy!A67</f>
        <v>68</v>
      </c>
      <c r="B73" s="144" t="str">
        <f>Tipy!B67</f>
        <v>oh</v>
      </c>
      <c r="C73" s="42"/>
      <c r="D73" s="182">
        <f>IF(ISBLANK($I$3),"",IF(ISBLANK(Tipy!D67),0,IF(AND(Tipy!D67=Výsledky!$G$3,Tipy!F67=Výsledky!$I$3),50,0)))</f>
        <v>0</v>
      </c>
      <c r="E73" s="182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2">
        <f>IF(ISBLANK($I$3),"",IF(OR(Tipy!G67=Výsledky!$D$6,Tipy!G67=Výsledky!$D$7,Tipy!G67=Výsledky!$D$8,Tipy!G67=Výsledky!$D$9),30,0))</f>
        <v>30</v>
      </c>
      <c r="G73" s="182">
        <f>IF(ISBLANK($I$3),"",IF(OR(Tipy!H67=Výsledky!$G$6,Tipy!H67=Výsledky!$G$7,Tipy!H67=Výsledky!$G$8,Tipy!H67=Výsledky!$G$9),10,0))</f>
        <v>0</v>
      </c>
      <c r="H73" s="183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4">
        <f>IF(ISBLANK($I$3),"",IF(ISBLANK(Tipy!D67),"-",SUM(D73:H73)))</f>
        <v>60</v>
      </c>
      <c r="J73" s="185"/>
      <c r="K73" s="182">
        <f>IF(ISBLANK($P$3),"",IF(ISBLANK(Tipy!J67),0,IF(AND(Tipy!J67=Výsledky!$N$3,Tipy!L67=Výsledky!$P$3),50,0)))</f>
        <v>0</v>
      </c>
      <c r="L73" s="182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2">
        <f>IF(ISBLANK($P$3),"",IF(OR(Tipy!M67=Výsledky!$K$6,Tipy!M67=Výsledky!$K$7,Tipy!M67=Výsledky!$K$8,Tipy!M67=Výsledky!$K$9),30,0))</f>
        <v>0</v>
      </c>
      <c r="N73" s="182">
        <f>IF(ISBLANK($P$3),"",IF(OR(Tipy!N67=Výsledky!$N$6,Tipy!N67=Výsledky!$N$7,Tipy!N67=Výsledky!$N$8,Tipy!N67=Výsledky!$N$9),10,0))</f>
        <v>0</v>
      </c>
      <c r="O73" s="183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6" t="str">
        <f>IF(ISBLANK($P$3),"",IF(ISBLANK(Tipy!J67),"-",SUM(K73:O73)))</f>
        <v>-</v>
      </c>
      <c r="Q73" s="185"/>
      <c r="R73" s="182">
        <f>IF(ISBLANK($W$3),"",IF(ISBLANK(Tipy!P67),0,IF(AND(Tipy!P67=Výsledky!$U$3,Tipy!R67=Výsledky!$W$3),50,0)))</f>
        <v>0</v>
      </c>
      <c r="S73" s="182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2">
        <f>IF(ISBLANK($W$3),"",IF(OR(Tipy!S67=Výsledky!$R$6,Tipy!S67=Výsledky!$R$7,Tipy!S67=Výsledky!$R$8,Tipy!S67=Výsledky!$R$9),30,0))</f>
        <v>0</v>
      </c>
      <c r="U73" s="182">
        <f>IF(ISBLANK($W$3),"",IF(OR(Tipy!T67=Výsledky!$U$6,Tipy!T67=Výsledky!$U$7,Tipy!T67=Výsledky!$U$8,Tipy!T67=Výsledky!$U$9),10,0))</f>
        <v>0</v>
      </c>
      <c r="V73" s="183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6" t="str">
        <f>IF(ISBLANK($W$3),"",IF(ISBLANK(Tipy!P67),"-",SUM(R73:V73)))</f>
        <v>-</v>
      </c>
      <c r="X73" s="185"/>
      <c r="Y73" s="182">
        <f>IF(ISBLANK($AD$3),"",IF(ISBLANK(Tipy!V67),0,IF(AND(Tipy!V67=Výsledky!$AB$3,Tipy!X67=Výsledky!$AD$3),50,0)))</f>
        <v>0</v>
      </c>
      <c r="Z73" s="182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2">
        <f>IF(ISBLANK($AD$3),"",IF(OR(Tipy!Y67=Výsledky!$Y$6,Tipy!Y67=Výsledky!$Y$7,Tipy!Y67=Výsledky!$Y$8,Tipy!Y67=Výsledky!$Y$9),30,0))</f>
        <v>0</v>
      </c>
      <c r="AB73" s="182">
        <f>IF(ISBLANK($AD$3),"",IF(OR(Tipy!Z67=Výsledky!$AB$6,Tipy!Z67=Výsledky!$AB$7,Tipy!Z67=Výsledky!$AB$8,Tipy!Z67=Výsledky!$AB$9),10,0))</f>
        <v>0</v>
      </c>
      <c r="AC73" s="183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6" t="str">
        <f>IF(ISBLANK($AD$3),"",IF(ISBLANK(Tipy!V67),"-",SUM(Y73:AC73)))</f>
        <v>-</v>
      </c>
      <c r="AE73" s="185"/>
      <c r="AF73" s="182">
        <f>IF(ISBLANK($AK$3),"",IF(ISBLANK(Tipy!AB67),0,IF(AND(Tipy!AB67=Výsledky!$AI$3,Tipy!AD67=Výsledky!$AK$3),50,0)))</f>
        <v>0</v>
      </c>
      <c r="AG73" s="182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2">
        <f>IF(ISBLANK($AK$3),"",IF(OR(Tipy!AE67=Výsledky!$AF$6,Tipy!AE67=Výsledky!$AF$7,Tipy!AE67=Výsledky!$AF$8,Tipy!AE67=Výsledky!$AF$9),30,0))</f>
        <v>0</v>
      </c>
      <c r="AI73" s="182">
        <f>IF(ISBLANK($AK$3),"",IF(OR(Tipy!AF67=Výsledky!$AI$6,Tipy!AF67=Výsledky!$AI$7,Tipy!AF67=Výsledky!$AI$8,Tipy!AF67=Výsledky!$AI$9),10,0))</f>
        <v>0</v>
      </c>
      <c r="AJ73" s="183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6" t="str">
        <f>IF(ISBLANK($AK$3),"",IF(ISBLANK(Tipy!AB67),"-",SUM(AF73:AJ73)))</f>
        <v>-</v>
      </c>
      <c r="AL73" s="185"/>
      <c r="AM73" s="182">
        <f>IF(ISBLANK($AR$3),"",IF(ISBLANK(Tipy!AH67),0,IF(AND(Tipy!AH67=Výsledky!$AP$3,Tipy!AJ67=Výsledky!$AR$3),50,0)))</f>
        <v>0</v>
      </c>
      <c r="AN73" s="182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2">
        <f>IF(ISBLANK($AR$3),"",IF(OR(Tipy!AK67=Výsledky!$AM$6,Tipy!AK67=Výsledky!$AM$7,Tipy!AK67=Výsledky!$AM$8,Tipy!AK67=Výsledky!$AM$9),30,0))</f>
        <v>0</v>
      </c>
      <c r="AP73" s="182">
        <f>IF(ISBLANK($AR$3),"",IF(OR(Tipy!AL67=Výsledky!$AP$6,Tipy!AL67=Výsledky!$AP$7,Tipy!AL67=Výsledky!$AP$8,Tipy!AL67=Výsledky!$AP$9),10,0))</f>
        <v>0</v>
      </c>
      <c r="AQ73" s="183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6" t="str">
        <f>IF(ISBLANK($AR$3),"",IF(ISBLANK(Tipy!AH67),"-",SUM(AM73:AQ73)))</f>
        <v>-</v>
      </c>
      <c r="AS73" s="185"/>
      <c r="AT73" s="182">
        <f>IF(ISBLANK($AY$3),"",IF(ISBLANK(Tipy!AN67),0,IF(AND(Tipy!AN67=Výsledky!$AW$3,Tipy!AP67=Výsledky!$AY$3),50,0)))</f>
        <v>0</v>
      </c>
      <c r="AU73" s="182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2">
        <f>IF(ISBLANK($AY$3),"",IF(OR(Tipy!AQ67=Výsledky!$AT$6,Tipy!AQ67=Výsledky!$AT$7,Tipy!AQ67=Výsledky!$AT$8,Tipy!AQ67=Výsledky!$AT$9),30,0))</f>
        <v>0</v>
      </c>
      <c r="AW73" s="182">
        <f>IF(ISBLANK($AY$3),"",IF(OR(Tipy!AR67=Výsledky!$AW$6,Tipy!AR67=Výsledky!$AW$7,Tipy!AR67=Výsledky!$AW$8,Tipy!AR67=Výsledky!$AW$9),10,0))</f>
        <v>0</v>
      </c>
      <c r="AX73" s="183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6" t="str">
        <f>IF(ISBLANK($AY$3),"",IF(ISBLANK(Tipy!AN67),"-",SUM(AT73:AX73)))</f>
        <v>-</v>
      </c>
      <c r="AZ73" s="185"/>
      <c r="BA73" s="182">
        <f>IF(ISBLANK($BF$3),"",IF(ISBLANK(Tipy!AT67),0,IF(AND(Tipy!AT67=Výsledky!$BD$3,Tipy!AV67=Výsledky!$BF$3),50,0)))</f>
        <v>0</v>
      </c>
      <c r="BB73" s="182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2">
        <f>IF(ISBLANK($BF$3),"",IF(OR(Tipy!AW67=Výsledky!$BA$6,Tipy!AW67=Výsledky!$BA$7,Tipy!AW67=Výsledky!$BA$8,Tipy!AW67=Výsledky!$BA$9),30,0))</f>
        <v>0</v>
      </c>
      <c r="BD73" s="182">
        <f>IF(ISBLANK($BF$3),"",IF(OR(Tipy!AX67=Výsledky!$BD$6,Tipy!AX67=Výsledky!$BD$7,Tipy!AX67=Výsledky!$BD$8,Tipy!AX67=Výsledky!$BD$9),10,0))</f>
        <v>0</v>
      </c>
      <c r="BE73" s="183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6" t="str">
        <f>IF(ISBLANK($BF$3),"",IF(ISBLANK(Tipy!AT67),"-",SUM(BA73:BE73)))</f>
        <v>-</v>
      </c>
      <c r="BG73" s="94"/>
      <c r="BH73" s="182">
        <f>IF(ISBLANK($BM$3),"",IF(ISBLANK(Tipy!AZ67),0,IF(AND(Tipy!AZ67=Výsledky!$BK$3,Tipy!BB67=Výsledky!$BM$3),50,0)))</f>
        <v>0</v>
      </c>
      <c r="BI73" s="182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2">
        <f>IF(ISBLANK($BM$3),"",IF(OR(Tipy!BC67=Výsledky!$BH$6,Tipy!BC67=Výsledky!$BH$7,Tipy!BC67=Výsledky!$BH$8,Tipy!BC67=Výsledky!$BH$9),30,0))</f>
        <v>0</v>
      </c>
      <c r="BK73" s="182">
        <f>IF(ISBLANK($BM$3),"",IF(OR(Tipy!BD67=Výsledky!$BK$6,Tipy!BD67=Výsledky!$BK$7,Tipy!BD67=Výsledky!$BK$8,Tipy!BD67=Výsledky!$BK$9),10,0))</f>
        <v>0</v>
      </c>
      <c r="BL73" s="183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6" t="str">
        <f>IF(ISBLANK($BM$3),"",IF(ISBLANK(Tipy!AZ67),"-",SUM(BH73:BL73)))</f>
        <v>-</v>
      </c>
      <c r="BN73" s="94"/>
      <c r="BO73" s="182">
        <f>IF(ISBLANK($BT$3),"",IF(ISBLANK(Tipy!BF67),0,IF(AND(Tipy!BF67=Výsledky!$BR$3,Tipy!BH67=Výsledky!$BT$3),50,0)))</f>
        <v>0</v>
      </c>
      <c r="BP73" s="182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2">
        <f>IF(ISBLANK($BT$3),"",IF(OR(Tipy!BI67=Výsledky!$BO$6,Tipy!BI67=Výsledky!$BO$7,Tipy!BI67=Výsledky!$BO$8,Tipy!BI67=Výsledky!$BO$9),30,0))</f>
        <v>0</v>
      </c>
      <c r="BR73" s="182">
        <f>IF(ISBLANK($BT$3),"",IF(OR(Tipy!BJ67=Výsledky!$BR$6,Tipy!BJ67=Výsledky!$BR$7,Tipy!BJ67=Výsledky!$BR$8,Tipy!BJ67=Výsledky!$BR$9),10,0))</f>
        <v>0</v>
      </c>
      <c r="BS73" s="183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6" t="str">
        <f>IF(ISBLANK($BT$3),"",IF(ISBLANK(Tipy!BF67),"-",SUM(BO73:BS73)))</f>
        <v>-</v>
      </c>
      <c r="BU73" s="94"/>
      <c r="BV73" s="182">
        <f>IF(ISBLANK($CA$3),"",IF(ISBLANK(Tipy!BL67),0,IF(AND(Tipy!BL67=Výsledky!$BY$3,Tipy!BN67=Výsledky!$CA$3),50,0)))</f>
        <v>0</v>
      </c>
      <c r="BW73" s="182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2">
        <f>IF(ISBLANK($CA$3),"",IF(OR(Tipy!BO67=Výsledky!$BV$6,Tipy!BO67=Výsledky!$BV$7,Tipy!BO67=Výsledky!$BV$8,Tipy!BO67=Výsledky!$BV$9),30,0))</f>
        <v>0</v>
      </c>
      <c r="BY73" s="182">
        <f>IF(ISBLANK($CA$3),"",IF(OR(Tipy!BP67=Výsledky!$BY$6,Tipy!BP67=Výsledky!$BY$7,Tipy!BP67=Výsledky!$BY$8,Tipy!BP67=Výsledky!$BY$9),10,0))</f>
        <v>0</v>
      </c>
      <c r="BZ73" s="183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6" t="str">
        <f>IF(ISBLANK($CA$3),"",IF(ISBLANK(Tipy!BL67),"-",SUM(BV73:BZ73)))</f>
        <v>-</v>
      </c>
      <c r="CB73" s="94"/>
      <c r="CC73" s="182">
        <f>IF(ISBLANK($CH$3),"",IF(ISBLANK(Tipy!BR67),0,IF(AND(Tipy!BR67=Výsledky!$CF$3,Tipy!BT67=Výsledky!$CH$3),50,0)))</f>
        <v>0</v>
      </c>
      <c r="CD73" s="182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2">
        <f>IF(ISBLANK($CH$3),"",IF(OR(Tipy!BU67=Výsledky!$CC$6,Tipy!BU67=Výsledky!$CC$7,Tipy!BU67=Výsledky!$CC$8,Tipy!BU67=Výsledky!$CC$9),30,0))</f>
        <v>0</v>
      </c>
      <c r="CF73" s="182">
        <f>IF(ISBLANK($CH$3),"",IF(OR(Tipy!BV67=Výsledky!$CF$6,Tipy!BV67=Výsledky!$CF$7,Tipy!BV67=Výsledky!$CF$8,Tipy!BV67=Výsledky!$CF$9),10,0))</f>
        <v>0</v>
      </c>
      <c r="CG73" s="183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6" t="str">
        <f>IF(ISBLANK($CH$3),"",IF(ISBLANK(Tipy!BR67),"-",SUM(CC73:CG73)))</f>
        <v>-</v>
      </c>
      <c r="CI73" s="185"/>
      <c r="CJ73" s="182">
        <f>IF(ISBLANK($CO$3),"",IF(ISBLANK(Tipy!BX67),0,IF(AND(Tipy!BX67=Výsledky!$CM$3,Tipy!BZ67=Výsledky!$CO$3),50,0)))</f>
        <v>0</v>
      </c>
      <c r="CK73" s="182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2">
        <f>IF(ISBLANK($CO$3),"",IF(OR(Tipy!CA67=Výsledky!$CJ$6,Tipy!CA67=Výsledky!$CJ$7,Tipy!CA67=Výsledky!$CJ$8,Tipy!CA67=Výsledky!$CJ$9),30,0))</f>
        <v>0</v>
      </c>
      <c r="CM73" s="182">
        <f>IF(ISBLANK($CO$3),"",IF(OR(Tipy!CB67=Výsledky!$CM$6,Tipy!CB67=Výsledky!$CM$7,Tipy!CB67=Výsledky!$CM$8,Tipy!CB67=Výsledky!$CM$9),10,0))</f>
        <v>0</v>
      </c>
      <c r="CN73" s="183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6" t="str">
        <f>IF(ISBLANK($CO$3),"",IF(ISBLANK(Tipy!BX67),"-",SUM(CJ73:CN73)))</f>
        <v>-</v>
      </c>
      <c r="CP73" s="185"/>
      <c r="CQ73" s="182">
        <f>IF(ISBLANK($CV$3),"",IF(ISBLANK(Tipy!CD67),0,IF(AND(Tipy!CD67=Výsledky!$CT$3,Tipy!CF67=Výsledky!$CV$3),50,0)))</f>
        <v>0</v>
      </c>
      <c r="CR73" s="182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2">
        <f>IF(ISBLANK($CV$3),"",IF(OR(Tipy!CG67=Výsledky!$CQ$6,Tipy!CG67=Výsledky!$CQ$7,Tipy!CG67=Výsledky!$CQ$8,Tipy!CG67=Výsledky!$CQ$9),30,0))</f>
        <v>0</v>
      </c>
      <c r="CT73" s="182">
        <f>IF(ISBLANK($CV$3),"",IF(OR(Tipy!CH67=Výsledky!$CT$6,Tipy!CH67=Výsledky!$CT$7,Tipy!CH67=Výsledky!$CT$8,Tipy!CH67=Výsledky!$CT$9),10,0))</f>
        <v>0</v>
      </c>
      <c r="CU73" s="183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6" t="str">
        <f>IF(ISBLANK($CV$3),"",IF(ISBLANK(Tipy!CD67),"-",SUM(CQ73:CU73)))</f>
        <v>-</v>
      </c>
      <c r="CW73" s="185"/>
      <c r="CX73" s="182">
        <f>IF(ISBLANK($DC$3),"",IF(ISBLANK(Tipy!CJ67),0,IF(AND(Tipy!CJ67=Výsledky!$DA$3,Tipy!CL67=Výsledky!$DC$3),50,0)))</f>
        <v>0</v>
      </c>
      <c r="CY73" s="182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2">
        <f>IF(ISBLANK($DC$3),"",IF(OR(Tipy!CM67=Výsledky!$CX$6,Tipy!CM67=Výsledky!$CX$7,Tipy!CM67=Výsledky!$CX$8,Tipy!CM67=Výsledky!$CX$9),30,0))</f>
        <v>0</v>
      </c>
      <c r="DA73" s="182">
        <f>IF(ISBLANK($DC$3),"",IF(OR(Tipy!CN67=Výsledky!$DA$6,Tipy!CN67=Výsledky!$DA$7,Tipy!CN67=Výsledky!$DA$8,Tipy!CN67=Výsledky!$DA$9),10,0))</f>
        <v>0</v>
      </c>
      <c r="DB73" s="183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6" t="str">
        <f>IF(ISBLANK($DC$3),"",IF(ISBLANK(Tipy!CJ67),"-",SUM(CX73:DB73)))</f>
        <v>-</v>
      </c>
      <c r="DD73" s="185"/>
      <c r="DE73" s="182">
        <f>IF(ISBLANK($DJ$3),"",IF(ISBLANK(Tipy!CP67),0,IF(AND(Tipy!CP67=Výsledky!$DH$3,Tipy!CR67=Výsledky!$DJ$3),50,0)))</f>
        <v>0</v>
      </c>
      <c r="DF73" s="182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2">
        <f>IF(ISBLANK($DJ$3),"",IF(OR(Tipy!CS67=Výsledky!$DE$6,Tipy!CS67=Výsledky!$DE$7,Tipy!CS67=Výsledky!$DE$8,Tipy!CS67=Výsledky!$DE$9),30,0))</f>
        <v>0</v>
      </c>
      <c r="DH73" s="182">
        <f>IF(ISBLANK($DJ$3),"",IF(OR(Tipy!CT67=Výsledky!$DH$6,Tipy!CT67=Výsledky!$DH$7,Tipy!CT67=Výsledky!$DH$8,Tipy!CT67=Výsledky!$DH$9),10,0))</f>
        <v>0</v>
      </c>
      <c r="DI73" s="183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6" t="str">
        <f>IF(ISBLANK($DJ$3),"",IF(ISBLANK(Tipy!CP67),"-",SUM(DE73:DI73)))</f>
        <v>-</v>
      </c>
      <c r="DK73" s="185"/>
      <c r="DL73" s="182">
        <f>IF(ISBLANK($DQ$3),"",IF(ISBLANK(Tipy!CV67),0,IF(AND(Tipy!CV67=Výsledky!$DO$3,Tipy!CX67=Výsledky!$DQ$3),50,0)))</f>
        <v>0</v>
      </c>
      <c r="DM73" s="182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2">
        <f>IF(ISBLANK($DQ$3),"",IF(OR(Tipy!CY67=Výsledky!$DL$6,Tipy!CY67=Výsledky!$DL$7,Tipy!CY67=Výsledky!$DL$8,Tipy!CY67=Výsledky!$DL$9),30,0))</f>
        <v>0</v>
      </c>
      <c r="DO73" s="182">
        <f>IF(ISBLANK($DQ$3),"",IF(OR(Tipy!CZ67=Výsledky!$DO$6,Tipy!CZ67=Výsledky!$DO$7,Tipy!CZ67=Výsledky!$DO$8,Tipy!CZ67=Výsledky!$DO$9),10,0))</f>
        <v>0</v>
      </c>
      <c r="DP73" s="183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6" t="str">
        <f>IF(ISBLANK($DQ$3),"",IF(ISBLANK(Tipy!CV67),"-",SUM(DL73:DP73)))</f>
        <v>-</v>
      </c>
      <c r="DR73" s="185"/>
      <c r="DS73" s="182">
        <f>IF(ISBLANK($DX$3),"",IF(ISBLANK(Tipy!DB67),0,IF(AND(Tipy!DB67=Výsledky!$DV$3,Tipy!DD67=Výsledky!$DX$3),50,0)))</f>
        <v>0</v>
      </c>
      <c r="DT73" s="182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2">
        <f>IF(ISBLANK($DX$3),"",IF(OR(Tipy!DE67=Výsledky!$DS$6,Tipy!DE67=Výsledky!$DS$7,Tipy!DE67=Výsledky!$DS$8,Tipy!DE67=Výsledky!$DS$9),30,0))</f>
        <v>0</v>
      </c>
      <c r="DV73" s="182">
        <f>IF(ISBLANK($DX$3),"",IF(OR(Tipy!DF67=Výsledky!$DV$6,Tipy!DF67=Výsledky!$DV$7,Tipy!DF67=Výsledky!$DV$8,Tipy!DF67=Výsledky!$DV$9),10,0))</f>
        <v>0</v>
      </c>
      <c r="DW73" s="183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6" t="str">
        <f>IF(ISBLANK($DX$3),"",IF(ISBLANK(Tipy!DB67),"-",SUM(DS73:DW73)))</f>
        <v>-</v>
      </c>
      <c r="DY73" s="185"/>
      <c r="DZ73" s="182">
        <f>IF(ISBLANK($EE$3),"",IF(ISBLANK(Tipy!DH67),0,IF(AND(Tipy!DH67=Výsledky!$EC$3,Tipy!DJ67=Výsledky!$EE$3),50,0)))</f>
        <v>0</v>
      </c>
      <c r="EA73" s="182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2">
        <f>IF(ISBLANK($EE$3),"",IF(OR(Tipy!DK67=Výsledky!$DZ$6,Tipy!DK67=Výsledky!$DZ$7,Tipy!DK67=Výsledky!$DZ$8,Tipy!DK67=Výsledky!$DZ$9),30,0))</f>
        <v>0</v>
      </c>
      <c r="EC73" s="182">
        <f>IF(ISBLANK($EE$3),"",IF(OR(Tipy!DL67=Výsledky!$EC$6,Tipy!DL67=Výsledky!$EC$7,Tipy!DL67=Výsledky!$EC$8,Tipy!DL67=Výsledky!$EC$9),10,0))</f>
        <v>0</v>
      </c>
      <c r="ED73" s="183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6" t="str">
        <f>IF(ISBLANK($EE$3),"",IF(ISBLANK(Tipy!DH67),"-",SUM(DZ73:ED73)))</f>
        <v>-</v>
      </c>
      <c r="EF73" s="94"/>
      <c r="EG73" s="182">
        <f>IF(ISBLANK($EL$3),"",IF(ISBLANK(Tipy!DN67),0,IF(AND(Tipy!DN67=Výsledky!$EJ$3,Tipy!DP67=Výsledky!$EL$3),50,0)))</f>
        <v>0</v>
      </c>
      <c r="EH73" s="182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2">
        <f>IF(ISBLANK($EL$3),"",IF(OR(Tipy!DQ67=Výsledky!$EG$6,Tipy!DQ67=Výsledky!$EG$7,Tipy!DQ67=Výsledky!$EG$8,Tipy!DQ67=Výsledky!$EG$9),30,0))</f>
        <v>0</v>
      </c>
      <c r="EJ73" s="182">
        <f>IF(ISBLANK($EL$3),"",IF(OR(Tipy!DR67=Výsledky!$EJ$6,Tipy!DR67=Výsledky!$EJ$7,Tipy!DR67=Výsledky!$EJ$8,Tipy!DR67=Výsledky!$EJ$9),10,0))</f>
        <v>0</v>
      </c>
      <c r="EK73" s="183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6" t="str">
        <f>IF(ISBLANK($EL$3),"",IF(ISBLANK(Tipy!DN67),"-",SUM(EG73:EK73)))</f>
        <v>-</v>
      </c>
      <c r="EM73" s="94"/>
      <c r="EN73" s="182">
        <f>IF(ISBLANK($ES$3),"",IF(ISBLANK(Tipy!DT67),0,IF(AND(Tipy!DT67=Výsledky!$EQ$3,Tipy!DV67=Výsledky!$ES$3),50,0)))</f>
        <v>0</v>
      </c>
      <c r="EO73" s="182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2">
        <f>IF(ISBLANK($ES$3),"",IF(OR(Tipy!DW67=Výsledky!$EN$6,Tipy!DW67=Výsledky!$EN$7,Tipy!DW67=Výsledky!$EN$8,Tipy!DW67=Výsledky!$EN$9),30,0))</f>
        <v>0</v>
      </c>
      <c r="EQ73" s="182">
        <f>IF(ISBLANK($ES$3),"",IF(OR(Tipy!DX67=Výsledky!$EQ$6,Tipy!DX67=Výsledky!$EQ$7,Tipy!DX67=Výsledky!$EQ$8,Tipy!DX67=Výsledky!$EQ$9),10,0))</f>
        <v>0</v>
      </c>
      <c r="ER73" s="183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6" t="str">
        <f>IF(ISBLANK($ES$3),"",IF(ISBLANK(Tipy!DT67),"-",SUM(EN73:ER73)))</f>
        <v>-</v>
      </c>
      <c r="ET73" s="94"/>
      <c r="EU73" s="182">
        <f>IF(ISBLANK($EZ$3),"",IF(ISBLANK(Tipy!DZ67),0,IF(AND(Tipy!DZ67=Výsledky!$EX$3,Tipy!EB67=Výsledky!$EZ$3),50,0)))</f>
        <v>0</v>
      </c>
      <c r="EV73" s="182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2">
        <f>IF(ISBLANK($EZ$3),"",IF(OR(Tipy!EC67=Výsledky!$EU$6,Tipy!EC67=Výsledky!$EU$7,Tipy!EC67=Výsledky!$EU$8,Tipy!EC67=Výsledky!$EU$9),30,0))</f>
        <v>0</v>
      </c>
      <c r="EX73" s="182">
        <f>IF(ISBLANK($EZ$3),"",IF(OR(Tipy!ED67=Výsledky!$EX$6,Tipy!ED67=Výsledky!$EX$7,Tipy!ED67=Výsledky!$EX$8,Tipy!ED67=Výsledky!$EX$9),10,0))</f>
        <v>0</v>
      </c>
      <c r="EY73" s="183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6" t="str">
        <f>IF(ISBLANK($EZ$3),"",IF(ISBLANK(Tipy!DZ67),"-",SUM(EU73:EY73)))</f>
        <v>-</v>
      </c>
      <c r="FA73" s="94"/>
      <c r="FB73" s="182">
        <f>IF(ISBLANK($FG$3),"",IF(ISBLANK(Tipy!EF67),0,IF(AND(Tipy!EF67=Výsledky!$FE$3,Tipy!EH67=Výsledky!$FG$3),50,0)))</f>
        <v>0</v>
      </c>
      <c r="FC73" s="182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2">
        <f>IF(ISBLANK($FG$3),"",IF(OR(Tipy!EI67=Výsledky!$FB$6,Tipy!EI67=Výsledky!$FB$7,Tipy!EI67=Výsledky!$FB$8,Tipy!EI67=Výsledky!$FB$9),30,0))</f>
        <v>0</v>
      </c>
      <c r="FE73" s="182">
        <f>IF(ISBLANK($FG$3),"",IF(OR(Tipy!EJ67=Výsledky!$FE$6,Tipy!EJ67=Výsledky!$FE$7,Tipy!EJ67=Výsledky!$FE$8,Tipy!EJ67=Výsledky!$FE$9),10,0))</f>
        <v>0</v>
      </c>
      <c r="FF73" s="183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6" t="str">
        <f>IF(ISBLANK($FG$3),"",IF(ISBLANK(Tipy!EF67),"-",SUM(FB73:FF73)))</f>
        <v>-</v>
      </c>
      <c r="FH73" s="94"/>
      <c r="FI73" s="182">
        <f>IF(ISBLANK($FN$3),"",IF(ISBLANK(Tipy!EL67),0,IF(AND(Tipy!EL67=Výsledky!$FL$3,Tipy!EN67=Výsledky!$FN$3),50,0)))</f>
        <v>0</v>
      </c>
      <c r="FJ73" s="182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2">
        <f>IF(ISBLANK($FN$3),"",IF(OR(Tipy!EO67=Výsledky!$FI$6,Tipy!EO67=Výsledky!$FI$7,Tipy!EO67=Výsledky!$FI$8,Tipy!EO67=Výsledky!$FI$9),30,0))</f>
        <v>0</v>
      </c>
      <c r="FL73" s="182">
        <f>IF(ISBLANK($FN$3),"",IF(OR(Tipy!EP67=Výsledky!$FL$6,Tipy!EP67=Výsledky!$FL$7,Tipy!EP67=Výsledky!$FL$8,Tipy!EP67=Výsledky!$FL$9),10,0))</f>
        <v>0</v>
      </c>
      <c r="FM73" s="183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6" t="str">
        <f>IF(ISBLANK($FN$3),"",IF(ISBLANK(Tipy!EL67),"-",SUM(FI73:FM73)))</f>
        <v>-</v>
      </c>
      <c r="FO73" s="94"/>
      <c r="FP73" s="182">
        <f>IF(ISBLANK($FU$3),"",IF(ISBLANK(Tipy!ER67),0,IF(AND(Tipy!ER67=Výsledky!$FS$3,Tipy!ET67=Výsledky!$FU$3),50,0)))</f>
        <v>0</v>
      </c>
      <c r="FQ73" s="182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2">
        <f>IF(ISBLANK($FU$3),"",IF(OR(Tipy!EU67=Výsledky!$FP$6,Tipy!EU67=Výsledky!$FP$7,Tipy!EU67=Výsledky!$FP$8,Tipy!EU67=Výsledky!$FP$9),30,0))</f>
        <v>0</v>
      </c>
      <c r="FS73" s="182">
        <f>IF(ISBLANK($FU$3),"",IF(OR(Tipy!EV67=Výsledky!$FS$6,Tipy!EV67=Výsledky!$FS$7,Tipy!EV67=Výsledky!$FS$8,Tipy!EV67=Výsledky!$FS$9),10,0))</f>
        <v>0</v>
      </c>
      <c r="FT73" s="183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6" t="str">
        <f>IF(ISBLANK($FU$3),"",IF(ISBLANK(Tipy!ER67),"-",SUM(FP73:FT73)))</f>
        <v>-</v>
      </c>
      <c r="FV73" s="94"/>
      <c r="FW73" s="182">
        <f>IF(ISBLANK($GB$3),"",IF(ISBLANK(Tipy!EX67),0,IF(AND(Tipy!EX67=Výsledky!$FZ$3,Tipy!EZ67=Výsledky!$GB$3),50,0)))</f>
        <v>0</v>
      </c>
      <c r="FX73" s="182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2">
        <f>IF(ISBLANK($GB$3),"",IF(OR(Tipy!FA67=Výsledky!$FW$6,Tipy!FA67=Výsledky!$FW$7,Tipy!FA67=Výsledky!$FW$8,Tipy!FA67=Výsledky!$FW$9),30,0))</f>
        <v>0</v>
      </c>
      <c r="FZ73" s="182">
        <f>IF(ISBLANK($GB$3),"",IF(OR(Tipy!FB67=Výsledky!$FZ$6,Tipy!FB67=Výsledky!$FZ$7,Tipy!FB67=Výsledky!$FZ$8,Tipy!FB67=Výsledky!$FZ$9),10,0))</f>
        <v>0</v>
      </c>
      <c r="GA73" s="183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6" t="str">
        <f>IF(ISBLANK($GB$3),"",IF(ISBLANK(Tipy!EX67),"-",SUM(FW73:GA73)))</f>
        <v>-</v>
      </c>
      <c r="GC73" s="94"/>
      <c r="GD73" s="182">
        <f>IF(ISBLANK($GI$3),"",IF(ISBLANK(Tipy!FD67),0,IF(AND(Tipy!FD67=Výsledky!$GG$3,Tipy!FF67=Výsledky!$GI$3),50,0)))</f>
        <v>0</v>
      </c>
      <c r="GE73" s="182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2">
        <f>IF(ISBLANK($GI$3),"",IF(OR(Tipy!FG67=Výsledky!$GD$6,Tipy!FG67=Výsledky!$GD$7,Tipy!FG67=Výsledky!$GD$8,Tipy!FG67=Výsledky!$GD$9),30,0))</f>
        <v>0</v>
      </c>
      <c r="GG73" s="182">
        <f>IF(ISBLANK($GI$3),"",IF(OR(Tipy!FH67=Výsledky!$GG$6,Tipy!FH67=Výsledky!$GG$7,Tipy!FH67=Výsledky!$GG$8,Tipy!FH67=Výsledky!$GG$9),10,0))</f>
        <v>0</v>
      </c>
      <c r="GH73" s="183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6" t="str">
        <f>IF(ISBLANK($GI$3),"",IF(ISBLANK(Tipy!FD67),"-",SUM(GD73:GH73)))</f>
        <v>-</v>
      </c>
      <c r="GJ73" s="94"/>
      <c r="GK73" s="182">
        <f>IF(ISBLANK($GP$3),"",IF(ISBLANK(Tipy!FJ67),0,IF(AND(Tipy!FJ67=Výsledky!$GN$3,Tipy!FL67=Výsledky!$GP$3),50,0)))</f>
        <v>0</v>
      </c>
      <c r="GL73" s="182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82">
        <f>IF(ISBLANK($GP$3),"",IF(OR(Tipy!FM67=Výsledky!$GK$6,Tipy!FM67=Výsledky!$GK$7,Tipy!FM67=Výsledky!$GK$8,Tipy!FM67=Výsledky!$GK$9),30,0))</f>
        <v>0</v>
      </c>
      <c r="GN73" s="182">
        <f>IF(ISBLANK($GP$3),"",IF(OR(Tipy!FN67=Výsledky!$GN$6,Tipy!FN67=Výsledky!$GN$7,Tipy!FN67=Výsledky!$GN$8,Tipy!FN67=Výsledky!$GN$9),10,0))</f>
        <v>0</v>
      </c>
      <c r="GO73" s="183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86" t="str">
        <f>IF(ISBLANK($GP$3),"",IF(ISBLANK(Tipy!FJ67),"-",SUM(GK73:GO73)))</f>
        <v>-</v>
      </c>
      <c r="GQ73" s="94"/>
      <c r="GR73" s="182">
        <f>IF(ISBLANK($GW$3),"",IF(ISBLANK(Tipy!FP67),0,IF(AND(Tipy!FP67=Výsledky!$GU$3,Tipy!FR67=Výsledky!$GW$3),50,0)))</f>
        <v>0</v>
      </c>
      <c r="GS73" s="182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2">
        <f>IF(ISBLANK($GW$3),"",IF(OR(Tipy!FS67=Výsledky!$GR$6,Tipy!FS67=Výsledky!$GR$7,Tipy!FS67=Výsledky!$GR$8,Tipy!FS67=Výsledky!$GR$9),30,0))</f>
        <v>0</v>
      </c>
      <c r="GU73" s="182">
        <f>IF(ISBLANK($GW$3),"",IF(OR(Tipy!FT67=Výsledky!$GU$6,Tipy!FT67=Výsledky!$GU$7,Tipy!FT67=Výsledky!$GU$8,Tipy!FT67=Výsledky!$GU$9),10,0))</f>
        <v>0</v>
      </c>
      <c r="GV73" s="183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6" t="str">
        <f>IF(ISBLANK($GW$3),"",IF(ISBLANK(Tipy!FP67),"-",SUM(GR73:GV73)))</f>
        <v>-</v>
      </c>
      <c r="GX73" s="94"/>
      <c r="GY73" s="182">
        <f>IF(ISBLANK($HD$3),"",IF(ISBLANK(Tipy!FV67),0,IF(AND(Tipy!FV67=Výsledky!$HB$3,Tipy!FX67=Výsledky!$HD$3),50,0)))</f>
        <v>0</v>
      </c>
      <c r="GZ73" s="182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2">
        <f>IF(ISBLANK($HD$3),"",IF(OR(Tipy!FY67=Výsledky!$GY$6,Tipy!FY67=Výsledky!$GY$7,Tipy!FY67=Výsledky!$GY$8,Tipy!FY67=Výsledky!$GY$9),30,0))</f>
        <v>0</v>
      </c>
      <c r="HB73" s="182">
        <f>IF(ISBLANK($HD$3),"",IF(OR(Tipy!FZ67=Výsledky!$HB$6,Tipy!FZ67=Výsledky!$HB$7,Tipy!FZ67=Výsledky!$HB$8,Tipy!FZ67=Výsledky!$HB$9),10,0))</f>
        <v>0</v>
      </c>
      <c r="HC73" s="183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6" t="str">
        <f>IF(ISBLANK($HD$3),"",IF(ISBLANK(Tipy!FV67),"-",SUM(GY73:HC73)))</f>
        <v>-</v>
      </c>
      <c r="HE73" s="185"/>
      <c r="HF73" s="182">
        <f>IF(ISBLANK($HK$3),"",IF(ISBLANK(Tipy!GB67),0,IF(AND(Tipy!GB67=Výsledky!$HI$3,Tipy!GD67=Výsledky!$HK$3),50,0)))</f>
        <v>0</v>
      </c>
      <c r="HG73" s="182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2">
        <f>IF(ISBLANK($HK$3),"",IF(OR(Tipy!GE67=Výsledky!$HF$6,Tipy!GE67=Výsledky!$HF$7,Tipy!GE67=Výsledky!$HF$8,Tipy!GE67=Výsledky!$HF$9),30,0))</f>
        <v>0</v>
      </c>
      <c r="HI73" s="182">
        <f>IF(ISBLANK($HK$3),"",IF(OR(Tipy!GF67=Výsledky!$HI$6,Tipy!GF67=Výsledky!$HI$7,Tipy!GF67=Výsledky!$HI$8,Tipy!GF67=Výsledky!$HI$9),10,0))</f>
        <v>0</v>
      </c>
      <c r="HJ73" s="183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6" t="str">
        <f>IF(ISBLANK($HK$3),"",IF(ISBLANK(Tipy!GB67),"-",SUM(HF73:HJ73)))</f>
        <v>-</v>
      </c>
      <c r="HL73" s="185"/>
      <c r="HM73" s="182">
        <f>IF(ISBLANK($HR$3),"",IF(ISBLANK(Tipy!GH67),0,IF(AND(Tipy!GH67=Výsledky!$HP$3,Tipy!GJ67=Výsledky!$HR$3),50,0)))</f>
        <v>0</v>
      </c>
      <c r="HN73" s="182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2">
        <f>IF(ISBLANK($HR$3),"",IF(OR(Tipy!GK67=Výsledky!$HM$6,Tipy!GK67=Výsledky!$HM$7,Tipy!GK67=Výsledky!$HM$8,Tipy!GK67=Výsledky!$HM$9),30,0))</f>
        <v>0</v>
      </c>
      <c r="HP73" s="182">
        <f>IF(ISBLANK($HR$3),"",IF(OR(Tipy!GL67=Výsledky!$HP$6,Tipy!GL67=Výsledky!$HP$7,Tipy!GL67=Výsledky!$HP$8,Tipy!GL67=Výsledky!$HP$9),10,0))</f>
        <v>0</v>
      </c>
      <c r="HQ73" s="183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6" t="str">
        <f>IF(ISBLANK($HR$3),"",IF(ISBLANK(Tipy!GH67),"-",SUM(HM73:HQ73)))</f>
        <v>-</v>
      </c>
      <c r="HS73" s="185"/>
      <c r="HT73" s="182">
        <f>IF(ISBLANK($HY$3),"",IF(ISBLANK(Tipy!GN67),0,IF(AND(Tipy!GN67=Výsledky!$HW$3,Tipy!GP67=Výsledky!$HY$3),50,0)))</f>
        <v>0</v>
      </c>
      <c r="HU73" s="182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2">
        <f>IF(ISBLANK($HY$3),"",IF(OR(Tipy!GQ67=Výsledky!$HT$6,Tipy!GQ67=Výsledky!$HT$7,Tipy!GQ67=Výsledky!$HT$8,Tipy!GQ67=Výsledky!$HT$9),30,0))</f>
        <v>0</v>
      </c>
      <c r="HW73" s="182">
        <f>IF(ISBLANK($HY$3),"",IF(OR(Tipy!GR67=Výsledky!$HW$6,Tipy!GR67=Výsledky!$HW$7,Tipy!GR67=Výsledky!$HW$8,Tipy!GR67=Výsledky!$HW$9),10,0))</f>
        <v>0</v>
      </c>
      <c r="HX73" s="183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6" t="str">
        <f>IF(ISBLANK($HY$3),"",IF(ISBLANK(Tipy!GN67),"-",SUM(HT73:HX73)))</f>
        <v>-</v>
      </c>
      <c r="HZ73" s="185"/>
      <c r="IA73" s="182">
        <f>IF(ISBLANK($IF$3),"",IF(ISBLANK(Tipy!GT67),0,IF(AND(Tipy!GT67=Výsledky!$ID$3,Tipy!GV67=Výsledky!$IF$3),50,0)))</f>
        <v>0</v>
      </c>
      <c r="IB73" s="182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2">
        <f>IF(ISBLANK($IF$3),"",IF(OR(Tipy!GW67=Výsledky!$IA$6,Tipy!GW67=Výsledky!$IA$7,Tipy!GW67=Výsledky!$IA$8,Tipy!GW67=Výsledky!$IA$9),30,0))</f>
        <v>0</v>
      </c>
      <c r="ID73" s="182">
        <f>IF(ISBLANK($IF$3),"",IF(OR(Tipy!GX67=Výsledky!$ID$6,Tipy!GX67=Výsledky!$ID$7,Tipy!GX67=Výsledky!$ID$8,Tipy!GX67=Výsledky!$ID$9),10,0))</f>
        <v>0</v>
      </c>
      <c r="IE73" s="183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6" t="str">
        <f>IF(ISBLANK($IF$3),"",IF(ISBLANK(Tipy!GT67),"-",SUM(IA73:IE73)))</f>
        <v>-</v>
      </c>
      <c r="IG73" s="94"/>
      <c r="IH73" s="182">
        <f>IF(ISBLANK($IM$3),"",IF(ISBLANK(Tipy!GZ67),0,IF(AND(Tipy!GZ67=Výsledky!$IK$3,Tipy!HB67=Výsledky!$IM$3),50,0)))</f>
        <v>0</v>
      </c>
      <c r="II73" s="182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182">
        <f>IF(ISBLANK($IM$3),"",IF(OR(Tipy!HC67=Výsledky!$IH$6,Tipy!HC67=Výsledky!$IH$7,Tipy!HC67=Výsledky!$IH$8,Tipy!HC67=Výsledky!$IH$9),30,0))</f>
        <v>0</v>
      </c>
      <c r="IK73" s="182">
        <f>IF(ISBLANK($IM$3),"",IF(OR(Tipy!HD67=Výsledky!$IK$6,Tipy!HD67=Výsledky!$IK$7,Tipy!HD67=Výsledky!$IK$8,Tipy!HD67=Výsledky!$IK$9),10,0))</f>
        <v>0</v>
      </c>
      <c r="IL73" s="183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186" t="str">
        <f>IF(ISBLANK($IM$3),"",IF(ISBLANK(Tipy!GZ67),"-",SUM(IH73:IL73)))</f>
        <v>-</v>
      </c>
      <c r="IN73" s="185"/>
      <c r="IO73" s="182">
        <f>IF(ISBLANK($IT$3),"",IF(ISBLANK(Tipy!HF67),0,IF(AND(Tipy!HF67=Výsledky!$IR$3,Tipy!HH67=Výsledky!$IT$3),50,0)))</f>
        <v>0</v>
      </c>
      <c r="IP73" s="182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82">
        <f>IF(ISBLANK($IT$3),"",IF(OR(Tipy!HI67=Výsledky!$IO$6,Tipy!HI67=Výsledky!$IO$7,Tipy!HI67=Výsledky!$IO$8,Tipy!HI67=Výsledky!$IO$9),30,0))</f>
        <v>0</v>
      </c>
      <c r="IR73" s="182">
        <f>IF(ISBLANK($IT$3),"",IF(OR(Tipy!HJ67=Výsledky!$IR$6,Tipy!HJ67=Výsledky!$IR$7,Tipy!HJ67=Výsledky!$IR$8,Tipy!HJ67=Výsledky!$IR$9),10,0))</f>
        <v>0</v>
      </c>
      <c r="IS73" s="183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6" t="str">
        <f>IF(ISBLANK($IT$3),"",IF(ISBLANK(Tipy!HF67),"-",SUM(IO73:IS73)))</f>
        <v>-</v>
      </c>
      <c r="IU73" s="185"/>
      <c r="IV73" s="182">
        <f>IF(ISBLANK($JA$3),"",IF(ISBLANK(Tipy!HL67),0,IF(AND(Tipy!HL67=Výsledky!$IY$3,Tipy!HN67=Výsledky!$JA$3),50,0)))</f>
        <v>0</v>
      </c>
      <c r="IW73" s="182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82">
        <f>IF(ISBLANK($JA$3),"",IF(OR(Tipy!HO67=Výsledky!$IV$6,Tipy!HO67=Výsledky!$IV$7,Tipy!HO67=Výsledky!$IV$8,Tipy!HO67=Výsledky!$IV$9),30,0))</f>
        <v>0</v>
      </c>
      <c r="IY73" s="182">
        <f>IF(ISBLANK($JA$3),"",IF(OR(Tipy!HP67=Výsledky!$IY$6,Tipy!HP67=Výsledky!$IY$7,Tipy!HP67=Výsledky!$IY$8,Tipy!HP67=Výsledky!$IY$9),10,0))</f>
        <v>0</v>
      </c>
      <c r="IZ73" s="183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86" t="str">
        <f>IF(ISBLANK($JA$3),"",IF(ISBLANK(Tipy!HL67),"-",SUM(IV73:IZ73)))</f>
        <v>-</v>
      </c>
      <c r="JB73" s="185"/>
      <c r="JC73" s="182">
        <f>IF(ISBLANK($JH$3),"",IF(ISBLANK(Tipy!HR67),0,IF(AND(Tipy!HR67=Výsledky!$JF$3,Tipy!HT67=Výsledky!$JH$3),50,0)))</f>
        <v>0</v>
      </c>
      <c r="JD73" s="182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82">
        <f>IF(ISBLANK($JH$3),"",IF(OR(Tipy!HU67=Výsledky!$JC$6,Tipy!HU67=Výsledky!$JC$7,Tipy!HU67=Výsledky!$JC$8,Tipy!HU67=Výsledky!$JC$9),30,0))</f>
        <v>0</v>
      </c>
      <c r="JF73" s="182">
        <f>IF(ISBLANK($JH$3),"",IF(OR(Tipy!HV67=Výsledky!$JF$6,Tipy!HV67=Výsledky!$JF$7,Tipy!HV67=Výsledky!$JF$8,Tipy!HV67=Výsledky!$JF$9),10,0))</f>
        <v>0</v>
      </c>
      <c r="JG73" s="183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86" t="str">
        <f>IF(ISBLANK($JH$3),"",IF(ISBLANK(Tipy!HR67),"-",SUM(JC73:JG73)))</f>
        <v>-</v>
      </c>
      <c r="JI73" s="185"/>
      <c r="JJ73" s="182">
        <f>IF(ISBLANK($JO$3),"",IF(ISBLANK(Tipy!HX67),0,IF(AND(Tipy!HX67=Výsledky!$JM$3,Tipy!HZ67=Výsledky!$JO$3),50,0)))</f>
        <v>0</v>
      </c>
      <c r="JK73" s="182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82">
        <f>IF(ISBLANK($JO$3),"",IF(OR(Tipy!IA67=Výsledky!$JJ$6,Tipy!IA67=Výsledky!$JJ$7,Tipy!IA67=Výsledky!$JJ$8,Tipy!IA67=Výsledky!$JJ$9),30,0))</f>
        <v>0</v>
      </c>
      <c r="JM73" s="92">
        <f>IF(ISBLANK($JO$3),"",IF(OR(Tipy!IB67=Výsledky!$JM$6,Tipy!IB67=Výsledky!$JM$7,Tipy!IB67=Výsledky!$JM$8,Tipy!IB67=Výsledky!$JM$9),10,0))</f>
        <v>0</v>
      </c>
      <c r="JN73" s="93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95" t="str">
        <f>IF(ISBLANK($JO$3),"",IF(ISBLANK(Tipy!HX67),"-",SUM(JJ73:JN73)))</f>
        <v>-</v>
      </c>
      <c r="JP73" s="94"/>
      <c r="JQ73" s="92">
        <f>IF(ISBLANK($JV$3),"",IF(ISBLANK(Tipy!ID67),0,IF(AND(Tipy!ID67=Výsledky!$JT$3,Tipy!IF67=Výsledky!$JV$3),50,0)))</f>
        <v>0</v>
      </c>
      <c r="JR73" s="92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92">
        <f>IF(ISBLANK($JV$3),"",IF(OR(Tipy!IG67=Výsledky!$JQ$6,Tipy!IG67=Výsledky!$JQ$7,Tipy!IG67=Výsledky!$JQ$8,Tipy!IG67=Výsledky!$JQ$9),30,0))</f>
        <v>0</v>
      </c>
      <c r="JT73" s="92">
        <f>IF(ISBLANK($JV$3),"",IF(OR(Tipy!IH67=Výsledky!$JT$6,Tipy!IH67=Výsledky!$JT$7,Tipy!IH67=Výsledky!$JT$8,Tipy!IH67=Výsledky!$JT$9),10,0))</f>
        <v>0</v>
      </c>
      <c r="JU73" s="93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95" t="str">
        <f>IF(ISBLANK($JV$3),"",IF(ISBLANK(Tipy!ID67),"-",SUM(JQ73:JU73)))</f>
        <v>-</v>
      </c>
      <c r="JW73" s="94"/>
      <c r="JX73" s="92" t="str">
        <f>IF(ISBLANK($KC$3),"",IF(ISBLANK(Tipy!IJ67),0,IF(AND(Tipy!IJ67=Výsledky!$KA$3,Tipy!IL67=Výsledky!$KC$3),50,0)))</f>
        <v/>
      </c>
      <c r="JY73" s="92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92" t="str">
        <f>IF(ISBLANK($KC$3),"",IF(OR(Tipy!IM67=Výsledky!$JX$6,Tipy!IM67=Výsledky!$JX$7,Tipy!IM67=Výsledky!$JX$8,Tipy!IM67=Výsledky!$JX$9),30,0))</f>
        <v/>
      </c>
      <c r="KA73" s="92" t="str">
        <f>IF(ISBLANK($KC$3),"",IF(OR(Tipy!IN67=Výsledky!$KA$6,Tipy!IN67=Výsledky!$KA$7,Tipy!IN67=Výsledky!$KA$8,Tipy!IN67=Výsledky!$KA$9),10,0))</f>
        <v/>
      </c>
      <c r="KB73" s="93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95" t="str">
        <f>IF(ISBLANK($KC$3),"",IF(ISBLANK(Tipy!IJ67),"-",SUM(JX73:KB73)))</f>
        <v/>
      </c>
      <c r="KD73" s="94"/>
      <c r="KE73" s="92">
        <f>IF(ISBLANK($KJ$3),"",IF(ISBLANK(Tipy!IP67),0,IF(AND(Tipy!IP67=Výsledky!$KH$3,Tipy!IR67=Výsledky!$KJ$3),50,0)))</f>
        <v>0</v>
      </c>
      <c r="KF73" s="92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92">
        <f>IF(ISBLANK($KJ$3),"",IF(OR(Tipy!IS67=Výsledky!$KE$6,Tipy!IS67=Výsledky!$KE$7,Tipy!IS67=Výsledky!$KE$8,Tipy!IS67=Výsledky!$KE$9),30,0))</f>
        <v>0</v>
      </c>
      <c r="KH73" s="92">
        <f>IF(ISBLANK($KJ$3),"",IF(OR(Tipy!IT67=Výsledky!$KH$6,Tipy!IT67=Výsledky!$KH$7,Tipy!IT67=Výsledky!$KH$8,Tipy!IT67=Výsledky!$KH$9),10,0))</f>
        <v>0</v>
      </c>
      <c r="KI73" s="93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95" t="str">
        <f>IF(ISBLANK($KJ$3),"",IF(ISBLANK(Tipy!IP67),"-",SUM(KE73:KI73)))</f>
        <v>-</v>
      </c>
      <c r="KK73" s="94"/>
      <c r="KL73" s="182">
        <f>IF(ISBLANK($KQ$3),"",IF(ISBLANK(Tipy!IV67),0,IF(AND(Tipy!IV67=Výsledky!$KO$3,Tipy!IX67=Výsledky!$KQ$3),50,0)))</f>
        <v>0</v>
      </c>
      <c r="KM73" s="182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182">
        <f>IF(ISBLANK($KQ$3),"",IF(OR(Tipy!IY67=Výsledky!$KL$6,Tipy!IY67=Výsledky!$KL$7,Tipy!IY67=Výsledky!$KL$8,Tipy!IY67=Výsledky!$KL$9),30,0))</f>
        <v>0</v>
      </c>
      <c r="KO73" s="182">
        <f>IF(ISBLANK($KQ$3),"",IF(OR(Tipy!IZ67=Výsledky!$KO$6,Tipy!IZ67=Výsledky!$KO$7,Tipy!IZ67=Výsledky!$KO$8,Tipy!IZ67=Výsledky!$KO$9),10,0))</f>
        <v>0</v>
      </c>
      <c r="KP73" s="183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86" t="str">
        <f>IF(ISBLANK($KQ$3),"",IF(ISBLANK(Tipy!IV67),"-",SUM(KL73:KP73)))</f>
        <v>-</v>
      </c>
      <c r="KR73" s="94"/>
      <c r="KS73" s="92" t="str">
        <f>IF(ISBLANK($KX$3),"",IF(ISBLANK(Tipy!JB67),0,IF(AND(Tipy!JB67=Výsledky!$KV$3,Tipy!JD67=Výsledky!$KX$3),50,0)))</f>
        <v/>
      </c>
      <c r="KT73" s="92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92" t="str">
        <f>IF(ISBLANK($KX$3),"",IF(OR(Tipy!JE67=Výsledky!$KS$6,Tipy!JE67=Výsledky!$KS$7,Tipy!JE67=Výsledky!$KS$8,Tipy!JE67=Výsledky!$KS$9),30,0))</f>
        <v/>
      </c>
      <c r="KV73" s="92" t="str">
        <f>IF(ISBLANK($KX$3),"",IF(OR(Tipy!JF67=Výsledky!$KV$6,Tipy!JF67=Výsledky!$KV$7,Tipy!JF67=Výsledky!$KV$8,Tipy!JF67=Výsledky!$KV$9),10,0))</f>
        <v/>
      </c>
      <c r="KW73" s="93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95" t="str">
        <f>IF(ISBLANK($KX$3),"",IF(ISBLANK(Tipy!JB67),"-",SUM(KS73:KW73)))</f>
        <v/>
      </c>
      <c r="KY73" s="94"/>
      <c r="KZ73" s="92" t="str">
        <f>IF(ISBLANK($LE$3),"",IF(ISBLANK(Tipy!JH67),0,IF(AND(Tipy!JH67=Výsledky!$LC$3,Tipy!JJ67=Výsledky!$LE$3),50,0)))</f>
        <v/>
      </c>
      <c r="LA73" s="92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92" t="str">
        <f>IF(ISBLANK($LE$3),"",IF(OR(Tipy!JK67=Výsledky!$KZ$6,Tipy!JK67=Výsledky!$KZ$7,Tipy!JK67=Výsledky!$KZ$8,Tipy!JK67=Výsledky!$KZ$9),30,0))</f>
        <v/>
      </c>
      <c r="LC73" s="92" t="str">
        <f>IF(ISBLANK($LE$3),"",IF(OR(Tipy!JL67=Výsledky!$LC$6,Tipy!JL67=Výsledky!$LC$7,Tipy!JL67=Výsledky!$LC$8,Tipy!JL67=Výsledky!$LC$9),10,0))</f>
        <v/>
      </c>
      <c r="LD73" s="93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95" t="str">
        <f>IF(ISBLANK($LE$3),"",IF(ISBLANK(Tipy!JH67),"-",SUM(KZ73:LD73)))</f>
        <v/>
      </c>
      <c r="LF73" s="94"/>
      <c r="LG73" s="92" t="str">
        <f>IF(ISBLANK($LL$3),"",IF(ISBLANK(Tipy!JN67),0,IF(AND(Tipy!JN67=Výsledky!$LJ$3,Tipy!JP67=Výsledky!$LL$3),50,0)))</f>
        <v/>
      </c>
      <c r="LH73" s="92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92" t="str">
        <f>IF(ISBLANK($LL$3),"",IF(OR(Tipy!JQ67=Výsledky!$LG$6,Tipy!JQ67=Výsledky!$LG$7,Tipy!JQ67=Výsledky!$LG$8,Tipy!JQ67=Výsledky!$LG$9),30,0))</f>
        <v/>
      </c>
      <c r="LJ73" s="92" t="str">
        <f>IF(ISBLANK($LL$3),"",IF(OR(Tipy!JR67=Výsledky!$LJ$6,Tipy!JR67=Výsledky!$LJ$7,Tipy!JR67=Výsledky!$LJ$8,Tipy!JR67=Výsledky!$LJ$9),10,0))</f>
        <v/>
      </c>
      <c r="LK73" s="93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95" t="str">
        <f>IF(ISBLANK($LL$3),"",IF(ISBLANK(Tipy!JN67),"-",SUM(LG73:LK73)))</f>
        <v/>
      </c>
      <c r="LM73" s="94"/>
      <c r="LN73" s="92" t="str">
        <f>IF(ISBLANK($LS$3),"",IF(ISBLANK(Tipy!JT67),0,IF(AND(Tipy!JT67=Výsledky!$LQ$3,Tipy!JV67=Výsledky!$LS$3),50,0)))</f>
        <v/>
      </c>
      <c r="LO73" s="92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92" t="str">
        <f>IF(ISBLANK($LS$3),"",IF(OR(Tipy!JW67=Výsledky!$LN$6,Tipy!JW67=Výsledky!$LN$7,Tipy!JW67=Výsledky!$LN$8,Tipy!JW67=Výsledky!$LN$9),30,0))</f>
        <v/>
      </c>
      <c r="LQ73" s="92" t="str">
        <f>IF(ISBLANK($LS$3),"",IF(OR(Tipy!JX67=Výsledky!$LQ$6,Tipy!JX67=Výsledky!$LQ$7,Tipy!JX67=Výsledky!$LQ$8,Tipy!JX67=Výsledky!$LQ$9),10,0))</f>
        <v/>
      </c>
      <c r="LR73" s="93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95" t="str">
        <f>IF(ISBLANK($LS$3),"",IF(ISBLANK(Tipy!JT67),"-",SUM(LN73:LR73)))</f>
        <v/>
      </c>
      <c r="LT73" s="94"/>
      <c r="LU73" s="92" t="str">
        <f>IF(ISBLANK($LZ$3),"",IF(ISBLANK(Tipy!JZ67),0,IF(AND(Tipy!JZ67=Výsledky!$LX$3,Tipy!KB67=Výsledky!$LZ$3),50,0)))</f>
        <v/>
      </c>
      <c r="LV73" s="92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92" t="str">
        <f>IF(ISBLANK($LZ$3),"",IF(OR(Tipy!KC67=Výsledky!$LU$6,Tipy!KC67=Výsledky!$LU$7,Tipy!KC67=Výsledky!$LU$8,Tipy!KC67=Výsledky!$LU$9),30,0))</f>
        <v/>
      </c>
      <c r="LX73" s="92" t="str">
        <f>IF(ISBLANK($LZ$3),"",IF(OR(Tipy!KD67=Výsledky!$LX$6,Tipy!KD67=Výsledky!$LX$7,Tipy!KD67=Výsledky!$LX$8,Tipy!KD67=Výsledky!$LX$9),10,0))</f>
        <v/>
      </c>
      <c r="LY73" s="93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95" t="str">
        <f>IF(ISBLANK($LZ$3),"",IF(ISBLANK(Tipy!JZ67),"-",SUM(LU73:LY73)))</f>
        <v/>
      </c>
      <c r="MA73" s="94"/>
      <c r="MB73" s="96"/>
      <c r="MC73" s="97"/>
      <c r="MD73" s="97"/>
      <c r="ME73" s="97"/>
      <c r="MF73" s="93"/>
      <c r="MG73" s="95"/>
      <c r="MH73" s="94"/>
      <c r="MI73" s="96"/>
      <c r="MJ73" s="97"/>
      <c r="MK73" s="97"/>
      <c r="ML73" s="97"/>
      <c r="MM73" s="93"/>
      <c r="MN73" s="95"/>
      <c r="MO73" s="94"/>
      <c r="MP73" s="96"/>
      <c r="MQ73" s="97"/>
      <c r="MR73" s="97"/>
      <c r="MS73" s="97"/>
      <c r="MT73" s="93"/>
      <c r="MU73" s="95"/>
      <c r="MV73" s="94"/>
      <c r="MW73" s="96"/>
      <c r="MX73" s="97"/>
      <c r="MY73" s="97"/>
      <c r="MZ73" s="97"/>
      <c r="NA73" s="93"/>
      <c r="NB73" s="95"/>
      <c r="NC73" s="94"/>
      <c r="ND73" s="96"/>
      <c r="NE73" s="97"/>
      <c r="NF73" s="97"/>
      <c r="NG73" s="97"/>
      <c r="NH73" s="93"/>
      <c r="NI73" s="95"/>
      <c r="NJ73" s="94"/>
      <c r="NK73" s="96"/>
      <c r="NL73" s="97"/>
      <c r="NM73" s="97"/>
      <c r="NN73" s="97"/>
      <c r="NO73" s="93"/>
      <c r="NP73" s="95"/>
      <c r="NQ73" s="94"/>
      <c r="NR73" s="96"/>
      <c r="NS73" s="97"/>
      <c r="NT73" s="97"/>
      <c r="NU73" s="97"/>
      <c r="NV73" s="93"/>
      <c r="NW73" s="95"/>
      <c r="NX73" s="94"/>
      <c r="NY73" s="96"/>
      <c r="NZ73" s="97"/>
      <c r="OA73" s="97"/>
      <c r="OB73" s="97"/>
      <c r="OC73" s="93"/>
      <c r="OD73" s="95"/>
      <c r="OE73" s="94"/>
      <c r="OF73" s="96"/>
      <c r="OG73" s="97"/>
      <c r="OH73" s="97"/>
      <c r="OI73" s="97"/>
      <c r="OJ73" s="93"/>
      <c r="OK73" s="95"/>
      <c r="OL73" s="94"/>
      <c r="OM73" s="96"/>
      <c r="ON73" s="97"/>
      <c r="OO73" s="97"/>
      <c r="OP73" s="97"/>
      <c r="OQ73" s="93"/>
      <c r="OR73" s="95"/>
      <c r="OS73" s="94"/>
      <c r="OT73" s="96"/>
      <c r="OU73" s="97"/>
      <c r="OV73" s="97"/>
      <c r="OW73" s="97"/>
      <c r="OX73" s="93"/>
      <c r="OY73" s="95"/>
      <c r="OZ73" s="94"/>
      <c r="PA73" s="96"/>
      <c r="PB73" s="97"/>
      <c r="PC73" s="97"/>
      <c r="PD73" s="97"/>
      <c r="PE73" s="93"/>
      <c r="PF73" s="95"/>
      <c r="PG73" s="94"/>
      <c r="PH73" s="96"/>
      <c r="PI73" s="97"/>
      <c r="PJ73" s="97"/>
      <c r="PK73" s="97"/>
      <c r="PL73" s="93"/>
      <c r="PM73" s="95"/>
      <c r="PN73" s="94"/>
      <c r="PO73" s="96"/>
      <c r="PP73" s="97"/>
      <c r="PQ73" s="97"/>
      <c r="PR73" s="97"/>
      <c r="PS73" s="93"/>
      <c r="PT73" s="95"/>
      <c r="PU73" s="94"/>
      <c r="PV73" s="96"/>
      <c r="PW73" s="97"/>
      <c r="PX73" s="97"/>
      <c r="PY73" s="97"/>
      <c r="PZ73" s="93"/>
      <c r="QA73" s="95"/>
    </row>
    <row r="74" spans="1:443" ht="15" customHeight="1" x14ac:dyDescent="0.2">
      <c r="A74" s="121">
        <f>Tipy!A68</f>
        <v>56</v>
      </c>
      <c r="B74" s="144" t="str">
        <f>Tipy!B68</f>
        <v>Ostrovan</v>
      </c>
      <c r="C74" s="42"/>
      <c r="D74" s="182">
        <f>IF(ISBLANK($I$3),"",IF(ISBLANK(Tipy!D68),0,IF(AND(Tipy!D68=Výsledky!$G$3,Tipy!F68=Výsledky!$I$3),50,0)))</f>
        <v>50</v>
      </c>
      <c r="E74" s="182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2">
        <f>IF(ISBLANK($I$3),"",IF(OR(Tipy!G68=Výsledky!$D$6,Tipy!G68=Výsledky!$D$7,Tipy!G68=Výsledky!$D$8,Tipy!G68=Výsledky!$D$9),30,0))</f>
        <v>30</v>
      </c>
      <c r="G74" s="182">
        <f>IF(ISBLANK($I$3),"",IF(OR(Tipy!H68=Výsledky!$G$6,Tipy!H68=Výsledky!$G$7,Tipy!H68=Výsledky!$G$8,Tipy!H68=Výsledky!$G$9),10,0))</f>
        <v>10</v>
      </c>
      <c r="H74" s="183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4">
        <f>IF(ISBLANK($I$3),"",IF(ISBLANK(Tipy!D68),"-",SUM(D74:H74)))</f>
        <v>90</v>
      </c>
      <c r="J74" s="185"/>
      <c r="K74" s="182">
        <f>IF(ISBLANK($P$3),"",IF(ISBLANK(Tipy!J68),0,IF(AND(Tipy!J68=Výsledky!$N$3,Tipy!L68=Výsledky!$P$3),50,0)))</f>
        <v>0</v>
      </c>
      <c r="L74" s="182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2">
        <f>IF(ISBLANK($P$3),"",IF(OR(Tipy!M68=Výsledky!$K$6,Tipy!M68=Výsledky!$K$7,Tipy!M68=Výsledky!$K$8,Tipy!M68=Výsledky!$K$9),30,0))</f>
        <v>30</v>
      </c>
      <c r="N74" s="182">
        <f>IF(ISBLANK($P$3),"",IF(OR(Tipy!N68=Výsledky!$N$6,Tipy!N68=Výsledky!$N$7,Tipy!N68=Výsledky!$N$8,Tipy!N68=Výsledky!$N$9),10,0))</f>
        <v>0</v>
      </c>
      <c r="O74" s="183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6">
        <f>IF(ISBLANK($P$3),"",IF(ISBLANK(Tipy!J68),"-",SUM(K74:O74)))</f>
        <v>60</v>
      </c>
      <c r="Q74" s="185"/>
      <c r="R74" s="182">
        <f>IF(ISBLANK($W$3),"",IF(ISBLANK(Tipy!P68),0,IF(AND(Tipy!P68=Výsledky!$U$3,Tipy!R68=Výsledky!$W$3),50,0)))</f>
        <v>0</v>
      </c>
      <c r="S74" s="182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2">
        <f>IF(ISBLANK($W$3),"",IF(OR(Tipy!S68=Výsledky!$R$6,Tipy!S68=Výsledky!$R$7,Tipy!S68=Výsledky!$R$8,Tipy!S68=Výsledky!$R$9),30,0))</f>
        <v>0</v>
      </c>
      <c r="U74" s="182">
        <f>IF(ISBLANK($W$3),"",IF(OR(Tipy!T68=Výsledky!$U$6,Tipy!T68=Výsledky!$U$7,Tipy!T68=Výsledky!$U$8,Tipy!T68=Výsledky!$U$9),10,0))</f>
        <v>0</v>
      </c>
      <c r="V74" s="183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6">
        <f>IF(ISBLANK($W$3),"",IF(ISBLANK(Tipy!P68),"-",SUM(R74:V74)))</f>
        <v>10</v>
      </c>
      <c r="X74" s="185"/>
      <c r="Y74" s="182">
        <f>IF(ISBLANK($AD$3),"",IF(ISBLANK(Tipy!V68),0,IF(AND(Tipy!V68=Výsledky!$AB$3,Tipy!X68=Výsledky!$AD$3),50,0)))</f>
        <v>0</v>
      </c>
      <c r="Z74" s="182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2">
        <f>IF(ISBLANK($AD$3),"",IF(OR(Tipy!Y68=Výsledky!$Y$6,Tipy!Y68=Výsledky!$Y$7,Tipy!Y68=Výsledky!$Y$8,Tipy!Y68=Výsledky!$Y$9),30,0))</f>
        <v>30</v>
      </c>
      <c r="AB74" s="182">
        <f>IF(ISBLANK($AD$3),"",IF(OR(Tipy!Z68=Výsledky!$AB$6,Tipy!Z68=Výsledky!$AB$7,Tipy!Z68=Výsledky!$AB$8,Tipy!Z68=Výsledky!$AB$9),10,0))</f>
        <v>0</v>
      </c>
      <c r="AC74" s="183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6">
        <f>IF(ISBLANK($AD$3),"",IF(ISBLANK(Tipy!V68),"-",SUM(Y74:AC74)))</f>
        <v>60</v>
      </c>
      <c r="AE74" s="185"/>
      <c r="AF74" s="182">
        <f>IF(ISBLANK($AK$3),"",IF(ISBLANK(Tipy!AB68),0,IF(AND(Tipy!AB68=Výsledky!$AI$3,Tipy!AD68=Výsledky!$AK$3),50,0)))</f>
        <v>0</v>
      </c>
      <c r="AG74" s="182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2">
        <f>IF(ISBLANK($AK$3),"",IF(OR(Tipy!AE68=Výsledky!$AF$6,Tipy!AE68=Výsledky!$AF$7,Tipy!AE68=Výsledky!$AF$8,Tipy!AE68=Výsledky!$AF$9),30,0))</f>
        <v>0</v>
      </c>
      <c r="AI74" s="182">
        <f>IF(ISBLANK($AK$3),"",IF(OR(Tipy!AF68=Výsledky!$AI$6,Tipy!AF68=Výsledky!$AI$7,Tipy!AF68=Výsledky!$AI$8,Tipy!AF68=Výsledky!$AI$9),10,0))</f>
        <v>0</v>
      </c>
      <c r="AJ74" s="183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6">
        <f>IF(ISBLANK($AK$3),"",IF(ISBLANK(Tipy!AB68),"-",SUM(AF74:AJ74)))</f>
        <v>20</v>
      </c>
      <c r="AL74" s="185"/>
      <c r="AM74" s="182">
        <f>IF(ISBLANK($AR$3),"",IF(ISBLANK(Tipy!AH68),0,IF(AND(Tipy!AH68=Výsledky!$AP$3,Tipy!AJ68=Výsledky!$AR$3),50,0)))</f>
        <v>0</v>
      </c>
      <c r="AN74" s="182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2">
        <f>IF(ISBLANK($AR$3),"",IF(OR(Tipy!AK68=Výsledky!$AM$6,Tipy!AK68=Výsledky!$AM$7,Tipy!AK68=Výsledky!$AM$8,Tipy!AK68=Výsledky!$AM$9),30,0))</f>
        <v>30</v>
      </c>
      <c r="AP74" s="182">
        <f>IF(ISBLANK($AR$3),"",IF(OR(Tipy!AL68=Výsledky!$AP$6,Tipy!AL68=Výsledky!$AP$7,Tipy!AL68=Výsledky!$AP$8,Tipy!AL68=Výsledky!$AP$9),10,0))</f>
        <v>0</v>
      </c>
      <c r="AQ74" s="183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6">
        <f>IF(ISBLANK($AR$3),"",IF(ISBLANK(Tipy!AH68),"-",SUM(AM74:AQ74)))</f>
        <v>50</v>
      </c>
      <c r="AS74" s="185"/>
      <c r="AT74" s="182">
        <f>IF(ISBLANK($AY$3),"",IF(ISBLANK(Tipy!AN68),0,IF(AND(Tipy!AN68=Výsledky!$AW$3,Tipy!AP68=Výsledky!$AY$3),50,0)))</f>
        <v>0</v>
      </c>
      <c r="AU74" s="182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2">
        <f>IF(ISBLANK($AY$3),"",IF(OR(Tipy!AQ68=Výsledky!$AT$6,Tipy!AQ68=Výsledky!$AT$7,Tipy!AQ68=Výsledky!$AT$8,Tipy!AQ68=Výsledky!$AT$9),30,0))</f>
        <v>0</v>
      </c>
      <c r="AW74" s="182">
        <f>IF(ISBLANK($AY$3),"",IF(OR(Tipy!AR68=Výsledky!$AW$6,Tipy!AR68=Výsledky!$AW$7,Tipy!AR68=Výsledky!$AW$8,Tipy!AR68=Výsledky!$AW$9),10,0))</f>
        <v>0</v>
      </c>
      <c r="AX74" s="183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6">
        <f>IF(ISBLANK($AY$3),"",IF(ISBLANK(Tipy!AN68),"-",SUM(AT74:AX74)))</f>
        <v>20</v>
      </c>
      <c r="AZ74" s="185"/>
      <c r="BA74" s="182">
        <f>IF(ISBLANK($BF$3),"",IF(ISBLANK(Tipy!AT68),0,IF(AND(Tipy!AT68=Výsledky!$BD$3,Tipy!AV68=Výsledky!$BF$3),50,0)))</f>
        <v>0</v>
      </c>
      <c r="BB74" s="182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2">
        <f>IF(ISBLANK($BF$3),"",IF(OR(Tipy!AW68=Výsledky!$BA$6,Tipy!AW68=Výsledky!$BA$7,Tipy!AW68=Výsledky!$BA$8,Tipy!AW68=Výsledky!$BA$9),30,0))</f>
        <v>30</v>
      </c>
      <c r="BD74" s="182">
        <f>IF(ISBLANK($BF$3),"",IF(OR(Tipy!AX68=Výsledky!$BD$6,Tipy!AX68=Výsledky!$BD$7,Tipy!AX68=Výsledky!$BD$8,Tipy!AX68=Výsledky!$BD$9),10,0))</f>
        <v>10</v>
      </c>
      <c r="BE74" s="183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6">
        <f>IF(ISBLANK($BF$3),"",IF(ISBLANK(Tipy!AT68),"-",SUM(BA74:BE74)))</f>
        <v>40</v>
      </c>
      <c r="BG74" s="94"/>
      <c r="BH74" s="182">
        <f>IF(ISBLANK($BM$3),"",IF(ISBLANK(Tipy!AZ68),0,IF(AND(Tipy!AZ68=Výsledky!$BK$3,Tipy!BB68=Výsledky!$BM$3),50,0)))</f>
        <v>50</v>
      </c>
      <c r="BI74" s="182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2">
        <f>IF(ISBLANK($BM$3),"",IF(OR(Tipy!BC68=Výsledky!$BH$6,Tipy!BC68=Výsledky!$BH$7,Tipy!BC68=Výsledky!$BH$8,Tipy!BC68=Výsledky!$BH$9),30,0))</f>
        <v>30</v>
      </c>
      <c r="BK74" s="182">
        <f>IF(ISBLANK($BM$3),"",IF(OR(Tipy!BD68=Výsledky!$BK$6,Tipy!BD68=Výsledky!$BK$7,Tipy!BD68=Výsledky!$BK$8,Tipy!BD68=Výsledky!$BK$9),10,0))</f>
        <v>0</v>
      </c>
      <c r="BL74" s="183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6">
        <f>IF(ISBLANK($BM$3),"",IF(ISBLANK(Tipy!AZ68),"-",SUM(BH74:BL74)))</f>
        <v>80</v>
      </c>
      <c r="BN74" s="94"/>
      <c r="BO74" s="182">
        <f>IF(ISBLANK($BT$3),"",IF(ISBLANK(Tipy!BF68),0,IF(AND(Tipy!BF68=Výsledky!$BR$3,Tipy!BH68=Výsledky!$BT$3),50,0)))</f>
        <v>0</v>
      </c>
      <c r="BP74" s="182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2">
        <f>IF(ISBLANK($BT$3),"",IF(OR(Tipy!BI68=Výsledky!$BO$6,Tipy!BI68=Výsledky!$BO$7,Tipy!BI68=Výsledky!$BO$8,Tipy!BI68=Výsledky!$BO$9),30,0))</f>
        <v>30</v>
      </c>
      <c r="BR74" s="182">
        <f>IF(ISBLANK($BT$3),"",IF(OR(Tipy!BJ68=Výsledky!$BR$6,Tipy!BJ68=Výsledky!$BR$7,Tipy!BJ68=Výsledky!$BR$8,Tipy!BJ68=Výsledky!$BR$9),10,0))</f>
        <v>0</v>
      </c>
      <c r="BS74" s="183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6">
        <f>IF(ISBLANK($BT$3),"",IF(ISBLANK(Tipy!BF68),"-",SUM(BO74:BS74)))</f>
        <v>30</v>
      </c>
      <c r="BU74" s="94"/>
      <c r="BV74" s="182">
        <f>IF(ISBLANK($CA$3),"",IF(ISBLANK(Tipy!BL68),0,IF(AND(Tipy!BL68=Výsledky!$BY$3,Tipy!BN68=Výsledky!$CA$3),50,0)))</f>
        <v>0</v>
      </c>
      <c r="BW74" s="182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2">
        <f>IF(ISBLANK($CA$3),"",IF(OR(Tipy!BO68=Výsledky!$BV$6,Tipy!BO68=Výsledky!$BV$7,Tipy!BO68=Výsledky!$BV$8,Tipy!BO68=Výsledky!$BV$9),30,0))</f>
        <v>0</v>
      </c>
      <c r="BY74" s="182">
        <f>IF(ISBLANK($CA$3),"",IF(OR(Tipy!BP68=Výsledky!$BY$6,Tipy!BP68=Výsledky!$BY$7,Tipy!BP68=Výsledky!$BY$8,Tipy!BP68=Výsledky!$BY$9),10,0))</f>
        <v>10</v>
      </c>
      <c r="BZ74" s="183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6">
        <f>IF(ISBLANK($CA$3),"",IF(ISBLANK(Tipy!BL68),"-",SUM(BV74:BZ74)))</f>
        <v>40</v>
      </c>
      <c r="CB74" s="94"/>
      <c r="CC74" s="182">
        <f>IF(ISBLANK($CH$3),"",IF(ISBLANK(Tipy!BR68),0,IF(AND(Tipy!BR68=Výsledky!$CF$3,Tipy!BT68=Výsledky!$CH$3),50,0)))</f>
        <v>0</v>
      </c>
      <c r="CD74" s="182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2">
        <f>IF(ISBLANK($CH$3),"",IF(OR(Tipy!BU68=Výsledky!$CC$6,Tipy!BU68=Výsledky!$CC$7,Tipy!BU68=Výsledky!$CC$8,Tipy!BU68=Výsledky!$CC$9),30,0))</f>
        <v>30</v>
      </c>
      <c r="CF74" s="182">
        <f>IF(ISBLANK($CH$3),"",IF(OR(Tipy!BV68=Výsledky!$CF$6,Tipy!BV68=Výsledky!$CF$7,Tipy!BV68=Výsledky!$CF$8,Tipy!BV68=Výsledky!$CF$9),10,0))</f>
        <v>10</v>
      </c>
      <c r="CG74" s="183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6">
        <f>IF(ISBLANK($CH$3),"",IF(ISBLANK(Tipy!BR68),"-",SUM(CC74:CG74)))</f>
        <v>50</v>
      </c>
      <c r="CI74" s="185"/>
      <c r="CJ74" s="182">
        <f>IF(ISBLANK($CO$3),"",IF(ISBLANK(Tipy!BX68),0,IF(AND(Tipy!BX68=Výsledky!$CM$3,Tipy!BZ68=Výsledky!$CO$3),50,0)))</f>
        <v>0</v>
      </c>
      <c r="CK74" s="182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2">
        <f>IF(ISBLANK($CO$3),"",IF(OR(Tipy!CA68=Výsledky!$CJ$6,Tipy!CA68=Výsledky!$CJ$7,Tipy!CA68=Výsledky!$CJ$8,Tipy!CA68=Výsledky!$CJ$9),30,0))</f>
        <v>30</v>
      </c>
      <c r="CM74" s="182">
        <f>IF(ISBLANK($CO$3),"",IF(OR(Tipy!CB68=Výsledky!$CM$6,Tipy!CB68=Výsledky!$CM$7,Tipy!CB68=Výsledky!$CM$8,Tipy!CB68=Výsledky!$CM$9),10,0))</f>
        <v>10</v>
      </c>
      <c r="CN74" s="183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6">
        <f>IF(ISBLANK($CO$3),"",IF(ISBLANK(Tipy!BX68),"-",SUM(CJ74:CN74)))</f>
        <v>70</v>
      </c>
      <c r="CP74" s="185"/>
      <c r="CQ74" s="182">
        <f>IF(ISBLANK($CV$3),"",IF(ISBLANK(Tipy!CD68),0,IF(AND(Tipy!CD68=Výsledky!$CT$3,Tipy!CF68=Výsledky!$CV$3),50,0)))</f>
        <v>0</v>
      </c>
      <c r="CR74" s="182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2">
        <f>IF(ISBLANK($CV$3),"",IF(OR(Tipy!CG68=Výsledky!$CQ$6,Tipy!CG68=Výsledky!$CQ$7,Tipy!CG68=Výsledky!$CQ$8,Tipy!CG68=Výsledky!$CQ$9),30,0))</f>
        <v>30</v>
      </c>
      <c r="CT74" s="182">
        <f>IF(ISBLANK($CV$3),"",IF(OR(Tipy!CH68=Výsledky!$CT$6,Tipy!CH68=Výsledky!$CT$7,Tipy!CH68=Výsledky!$CT$8,Tipy!CH68=Výsledky!$CT$9),10,0))</f>
        <v>0</v>
      </c>
      <c r="CU74" s="183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6">
        <f>IF(ISBLANK($CV$3),"",IF(ISBLANK(Tipy!CD68),"-",SUM(CQ74:CU74)))</f>
        <v>50</v>
      </c>
      <c r="CW74" s="185"/>
      <c r="CX74" s="182">
        <f>IF(ISBLANK($DC$3),"",IF(ISBLANK(Tipy!CJ68),0,IF(AND(Tipy!CJ68=Výsledky!$DA$3,Tipy!CL68=Výsledky!$DC$3),50,0)))</f>
        <v>0</v>
      </c>
      <c r="CY74" s="182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2">
        <f>IF(ISBLANK($DC$3),"",IF(OR(Tipy!CM68=Výsledky!$CX$6,Tipy!CM68=Výsledky!$CX$7,Tipy!CM68=Výsledky!$CX$8,Tipy!CM68=Výsledky!$CX$9),30,0))</f>
        <v>30</v>
      </c>
      <c r="DA74" s="182">
        <f>IF(ISBLANK($DC$3),"",IF(OR(Tipy!CN68=Výsledky!$DA$6,Tipy!CN68=Výsledky!$DA$7,Tipy!CN68=Výsledky!$DA$8,Tipy!CN68=Výsledky!$DA$9),10,0))</f>
        <v>10</v>
      </c>
      <c r="DB74" s="183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6">
        <f>IF(ISBLANK($DC$3),"",IF(ISBLANK(Tipy!CJ68),"-",SUM(CX74:DB74)))</f>
        <v>40</v>
      </c>
      <c r="DD74" s="185"/>
      <c r="DE74" s="182">
        <f>IF(ISBLANK($DJ$3),"",IF(ISBLANK(Tipy!CP68),0,IF(AND(Tipy!CP68=Výsledky!$DH$3,Tipy!CR68=Výsledky!$DJ$3),50,0)))</f>
        <v>0</v>
      </c>
      <c r="DF74" s="182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2">
        <f>IF(ISBLANK($DJ$3),"",IF(OR(Tipy!CS68=Výsledky!$DE$6,Tipy!CS68=Výsledky!$DE$7,Tipy!CS68=Výsledky!$DE$8,Tipy!CS68=Výsledky!$DE$9),30,0))</f>
        <v>0</v>
      </c>
      <c r="DH74" s="182">
        <f>IF(ISBLANK($DJ$3),"",IF(OR(Tipy!CT68=Výsledky!$DH$6,Tipy!CT68=Výsledky!$DH$7,Tipy!CT68=Výsledky!$DH$8,Tipy!CT68=Výsledky!$DH$9),10,0))</f>
        <v>0</v>
      </c>
      <c r="DI74" s="183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6">
        <f>IF(ISBLANK($DJ$3),"",IF(ISBLANK(Tipy!CP68),"-",SUM(DE74:DI74)))</f>
        <v>30</v>
      </c>
      <c r="DK74" s="185"/>
      <c r="DL74" s="182">
        <f>IF(ISBLANK($DQ$3),"",IF(ISBLANK(Tipy!CV68),0,IF(AND(Tipy!CV68=Výsledky!$DO$3,Tipy!CX68=Výsledky!$DQ$3),50,0)))</f>
        <v>0</v>
      </c>
      <c r="DM74" s="182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2">
        <f>IF(ISBLANK($DQ$3),"",IF(OR(Tipy!CY68=Výsledky!$DL$6,Tipy!CY68=Výsledky!$DL$7,Tipy!CY68=Výsledky!$DL$8,Tipy!CY68=Výsledky!$DL$9),30,0))</f>
        <v>0</v>
      </c>
      <c r="DO74" s="182">
        <f>IF(ISBLANK($DQ$3),"",IF(OR(Tipy!CZ68=Výsledky!$DO$6,Tipy!CZ68=Výsledky!$DO$7,Tipy!CZ68=Výsledky!$DO$8,Tipy!CZ68=Výsledky!$DO$9),10,0))</f>
        <v>0</v>
      </c>
      <c r="DP74" s="183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6">
        <f>IF(ISBLANK($DQ$3),"",IF(ISBLANK(Tipy!CV68),"-",SUM(DL74:DP74)))</f>
        <v>0</v>
      </c>
      <c r="DR74" s="185"/>
      <c r="DS74" s="182">
        <f>IF(ISBLANK($DX$3),"",IF(ISBLANK(Tipy!DB68),0,IF(AND(Tipy!DB68=Výsledky!$DV$3,Tipy!DD68=Výsledky!$DX$3),50,0)))</f>
        <v>0</v>
      </c>
      <c r="DT74" s="182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2">
        <f>IF(ISBLANK($DX$3),"",IF(OR(Tipy!DE68=Výsledky!$DS$6,Tipy!DE68=Výsledky!$DS$7,Tipy!DE68=Výsledky!$DS$8,Tipy!DE68=Výsledky!$DS$9),30,0))</f>
        <v>30</v>
      </c>
      <c r="DV74" s="182">
        <f>IF(ISBLANK($DX$3),"",IF(OR(Tipy!DF68=Výsledky!$DV$6,Tipy!DF68=Výsledky!$DV$7,Tipy!DF68=Výsledky!$DV$8,Tipy!DF68=Výsledky!$DV$9),10,0))</f>
        <v>0</v>
      </c>
      <c r="DW74" s="183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6">
        <f>IF(ISBLANK($DX$3),"",IF(ISBLANK(Tipy!DB68),"-",SUM(DS74:DW74)))</f>
        <v>50</v>
      </c>
      <c r="DY74" s="185"/>
      <c r="DZ74" s="182">
        <f>IF(ISBLANK($EE$3),"",IF(ISBLANK(Tipy!DH68),0,IF(AND(Tipy!DH68=Výsledky!$EC$3,Tipy!DJ68=Výsledky!$EE$3),50,0)))</f>
        <v>0</v>
      </c>
      <c r="EA74" s="182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2">
        <f>IF(ISBLANK($EE$3),"",IF(OR(Tipy!DK68=Výsledky!$DZ$6,Tipy!DK68=Výsledky!$DZ$7,Tipy!DK68=Výsledky!$DZ$8,Tipy!DK68=Výsledky!$DZ$9),30,0))</f>
        <v>0</v>
      </c>
      <c r="EC74" s="182">
        <f>IF(ISBLANK($EE$3),"",IF(OR(Tipy!DL68=Výsledky!$EC$6,Tipy!DL68=Výsledky!$EC$7,Tipy!DL68=Výsledky!$EC$8,Tipy!DL68=Výsledky!$EC$9),10,0))</f>
        <v>0</v>
      </c>
      <c r="ED74" s="183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6">
        <f>IF(ISBLANK($EE$3),"",IF(ISBLANK(Tipy!DH68),"-",SUM(DZ74:ED74)))</f>
        <v>20</v>
      </c>
      <c r="EF74" s="94"/>
      <c r="EG74" s="182">
        <f>IF(ISBLANK($EL$3),"",IF(ISBLANK(Tipy!DN68),0,IF(AND(Tipy!DN68=Výsledky!$EJ$3,Tipy!DP68=Výsledky!$EL$3),50,0)))</f>
        <v>0</v>
      </c>
      <c r="EH74" s="182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2">
        <f>IF(ISBLANK($EL$3),"",IF(OR(Tipy!DQ68=Výsledky!$EG$6,Tipy!DQ68=Výsledky!$EG$7,Tipy!DQ68=Výsledky!$EG$8,Tipy!DQ68=Výsledky!$EG$9),30,0))</f>
        <v>0</v>
      </c>
      <c r="EJ74" s="182">
        <f>IF(ISBLANK($EL$3),"",IF(OR(Tipy!DR68=Výsledky!$EJ$6,Tipy!DR68=Výsledky!$EJ$7,Tipy!DR68=Výsledky!$EJ$8,Tipy!DR68=Výsledky!$EJ$9),10,0))</f>
        <v>10</v>
      </c>
      <c r="EK74" s="183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6">
        <f>IF(ISBLANK($EL$3),"",IF(ISBLANK(Tipy!DN68),"-",SUM(EG74:EK74)))</f>
        <v>40</v>
      </c>
      <c r="EM74" s="94"/>
      <c r="EN74" s="182">
        <f>IF(ISBLANK($ES$3),"",IF(ISBLANK(Tipy!DT68),0,IF(AND(Tipy!DT68=Výsledky!$EQ$3,Tipy!DV68=Výsledky!$ES$3),50,0)))</f>
        <v>0</v>
      </c>
      <c r="EO74" s="182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2">
        <f>IF(ISBLANK($ES$3),"",IF(OR(Tipy!DW68=Výsledky!$EN$6,Tipy!DW68=Výsledky!$EN$7,Tipy!DW68=Výsledky!$EN$8,Tipy!DW68=Výsledky!$EN$9),30,0))</f>
        <v>0</v>
      </c>
      <c r="EQ74" s="182">
        <f>IF(ISBLANK($ES$3),"",IF(OR(Tipy!DX68=Výsledky!$EQ$6,Tipy!DX68=Výsledky!$EQ$7,Tipy!DX68=Výsledky!$EQ$8,Tipy!DX68=Výsledky!$EQ$9),10,0))</f>
        <v>0</v>
      </c>
      <c r="ER74" s="183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6">
        <f>IF(ISBLANK($ES$3),"",IF(ISBLANK(Tipy!DT68),"-",SUM(EN74:ER74)))</f>
        <v>20</v>
      </c>
      <c r="ET74" s="94"/>
      <c r="EU74" s="182">
        <f>IF(ISBLANK($EZ$3),"",IF(ISBLANK(Tipy!DZ68),0,IF(AND(Tipy!DZ68=Výsledky!$EX$3,Tipy!EB68=Výsledky!$EZ$3),50,0)))</f>
        <v>0</v>
      </c>
      <c r="EV74" s="182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2">
        <f>IF(ISBLANK($EZ$3),"",IF(OR(Tipy!EC68=Výsledky!$EU$6,Tipy!EC68=Výsledky!$EU$7,Tipy!EC68=Výsledky!$EU$8,Tipy!EC68=Výsledky!$EU$9),30,0))</f>
        <v>0</v>
      </c>
      <c r="EX74" s="182">
        <f>IF(ISBLANK($EZ$3),"",IF(OR(Tipy!ED68=Výsledky!$EX$6,Tipy!ED68=Výsledky!$EX$7,Tipy!ED68=Výsledky!$EX$8,Tipy!ED68=Výsledky!$EX$9),10,0))</f>
        <v>10</v>
      </c>
      <c r="EY74" s="183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6">
        <f>IF(ISBLANK($EZ$3),"",IF(ISBLANK(Tipy!DZ68),"-",SUM(EU74:EY74)))</f>
        <v>30</v>
      </c>
      <c r="FA74" s="94"/>
      <c r="FB74" s="182">
        <f>IF(ISBLANK($FG$3),"",IF(ISBLANK(Tipy!EF68),0,IF(AND(Tipy!EF68=Výsledky!$FE$3,Tipy!EH68=Výsledky!$FG$3),50,0)))</f>
        <v>0</v>
      </c>
      <c r="FC74" s="182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2">
        <f>IF(ISBLANK($FG$3),"",IF(OR(Tipy!EI68=Výsledky!$FB$6,Tipy!EI68=Výsledky!$FB$7,Tipy!EI68=Výsledky!$FB$8,Tipy!EI68=Výsledky!$FB$9),30,0))</f>
        <v>0</v>
      </c>
      <c r="FE74" s="182">
        <f>IF(ISBLANK($FG$3),"",IF(OR(Tipy!EJ68=Výsledky!$FE$6,Tipy!EJ68=Výsledky!$FE$7,Tipy!EJ68=Výsledky!$FE$8,Tipy!EJ68=Výsledky!$FE$9),10,0))</f>
        <v>10</v>
      </c>
      <c r="FF74" s="183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6">
        <f>IF(ISBLANK($FG$3),"",IF(ISBLANK(Tipy!EF68),"-",SUM(FB74:FF74)))</f>
        <v>40</v>
      </c>
      <c r="FH74" s="94"/>
      <c r="FI74" s="182">
        <f>IF(ISBLANK($FN$3),"",IF(ISBLANK(Tipy!EL68),0,IF(AND(Tipy!EL68=Výsledky!$FL$3,Tipy!EN68=Výsledky!$FN$3),50,0)))</f>
        <v>0</v>
      </c>
      <c r="FJ74" s="182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2">
        <f>IF(ISBLANK($FN$3),"",IF(OR(Tipy!EO68=Výsledky!$FI$6,Tipy!EO68=Výsledky!$FI$7,Tipy!EO68=Výsledky!$FI$8,Tipy!EO68=Výsledky!$FI$9),30,0))</f>
        <v>30</v>
      </c>
      <c r="FL74" s="182">
        <f>IF(ISBLANK($FN$3),"",IF(OR(Tipy!EP68=Výsledky!$FL$6,Tipy!EP68=Výsledky!$FL$7,Tipy!EP68=Výsledky!$FL$8,Tipy!EP68=Výsledky!$FL$9),10,0))</f>
        <v>0</v>
      </c>
      <c r="FM74" s="183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6">
        <f>IF(ISBLANK($FN$3),"",IF(ISBLANK(Tipy!EL68),"-",SUM(FI74:FM74)))</f>
        <v>50</v>
      </c>
      <c r="FO74" s="94"/>
      <c r="FP74" s="182">
        <f>IF(ISBLANK($FU$3),"",IF(ISBLANK(Tipy!ER68),0,IF(AND(Tipy!ER68=Výsledky!$FS$3,Tipy!ET68=Výsledky!$FU$3),50,0)))</f>
        <v>0</v>
      </c>
      <c r="FQ74" s="182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2">
        <f>IF(ISBLANK($FU$3),"",IF(OR(Tipy!EU68=Výsledky!$FP$6,Tipy!EU68=Výsledky!$FP$7,Tipy!EU68=Výsledky!$FP$8,Tipy!EU68=Výsledky!$FP$9),30,0))</f>
        <v>30</v>
      </c>
      <c r="FS74" s="182">
        <f>IF(ISBLANK($FU$3),"",IF(OR(Tipy!EV68=Výsledky!$FS$6,Tipy!EV68=Výsledky!$FS$7,Tipy!EV68=Výsledky!$FS$8,Tipy!EV68=Výsledky!$FS$9),10,0))</f>
        <v>10</v>
      </c>
      <c r="FT74" s="183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6">
        <f>IF(ISBLANK($FU$3),"",IF(ISBLANK(Tipy!ER68),"-",SUM(FP74:FT74)))</f>
        <v>60</v>
      </c>
      <c r="FV74" s="94"/>
      <c r="FW74" s="182">
        <f>IF(ISBLANK($GB$3),"",IF(ISBLANK(Tipy!EX68),0,IF(AND(Tipy!EX68=Výsledky!$FZ$3,Tipy!EZ68=Výsledky!$GB$3),50,0)))</f>
        <v>0</v>
      </c>
      <c r="FX74" s="182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2">
        <f>IF(ISBLANK($GB$3),"",IF(OR(Tipy!FA68=Výsledky!$FW$6,Tipy!FA68=Výsledky!$FW$7,Tipy!FA68=Výsledky!$FW$8,Tipy!FA68=Výsledky!$FW$9),30,0))</f>
        <v>0</v>
      </c>
      <c r="FZ74" s="182">
        <f>IF(ISBLANK($GB$3),"",IF(OR(Tipy!FB68=Výsledky!$FZ$6,Tipy!FB68=Výsledky!$FZ$7,Tipy!FB68=Výsledky!$FZ$8,Tipy!FB68=Výsledky!$FZ$9),10,0))</f>
        <v>0</v>
      </c>
      <c r="GA74" s="183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6">
        <f>IF(ISBLANK($GB$3),"",IF(ISBLANK(Tipy!EX68),"-",SUM(FW74:GA74)))</f>
        <v>0</v>
      </c>
      <c r="GC74" s="94"/>
      <c r="GD74" s="182">
        <f>IF(ISBLANK($GI$3),"",IF(ISBLANK(Tipy!FD68),0,IF(AND(Tipy!FD68=Výsledky!$GG$3,Tipy!FF68=Výsledky!$GI$3),50,0)))</f>
        <v>0</v>
      </c>
      <c r="GE74" s="182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2">
        <f>IF(ISBLANK($GI$3),"",IF(OR(Tipy!FG68=Výsledky!$GD$6,Tipy!FG68=Výsledky!$GD$7,Tipy!FG68=Výsledky!$GD$8,Tipy!FG68=Výsledky!$GD$9),30,0))</f>
        <v>0</v>
      </c>
      <c r="GG74" s="182">
        <f>IF(ISBLANK($GI$3),"",IF(OR(Tipy!FH68=Výsledky!$GG$6,Tipy!FH68=Výsledky!$GG$7,Tipy!FH68=Výsledky!$GG$8,Tipy!FH68=Výsledky!$GG$9),10,0))</f>
        <v>0</v>
      </c>
      <c r="GH74" s="183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6" t="str">
        <f>IF(ISBLANK($GI$3),"",IF(ISBLANK(Tipy!FD68),"-",SUM(GD74:GH74)))</f>
        <v>-</v>
      </c>
      <c r="GJ74" s="94"/>
      <c r="GK74" s="182">
        <f>IF(ISBLANK($GP$3),"",IF(ISBLANK(Tipy!FJ68),0,IF(AND(Tipy!FJ68=Výsledky!$GN$3,Tipy!FL68=Výsledky!$GP$3),50,0)))</f>
        <v>0</v>
      </c>
      <c r="GL74" s="182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20</v>
      </c>
      <c r="GM74" s="182">
        <f>IF(ISBLANK($GP$3),"",IF(OR(Tipy!FM68=Výsledky!$GK$6,Tipy!FM68=Výsledky!$GK$7,Tipy!FM68=Výsledky!$GK$8,Tipy!FM68=Výsledky!$GK$9),30,0))</f>
        <v>30</v>
      </c>
      <c r="GN74" s="182">
        <f>IF(ISBLANK($GP$3),"",IF(OR(Tipy!FN68=Výsledky!$GN$6,Tipy!FN68=Výsledky!$GN$7,Tipy!FN68=Výsledky!$GN$8,Tipy!FN68=Výsledky!$GN$9),10,0))</f>
        <v>0</v>
      </c>
      <c r="GO74" s="183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86">
        <f>IF(ISBLANK($GP$3),"",IF(ISBLANK(Tipy!FJ68),"-",SUM(GK74:GO74)))</f>
        <v>50</v>
      </c>
      <c r="GQ74" s="94"/>
      <c r="GR74" s="182">
        <f>IF(ISBLANK($GW$3),"",IF(ISBLANK(Tipy!FP68),0,IF(AND(Tipy!FP68=Výsledky!$GU$3,Tipy!FR68=Výsledky!$GW$3),50,0)))</f>
        <v>0</v>
      </c>
      <c r="GS74" s="182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2">
        <f>IF(ISBLANK($GW$3),"",IF(OR(Tipy!FS68=Výsledky!$GR$6,Tipy!FS68=Výsledky!$GR$7,Tipy!FS68=Výsledky!$GR$8,Tipy!FS68=Výsledky!$GR$9),30,0))</f>
        <v>0</v>
      </c>
      <c r="GU74" s="182">
        <f>IF(ISBLANK($GW$3),"",IF(OR(Tipy!FT68=Výsledky!$GU$6,Tipy!FT68=Výsledky!$GU$7,Tipy!FT68=Výsledky!$GU$8,Tipy!FT68=Výsledky!$GU$9),10,0))</f>
        <v>0</v>
      </c>
      <c r="GV74" s="183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6">
        <f>IF(ISBLANK($GW$3),"",IF(ISBLANK(Tipy!FP68),"-",SUM(GR74:GV74)))</f>
        <v>0</v>
      </c>
      <c r="GX74" s="94"/>
      <c r="GY74" s="182">
        <f>IF(ISBLANK($HD$3),"",IF(ISBLANK(Tipy!FV68),0,IF(AND(Tipy!FV68=Výsledky!$HB$3,Tipy!FX68=Výsledky!$HD$3),50,0)))</f>
        <v>0</v>
      </c>
      <c r="GZ74" s="182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2">
        <f>IF(ISBLANK($HD$3),"",IF(OR(Tipy!FY68=Výsledky!$GY$6,Tipy!FY68=Výsledky!$GY$7,Tipy!FY68=Výsledky!$GY$8,Tipy!FY68=Výsledky!$GY$9),30,0))</f>
        <v>30</v>
      </c>
      <c r="HB74" s="182">
        <f>IF(ISBLANK($HD$3),"",IF(OR(Tipy!FZ68=Výsledky!$HB$6,Tipy!FZ68=Výsledky!$HB$7,Tipy!FZ68=Výsledky!$HB$8,Tipy!FZ68=Výsledky!$HB$9),10,0))</f>
        <v>0</v>
      </c>
      <c r="HC74" s="183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6">
        <f>IF(ISBLANK($HD$3),"",IF(ISBLANK(Tipy!FV68),"-",SUM(GY74:HC74)))</f>
        <v>40</v>
      </c>
      <c r="HE74" s="185"/>
      <c r="HF74" s="182">
        <f>IF(ISBLANK($HK$3),"",IF(ISBLANK(Tipy!GB68),0,IF(AND(Tipy!GB68=Výsledky!$HI$3,Tipy!GD68=Výsledky!$HK$3),50,0)))</f>
        <v>0</v>
      </c>
      <c r="HG74" s="182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2">
        <f>IF(ISBLANK($HK$3),"",IF(OR(Tipy!GE68=Výsledky!$HF$6,Tipy!GE68=Výsledky!$HF$7,Tipy!GE68=Výsledky!$HF$8,Tipy!GE68=Výsledky!$HF$9),30,0))</f>
        <v>0</v>
      </c>
      <c r="HI74" s="182">
        <f>IF(ISBLANK($HK$3),"",IF(OR(Tipy!GF68=Výsledky!$HI$6,Tipy!GF68=Výsledky!$HI$7,Tipy!GF68=Výsledky!$HI$8,Tipy!GF68=Výsledky!$HI$9),10,0))</f>
        <v>0</v>
      </c>
      <c r="HJ74" s="183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6">
        <f>IF(ISBLANK($HK$3),"",IF(ISBLANK(Tipy!GB68),"-",SUM(HF74:HJ74)))</f>
        <v>30</v>
      </c>
      <c r="HL74" s="185"/>
      <c r="HM74" s="182">
        <f>IF(ISBLANK($HR$3),"",IF(ISBLANK(Tipy!GH68),0,IF(AND(Tipy!GH68=Výsledky!$HP$3,Tipy!GJ68=Výsledky!$HR$3),50,0)))</f>
        <v>0</v>
      </c>
      <c r="HN74" s="182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2">
        <f>IF(ISBLANK($HR$3),"",IF(OR(Tipy!GK68=Výsledky!$HM$6,Tipy!GK68=Výsledky!$HM$7,Tipy!GK68=Výsledky!$HM$8,Tipy!GK68=Výsledky!$HM$9),30,0))</f>
        <v>0</v>
      </c>
      <c r="HP74" s="182">
        <f>IF(ISBLANK($HR$3),"",IF(OR(Tipy!GL68=Výsledky!$HP$6,Tipy!GL68=Výsledky!$HP$7,Tipy!GL68=Výsledky!$HP$8,Tipy!GL68=Výsledky!$HP$9),10,0))</f>
        <v>0</v>
      </c>
      <c r="HQ74" s="183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6">
        <f>IF(ISBLANK($HR$3),"",IF(ISBLANK(Tipy!GH68),"-",SUM(HM74:HQ74)))</f>
        <v>0</v>
      </c>
      <c r="HS74" s="185"/>
      <c r="HT74" s="182">
        <f>IF(ISBLANK($HY$3),"",IF(ISBLANK(Tipy!GN68),0,IF(AND(Tipy!GN68=Výsledky!$HW$3,Tipy!GP68=Výsledky!$HY$3),50,0)))</f>
        <v>0</v>
      </c>
      <c r="HU74" s="182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2">
        <f>IF(ISBLANK($HY$3),"",IF(OR(Tipy!GQ68=Výsledky!$HT$6,Tipy!GQ68=Výsledky!$HT$7,Tipy!GQ68=Výsledky!$HT$8,Tipy!GQ68=Výsledky!$HT$9),30,0))</f>
        <v>0</v>
      </c>
      <c r="HW74" s="182">
        <f>IF(ISBLANK($HY$3),"",IF(OR(Tipy!GR68=Výsledky!$HW$6,Tipy!GR68=Výsledky!$HW$7,Tipy!GR68=Výsledky!$HW$8,Tipy!GR68=Výsledky!$HW$9),10,0))</f>
        <v>10</v>
      </c>
      <c r="HX74" s="183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6">
        <f>IF(ISBLANK($HY$3),"",IF(ISBLANK(Tipy!GN68),"-",SUM(HT74:HX74)))</f>
        <v>30</v>
      </c>
      <c r="HZ74" s="185"/>
      <c r="IA74" s="182">
        <f>IF(ISBLANK($IF$3),"",IF(ISBLANK(Tipy!GT68),0,IF(AND(Tipy!GT68=Výsledky!$ID$3,Tipy!GV68=Výsledky!$IF$3),50,0)))</f>
        <v>50</v>
      </c>
      <c r="IB74" s="182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2">
        <f>IF(ISBLANK($IF$3),"",IF(OR(Tipy!GW68=Výsledky!$IA$6,Tipy!GW68=Výsledky!$IA$7,Tipy!GW68=Výsledky!$IA$8,Tipy!GW68=Výsledky!$IA$9),30,0))</f>
        <v>0</v>
      </c>
      <c r="ID74" s="182">
        <f>IF(ISBLANK($IF$3),"",IF(OR(Tipy!GX68=Výsledky!$ID$6,Tipy!GX68=Výsledky!$ID$7,Tipy!GX68=Výsledky!$ID$8,Tipy!GX68=Výsledky!$ID$9),10,0))</f>
        <v>0</v>
      </c>
      <c r="IE74" s="183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6">
        <f>IF(ISBLANK($IF$3),"",IF(ISBLANK(Tipy!GT68),"-",SUM(IA74:IE74)))</f>
        <v>50</v>
      </c>
      <c r="IG74" s="94"/>
      <c r="IH74" s="182">
        <f>IF(ISBLANK($IM$3),"",IF(ISBLANK(Tipy!GZ68),0,IF(AND(Tipy!GZ68=Výsledky!$IK$3,Tipy!HB68=Výsledky!$IM$3),50,0)))</f>
        <v>0</v>
      </c>
      <c r="II74" s="182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182">
        <f>IF(ISBLANK($IM$3),"",IF(OR(Tipy!HC68=Výsledky!$IH$6,Tipy!HC68=Výsledky!$IH$7,Tipy!HC68=Výsledky!$IH$8,Tipy!HC68=Výsledky!$IH$9),30,0))</f>
        <v>0</v>
      </c>
      <c r="IK74" s="182">
        <f>IF(ISBLANK($IM$3),"",IF(OR(Tipy!HD68=Výsledky!$IK$6,Tipy!HD68=Výsledky!$IK$7,Tipy!HD68=Výsledky!$IK$8,Tipy!HD68=Výsledky!$IK$9),10,0))</f>
        <v>10</v>
      </c>
      <c r="IL74" s="183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186">
        <f>IF(ISBLANK($IM$3),"",IF(ISBLANK(Tipy!GZ68),"-",SUM(IH74:IL74)))</f>
        <v>40</v>
      </c>
      <c r="IN74" s="185"/>
      <c r="IO74" s="182">
        <f>IF(ISBLANK($IT$3),"",IF(ISBLANK(Tipy!HF68),0,IF(AND(Tipy!HF68=Výsledky!$IR$3,Tipy!HH68=Výsledky!$IT$3),50,0)))</f>
        <v>50</v>
      </c>
      <c r="IP74" s="182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82">
        <f>IF(ISBLANK($IT$3),"",IF(OR(Tipy!HI68=Výsledky!$IO$6,Tipy!HI68=Výsledky!$IO$7,Tipy!HI68=Výsledky!$IO$8,Tipy!HI68=Výsledky!$IO$9),30,0))</f>
        <v>0</v>
      </c>
      <c r="IR74" s="182">
        <f>IF(ISBLANK($IT$3),"",IF(OR(Tipy!HJ68=Výsledky!$IR$6,Tipy!HJ68=Výsledky!$IR$7,Tipy!HJ68=Výsledky!$IR$8,Tipy!HJ68=Výsledky!$IR$9),10,0))</f>
        <v>0</v>
      </c>
      <c r="IS74" s="183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6">
        <f>IF(ISBLANK($IT$3),"",IF(ISBLANK(Tipy!HF68),"-",SUM(IO74:IS74)))</f>
        <v>50</v>
      </c>
      <c r="IU74" s="185"/>
      <c r="IV74" s="182">
        <f>IF(ISBLANK($JA$3),"",IF(ISBLANK(Tipy!HL68),0,IF(AND(Tipy!HL68=Výsledky!$IY$3,Tipy!HN68=Výsledky!$JA$3),50,0)))</f>
        <v>0</v>
      </c>
      <c r="IW74" s="182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182">
        <f>IF(ISBLANK($JA$3),"",IF(OR(Tipy!HO68=Výsledky!$IV$6,Tipy!HO68=Výsledky!$IV$7,Tipy!HO68=Výsledky!$IV$8,Tipy!HO68=Výsledky!$IV$9),30,0))</f>
        <v>0</v>
      </c>
      <c r="IY74" s="182">
        <f>IF(ISBLANK($JA$3),"",IF(OR(Tipy!HP68=Výsledky!$IY$6,Tipy!HP68=Výsledky!$IY$7,Tipy!HP68=Výsledky!$IY$8,Tipy!HP68=Výsledky!$IY$9),10,0))</f>
        <v>0</v>
      </c>
      <c r="IZ74" s="183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86">
        <f>IF(ISBLANK($JA$3),"",IF(ISBLANK(Tipy!HL68),"-",SUM(IV74:IZ74)))</f>
        <v>20</v>
      </c>
      <c r="JB74" s="185"/>
      <c r="JC74" s="182">
        <f>IF(ISBLANK($JH$3),"",IF(ISBLANK(Tipy!HR68),0,IF(AND(Tipy!HR68=Výsledky!$JF$3,Tipy!HT68=Výsledky!$JH$3),50,0)))</f>
        <v>0</v>
      </c>
      <c r="JD74" s="182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20</v>
      </c>
      <c r="JE74" s="182">
        <f>IF(ISBLANK($JH$3),"",IF(OR(Tipy!HU68=Výsledky!$JC$6,Tipy!HU68=Výsledky!$JC$7,Tipy!HU68=Výsledky!$JC$8,Tipy!HU68=Výsledky!$JC$9),30,0))</f>
        <v>0</v>
      </c>
      <c r="JF74" s="182">
        <f>IF(ISBLANK($JH$3),"",IF(OR(Tipy!HV68=Výsledky!$JF$6,Tipy!HV68=Výsledky!$JF$7,Tipy!HV68=Výsledky!$JF$8,Tipy!HV68=Výsledky!$JF$9),10,0))</f>
        <v>0</v>
      </c>
      <c r="JG74" s="183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86">
        <f>IF(ISBLANK($JH$3),"",IF(ISBLANK(Tipy!HR68),"-",SUM(JC74:JG74)))</f>
        <v>20</v>
      </c>
      <c r="JI74" s="185"/>
      <c r="JJ74" s="182">
        <f>IF(ISBLANK($JO$3),"",IF(ISBLANK(Tipy!HX68),0,IF(AND(Tipy!HX68=Výsledky!$JM$3,Tipy!HZ68=Výsledky!$JO$3),50,0)))</f>
        <v>0</v>
      </c>
      <c r="JK74" s="182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20</v>
      </c>
      <c r="JL74" s="182">
        <f>IF(ISBLANK($JO$3),"",IF(OR(Tipy!IA68=Výsledky!$JJ$6,Tipy!IA68=Výsledky!$JJ$7,Tipy!IA68=Výsledky!$JJ$8,Tipy!IA68=Výsledky!$JJ$9),30,0))</f>
        <v>30</v>
      </c>
      <c r="JM74" s="92">
        <f>IF(ISBLANK($JO$3),"",IF(OR(Tipy!IB68=Výsledky!$JM$6,Tipy!IB68=Výsledky!$JM$7,Tipy!IB68=Výsledky!$JM$8,Tipy!IB68=Výsledky!$JM$9),10,0))</f>
        <v>0</v>
      </c>
      <c r="JN74" s="93">
        <f>IF(ISBLANK($JO$3),"",IF(ISBLANK(Tipy!HX68),0,IF(OR(AND(Tipy!HX68=Výsledky!$JM$3,OR(Tipy!HZ68=Výsledky!$JO$3+1,Tipy!HZ68=Výsledky!$JO$3-1)),AND(Tipy!HZ68=Výsledky!$JO$3,OR(Tipy!HX68=Výsledky!$JM$3+1,Tipy!HX68=Výsledky!$JM$3-1))),10,0)))</f>
        <v>10</v>
      </c>
      <c r="JO74" s="95">
        <f>IF(ISBLANK($JO$3),"",IF(ISBLANK(Tipy!HX68),"-",SUM(JJ74:JN74)))</f>
        <v>60</v>
      </c>
      <c r="JP74" s="94"/>
      <c r="JQ74" s="92">
        <f>IF(ISBLANK($JV$3),"",IF(ISBLANK(Tipy!ID68),0,IF(AND(Tipy!ID68=Výsledky!$JT$3,Tipy!IF68=Výsledky!$JV$3),50,0)))</f>
        <v>0</v>
      </c>
      <c r="JR74" s="92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20</v>
      </c>
      <c r="JS74" s="92">
        <f>IF(ISBLANK($JV$3),"",IF(OR(Tipy!IG68=Výsledky!$JQ$6,Tipy!IG68=Výsledky!$JQ$7,Tipy!IG68=Výsledky!$JQ$8,Tipy!IG68=Výsledky!$JQ$9),30,0))</f>
        <v>30</v>
      </c>
      <c r="JT74" s="92">
        <f>IF(ISBLANK($JV$3),"",IF(OR(Tipy!IH68=Výsledky!$JT$6,Tipy!IH68=Výsledky!$JT$7,Tipy!IH68=Výsledky!$JT$8,Tipy!IH68=Výsledky!$JT$9),10,0))</f>
        <v>0</v>
      </c>
      <c r="JU74" s="93">
        <f>IF(ISBLANK($JV$3),"",IF(ISBLANK(Tipy!ID68),0,IF(OR(AND(Tipy!ID68=Výsledky!$JT$3,OR(Tipy!IF68=Výsledky!$JV$3+1,Tipy!IF68=Výsledky!$JV$3-1)),AND(Tipy!IF68=Výsledky!$JV$3,OR(Tipy!ID68=Výsledky!$JT$3+1,Tipy!ID68=Výsledky!$JT$3-1))),10,0)))</f>
        <v>10</v>
      </c>
      <c r="JV74" s="95">
        <f>IF(ISBLANK($JV$3),"",IF(ISBLANK(Tipy!ID68),"-",SUM(JQ74:JU74)))</f>
        <v>60</v>
      </c>
      <c r="JW74" s="94"/>
      <c r="JX74" s="92" t="str">
        <f>IF(ISBLANK($KC$3),"",IF(ISBLANK(Tipy!IJ68),0,IF(AND(Tipy!IJ68=Výsledky!$KA$3,Tipy!IL68=Výsledky!$KC$3),50,0)))</f>
        <v/>
      </c>
      <c r="JY74" s="92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92" t="str">
        <f>IF(ISBLANK($KC$3),"",IF(OR(Tipy!IM68=Výsledky!$JX$6,Tipy!IM68=Výsledky!$JX$7,Tipy!IM68=Výsledky!$JX$8,Tipy!IM68=Výsledky!$JX$9),30,0))</f>
        <v/>
      </c>
      <c r="KA74" s="92" t="str">
        <f>IF(ISBLANK($KC$3),"",IF(OR(Tipy!IN68=Výsledky!$KA$6,Tipy!IN68=Výsledky!$KA$7,Tipy!IN68=Výsledky!$KA$8,Tipy!IN68=Výsledky!$KA$9),10,0))</f>
        <v/>
      </c>
      <c r="KB74" s="93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95" t="str">
        <f>IF(ISBLANK($KC$3),"",IF(ISBLANK(Tipy!IJ68),"-",SUM(JX74:KB74)))</f>
        <v/>
      </c>
      <c r="KD74" s="94"/>
      <c r="KE74" s="92">
        <f>IF(ISBLANK($KJ$3),"",IF(ISBLANK(Tipy!IP68),0,IF(AND(Tipy!IP68=Výsledky!$KH$3,Tipy!IR68=Výsledky!$KJ$3),50,0)))</f>
        <v>0</v>
      </c>
      <c r="KF74" s="92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0</v>
      </c>
      <c r="KG74" s="92">
        <f>IF(ISBLANK($KJ$3),"",IF(OR(Tipy!IS68=Výsledky!$KE$6,Tipy!IS68=Výsledky!$KE$7,Tipy!IS68=Výsledky!$KE$8,Tipy!IS68=Výsledky!$KE$9),30,0))</f>
        <v>0</v>
      </c>
      <c r="KH74" s="92">
        <f>IF(ISBLANK($KJ$3),"",IF(OR(Tipy!IT68=Výsledky!$KH$6,Tipy!IT68=Výsledky!$KH$7,Tipy!IT68=Výsledky!$KH$8,Tipy!IT68=Výsledky!$KH$9),10,0))</f>
        <v>0</v>
      </c>
      <c r="KI74" s="93">
        <f>IF(ISBLANK($KJ$3),"",IF(ISBLANK(Tipy!IP68),0,IF(OR(AND(Tipy!IP68=Výsledky!$KH$3,OR(Tipy!IR68=Výsledky!$KJ$3+1,Tipy!IR68=Výsledky!$KJ$3-1)),AND(Tipy!IR68=Výsledky!$KJ$3,OR(Tipy!IP68=Výsledky!$KH$3+1,Tipy!IP68=Výsledky!$KH$3-1))),10,0)))</f>
        <v>0</v>
      </c>
      <c r="KJ74" s="95">
        <f>IF(ISBLANK($KJ$3),"",IF(ISBLANK(Tipy!IP68),"-",SUM(KE74:KI74)))</f>
        <v>0</v>
      </c>
      <c r="KK74" s="94"/>
      <c r="KL74" s="182">
        <f>IF(ISBLANK($KQ$3),"",IF(ISBLANK(Tipy!IV68),0,IF(AND(Tipy!IV68=Výsledky!$KO$3,Tipy!IX68=Výsledky!$KQ$3),50,0)))</f>
        <v>0</v>
      </c>
      <c r="KM74" s="182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82">
        <f>IF(ISBLANK($KQ$3),"",IF(OR(Tipy!IY68=Výsledky!$KL$6,Tipy!IY68=Výsledky!$KL$7,Tipy!IY68=Výsledky!$KL$8,Tipy!IY68=Výsledky!$KL$9),30,0))</f>
        <v>0</v>
      </c>
      <c r="KO74" s="182">
        <f>IF(ISBLANK($KQ$3),"",IF(OR(Tipy!IZ68=Výsledky!$KO$6,Tipy!IZ68=Výsledky!$KO$7,Tipy!IZ68=Výsledky!$KO$8,Tipy!IZ68=Výsledky!$KO$9),10,0))</f>
        <v>0</v>
      </c>
      <c r="KP74" s="183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86" t="str">
        <f>IF(ISBLANK($KQ$3),"",IF(ISBLANK(Tipy!IV68),"-",SUM(KL74:KP74)))</f>
        <v>-</v>
      </c>
      <c r="KR74" s="94"/>
      <c r="KS74" s="92" t="str">
        <f>IF(ISBLANK($KX$3),"",IF(ISBLANK(Tipy!JB68),0,IF(AND(Tipy!JB68=Výsledky!$KV$3,Tipy!JD68=Výsledky!$KX$3),50,0)))</f>
        <v/>
      </c>
      <c r="KT74" s="92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92" t="str">
        <f>IF(ISBLANK($KX$3),"",IF(OR(Tipy!JE68=Výsledky!$KS$6,Tipy!JE68=Výsledky!$KS$7,Tipy!JE68=Výsledky!$KS$8,Tipy!JE68=Výsledky!$KS$9),30,0))</f>
        <v/>
      </c>
      <c r="KV74" s="92" t="str">
        <f>IF(ISBLANK($KX$3),"",IF(OR(Tipy!JF68=Výsledky!$KV$6,Tipy!JF68=Výsledky!$KV$7,Tipy!JF68=Výsledky!$KV$8,Tipy!JF68=Výsledky!$KV$9),10,0))</f>
        <v/>
      </c>
      <c r="KW74" s="93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95" t="str">
        <f>IF(ISBLANK($KX$3),"",IF(ISBLANK(Tipy!JB68),"-",SUM(KS74:KW74)))</f>
        <v/>
      </c>
      <c r="KY74" s="94"/>
      <c r="KZ74" s="92" t="str">
        <f>IF(ISBLANK($LE$3),"",IF(ISBLANK(Tipy!JH68),0,IF(AND(Tipy!JH68=Výsledky!$LC$3,Tipy!JJ68=Výsledky!$LE$3),50,0)))</f>
        <v/>
      </c>
      <c r="LA74" s="92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92" t="str">
        <f>IF(ISBLANK($LE$3),"",IF(OR(Tipy!JK68=Výsledky!$KZ$6,Tipy!JK68=Výsledky!$KZ$7,Tipy!JK68=Výsledky!$KZ$8,Tipy!JK68=Výsledky!$KZ$9),30,0))</f>
        <v/>
      </c>
      <c r="LC74" s="92" t="str">
        <f>IF(ISBLANK($LE$3),"",IF(OR(Tipy!JL68=Výsledky!$LC$6,Tipy!JL68=Výsledky!$LC$7,Tipy!JL68=Výsledky!$LC$8,Tipy!JL68=Výsledky!$LC$9),10,0))</f>
        <v/>
      </c>
      <c r="LD74" s="93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95" t="str">
        <f>IF(ISBLANK($LE$3),"",IF(ISBLANK(Tipy!JH68),"-",SUM(KZ74:LD74)))</f>
        <v/>
      </c>
      <c r="LF74" s="94"/>
      <c r="LG74" s="92" t="str">
        <f>IF(ISBLANK($LL$3),"",IF(ISBLANK(Tipy!JN68),0,IF(AND(Tipy!JN68=Výsledky!$LJ$3,Tipy!JP68=Výsledky!$LL$3),50,0)))</f>
        <v/>
      </c>
      <c r="LH74" s="92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92" t="str">
        <f>IF(ISBLANK($LL$3),"",IF(OR(Tipy!JQ68=Výsledky!$LG$6,Tipy!JQ68=Výsledky!$LG$7,Tipy!JQ68=Výsledky!$LG$8,Tipy!JQ68=Výsledky!$LG$9),30,0))</f>
        <v/>
      </c>
      <c r="LJ74" s="92" t="str">
        <f>IF(ISBLANK($LL$3),"",IF(OR(Tipy!JR68=Výsledky!$LJ$6,Tipy!JR68=Výsledky!$LJ$7,Tipy!JR68=Výsledky!$LJ$8,Tipy!JR68=Výsledky!$LJ$9),10,0))</f>
        <v/>
      </c>
      <c r="LK74" s="93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95" t="str">
        <f>IF(ISBLANK($LL$3),"",IF(ISBLANK(Tipy!JN68),"-",SUM(LG74:LK74)))</f>
        <v/>
      </c>
      <c r="LM74" s="94"/>
      <c r="LN74" s="92" t="str">
        <f>IF(ISBLANK($LS$3),"",IF(ISBLANK(Tipy!JT68),0,IF(AND(Tipy!JT68=Výsledky!$LQ$3,Tipy!JV68=Výsledky!$LS$3),50,0)))</f>
        <v/>
      </c>
      <c r="LO74" s="92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92" t="str">
        <f>IF(ISBLANK($LS$3),"",IF(OR(Tipy!JW68=Výsledky!$LN$6,Tipy!JW68=Výsledky!$LN$7,Tipy!JW68=Výsledky!$LN$8,Tipy!JW68=Výsledky!$LN$9),30,0))</f>
        <v/>
      </c>
      <c r="LQ74" s="92" t="str">
        <f>IF(ISBLANK($LS$3),"",IF(OR(Tipy!JX68=Výsledky!$LQ$6,Tipy!JX68=Výsledky!$LQ$7,Tipy!JX68=Výsledky!$LQ$8,Tipy!JX68=Výsledky!$LQ$9),10,0))</f>
        <v/>
      </c>
      <c r="LR74" s="93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95" t="str">
        <f>IF(ISBLANK($LS$3),"",IF(ISBLANK(Tipy!JT68),"-",SUM(LN74:LR74)))</f>
        <v/>
      </c>
      <c r="LT74" s="94"/>
      <c r="LU74" s="92" t="str">
        <f>IF(ISBLANK($LZ$3),"",IF(ISBLANK(Tipy!JZ68),0,IF(AND(Tipy!JZ68=Výsledky!$LX$3,Tipy!KB68=Výsledky!$LZ$3),50,0)))</f>
        <v/>
      </c>
      <c r="LV74" s="92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92" t="str">
        <f>IF(ISBLANK($LZ$3),"",IF(OR(Tipy!KC68=Výsledky!$LU$6,Tipy!KC68=Výsledky!$LU$7,Tipy!KC68=Výsledky!$LU$8,Tipy!KC68=Výsledky!$LU$9),30,0))</f>
        <v/>
      </c>
      <c r="LX74" s="92" t="str">
        <f>IF(ISBLANK($LZ$3),"",IF(OR(Tipy!KD68=Výsledky!$LX$6,Tipy!KD68=Výsledky!$LX$7,Tipy!KD68=Výsledky!$LX$8,Tipy!KD68=Výsledky!$LX$9),10,0))</f>
        <v/>
      </c>
      <c r="LY74" s="93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95" t="str">
        <f>IF(ISBLANK($LZ$3),"",IF(ISBLANK(Tipy!JZ68),"-",SUM(LU74:LY74)))</f>
        <v/>
      </c>
      <c r="MA74" s="94"/>
      <c r="MB74" s="96"/>
      <c r="MC74" s="97"/>
      <c r="MD74" s="97"/>
      <c r="ME74" s="97"/>
      <c r="MF74" s="93"/>
      <c r="MG74" s="95"/>
      <c r="MH74" s="94"/>
      <c r="MI74" s="96"/>
      <c r="MJ74" s="97"/>
      <c r="MK74" s="97"/>
      <c r="ML74" s="97"/>
      <c r="MM74" s="93"/>
      <c r="MN74" s="95"/>
      <c r="MO74" s="94"/>
      <c r="MP74" s="96"/>
      <c r="MQ74" s="97"/>
      <c r="MR74" s="97"/>
      <c r="MS74" s="97"/>
      <c r="MT74" s="93"/>
      <c r="MU74" s="95"/>
      <c r="MV74" s="94"/>
      <c r="MW74" s="96"/>
      <c r="MX74" s="97"/>
      <c r="MY74" s="97"/>
      <c r="MZ74" s="97"/>
      <c r="NA74" s="93"/>
      <c r="NB74" s="95"/>
      <c r="NC74" s="94"/>
      <c r="ND74" s="96"/>
      <c r="NE74" s="97"/>
      <c r="NF74" s="97"/>
      <c r="NG74" s="97"/>
      <c r="NH74" s="93"/>
      <c r="NI74" s="95"/>
      <c r="NJ74" s="94"/>
      <c r="NK74" s="96"/>
      <c r="NL74" s="97"/>
      <c r="NM74" s="97"/>
      <c r="NN74" s="97"/>
      <c r="NO74" s="93"/>
      <c r="NP74" s="95"/>
      <c r="NQ74" s="94"/>
      <c r="NR74" s="96"/>
      <c r="NS74" s="97"/>
      <c r="NT74" s="97"/>
      <c r="NU74" s="97"/>
      <c r="NV74" s="93"/>
      <c r="NW74" s="95"/>
      <c r="NX74" s="94"/>
      <c r="NY74" s="96"/>
      <c r="NZ74" s="97"/>
      <c r="OA74" s="97"/>
      <c r="OB74" s="97"/>
      <c r="OC74" s="93"/>
      <c r="OD74" s="95"/>
      <c r="OE74" s="94"/>
      <c r="OF74" s="96"/>
      <c r="OG74" s="97"/>
      <c r="OH74" s="97"/>
      <c r="OI74" s="97"/>
      <c r="OJ74" s="93"/>
      <c r="OK74" s="95"/>
      <c r="OL74" s="94"/>
      <c r="OM74" s="96"/>
      <c r="ON74" s="97"/>
      <c r="OO74" s="97"/>
      <c r="OP74" s="97"/>
      <c r="OQ74" s="93"/>
      <c r="OR74" s="95"/>
      <c r="OS74" s="94"/>
      <c r="OT74" s="96"/>
      <c r="OU74" s="97"/>
      <c r="OV74" s="97"/>
      <c r="OW74" s="97"/>
      <c r="OX74" s="93"/>
      <c r="OY74" s="95"/>
      <c r="OZ74" s="94"/>
      <c r="PA74" s="96"/>
      <c r="PB74" s="97"/>
      <c r="PC74" s="97"/>
      <c r="PD74" s="97"/>
      <c r="PE74" s="93"/>
      <c r="PF74" s="95"/>
      <c r="PG74" s="94"/>
      <c r="PH74" s="96"/>
      <c r="PI74" s="97"/>
      <c r="PJ74" s="97"/>
      <c r="PK74" s="97"/>
      <c r="PL74" s="93"/>
      <c r="PM74" s="95"/>
      <c r="PN74" s="94"/>
      <c r="PO74" s="96"/>
      <c r="PP74" s="97"/>
      <c r="PQ74" s="97"/>
      <c r="PR74" s="97"/>
      <c r="PS74" s="93"/>
      <c r="PT74" s="95"/>
      <c r="PU74" s="94"/>
      <c r="PV74" s="96"/>
      <c r="PW74" s="97"/>
      <c r="PX74" s="97"/>
      <c r="PY74" s="97"/>
      <c r="PZ74" s="93"/>
      <c r="QA74" s="95"/>
    </row>
    <row r="75" spans="1:443" ht="15" customHeight="1" x14ac:dyDescent="0.2">
      <c r="A75" s="121">
        <f>Tipy!A69</f>
        <v>42</v>
      </c>
      <c r="B75" s="144" t="str">
        <f>Tipy!B69</f>
        <v>PanTof</v>
      </c>
      <c r="C75" s="42"/>
      <c r="D75" s="182">
        <f>IF(ISBLANK($I$3),"",IF(ISBLANK(Tipy!D69),0,IF(AND(Tipy!D69=Výsledky!$G$3,Tipy!F69=Výsledky!$I$3),50,0)))</f>
        <v>0</v>
      </c>
      <c r="E75" s="182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2">
        <f>IF(ISBLANK($I$3),"",IF(OR(Tipy!G69=Výsledky!$D$6,Tipy!G69=Výsledky!$D$7,Tipy!G69=Výsledky!$D$8,Tipy!G69=Výsledky!$D$9),30,0))</f>
        <v>0</v>
      </c>
      <c r="G75" s="182">
        <f>IF(ISBLANK($I$3),"",IF(OR(Tipy!H69=Výsledky!$G$6,Tipy!H69=Výsledky!$G$7,Tipy!H69=Výsledky!$G$8,Tipy!H69=Výsledky!$G$9),10,0))</f>
        <v>0</v>
      </c>
      <c r="H75" s="183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4" t="str">
        <f>IF(ISBLANK($I$3),"",IF(ISBLANK(Tipy!D69),"-",SUM(D75:H75)))</f>
        <v>-</v>
      </c>
      <c r="J75" s="185"/>
      <c r="K75" s="182">
        <f>IF(ISBLANK($P$3),"",IF(ISBLANK(Tipy!J69),0,IF(AND(Tipy!J69=Výsledky!$N$3,Tipy!L69=Výsledky!$P$3),50,0)))</f>
        <v>0</v>
      </c>
      <c r="L75" s="182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2">
        <f>IF(ISBLANK($P$3),"",IF(OR(Tipy!M69=Výsledky!$K$6,Tipy!M69=Výsledky!$K$7,Tipy!M69=Výsledky!$K$8,Tipy!M69=Výsledky!$K$9),30,0))</f>
        <v>0</v>
      </c>
      <c r="N75" s="182">
        <f>IF(ISBLANK($P$3),"",IF(OR(Tipy!N69=Výsledky!$N$6,Tipy!N69=Výsledky!$N$7,Tipy!N69=Výsledky!$N$8,Tipy!N69=Výsledky!$N$9),10,0))</f>
        <v>0</v>
      </c>
      <c r="O75" s="183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6" t="str">
        <f>IF(ISBLANK($P$3),"",IF(ISBLANK(Tipy!J69),"-",SUM(K75:O75)))</f>
        <v>-</v>
      </c>
      <c r="Q75" s="185"/>
      <c r="R75" s="182">
        <f>IF(ISBLANK($W$3),"",IF(ISBLANK(Tipy!P69),0,IF(AND(Tipy!P69=Výsledky!$U$3,Tipy!R69=Výsledky!$W$3),50,0)))</f>
        <v>0</v>
      </c>
      <c r="S75" s="182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2">
        <f>IF(ISBLANK($W$3),"",IF(OR(Tipy!S69=Výsledky!$R$6,Tipy!S69=Výsledky!$R$7,Tipy!S69=Výsledky!$R$8,Tipy!S69=Výsledky!$R$9),30,0))</f>
        <v>0</v>
      </c>
      <c r="U75" s="182">
        <f>IF(ISBLANK($W$3),"",IF(OR(Tipy!T69=Výsledky!$U$6,Tipy!T69=Výsledky!$U$7,Tipy!T69=Výsledky!$U$8,Tipy!T69=Výsledky!$U$9),10,0))</f>
        <v>0</v>
      </c>
      <c r="V75" s="183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6" t="str">
        <f>IF(ISBLANK($W$3),"",IF(ISBLANK(Tipy!P69),"-",SUM(R75:V75)))</f>
        <v>-</v>
      </c>
      <c r="X75" s="185"/>
      <c r="Y75" s="182">
        <f>IF(ISBLANK($AD$3),"",IF(ISBLANK(Tipy!V69),0,IF(AND(Tipy!V69=Výsledky!$AB$3,Tipy!X69=Výsledky!$AD$3),50,0)))</f>
        <v>0</v>
      </c>
      <c r="Z75" s="182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2">
        <f>IF(ISBLANK($AD$3),"",IF(OR(Tipy!Y69=Výsledky!$Y$6,Tipy!Y69=Výsledky!$Y$7,Tipy!Y69=Výsledky!$Y$8,Tipy!Y69=Výsledky!$Y$9),30,0))</f>
        <v>0</v>
      </c>
      <c r="AB75" s="182">
        <f>IF(ISBLANK($AD$3),"",IF(OR(Tipy!Z69=Výsledky!$AB$6,Tipy!Z69=Výsledky!$AB$7,Tipy!Z69=Výsledky!$AB$8,Tipy!Z69=Výsledky!$AB$9),10,0))</f>
        <v>0</v>
      </c>
      <c r="AC75" s="183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6" t="str">
        <f>IF(ISBLANK($AD$3),"",IF(ISBLANK(Tipy!V69),"-",SUM(Y75:AC75)))</f>
        <v>-</v>
      </c>
      <c r="AE75" s="185"/>
      <c r="AF75" s="182">
        <f>IF(ISBLANK($AK$3),"",IF(ISBLANK(Tipy!AB69),0,IF(AND(Tipy!AB69=Výsledky!$AI$3,Tipy!AD69=Výsledky!$AK$3),50,0)))</f>
        <v>0</v>
      </c>
      <c r="AG75" s="182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2">
        <f>IF(ISBLANK($AK$3),"",IF(OR(Tipy!AE69=Výsledky!$AF$6,Tipy!AE69=Výsledky!$AF$7,Tipy!AE69=Výsledky!$AF$8,Tipy!AE69=Výsledky!$AF$9),30,0))</f>
        <v>0</v>
      </c>
      <c r="AI75" s="182">
        <f>IF(ISBLANK($AK$3),"",IF(OR(Tipy!AF69=Výsledky!$AI$6,Tipy!AF69=Výsledky!$AI$7,Tipy!AF69=Výsledky!$AI$8,Tipy!AF69=Výsledky!$AI$9),10,0))</f>
        <v>0</v>
      </c>
      <c r="AJ75" s="183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6" t="str">
        <f>IF(ISBLANK($AK$3),"",IF(ISBLANK(Tipy!AB69),"-",SUM(AF75:AJ75)))</f>
        <v>-</v>
      </c>
      <c r="AL75" s="185"/>
      <c r="AM75" s="182">
        <f>IF(ISBLANK($AR$3),"",IF(ISBLANK(Tipy!AH69),0,IF(AND(Tipy!AH69=Výsledky!$AP$3,Tipy!AJ69=Výsledky!$AR$3),50,0)))</f>
        <v>0</v>
      </c>
      <c r="AN75" s="182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2">
        <f>IF(ISBLANK($AR$3),"",IF(OR(Tipy!AK69=Výsledky!$AM$6,Tipy!AK69=Výsledky!$AM$7,Tipy!AK69=Výsledky!$AM$8,Tipy!AK69=Výsledky!$AM$9),30,0))</f>
        <v>0</v>
      </c>
      <c r="AP75" s="182">
        <f>IF(ISBLANK($AR$3),"",IF(OR(Tipy!AL69=Výsledky!$AP$6,Tipy!AL69=Výsledky!$AP$7,Tipy!AL69=Výsledky!$AP$8,Tipy!AL69=Výsledky!$AP$9),10,0))</f>
        <v>0</v>
      </c>
      <c r="AQ75" s="183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6">
        <f>IF(ISBLANK($AR$3),"",IF(ISBLANK(Tipy!AH69),"-",SUM(AM75:AQ75)))</f>
        <v>30</v>
      </c>
      <c r="AS75" s="185"/>
      <c r="AT75" s="182">
        <f>IF(ISBLANK($AY$3),"",IF(ISBLANK(Tipy!AN69),0,IF(AND(Tipy!AN69=Výsledky!$AW$3,Tipy!AP69=Výsledky!$AY$3),50,0)))</f>
        <v>0</v>
      </c>
      <c r="AU75" s="182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2">
        <f>IF(ISBLANK($AY$3),"",IF(OR(Tipy!AQ69=Výsledky!$AT$6,Tipy!AQ69=Výsledky!$AT$7,Tipy!AQ69=Výsledky!$AT$8,Tipy!AQ69=Výsledky!$AT$9),30,0))</f>
        <v>0</v>
      </c>
      <c r="AW75" s="182">
        <f>IF(ISBLANK($AY$3),"",IF(OR(Tipy!AR69=Výsledky!$AW$6,Tipy!AR69=Výsledky!$AW$7,Tipy!AR69=Výsledky!$AW$8,Tipy!AR69=Výsledky!$AW$9),10,0))</f>
        <v>0</v>
      </c>
      <c r="AX75" s="183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6" t="str">
        <f>IF(ISBLANK($AY$3),"",IF(ISBLANK(Tipy!AN69),"-",SUM(AT75:AX75)))</f>
        <v>-</v>
      </c>
      <c r="AZ75" s="185"/>
      <c r="BA75" s="182">
        <f>IF(ISBLANK($BF$3),"",IF(ISBLANK(Tipy!AT69),0,IF(AND(Tipy!AT69=Výsledky!$BD$3,Tipy!AV69=Výsledky!$BF$3),50,0)))</f>
        <v>0</v>
      </c>
      <c r="BB75" s="182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2">
        <f>IF(ISBLANK($BF$3),"",IF(OR(Tipy!AW69=Výsledky!$BA$6,Tipy!AW69=Výsledky!$BA$7,Tipy!AW69=Výsledky!$BA$8,Tipy!AW69=Výsledky!$BA$9),30,0))</f>
        <v>0</v>
      </c>
      <c r="BD75" s="182">
        <f>IF(ISBLANK($BF$3),"",IF(OR(Tipy!AX69=Výsledky!$BD$6,Tipy!AX69=Výsledky!$BD$7,Tipy!AX69=Výsledky!$BD$8,Tipy!AX69=Výsledky!$BD$9),10,0))</f>
        <v>0</v>
      </c>
      <c r="BE75" s="183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6" t="str">
        <f>IF(ISBLANK($BF$3),"",IF(ISBLANK(Tipy!AT69),"-",SUM(BA75:BE75)))</f>
        <v>-</v>
      </c>
      <c r="BG75" s="94"/>
      <c r="BH75" s="182">
        <f>IF(ISBLANK($BM$3),"",IF(ISBLANK(Tipy!AZ69),0,IF(AND(Tipy!AZ69=Výsledky!$BK$3,Tipy!BB69=Výsledky!$BM$3),50,0)))</f>
        <v>0</v>
      </c>
      <c r="BI75" s="182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2">
        <f>IF(ISBLANK($BM$3),"",IF(OR(Tipy!BC69=Výsledky!$BH$6,Tipy!BC69=Výsledky!$BH$7,Tipy!BC69=Výsledky!$BH$8,Tipy!BC69=Výsledky!$BH$9),30,0))</f>
        <v>30</v>
      </c>
      <c r="BK75" s="182">
        <f>IF(ISBLANK($BM$3),"",IF(OR(Tipy!BD69=Výsledky!$BK$6,Tipy!BD69=Výsledky!$BK$7,Tipy!BD69=Výsledky!$BK$8,Tipy!BD69=Výsledky!$BK$9),10,0))</f>
        <v>0</v>
      </c>
      <c r="BL75" s="183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6">
        <f>IF(ISBLANK($BM$3),"",IF(ISBLANK(Tipy!AZ69),"-",SUM(BH75:BL75)))</f>
        <v>50</v>
      </c>
      <c r="BN75" s="94"/>
      <c r="BO75" s="182">
        <f>IF(ISBLANK($BT$3),"",IF(ISBLANK(Tipy!BF69),0,IF(AND(Tipy!BF69=Výsledky!$BR$3,Tipy!BH69=Výsledky!$BT$3),50,0)))</f>
        <v>0</v>
      </c>
      <c r="BP75" s="182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2">
        <f>IF(ISBLANK($BT$3),"",IF(OR(Tipy!BI69=Výsledky!$BO$6,Tipy!BI69=Výsledky!$BO$7,Tipy!BI69=Výsledky!$BO$8,Tipy!BI69=Výsledky!$BO$9),30,0))</f>
        <v>0</v>
      </c>
      <c r="BR75" s="182">
        <f>IF(ISBLANK($BT$3),"",IF(OR(Tipy!BJ69=Výsledky!$BR$6,Tipy!BJ69=Výsledky!$BR$7,Tipy!BJ69=Výsledky!$BR$8,Tipy!BJ69=Výsledky!$BR$9),10,0))</f>
        <v>0</v>
      </c>
      <c r="BS75" s="183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6" t="str">
        <f>IF(ISBLANK($BT$3),"",IF(ISBLANK(Tipy!BF69),"-",SUM(BO75:BS75)))</f>
        <v>-</v>
      </c>
      <c r="BU75" s="94"/>
      <c r="BV75" s="182">
        <f>IF(ISBLANK($CA$3),"",IF(ISBLANK(Tipy!BL69),0,IF(AND(Tipy!BL69=Výsledky!$BY$3,Tipy!BN69=Výsledky!$CA$3),50,0)))</f>
        <v>0</v>
      </c>
      <c r="BW75" s="182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2">
        <f>IF(ISBLANK($CA$3),"",IF(OR(Tipy!BO69=Výsledky!$BV$6,Tipy!BO69=Výsledky!$BV$7,Tipy!BO69=Výsledky!$BV$8,Tipy!BO69=Výsledky!$BV$9),30,0))</f>
        <v>0</v>
      </c>
      <c r="BY75" s="182">
        <f>IF(ISBLANK($CA$3),"",IF(OR(Tipy!BP69=Výsledky!$BY$6,Tipy!BP69=Výsledky!$BY$7,Tipy!BP69=Výsledky!$BY$8,Tipy!BP69=Výsledky!$BY$9),10,0))</f>
        <v>0</v>
      </c>
      <c r="BZ75" s="183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6" t="str">
        <f>IF(ISBLANK($CA$3),"",IF(ISBLANK(Tipy!BL69),"-",SUM(BV75:BZ75)))</f>
        <v>-</v>
      </c>
      <c r="CB75" s="94"/>
      <c r="CC75" s="182">
        <f>IF(ISBLANK($CH$3),"",IF(ISBLANK(Tipy!BR69),0,IF(AND(Tipy!BR69=Výsledky!$CF$3,Tipy!BT69=Výsledky!$CH$3),50,0)))</f>
        <v>0</v>
      </c>
      <c r="CD75" s="182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2">
        <f>IF(ISBLANK($CH$3),"",IF(OR(Tipy!BU69=Výsledky!$CC$6,Tipy!BU69=Výsledky!$CC$7,Tipy!BU69=Výsledky!$CC$8,Tipy!BU69=Výsledky!$CC$9),30,0))</f>
        <v>0</v>
      </c>
      <c r="CF75" s="182">
        <f>IF(ISBLANK($CH$3),"",IF(OR(Tipy!BV69=Výsledky!$CF$6,Tipy!BV69=Výsledky!$CF$7,Tipy!BV69=Výsledky!$CF$8,Tipy!BV69=Výsledky!$CF$9),10,0))</f>
        <v>0</v>
      </c>
      <c r="CG75" s="183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6" t="str">
        <f>IF(ISBLANK($CH$3),"",IF(ISBLANK(Tipy!BR69),"-",SUM(CC75:CG75)))</f>
        <v>-</v>
      </c>
      <c r="CI75" s="185"/>
      <c r="CJ75" s="182">
        <f>IF(ISBLANK($CO$3),"",IF(ISBLANK(Tipy!BX69),0,IF(AND(Tipy!BX69=Výsledky!$CM$3,Tipy!BZ69=Výsledky!$CO$3),50,0)))</f>
        <v>0</v>
      </c>
      <c r="CK75" s="182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2">
        <f>IF(ISBLANK($CO$3),"",IF(OR(Tipy!CA69=Výsledky!$CJ$6,Tipy!CA69=Výsledky!$CJ$7,Tipy!CA69=Výsledky!$CJ$8,Tipy!CA69=Výsledky!$CJ$9),30,0))</f>
        <v>0</v>
      </c>
      <c r="CM75" s="182">
        <f>IF(ISBLANK($CO$3),"",IF(OR(Tipy!CB69=Výsledky!$CM$6,Tipy!CB69=Výsledky!$CM$7,Tipy!CB69=Výsledky!$CM$8,Tipy!CB69=Výsledky!$CM$9),10,0))</f>
        <v>0</v>
      </c>
      <c r="CN75" s="183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6" t="str">
        <f>IF(ISBLANK($CO$3),"",IF(ISBLANK(Tipy!BX69),"-",SUM(CJ75:CN75)))</f>
        <v>-</v>
      </c>
      <c r="CP75" s="185"/>
      <c r="CQ75" s="182">
        <f>IF(ISBLANK($CV$3),"",IF(ISBLANK(Tipy!CD69),0,IF(AND(Tipy!CD69=Výsledky!$CT$3,Tipy!CF69=Výsledky!$CV$3),50,0)))</f>
        <v>0</v>
      </c>
      <c r="CR75" s="182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2">
        <f>IF(ISBLANK($CV$3),"",IF(OR(Tipy!CG69=Výsledky!$CQ$6,Tipy!CG69=Výsledky!$CQ$7,Tipy!CG69=Výsledky!$CQ$8,Tipy!CG69=Výsledky!$CQ$9),30,0))</f>
        <v>0</v>
      </c>
      <c r="CT75" s="182">
        <f>IF(ISBLANK($CV$3),"",IF(OR(Tipy!CH69=Výsledky!$CT$6,Tipy!CH69=Výsledky!$CT$7,Tipy!CH69=Výsledky!$CT$8,Tipy!CH69=Výsledky!$CT$9),10,0))</f>
        <v>0</v>
      </c>
      <c r="CU75" s="183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6" t="str">
        <f>IF(ISBLANK($CV$3),"",IF(ISBLANK(Tipy!CD69),"-",SUM(CQ75:CU75)))</f>
        <v>-</v>
      </c>
      <c r="CW75" s="185"/>
      <c r="CX75" s="182">
        <f>IF(ISBLANK($DC$3),"",IF(ISBLANK(Tipy!CJ69),0,IF(AND(Tipy!CJ69=Výsledky!$DA$3,Tipy!CL69=Výsledky!$DC$3),50,0)))</f>
        <v>0</v>
      </c>
      <c r="CY75" s="182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2">
        <f>IF(ISBLANK($DC$3),"",IF(OR(Tipy!CM69=Výsledky!$CX$6,Tipy!CM69=Výsledky!$CX$7,Tipy!CM69=Výsledky!$CX$8,Tipy!CM69=Výsledky!$CX$9),30,0))</f>
        <v>0</v>
      </c>
      <c r="DA75" s="182">
        <f>IF(ISBLANK($DC$3),"",IF(OR(Tipy!CN69=Výsledky!$DA$6,Tipy!CN69=Výsledky!$DA$7,Tipy!CN69=Výsledky!$DA$8,Tipy!CN69=Výsledky!$DA$9),10,0))</f>
        <v>0</v>
      </c>
      <c r="DB75" s="183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6" t="str">
        <f>IF(ISBLANK($DC$3),"",IF(ISBLANK(Tipy!CJ69),"-",SUM(CX75:DB75)))</f>
        <v>-</v>
      </c>
      <c r="DD75" s="185"/>
      <c r="DE75" s="182">
        <f>IF(ISBLANK($DJ$3),"",IF(ISBLANK(Tipy!CP69),0,IF(AND(Tipy!CP69=Výsledky!$DH$3,Tipy!CR69=Výsledky!$DJ$3),50,0)))</f>
        <v>0</v>
      </c>
      <c r="DF75" s="182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2">
        <f>IF(ISBLANK($DJ$3),"",IF(OR(Tipy!CS69=Výsledky!$DE$6,Tipy!CS69=Výsledky!$DE$7,Tipy!CS69=Výsledky!$DE$8,Tipy!CS69=Výsledky!$DE$9),30,0))</f>
        <v>0</v>
      </c>
      <c r="DH75" s="182">
        <f>IF(ISBLANK($DJ$3),"",IF(OR(Tipy!CT69=Výsledky!$DH$6,Tipy!CT69=Výsledky!$DH$7,Tipy!CT69=Výsledky!$DH$8,Tipy!CT69=Výsledky!$DH$9),10,0))</f>
        <v>0</v>
      </c>
      <c r="DI75" s="183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6" t="str">
        <f>IF(ISBLANK($DJ$3),"",IF(ISBLANK(Tipy!CP69),"-",SUM(DE75:DI75)))</f>
        <v>-</v>
      </c>
      <c r="DK75" s="185"/>
      <c r="DL75" s="182">
        <f>IF(ISBLANK($DQ$3),"",IF(ISBLANK(Tipy!CV69),0,IF(AND(Tipy!CV69=Výsledky!$DO$3,Tipy!CX69=Výsledky!$DQ$3),50,0)))</f>
        <v>0</v>
      </c>
      <c r="DM75" s="182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2">
        <f>IF(ISBLANK($DQ$3),"",IF(OR(Tipy!CY69=Výsledky!$DL$6,Tipy!CY69=Výsledky!$DL$7,Tipy!CY69=Výsledky!$DL$8,Tipy!CY69=Výsledky!$DL$9),30,0))</f>
        <v>0</v>
      </c>
      <c r="DO75" s="182">
        <f>IF(ISBLANK($DQ$3),"",IF(OR(Tipy!CZ69=Výsledky!$DO$6,Tipy!CZ69=Výsledky!$DO$7,Tipy!CZ69=Výsledky!$DO$8,Tipy!CZ69=Výsledky!$DO$9),10,0))</f>
        <v>0</v>
      </c>
      <c r="DP75" s="183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6" t="str">
        <f>IF(ISBLANK($DQ$3),"",IF(ISBLANK(Tipy!CV69),"-",SUM(DL75:DP75)))</f>
        <v>-</v>
      </c>
      <c r="DR75" s="185"/>
      <c r="DS75" s="182">
        <f>IF(ISBLANK($DX$3),"",IF(ISBLANK(Tipy!DB69),0,IF(AND(Tipy!DB69=Výsledky!$DV$3,Tipy!DD69=Výsledky!$DX$3),50,0)))</f>
        <v>0</v>
      </c>
      <c r="DT75" s="182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2">
        <f>IF(ISBLANK($DX$3),"",IF(OR(Tipy!DE69=Výsledky!$DS$6,Tipy!DE69=Výsledky!$DS$7,Tipy!DE69=Výsledky!$DS$8,Tipy!DE69=Výsledky!$DS$9),30,0))</f>
        <v>0</v>
      </c>
      <c r="DV75" s="182">
        <f>IF(ISBLANK($DX$3),"",IF(OR(Tipy!DF69=Výsledky!$DV$6,Tipy!DF69=Výsledky!$DV$7,Tipy!DF69=Výsledky!$DV$8,Tipy!DF69=Výsledky!$DV$9),10,0))</f>
        <v>0</v>
      </c>
      <c r="DW75" s="183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6" t="str">
        <f>IF(ISBLANK($DX$3),"",IF(ISBLANK(Tipy!DB69),"-",SUM(DS75:DW75)))</f>
        <v>-</v>
      </c>
      <c r="DY75" s="185"/>
      <c r="DZ75" s="182">
        <f>IF(ISBLANK($EE$3),"",IF(ISBLANK(Tipy!DH69),0,IF(AND(Tipy!DH69=Výsledky!$EC$3,Tipy!DJ69=Výsledky!$EE$3),50,0)))</f>
        <v>0</v>
      </c>
      <c r="EA75" s="182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2">
        <f>IF(ISBLANK($EE$3),"",IF(OR(Tipy!DK69=Výsledky!$DZ$6,Tipy!DK69=Výsledky!$DZ$7,Tipy!DK69=Výsledky!$DZ$8,Tipy!DK69=Výsledky!$DZ$9),30,0))</f>
        <v>0</v>
      </c>
      <c r="EC75" s="182">
        <f>IF(ISBLANK($EE$3),"",IF(OR(Tipy!DL69=Výsledky!$EC$6,Tipy!DL69=Výsledky!$EC$7,Tipy!DL69=Výsledky!$EC$8,Tipy!DL69=Výsledky!$EC$9),10,0))</f>
        <v>0</v>
      </c>
      <c r="ED75" s="183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6" t="str">
        <f>IF(ISBLANK($EE$3),"",IF(ISBLANK(Tipy!DH69),"-",SUM(DZ75:ED75)))</f>
        <v>-</v>
      </c>
      <c r="EF75" s="94"/>
      <c r="EG75" s="182">
        <f>IF(ISBLANK($EL$3),"",IF(ISBLANK(Tipy!DN69),0,IF(AND(Tipy!DN69=Výsledky!$EJ$3,Tipy!DP69=Výsledky!$EL$3),50,0)))</f>
        <v>0</v>
      </c>
      <c r="EH75" s="182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2">
        <f>IF(ISBLANK($EL$3),"",IF(OR(Tipy!DQ69=Výsledky!$EG$6,Tipy!DQ69=Výsledky!$EG$7,Tipy!DQ69=Výsledky!$EG$8,Tipy!DQ69=Výsledky!$EG$9),30,0))</f>
        <v>0</v>
      </c>
      <c r="EJ75" s="182">
        <f>IF(ISBLANK($EL$3),"",IF(OR(Tipy!DR69=Výsledky!$EJ$6,Tipy!DR69=Výsledky!$EJ$7,Tipy!DR69=Výsledky!$EJ$8,Tipy!DR69=Výsledky!$EJ$9),10,0))</f>
        <v>0</v>
      </c>
      <c r="EK75" s="183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6" t="str">
        <f>IF(ISBLANK($EL$3),"",IF(ISBLANK(Tipy!DN69),"-",SUM(EG75:EK75)))</f>
        <v>-</v>
      </c>
      <c r="EM75" s="94"/>
      <c r="EN75" s="182">
        <f>IF(ISBLANK($ES$3),"",IF(ISBLANK(Tipy!DT69),0,IF(AND(Tipy!DT69=Výsledky!$EQ$3,Tipy!DV69=Výsledky!$ES$3),50,0)))</f>
        <v>0</v>
      </c>
      <c r="EO75" s="182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2">
        <f>IF(ISBLANK($ES$3),"",IF(OR(Tipy!DW69=Výsledky!$EN$6,Tipy!DW69=Výsledky!$EN$7,Tipy!DW69=Výsledky!$EN$8,Tipy!DW69=Výsledky!$EN$9),30,0))</f>
        <v>0</v>
      </c>
      <c r="EQ75" s="182">
        <f>IF(ISBLANK($ES$3),"",IF(OR(Tipy!DX69=Výsledky!$EQ$6,Tipy!DX69=Výsledky!$EQ$7,Tipy!DX69=Výsledky!$EQ$8,Tipy!DX69=Výsledky!$EQ$9),10,0))</f>
        <v>0</v>
      </c>
      <c r="ER75" s="183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6" t="str">
        <f>IF(ISBLANK($ES$3),"",IF(ISBLANK(Tipy!DT69),"-",SUM(EN75:ER75)))</f>
        <v>-</v>
      </c>
      <c r="ET75" s="94"/>
      <c r="EU75" s="182">
        <f>IF(ISBLANK($EZ$3),"",IF(ISBLANK(Tipy!DZ69),0,IF(AND(Tipy!DZ69=Výsledky!$EX$3,Tipy!EB69=Výsledky!$EZ$3),50,0)))</f>
        <v>0</v>
      </c>
      <c r="EV75" s="182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2">
        <f>IF(ISBLANK($EZ$3),"",IF(OR(Tipy!EC69=Výsledky!$EU$6,Tipy!EC69=Výsledky!$EU$7,Tipy!EC69=Výsledky!$EU$8,Tipy!EC69=Výsledky!$EU$9),30,0))</f>
        <v>0</v>
      </c>
      <c r="EX75" s="182">
        <f>IF(ISBLANK($EZ$3),"",IF(OR(Tipy!ED69=Výsledky!$EX$6,Tipy!ED69=Výsledky!$EX$7,Tipy!ED69=Výsledky!$EX$8,Tipy!ED69=Výsledky!$EX$9),10,0))</f>
        <v>0</v>
      </c>
      <c r="EY75" s="183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6" t="str">
        <f>IF(ISBLANK($EZ$3),"",IF(ISBLANK(Tipy!DZ69),"-",SUM(EU75:EY75)))</f>
        <v>-</v>
      </c>
      <c r="FA75" s="94"/>
      <c r="FB75" s="182">
        <f>IF(ISBLANK($FG$3),"",IF(ISBLANK(Tipy!EF69),0,IF(AND(Tipy!EF69=Výsledky!$FE$3,Tipy!EH69=Výsledky!$FG$3),50,0)))</f>
        <v>0</v>
      </c>
      <c r="FC75" s="182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2">
        <f>IF(ISBLANK($FG$3),"",IF(OR(Tipy!EI69=Výsledky!$FB$6,Tipy!EI69=Výsledky!$FB$7,Tipy!EI69=Výsledky!$FB$8,Tipy!EI69=Výsledky!$FB$9),30,0))</f>
        <v>0</v>
      </c>
      <c r="FE75" s="182">
        <f>IF(ISBLANK($FG$3),"",IF(OR(Tipy!EJ69=Výsledky!$FE$6,Tipy!EJ69=Výsledky!$FE$7,Tipy!EJ69=Výsledky!$FE$8,Tipy!EJ69=Výsledky!$FE$9),10,0))</f>
        <v>0</v>
      </c>
      <c r="FF75" s="183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6" t="str">
        <f>IF(ISBLANK($FG$3),"",IF(ISBLANK(Tipy!EF69),"-",SUM(FB75:FF75)))</f>
        <v>-</v>
      </c>
      <c r="FH75" s="94"/>
      <c r="FI75" s="182">
        <f>IF(ISBLANK($FN$3),"",IF(ISBLANK(Tipy!EL69),0,IF(AND(Tipy!EL69=Výsledky!$FL$3,Tipy!EN69=Výsledky!$FN$3),50,0)))</f>
        <v>0</v>
      </c>
      <c r="FJ75" s="182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2">
        <f>IF(ISBLANK($FN$3),"",IF(OR(Tipy!EO69=Výsledky!$FI$6,Tipy!EO69=Výsledky!$FI$7,Tipy!EO69=Výsledky!$FI$8,Tipy!EO69=Výsledky!$FI$9),30,0))</f>
        <v>0</v>
      </c>
      <c r="FL75" s="182">
        <f>IF(ISBLANK($FN$3),"",IF(OR(Tipy!EP69=Výsledky!$FL$6,Tipy!EP69=Výsledky!$FL$7,Tipy!EP69=Výsledky!$FL$8,Tipy!EP69=Výsledky!$FL$9),10,0))</f>
        <v>0</v>
      </c>
      <c r="FM75" s="183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6" t="str">
        <f>IF(ISBLANK($FN$3),"",IF(ISBLANK(Tipy!EL69),"-",SUM(FI75:FM75)))</f>
        <v>-</v>
      </c>
      <c r="FO75" s="94"/>
      <c r="FP75" s="182">
        <f>IF(ISBLANK($FU$3),"",IF(ISBLANK(Tipy!ER69),0,IF(AND(Tipy!ER69=Výsledky!$FS$3,Tipy!ET69=Výsledky!$FU$3),50,0)))</f>
        <v>0</v>
      </c>
      <c r="FQ75" s="182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2">
        <f>IF(ISBLANK($FU$3),"",IF(OR(Tipy!EU69=Výsledky!$FP$6,Tipy!EU69=Výsledky!$FP$7,Tipy!EU69=Výsledky!$FP$8,Tipy!EU69=Výsledky!$FP$9),30,0))</f>
        <v>0</v>
      </c>
      <c r="FS75" s="182">
        <f>IF(ISBLANK($FU$3),"",IF(OR(Tipy!EV69=Výsledky!$FS$6,Tipy!EV69=Výsledky!$FS$7,Tipy!EV69=Výsledky!$FS$8,Tipy!EV69=Výsledky!$FS$9),10,0))</f>
        <v>0</v>
      </c>
      <c r="FT75" s="183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6" t="str">
        <f>IF(ISBLANK($FU$3),"",IF(ISBLANK(Tipy!ER69),"-",SUM(FP75:FT75)))</f>
        <v>-</v>
      </c>
      <c r="FV75" s="94"/>
      <c r="FW75" s="182">
        <f>IF(ISBLANK($GB$3),"",IF(ISBLANK(Tipy!EX69),0,IF(AND(Tipy!EX69=Výsledky!$FZ$3,Tipy!EZ69=Výsledky!$GB$3),50,0)))</f>
        <v>0</v>
      </c>
      <c r="FX75" s="182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2">
        <f>IF(ISBLANK($GB$3),"",IF(OR(Tipy!FA69=Výsledky!$FW$6,Tipy!FA69=Výsledky!$FW$7,Tipy!FA69=Výsledky!$FW$8,Tipy!FA69=Výsledky!$FW$9),30,0))</f>
        <v>0</v>
      </c>
      <c r="FZ75" s="182">
        <f>IF(ISBLANK($GB$3),"",IF(OR(Tipy!FB69=Výsledky!$FZ$6,Tipy!FB69=Výsledky!$FZ$7,Tipy!FB69=Výsledky!$FZ$8,Tipy!FB69=Výsledky!$FZ$9),10,0))</f>
        <v>0</v>
      </c>
      <c r="GA75" s="183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6" t="str">
        <f>IF(ISBLANK($GB$3),"",IF(ISBLANK(Tipy!EX69),"-",SUM(FW75:GA75)))</f>
        <v>-</v>
      </c>
      <c r="GC75" s="94"/>
      <c r="GD75" s="182">
        <f>IF(ISBLANK($GI$3),"",IF(ISBLANK(Tipy!FD69),0,IF(AND(Tipy!FD69=Výsledky!$GG$3,Tipy!FF69=Výsledky!$GI$3),50,0)))</f>
        <v>0</v>
      </c>
      <c r="GE75" s="182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2">
        <f>IF(ISBLANK($GI$3),"",IF(OR(Tipy!FG69=Výsledky!$GD$6,Tipy!FG69=Výsledky!$GD$7,Tipy!FG69=Výsledky!$GD$8,Tipy!FG69=Výsledky!$GD$9),30,0))</f>
        <v>0</v>
      </c>
      <c r="GG75" s="182">
        <f>IF(ISBLANK($GI$3),"",IF(OR(Tipy!FH69=Výsledky!$GG$6,Tipy!FH69=Výsledky!$GG$7,Tipy!FH69=Výsledky!$GG$8,Tipy!FH69=Výsledky!$GG$9),10,0))</f>
        <v>0</v>
      </c>
      <c r="GH75" s="183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6" t="str">
        <f>IF(ISBLANK($GI$3),"",IF(ISBLANK(Tipy!FD69),"-",SUM(GD75:GH75)))</f>
        <v>-</v>
      </c>
      <c r="GJ75" s="94"/>
      <c r="GK75" s="182">
        <f>IF(ISBLANK($GP$3),"",IF(ISBLANK(Tipy!FJ69),0,IF(AND(Tipy!FJ69=Výsledky!$GN$3,Tipy!FL69=Výsledky!$GP$3),50,0)))</f>
        <v>0</v>
      </c>
      <c r="GL75" s="182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82">
        <f>IF(ISBLANK($GP$3),"",IF(OR(Tipy!FM69=Výsledky!$GK$6,Tipy!FM69=Výsledky!$GK$7,Tipy!FM69=Výsledky!$GK$8,Tipy!FM69=Výsledky!$GK$9),30,0))</f>
        <v>0</v>
      </c>
      <c r="GN75" s="182">
        <f>IF(ISBLANK($GP$3),"",IF(OR(Tipy!FN69=Výsledky!$GN$6,Tipy!FN69=Výsledky!$GN$7,Tipy!FN69=Výsledky!$GN$8,Tipy!FN69=Výsledky!$GN$9),10,0))</f>
        <v>0</v>
      </c>
      <c r="GO75" s="183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86" t="str">
        <f>IF(ISBLANK($GP$3),"",IF(ISBLANK(Tipy!FJ69),"-",SUM(GK75:GO75)))</f>
        <v>-</v>
      </c>
      <c r="GQ75" s="94"/>
      <c r="GR75" s="182">
        <f>IF(ISBLANK($GW$3),"",IF(ISBLANK(Tipy!FP69),0,IF(AND(Tipy!FP69=Výsledky!$GU$3,Tipy!FR69=Výsledky!$GW$3),50,0)))</f>
        <v>0</v>
      </c>
      <c r="GS75" s="182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2">
        <f>IF(ISBLANK($GW$3),"",IF(OR(Tipy!FS69=Výsledky!$GR$6,Tipy!FS69=Výsledky!$GR$7,Tipy!FS69=Výsledky!$GR$8,Tipy!FS69=Výsledky!$GR$9),30,0))</f>
        <v>0</v>
      </c>
      <c r="GU75" s="182">
        <f>IF(ISBLANK($GW$3),"",IF(OR(Tipy!FT69=Výsledky!$GU$6,Tipy!FT69=Výsledky!$GU$7,Tipy!FT69=Výsledky!$GU$8,Tipy!FT69=Výsledky!$GU$9),10,0))</f>
        <v>0</v>
      </c>
      <c r="GV75" s="183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6" t="str">
        <f>IF(ISBLANK($GW$3),"",IF(ISBLANK(Tipy!FP69),"-",SUM(GR75:GV75)))</f>
        <v>-</v>
      </c>
      <c r="GX75" s="94"/>
      <c r="GY75" s="182">
        <f>IF(ISBLANK($HD$3),"",IF(ISBLANK(Tipy!FV69),0,IF(AND(Tipy!FV69=Výsledky!$HB$3,Tipy!FX69=Výsledky!$HD$3),50,0)))</f>
        <v>0</v>
      </c>
      <c r="GZ75" s="182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2">
        <f>IF(ISBLANK($HD$3),"",IF(OR(Tipy!FY69=Výsledky!$GY$6,Tipy!FY69=Výsledky!$GY$7,Tipy!FY69=Výsledky!$GY$8,Tipy!FY69=Výsledky!$GY$9),30,0))</f>
        <v>0</v>
      </c>
      <c r="HB75" s="182">
        <f>IF(ISBLANK($HD$3),"",IF(OR(Tipy!FZ69=Výsledky!$HB$6,Tipy!FZ69=Výsledky!$HB$7,Tipy!FZ69=Výsledky!$HB$8,Tipy!FZ69=Výsledky!$HB$9),10,0))</f>
        <v>0</v>
      </c>
      <c r="HC75" s="183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6" t="str">
        <f>IF(ISBLANK($HD$3),"",IF(ISBLANK(Tipy!FV69),"-",SUM(GY75:HC75)))</f>
        <v>-</v>
      </c>
      <c r="HE75" s="185"/>
      <c r="HF75" s="182">
        <f>IF(ISBLANK($HK$3),"",IF(ISBLANK(Tipy!GB69),0,IF(AND(Tipy!GB69=Výsledky!$HI$3,Tipy!GD69=Výsledky!$HK$3),50,0)))</f>
        <v>0</v>
      </c>
      <c r="HG75" s="182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2">
        <f>IF(ISBLANK($HK$3),"",IF(OR(Tipy!GE69=Výsledky!$HF$6,Tipy!GE69=Výsledky!$HF$7,Tipy!GE69=Výsledky!$HF$8,Tipy!GE69=Výsledky!$HF$9),30,0))</f>
        <v>0</v>
      </c>
      <c r="HI75" s="182">
        <f>IF(ISBLANK($HK$3),"",IF(OR(Tipy!GF69=Výsledky!$HI$6,Tipy!GF69=Výsledky!$HI$7,Tipy!GF69=Výsledky!$HI$8,Tipy!GF69=Výsledky!$HI$9),10,0))</f>
        <v>0</v>
      </c>
      <c r="HJ75" s="183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6" t="str">
        <f>IF(ISBLANK($HK$3),"",IF(ISBLANK(Tipy!GB69),"-",SUM(HF75:HJ75)))</f>
        <v>-</v>
      </c>
      <c r="HL75" s="185"/>
      <c r="HM75" s="182">
        <f>IF(ISBLANK($HR$3),"",IF(ISBLANK(Tipy!GH69),0,IF(AND(Tipy!GH69=Výsledky!$HP$3,Tipy!GJ69=Výsledky!$HR$3),50,0)))</f>
        <v>0</v>
      </c>
      <c r="HN75" s="182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2">
        <f>IF(ISBLANK($HR$3),"",IF(OR(Tipy!GK69=Výsledky!$HM$6,Tipy!GK69=Výsledky!$HM$7,Tipy!GK69=Výsledky!$HM$8,Tipy!GK69=Výsledky!$HM$9),30,0))</f>
        <v>0</v>
      </c>
      <c r="HP75" s="182">
        <f>IF(ISBLANK($HR$3),"",IF(OR(Tipy!GL69=Výsledky!$HP$6,Tipy!GL69=Výsledky!$HP$7,Tipy!GL69=Výsledky!$HP$8,Tipy!GL69=Výsledky!$HP$9),10,0))</f>
        <v>0</v>
      </c>
      <c r="HQ75" s="183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6" t="str">
        <f>IF(ISBLANK($HR$3),"",IF(ISBLANK(Tipy!GH69),"-",SUM(HM75:HQ75)))</f>
        <v>-</v>
      </c>
      <c r="HS75" s="185"/>
      <c r="HT75" s="182">
        <f>IF(ISBLANK($HY$3),"",IF(ISBLANK(Tipy!GN69),0,IF(AND(Tipy!GN69=Výsledky!$HW$3,Tipy!GP69=Výsledky!$HY$3),50,0)))</f>
        <v>0</v>
      </c>
      <c r="HU75" s="182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2">
        <f>IF(ISBLANK($HY$3),"",IF(OR(Tipy!GQ69=Výsledky!$HT$6,Tipy!GQ69=Výsledky!$HT$7,Tipy!GQ69=Výsledky!$HT$8,Tipy!GQ69=Výsledky!$HT$9),30,0))</f>
        <v>0</v>
      </c>
      <c r="HW75" s="182">
        <f>IF(ISBLANK($HY$3),"",IF(OR(Tipy!GR69=Výsledky!$HW$6,Tipy!GR69=Výsledky!$HW$7,Tipy!GR69=Výsledky!$HW$8,Tipy!GR69=Výsledky!$HW$9),10,0))</f>
        <v>0</v>
      </c>
      <c r="HX75" s="183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6" t="str">
        <f>IF(ISBLANK($HY$3),"",IF(ISBLANK(Tipy!GN69),"-",SUM(HT75:HX75)))</f>
        <v>-</v>
      </c>
      <c r="HZ75" s="185"/>
      <c r="IA75" s="182">
        <f>IF(ISBLANK($IF$3),"",IF(ISBLANK(Tipy!GT69),0,IF(AND(Tipy!GT69=Výsledky!$ID$3,Tipy!GV69=Výsledky!$IF$3),50,0)))</f>
        <v>0</v>
      </c>
      <c r="IB75" s="182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2">
        <f>IF(ISBLANK($IF$3),"",IF(OR(Tipy!GW69=Výsledky!$IA$6,Tipy!GW69=Výsledky!$IA$7,Tipy!GW69=Výsledky!$IA$8,Tipy!GW69=Výsledky!$IA$9),30,0))</f>
        <v>0</v>
      </c>
      <c r="ID75" s="182">
        <f>IF(ISBLANK($IF$3),"",IF(OR(Tipy!GX69=Výsledky!$ID$6,Tipy!GX69=Výsledky!$ID$7,Tipy!GX69=Výsledky!$ID$8,Tipy!GX69=Výsledky!$ID$9),10,0))</f>
        <v>0</v>
      </c>
      <c r="IE75" s="183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6" t="str">
        <f>IF(ISBLANK($IF$3),"",IF(ISBLANK(Tipy!GT69),"-",SUM(IA75:IE75)))</f>
        <v>-</v>
      </c>
      <c r="IG75" s="94"/>
      <c r="IH75" s="182">
        <f>IF(ISBLANK($IM$3),"",IF(ISBLANK(Tipy!GZ69),0,IF(AND(Tipy!GZ69=Výsledky!$IK$3,Tipy!HB69=Výsledky!$IM$3),50,0)))</f>
        <v>0</v>
      </c>
      <c r="II75" s="182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182">
        <f>IF(ISBLANK($IM$3),"",IF(OR(Tipy!HC69=Výsledky!$IH$6,Tipy!HC69=Výsledky!$IH$7,Tipy!HC69=Výsledky!$IH$8,Tipy!HC69=Výsledky!$IH$9),30,0))</f>
        <v>0</v>
      </c>
      <c r="IK75" s="182">
        <f>IF(ISBLANK($IM$3),"",IF(OR(Tipy!HD69=Výsledky!$IK$6,Tipy!HD69=Výsledky!$IK$7,Tipy!HD69=Výsledky!$IK$8,Tipy!HD69=Výsledky!$IK$9),10,0))</f>
        <v>0</v>
      </c>
      <c r="IL75" s="183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186" t="str">
        <f>IF(ISBLANK($IM$3),"",IF(ISBLANK(Tipy!GZ69),"-",SUM(IH75:IL75)))</f>
        <v>-</v>
      </c>
      <c r="IN75" s="185"/>
      <c r="IO75" s="182">
        <f>IF(ISBLANK($IT$3),"",IF(ISBLANK(Tipy!HF69),0,IF(AND(Tipy!HF69=Výsledky!$IR$3,Tipy!HH69=Výsledky!$IT$3),50,0)))</f>
        <v>0</v>
      </c>
      <c r="IP75" s="182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82">
        <f>IF(ISBLANK($IT$3),"",IF(OR(Tipy!HI69=Výsledky!$IO$6,Tipy!HI69=Výsledky!$IO$7,Tipy!HI69=Výsledky!$IO$8,Tipy!HI69=Výsledky!$IO$9),30,0))</f>
        <v>0</v>
      </c>
      <c r="IR75" s="182">
        <f>IF(ISBLANK($IT$3),"",IF(OR(Tipy!HJ69=Výsledky!$IR$6,Tipy!HJ69=Výsledky!$IR$7,Tipy!HJ69=Výsledky!$IR$8,Tipy!HJ69=Výsledky!$IR$9),10,0))</f>
        <v>0</v>
      </c>
      <c r="IS75" s="183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6" t="str">
        <f>IF(ISBLANK($IT$3),"",IF(ISBLANK(Tipy!HF69),"-",SUM(IO75:IS75)))</f>
        <v>-</v>
      </c>
      <c r="IU75" s="185"/>
      <c r="IV75" s="182">
        <f>IF(ISBLANK($JA$3),"",IF(ISBLANK(Tipy!HL69),0,IF(AND(Tipy!HL69=Výsledky!$IY$3,Tipy!HN69=Výsledky!$JA$3),50,0)))</f>
        <v>0</v>
      </c>
      <c r="IW75" s="182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82">
        <f>IF(ISBLANK($JA$3),"",IF(OR(Tipy!HO69=Výsledky!$IV$6,Tipy!HO69=Výsledky!$IV$7,Tipy!HO69=Výsledky!$IV$8,Tipy!HO69=Výsledky!$IV$9),30,0))</f>
        <v>0</v>
      </c>
      <c r="IY75" s="182">
        <f>IF(ISBLANK($JA$3),"",IF(OR(Tipy!HP69=Výsledky!$IY$6,Tipy!HP69=Výsledky!$IY$7,Tipy!HP69=Výsledky!$IY$8,Tipy!HP69=Výsledky!$IY$9),10,0))</f>
        <v>0</v>
      </c>
      <c r="IZ75" s="183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86" t="str">
        <f>IF(ISBLANK($JA$3),"",IF(ISBLANK(Tipy!HL69),"-",SUM(IV75:IZ75)))</f>
        <v>-</v>
      </c>
      <c r="JB75" s="185"/>
      <c r="JC75" s="182">
        <f>IF(ISBLANK($JH$3),"",IF(ISBLANK(Tipy!HR69),0,IF(AND(Tipy!HR69=Výsledky!$JF$3,Tipy!HT69=Výsledky!$JH$3),50,0)))</f>
        <v>0</v>
      </c>
      <c r="JD75" s="182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82">
        <f>IF(ISBLANK($JH$3),"",IF(OR(Tipy!HU69=Výsledky!$JC$6,Tipy!HU69=Výsledky!$JC$7,Tipy!HU69=Výsledky!$JC$8,Tipy!HU69=Výsledky!$JC$9),30,0))</f>
        <v>0</v>
      </c>
      <c r="JF75" s="182">
        <f>IF(ISBLANK($JH$3),"",IF(OR(Tipy!HV69=Výsledky!$JF$6,Tipy!HV69=Výsledky!$JF$7,Tipy!HV69=Výsledky!$JF$8,Tipy!HV69=Výsledky!$JF$9),10,0))</f>
        <v>0</v>
      </c>
      <c r="JG75" s="183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86" t="str">
        <f>IF(ISBLANK($JH$3),"",IF(ISBLANK(Tipy!HR69),"-",SUM(JC75:JG75)))</f>
        <v>-</v>
      </c>
      <c r="JI75" s="185"/>
      <c r="JJ75" s="182">
        <f>IF(ISBLANK($JO$3),"",IF(ISBLANK(Tipy!HX69),0,IF(AND(Tipy!HX69=Výsledky!$JM$3,Tipy!HZ69=Výsledky!$JO$3),50,0)))</f>
        <v>0</v>
      </c>
      <c r="JK75" s="182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82">
        <f>IF(ISBLANK($JO$3),"",IF(OR(Tipy!IA69=Výsledky!$JJ$6,Tipy!IA69=Výsledky!$JJ$7,Tipy!IA69=Výsledky!$JJ$8,Tipy!IA69=Výsledky!$JJ$9),30,0))</f>
        <v>0</v>
      </c>
      <c r="JM75" s="92">
        <f>IF(ISBLANK($JO$3),"",IF(OR(Tipy!IB69=Výsledky!$JM$6,Tipy!IB69=Výsledky!$JM$7,Tipy!IB69=Výsledky!$JM$8,Tipy!IB69=Výsledky!$JM$9),10,0))</f>
        <v>0</v>
      </c>
      <c r="JN75" s="93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95" t="str">
        <f>IF(ISBLANK($JO$3),"",IF(ISBLANK(Tipy!HX69),"-",SUM(JJ75:JN75)))</f>
        <v>-</v>
      </c>
      <c r="JP75" s="94"/>
      <c r="JQ75" s="92">
        <f>IF(ISBLANK($JV$3),"",IF(ISBLANK(Tipy!ID69),0,IF(AND(Tipy!ID69=Výsledky!$JT$3,Tipy!IF69=Výsledky!$JV$3),50,0)))</f>
        <v>0</v>
      </c>
      <c r="JR75" s="92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92">
        <f>IF(ISBLANK($JV$3),"",IF(OR(Tipy!IG69=Výsledky!$JQ$6,Tipy!IG69=Výsledky!$JQ$7,Tipy!IG69=Výsledky!$JQ$8,Tipy!IG69=Výsledky!$JQ$9),30,0))</f>
        <v>0</v>
      </c>
      <c r="JT75" s="92">
        <f>IF(ISBLANK($JV$3),"",IF(OR(Tipy!IH69=Výsledky!$JT$6,Tipy!IH69=Výsledky!$JT$7,Tipy!IH69=Výsledky!$JT$8,Tipy!IH69=Výsledky!$JT$9),10,0))</f>
        <v>0</v>
      </c>
      <c r="JU75" s="93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95" t="str">
        <f>IF(ISBLANK($JV$3),"",IF(ISBLANK(Tipy!ID69),"-",SUM(JQ75:JU75)))</f>
        <v>-</v>
      </c>
      <c r="JW75" s="94"/>
      <c r="JX75" s="92" t="str">
        <f>IF(ISBLANK($KC$3),"",IF(ISBLANK(Tipy!IJ69),0,IF(AND(Tipy!IJ69=Výsledky!$KA$3,Tipy!IL69=Výsledky!$KC$3),50,0)))</f>
        <v/>
      </c>
      <c r="JY75" s="92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92" t="str">
        <f>IF(ISBLANK($KC$3),"",IF(OR(Tipy!IM69=Výsledky!$JX$6,Tipy!IM69=Výsledky!$JX$7,Tipy!IM69=Výsledky!$JX$8,Tipy!IM69=Výsledky!$JX$9),30,0))</f>
        <v/>
      </c>
      <c r="KA75" s="92" t="str">
        <f>IF(ISBLANK($KC$3),"",IF(OR(Tipy!IN69=Výsledky!$KA$6,Tipy!IN69=Výsledky!$KA$7,Tipy!IN69=Výsledky!$KA$8,Tipy!IN69=Výsledky!$KA$9),10,0))</f>
        <v/>
      </c>
      <c r="KB75" s="93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95" t="str">
        <f>IF(ISBLANK($KC$3),"",IF(ISBLANK(Tipy!IJ69),"-",SUM(JX75:KB75)))</f>
        <v/>
      </c>
      <c r="KD75" s="94"/>
      <c r="KE75" s="92">
        <f>IF(ISBLANK($KJ$3),"",IF(ISBLANK(Tipy!IP69),0,IF(AND(Tipy!IP69=Výsledky!$KH$3,Tipy!IR69=Výsledky!$KJ$3),50,0)))</f>
        <v>0</v>
      </c>
      <c r="KF75" s="92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92">
        <f>IF(ISBLANK($KJ$3),"",IF(OR(Tipy!IS69=Výsledky!$KE$6,Tipy!IS69=Výsledky!$KE$7,Tipy!IS69=Výsledky!$KE$8,Tipy!IS69=Výsledky!$KE$9),30,0))</f>
        <v>0</v>
      </c>
      <c r="KH75" s="92">
        <f>IF(ISBLANK($KJ$3),"",IF(OR(Tipy!IT69=Výsledky!$KH$6,Tipy!IT69=Výsledky!$KH$7,Tipy!IT69=Výsledky!$KH$8,Tipy!IT69=Výsledky!$KH$9),10,0))</f>
        <v>0</v>
      </c>
      <c r="KI75" s="93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95" t="str">
        <f>IF(ISBLANK($KJ$3),"",IF(ISBLANK(Tipy!IP69),"-",SUM(KE75:KI75)))</f>
        <v>-</v>
      </c>
      <c r="KK75" s="94"/>
      <c r="KL75" s="182">
        <f>IF(ISBLANK($KQ$3),"",IF(ISBLANK(Tipy!IV69),0,IF(AND(Tipy!IV69=Výsledky!$KO$3,Tipy!IX69=Výsledky!$KQ$3),50,0)))</f>
        <v>0</v>
      </c>
      <c r="KM75" s="182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82">
        <f>IF(ISBLANK($KQ$3),"",IF(OR(Tipy!IY69=Výsledky!$KL$6,Tipy!IY69=Výsledky!$KL$7,Tipy!IY69=Výsledky!$KL$8,Tipy!IY69=Výsledky!$KL$9),30,0))</f>
        <v>0</v>
      </c>
      <c r="KO75" s="182">
        <f>IF(ISBLANK($KQ$3),"",IF(OR(Tipy!IZ69=Výsledky!$KO$6,Tipy!IZ69=Výsledky!$KO$7,Tipy!IZ69=Výsledky!$KO$8,Tipy!IZ69=Výsledky!$KO$9),10,0))</f>
        <v>0</v>
      </c>
      <c r="KP75" s="183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86" t="str">
        <f>IF(ISBLANK($KQ$3),"",IF(ISBLANK(Tipy!IV69),"-",SUM(KL75:KP75)))</f>
        <v>-</v>
      </c>
      <c r="KR75" s="94"/>
      <c r="KS75" s="92" t="str">
        <f>IF(ISBLANK($KX$3),"",IF(ISBLANK(Tipy!JB69),0,IF(AND(Tipy!JB69=Výsledky!$KV$3,Tipy!JD69=Výsledky!$KX$3),50,0)))</f>
        <v/>
      </c>
      <c r="KT75" s="92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92" t="str">
        <f>IF(ISBLANK($KX$3),"",IF(OR(Tipy!JE69=Výsledky!$KS$6,Tipy!JE69=Výsledky!$KS$7,Tipy!JE69=Výsledky!$KS$8,Tipy!JE69=Výsledky!$KS$9),30,0))</f>
        <v/>
      </c>
      <c r="KV75" s="92" t="str">
        <f>IF(ISBLANK($KX$3),"",IF(OR(Tipy!JF69=Výsledky!$KV$6,Tipy!JF69=Výsledky!$KV$7,Tipy!JF69=Výsledky!$KV$8,Tipy!JF69=Výsledky!$KV$9),10,0))</f>
        <v/>
      </c>
      <c r="KW75" s="93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95" t="str">
        <f>IF(ISBLANK($KX$3),"",IF(ISBLANK(Tipy!JB69),"-",SUM(KS75:KW75)))</f>
        <v/>
      </c>
      <c r="KY75" s="94"/>
      <c r="KZ75" s="92" t="str">
        <f>IF(ISBLANK($LE$3),"",IF(ISBLANK(Tipy!JH69),0,IF(AND(Tipy!JH69=Výsledky!$LC$3,Tipy!JJ69=Výsledky!$LE$3),50,0)))</f>
        <v/>
      </c>
      <c r="LA75" s="92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92" t="str">
        <f>IF(ISBLANK($LE$3),"",IF(OR(Tipy!JK69=Výsledky!$KZ$6,Tipy!JK69=Výsledky!$KZ$7,Tipy!JK69=Výsledky!$KZ$8,Tipy!JK69=Výsledky!$KZ$9),30,0))</f>
        <v/>
      </c>
      <c r="LC75" s="92" t="str">
        <f>IF(ISBLANK($LE$3),"",IF(OR(Tipy!JL69=Výsledky!$LC$6,Tipy!JL69=Výsledky!$LC$7,Tipy!JL69=Výsledky!$LC$8,Tipy!JL69=Výsledky!$LC$9),10,0))</f>
        <v/>
      </c>
      <c r="LD75" s="93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95" t="str">
        <f>IF(ISBLANK($LE$3),"",IF(ISBLANK(Tipy!JH69),"-",SUM(KZ75:LD75)))</f>
        <v/>
      </c>
      <c r="LF75" s="94"/>
      <c r="LG75" s="92" t="str">
        <f>IF(ISBLANK($LL$3),"",IF(ISBLANK(Tipy!JN69),0,IF(AND(Tipy!JN69=Výsledky!$LJ$3,Tipy!JP69=Výsledky!$LL$3),50,0)))</f>
        <v/>
      </c>
      <c r="LH75" s="92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92" t="str">
        <f>IF(ISBLANK($LL$3),"",IF(OR(Tipy!JQ69=Výsledky!$LG$6,Tipy!JQ69=Výsledky!$LG$7,Tipy!JQ69=Výsledky!$LG$8,Tipy!JQ69=Výsledky!$LG$9),30,0))</f>
        <v/>
      </c>
      <c r="LJ75" s="92" t="str">
        <f>IF(ISBLANK($LL$3),"",IF(OR(Tipy!JR69=Výsledky!$LJ$6,Tipy!JR69=Výsledky!$LJ$7,Tipy!JR69=Výsledky!$LJ$8,Tipy!JR69=Výsledky!$LJ$9),10,0))</f>
        <v/>
      </c>
      <c r="LK75" s="93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95" t="str">
        <f>IF(ISBLANK($LL$3),"",IF(ISBLANK(Tipy!JN69),"-",SUM(LG75:LK75)))</f>
        <v/>
      </c>
      <c r="LM75" s="94"/>
      <c r="LN75" s="92" t="str">
        <f>IF(ISBLANK($LS$3),"",IF(ISBLANK(Tipy!JT69),0,IF(AND(Tipy!JT69=Výsledky!$LQ$3,Tipy!JV69=Výsledky!$LS$3),50,0)))</f>
        <v/>
      </c>
      <c r="LO75" s="92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92" t="str">
        <f>IF(ISBLANK($LS$3),"",IF(OR(Tipy!JW69=Výsledky!$LN$6,Tipy!JW69=Výsledky!$LN$7,Tipy!JW69=Výsledky!$LN$8,Tipy!JW69=Výsledky!$LN$9),30,0))</f>
        <v/>
      </c>
      <c r="LQ75" s="92" t="str">
        <f>IF(ISBLANK($LS$3),"",IF(OR(Tipy!JX69=Výsledky!$LQ$6,Tipy!JX69=Výsledky!$LQ$7,Tipy!JX69=Výsledky!$LQ$8,Tipy!JX69=Výsledky!$LQ$9),10,0))</f>
        <v/>
      </c>
      <c r="LR75" s="93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95" t="str">
        <f>IF(ISBLANK($LS$3),"",IF(ISBLANK(Tipy!JT69),"-",SUM(LN75:LR75)))</f>
        <v/>
      </c>
      <c r="LT75" s="94"/>
      <c r="LU75" s="92" t="str">
        <f>IF(ISBLANK($LZ$3),"",IF(ISBLANK(Tipy!JZ69),0,IF(AND(Tipy!JZ69=Výsledky!$LX$3,Tipy!KB69=Výsledky!$LZ$3),50,0)))</f>
        <v/>
      </c>
      <c r="LV75" s="92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92" t="str">
        <f>IF(ISBLANK($LZ$3),"",IF(OR(Tipy!KC69=Výsledky!$LU$6,Tipy!KC69=Výsledky!$LU$7,Tipy!KC69=Výsledky!$LU$8,Tipy!KC69=Výsledky!$LU$9),30,0))</f>
        <v/>
      </c>
      <c r="LX75" s="92" t="str">
        <f>IF(ISBLANK($LZ$3),"",IF(OR(Tipy!KD69=Výsledky!$LX$6,Tipy!KD69=Výsledky!$LX$7,Tipy!KD69=Výsledky!$LX$8,Tipy!KD69=Výsledky!$LX$9),10,0))</f>
        <v/>
      </c>
      <c r="LY75" s="93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95" t="str">
        <f>IF(ISBLANK($LZ$3),"",IF(ISBLANK(Tipy!JZ69),"-",SUM(LU75:LY75)))</f>
        <v/>
      </c>
      <c r="MA75" s="94"/>
      <c r="MB75" s="96"/>
      <c r="MC75" s="97"/>
      <c r="MD75" s="97"/>
      <c r="ME75" s="97"/>
      <c r="MF75" s="93"/>
      <c r="MG75" s="95"/>
      <c r="MH75" s="94"/>
      <c r="MI75" s="96"/>
      <c r="MJ75" s="97"/>
      <c r="MK75" s="97"/>
      <c r="ML75" s="97"/>
      <c r="MM75" s="93"/>
      <c r="MN75" s="95"/>
      <c r="MO75" s="94"/>
      <c r="MP75" s="96"/>
      <c r="MQ75" s="97"/>
      <c r="MR75" s="97"/>
      <c r="MS75" s="97"/>
      <c r="MT75" s="93"/>
      <c r="MU75" s="95"/>
      <c r="MV75" s="94"/>
      <c r="MW75" s="96"/>
      <c r="MX75" s="97"/>
      <c r="MY75" s="97"/>
      <c r="MZ75" s="97"/>
      <c r="NA75" s="93"/>
      <c r="NB75" s="95"/>
      <c r="NC75" s="94"/>
      <c r="ND75" s="96"/>
      <c r="NE75" s="97"/>
      <c r="NF75" s="97"/>
      <c r="NG75" s="97"/>
      <c r="NH75" s="93"/>
      <c r="NI75" s="95"/>
      <c r="NJ75" s="94"/>
      <c r="NK75" s="96"/>
      <c r="NL75" s="97"/>
      <c r="NM75" s="97"/>
      <c r="NN75" s="97"/>
      <c r="NO75" s="93"/>
      <c r="NP75" s="95"/>
      <c r="NQ75" s="94"/>
      <c r="NR75" s="96"/>
      <c r="NS75" s="97"/>
      <c r="NT75" s="97"/>
      <c r="NU75" s="97"/>
      <c r="NV75" s="93"/>
      <c r="NW75" s="95"/>
      <c r="NX75" s="94"/>
      <c r="NY75" s="96"/>
      <c r="NZ75" s="97"/>
      <c r="OA75" s="97"/>
      <c r="OB75" s="97"/>
      <c r="OC75" s="93"/>
      <c r="OD75" s="95"/>
      <c r="OE75" s="94"/>
      <c r="OF75" s="96"/>
      <c r="OG75" s="97"/>
      <c r="OH75" s="97"/>
      <c r="OI75" s="97"/>
      <c r="OJ75" s="93"/>
      <c r="OK75" s="95"/>
      <c r="OL75" s="94"/>
      <c r="OM75" s="96"/>
      <c r="ON75" s="97"/>
      <c r="OO75" s="97"/>
      <c r="OP75" s="97"/>
      <c r="OQ75" s="93"/>
      <c r="OR75" s="95"/>
      <c r="OS75" s="94"/>
      <c r="OT75" s="96"/>
      <c r="OU75" s="97"/>
      <c r="OV75" s="97"/>
      <c r="OW75" s="97"/>
      <c r="OX75" s="93"/>
      <c r="OY75" s="95"/>
      <c r="OZ75" s="94"/>
      <c r="PA75" s="96"/>
      <c r="PB75" s="97"/>
      <c r="PC75" s="97"/>
      <c r="PD75" s="97"/>
      <c r="PE75" s="93"/>
      <c r="PF75" s="95"/>
      <c r="PG75" s="94"/>
      <c r="PH75" s="96"/>
      <c r="PI75" s="97"/>
      <c r="PJ75" s="97"/>
      <c r="PK75" s="97"/>
      <c r="PL75" s="93"/>
      <c r="PM75" s="95"/>
      <c r="PN75" s="94"/>
      <c r="PO75" s="96"/>
      <c r="PP75" s="97"/>
      <c r="PQ75" s="97"/>
      <c r="PR75" s="97"/>
      <c r="PS75" s="93"/>
      <c r="PT75" s="95"/>
      <c r="PU75" s="94"/>
      <c r="PV75" s="96"/>
      <c r="PW75" s="97"/>
      <c r="PX75" s="97"/>
      <c r="PY75" s="97"/>
      <c r="PZ75" s="93"/>
      <c r="QA75" s="95"/>
    </row>
    <row r="76" spans="1:443" ht="15" customHeight="1" x14ac:dyDescent="0.2">
      <c r="A76" s="121">
        <f>Tipy!A70</f>
        <v>46</v>
      </c>
      <c r="B76" s="144" t="str">
        <f>Tipy!B70</f>
        <v>Pato</v>
      </c>
      <c r="C76" s="42"/>
      <c r="D76" s="182">
        <f>IF(ISBLANK($I$3),"",IF(ISBLANK(Tipy!D70),0,IF(AND(Tipy!D70=Výsledky!$G$3,Tipy!F70=Výsledky!$I$3),50,0)))</f>
        <v>0</v>
      </c>
      <c r="E76" s="182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2">
        <f>IF(ISBLANK($I$3),"",IF(OR(Tipy!G70=Výsledky!$D$6,Tipy!G70=Výsledky!$D$7,Tipy!G70=Výsledky!$D$8,Tipy!G70=Výsledky!$D$9),30,0))</f>
        <v>30</v>
      </c>
      <c r="G76" s="182">
        <f>IF(ISBLANK($I$3),"",IF(OR(Tipy!H70=Výsledky!$G$6,Tipy!H70=Výsledky!$G$7,Tipy!H70=Výsledky!$G$8,Tipy!H70=Výsledky!$G$9),10,0))</f>
        <v>0</v>
      </c>
      <c r="H76" s="183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4">
        <f>IF(ISBLANK($I$3),"",IF(ISBLANK(Tipy!D70),"-",SUM(D76:H76)))</f>
        <v>60</v>
      </c>
      <c r="J76" s="185"/>
      <c r="K76" s="182">
        <f>IF(ISBLANK($P$3),"",IF(ISBLANK(Tipy!J70),0,IF(AND(Tipy!J70=Výsledky!$N$3,Tipy!L70=Výsledky!$P$3),50,0)))</f>
        <v>50</v>
      </c>
      <c r="L76" s="182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2">
        <f>IF(ISBLANK($P$3),"",IF(OR(Tipy!M70=Výsledky!$K$6,Tipy!M70=Výsledky!$K$7,Tipy!M70=Výsledky!$K$8,Tipy!M70=Výsledky!$K$9),30,0))</f>
        <v>0</v>
      </c>
      <c r="N76" s="182">
        <f>IF(ISBLANK($P$3),"",IF(OR(Tipy!N70=Výsledky!$N$6,Tipy!N70=Výsledky!$N$7,Tipy!N70=Výsledky!$N$8,Tipy!N70=Výsledky!$N$9),10,0))</f>
        <v>0</v>
      </c>
      <c r="O76" s="183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6">
        <f>IF(ISBLANK($P$3),"",IF(ISBLANK(Tipy!J70),"-",SUM(K76:O76)))</f>
        <v>50</v>
      </c>
      <c r="Q76" s="185"/>
      <c r="R76" s="182">
        <f>IF(ISBLANK($W$3),"",IF(ISBLANK(Tipy!P70),0,IF(AND(Tipy!P70=Výsledky!$U$3,Tipy!R70=Výsledky!$W$3),50,0)))</f>
        <v>0</v>
      </c>
      <c r="S76" s="182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2">
        <f>IF(ISBLANK($W$3),"",IF(OR(Tipy!S70=Výsledky!$R$6,Tipy!S70=Výsledky!$R$7,Tipy!S70=Výsledky!$R$8,Tipy!S70=Výsledky!$R$9),30,0))</f>
        <v>30</v>
      </c>
      <c r="U76" s="182">
        <f>IF(ISBLANK($W$3),"",IF(OR(Tipy!T70=Výsledky!$U$6,Tipy!T70=Výsledky!$U$7,Tipy!T70=Výsledky!$U$8,Tipy!T70=Výsledky!$U$9),10,0))</f>
        <v>0</v>
      </c>
      <c r="V76" s="183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6">
        <f>IF(ISBLANK($W$3),"",IF(ISBLANK(Tipy!P70),"-",SUM(R76:V76)))</f>
        <v>30</v>
      </c>
      <c r="X76" s="185"/>
      <c r="Y76" s="182">
        <f>IF(ISBLANK($AD$3),"",IF(ISBLANK(Tipy!V70),0,IF(AND(Tipy!V70=Výsledky!$AB$3,Tipy!X70=Výsledky!$AD$3),50,0)))</f>
        <v>0</v>
      </c>
      <c r="Z76" s="182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2">
        <f>IF(ISBLANK($AD$3),"",IF(OR(Tipy!Y70=Výsledky!$Y$6,Tipy!Y70=Výsledky!$Y$7,Tipy!Y70=Výsledky!$Y$8,Tipy!Y70=Výsledky!$Y$9),30,0))</f>
        <v>30</v>
      </c>
      <c r="AB76" s="182">
        <f>IF(ISBLANK($AD$3),"",IF(OR(Tipy!Z70=Výsledky!$AB$6,Tipy!Z70=Výsledky!$AB$7,Tipy!Z70=Výsledky!$AB$8,Tipy!Z70=Výsledky!$AB$9),10,0))</f>
        <v>10</v>
      </c>
      <c r="AC76" s="183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6">
        <f>IF(ISBLANK($AD$3),"",IF(ISBLANK(Tipy!V70),"-",SUM(Y76:AC76)))</f>
        <v>60</v>
      </c>
      <c r="AE76" s="185"/>
      <c r="AF76" s="182">
        <f>IF(ISBLANK($AK$3),"",IF(ISBLANK(Tipy!AB70),0,IF(AND(Tipy!AB70=Výsledky!$AI$3,Tipy!AD70=Výsledky!$AK$3),50,0)))</f>
        <v>0</v>
      </c>
      <c r="AG76" s="182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2">
        <f>IF(ISBLANK($AK$3),"",IF(OR(Tipy!AE70=Výsledky!$AF$6,Tipy!AE70=Výsledky!$AF$7,Tipy!AE70=Výsledky!$AF$8,Tipy!AE70=Výsledky!$AF$9),30,0))</f>
        <v>0</v>
      </c>
      <c r="AI76" s="182">
        <f>IF(ISBLANK($AK$3),"",IF(OR(Tipy!AF70=Výsledky!$AI$6,Tipy!AF70=Výsledky!$AI$7,Tipy!AF70=Výsledky!$AI$8,Tipy!AF70=Výsledky!$AI$9),10,0))</f>
        <v>0</v>
      </c>
      <c r="AJ76" s="183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6">
        <f>IF(ISBLANK($AK$3),"",IF(ISBLANK(Tipy!AB70),"-",SUM(AF76:AJ76)))</f>
        <v>20</v>
      </c>
      <c r="AL76" s="185"/>
      <c r="AM76" s="182">
        <f>IF(ISBLANK($AR$3),"",IF(ISBLANK(Tipy!AH70),0,IF(AND(Tipy!AH70=Výsledky!$AP$3,Tipy!AJ70=Výsledky!$AR$3),50,0)))</f>
        <v>0</v>
      </c>
      <c r="AN76" s="182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2">
        <f>IF(ISBLANK($AR$3),"",IF(OR(Tipy!AK70=Výsledky!$AM$6,Tipy!AK70=Výsledky!$AM$7,Tipy!AK70=Výsledky!$AM$8,Tipy!AK70=Výsledky!$AM$9),30,0))</f>
        <v>30</v>
      </c>
      <c r="AP76" s="182">
        <f>IF(ISBLANK($AR$3),"",IF(OR(Tipy!AL70=Výsledky!$AP$6,Tipy!AL70=Výsledky!$AP$7,Tipy!AL70=Výsledky!$AP$8,Tipy!AL70=Výsledky!$AP$9),10,0))</f>
        <v>0</v>
      </c>
      <c r="AQ76" s="183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6">
        <f>IF(ISBLANK($AR$3),"",IF(ISBLANK(Tipy!AH70),"-",SUM(AM76:AQ76)))</f>
        <v>60</v>
      </c>
      <c r="AS76" s="185"/>
      <c r="AT76" s="182">
        <f>IF(ISBLANK($AY$3),"",IF(ISBLANK(Tipy!AN70),0,IF(AND(Tipy!AN70=Výsledky!$AW$3,Tipy!AP70=Výsledky!$AY$3),50,0)))</f>
        <v>0</v>
      </c>
      <c r="AU76" s="182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2">
        <f>IF(ISBLANK($AY$3),"",IF(OR(Tipy!AQ70=Výsledky!$AT$6,Tipy!AQ70=Výsledky!$AT$7,Tipy!AQ70=Výsledky!$AT$8,Tipy!AQ70=Výsledky!$AT$9),30,0))</f>
        <v>0</v>
      </c>
      <c r="AW76" s="182">
        <f>IF(ISBLANK($AY$3),"",IF(OR(Tipy!AR70=Výsledky!$AW$6,Tipy!AR70=Výsledky!$AW$7,Tipy!AR70=Výsledky!$AW$8,Tipy!AR70=Výsledky!$AW$9),10,0))</f>
        <v>10</v>
      </c>
      <c r="AX76" s="183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6">
        <f>IF(ISBLANK($AY$3),"",IF(ISBLANK(Tipy!AN70),"-",SUM(AT76:AX76)))</f>
        <v>30</v>
      </c>
      <c r="AZ76" s="185"/>
      <c r="BA76" s="182">
        <f>IF(ISBLANK($BF$3),"",IF(ISBLANK(Tipy!AT70),0,IF(AND(Tipy!AT70=Výsledky!$BD$3,Tipy!AV70=Výsledky!$BF$3),50,0)))</f>
        <v>0</v>
      </c>
      <c r="BB76" s="182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2">
        <f>IF(ISBLANK($BF$3),"",IF(OR(Tipy!AW70=Výsledky!$BA$6,Tipy!AW70=Výsledky!$BA$7,Tipy!AW70=Výsledky!$BA$8,Tipy!AW70=Výsledky!$BA$9),30,0))</f>
        <v>30</v>
      </c>
      <c r="BD76" s="182">
        <f>IF(ISBLANK($BF$3),"",IF(OR(Tipy!AX70=Výsledky!$BD$6,Tipy!AX70=Výsledky!$BD$7,Tipy!AX70=Výsledky!$BD$8,Tipy!AX70=Výsledky!$BD$9),10,0))</f>
        <v>0</v>
      </c>
      <c r="BE76" s="183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6">
        <f>IF(ISBLANK($BF$3),"",IF(ISBLANK(Tipy!AT70),"-",SUM(BA76:BE76)))</f>
        <v>30</v>
      </c>
      <c r="BG76" s="94"/>
      <c r="BH76" s="182">
        <f>IF(ISBLANK($BM$3),"",IF(ISBLANK(Tipy!AZ70),0,IF(AND(Tipy!AZ70=Výsledky!$BK$3,Tipy!BB70=Výsledky!$BM$3),50,0)))</f>
        <v>0</v>
      </c>
      <c r="BI76" s="182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2">
        <f>IF(ISBLANK($BM$3),"",IF(OR(Tipy!BC70=Výsledky!$BH$6,Tipy!BC70=Výsledky!$BH$7,Tipy!BC70=Výsledky!$BH$8,Tipy!BC70=Výsledky!$BH$9),30,0))</f>
        <v>30</v>
      </c>
      <c r="BK76" s="182">
        <f>IF(ISBLANK($BM$3),"",IF(OR(Tipy!BD70=Výsledky!$BK$6,Tipy!BD70=Výsledky!$BK$7,Tipy!BD70=Výsledky!$BK$8,Tipy!BD70=Výsledky!$BK$9),10,0))</f>
        <v>0</v>
      </c>
      <c r="BL76" s="183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6">
        <f>IF(ISBLANK($BM$3),"",IF(ISBLANK(Tipy!AZ70),"-",SUM(BH76:BL76)))</f>
        <v>60</v>
      </c>
      <c r="BN76" s="94"/>
      <c r="BO76" s="182">
        <f>IF(ISBLANK($BT$3),"",IF(ISBLANK(Tipy!BF70),0,IF(AND(Tipy!BF70=Výsledky!$BR$3,Tipy!BH70=Výsledky!$BT$3),50,0)))</f>
        <v>0</v>
      </c>
      <c r="BP76" s="182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2">
        <f>IF(ISBLANK($BT$3),"",IF(OR(Tipy!BI70=Výsledky!$BO$6,Tipy!BI70=Výsledky!$BO$7,Tipy!BI70=Výsledky!$BO$8,Tipy!BI70=Výsledky!$BO$9),30,0))</f>
        <v>30</v>
      </c>
      <c r="BR76" s="182">
        <f>IF(ISBLANK($BT$3),"",IF(OR(Tipy!BJ70=Výsledky!$BR$6,Tipy!BJ70=Výsledky!$BR$7,Tipy!BJ70=Výsledky!$BR$8,Tipy!BJ70=Výsledky!$BR$9),10,0))</f>
        <v>0</v>
      </c>
      <c r="BS76" s="183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6">
        <f>IF(ISBLANK($BT$3),"",IF(ISBLANK(Tipy!BF70),"-",SUM(BO76:BS76)))</f>
        <v>30</v>
      </c>
      <c r="BU76" s="94"/>
      <c r="BV76" s="182">
        <f>IF(ISBLANK($CA$3),"",IF(ISBLANK(Tipy!BL70),0,IF(AND(Tipy!BL70=Výsledky!$BY$3,Tipy!BN70=Výsledky!$CA$3),50,0)))</f>
        <v>0</v>
      </c>
      <c r="BW76" s="182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2">
        <f>IF(ISBLANK($CA$3),"",IF(OR(Tipy!BO70=Výsledky!$BV$6,Tipy!BO70=Výsledky!$BV$7,Tipy!BO70=Výsledky!$BV$8,Tipy!BO70=Výsledky!$BV$9),30,0))</f>
        <v>30</v>
      </c>
      <c r="BY76" s="182">
        <f>IF(ISBLANK($CA$3),"",IF(OR(Tipy!BP70=Výsledky!$BY$6,Tipy!BP70=Výsledky!$BY$7,Tipy!BP70=Výsledky!$BY$8,Tipy!BP70=Výsledky!$BY$9),10,0))</f>
        <v>0</v>
      </c>
      <c r="BZ76" s="183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6">
        <f>IF(ISBLANK($CA$3),"",IF(ISBLANK(Tipy!BL70),"-",SUM(BV76:BZ76)))</f>
        <v>50</v>
      </c>
      <c r="CB76" s="94"/>
      <c r="CC76" s="182">
        <f>IF(ISBLANK($CH$3),"",IF(ISBLANK(Tipy!BR70),0,IF(AND(Tipy!BR70=Výsledky!$CF$3,Tipy!BT70=Výsledky!$CH$3),50,0)))</f>
        <v>0</v>
      </c>
      <c r="CD76" s="182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2">
        <f>IF(ISBLANK($CH$3),"",IF(OR(Tipy!BU70=Výsledky!$CC$6,Tipy!BU70=Výsledky!$CC$7,Tipy!BU70=Výsledky!$CC$8,Tipy!BU70=Výsledky!$CC$9),30,0))</f>
        <v>30</v>
      </c>
      <c r="CF76" s="182">
        <f>IF(ISBLANK($CH$3),"",IF(OR(Tipy!BV70=Výsledky!$CF$6,Tipy!BV70=Výsledky!$CF$7,Tipy!BV70=Výsledky!$CF$8,Tipy!BV70=Výsledky!$CF$9),10,0))</f>
        <v>0</v>
      </c>
      <c r="CG76" s="183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6">
        <f>IF(ISBLANK($CH$3),"",IF(ISBLANK(Tipy!BR70),"-",SUM(CC76:CG76)))</f>
        <v>60</v>
      </c>
      <c r="CI76" s="185"/>
      <c r="CJ76" s="182">
        <f>IF(ISBLANK($CO$3),"",IF(ISBLANK(Tipy!BX70),0,IF(AND(Tipy!BX70=Výsledky!$CM$3,Tipy!BZ70=Výsledky!$CO$3),50,0)))</f>
        <v>0</v>
      </c>
      <c r="CK76" s="182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2">
        <f>IF(ISBLANK($CO$3),"",IF(OR(Tipy!CA70=Výsledky!$CJ$6,Tipy!CA70=Výsledky!$CJ$7,Tipy!CA70=Výsledky!$CJ$8,Tipy!CA70=Výsledky!$CJ$9),30,0))</f>
        <v>30</v>
      </c>
      <c r="CM76" s="182">
        <f>IF(ISBLANK($CO$3),"",IF(OR(Tipy!CB70=Výsledky!$CM$6,Tipy!CB70=Výsledky!$CM$7,Tipy!CB70=Výsledky!$CM$8,Tipy!CB70=Výsledky!$CM$9),10,0))</f>
        <v>0</v>
      </c>
      <c r="CN76" s="183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6">
        <f>IF(ISBLANK($CO$3),"",IF(ISBLANK(Tipy!BX70),"-",SUM(CJ76:CN76)))</f>
        <v>50</v>
      </c>
      <c r="CP76" s="185"/>
      <c r="CQ76" s="182">
        <f>IF(ISBLANK($CV$3),"",IF(ISBLANK(Tipy!CD70),0,IF(AND(Tipy!CD70=Výsledky!$CT$3,Tipy!CF70=Výsledky!$CV$3),50,0)))</f>
        <v>0</v>
      </c>
      <c r="CR76" s="182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2">
        <f>IF(ISBLANK($CV$3),"",IF(OR(Tipy!CG70=Výsledky!$CQ$6,Tipy!CG70=Výsledky!$CQ$7,Tipy!CG70=Výsledky!$CQ$8,Tipy!CG70=Výsledky!$CQ$9),30,0))</f>
        <v>30</v>
      </c>
      <c r="CT76" s="182">
        <f>IF(ISBLANK($CV$3),"",IF(OR(Tipy!CH70=Výsledky!$CT$6,Tipy!CH70=Výsledky!$CT$7,Tipy!CH70=Výsledky!$CT$8,Tipy!CH70=Výsledky!$CT$9),10,0))</f>
        <v>0</v>
      </c>
      <c r="CU76" s="183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6">
        <f>IF(ISBLANK($CV$3),"",IF(ISBLANK(Tipy!CD70),"-",SUM(CQ76:CU76)))</f>
        <v>60</v>
      </c>
      <c r="CW76" s="185"/>
      <c r="CX76" s="182">
        <f>IF(ISBLANK($DC$3),"",IF(ISBLANK(Tipy!CJ70),0,IF(AND(Tipy!CJ70=Výsledky!$DA$3,Tipy!CL70=Výsledky!$DC$3),50,0)))</f>
        <v>0</v>
      </c>
      <c r="CY76" s="182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2">
        <f>IF(ISBLANK($DC$3),"",IF(OR(Tipy!CM70=Výsledky!$CX$6,Tipy!CM70=Výsledky!$CX$7,Tipy!CM70=Výsledky!$CX$8,Tipy!CM70=Výsledky!$CX$9),30,0))</f>
        <v>0</v>
      </c>
      <c r="DA76" s="182">
        <f>IF(ISBLANK($DC$3),"",IF(OR(Tipy!CN70=Výsledky!$DA$6,Tipy!CN70=Výsledky!$DA$7,Tipy!CN70=Výsledky!$DA$8,Tipy!CN70=Výsledky!$DA$9),10,0))</f>
        <v>0</v>
      </c>
      <c r="DB76" s="183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6" t="str">
        <f>IF(ISBLANK($DC$3),"",IF(ISBLANK(Tipy!CJ70),"-",SUM(CX76:DB76)))</f>
        <v>-</v>
      </c>
      <c r="DD76" s="185"/>
      <c r="DE76" s="182">
        <f>IF(ISBLANK($DJ$3),"",IF(ISBLANK(Tipy!CP70),0,IF(AND(Tipy!CP70=Výsledky!$DH$3,Tipy!CR70=Výsledky!$DJ$3),50,0)))</f>
        <v>0</v>
      </c>
      <c r="DF76" s="182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2">
        <f>IF(ISBLANK($DJ$3),"",IF(OR(Tipy!CS70=Výsledky!$DE$6,Tipy!CS70=Výsledky!$DE$7,Tipy!CS70=Výsledky!$DE$8,Tipy!CS70=Výsledky!$DE$9),30,0))</f>
        <v>0</v>
      </c>
      <c r="DH76" s="182">
        <f>IF(ISBLANK($DJ$3),"",IF(OR(Tipy!CT70=Výsledky!$DH$6,Tipy!CT70=Výsledky!$DH$7,Tipy!CT70=Výsledky!$DH$8,Tipy!CT70=Výsledky!$DH$9),10,0))</f>
        <v>10</v>
      </c>
      <c r="DI76" s="183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6">
        <f>IF(ISBLANK($DJ$3),"",IF(ISBLANK(Tipy!CP70),"-",SUM(DE76:DI76)))</f>
        <v>30</v>
      </c>
      <c r="DK76" s="185"/>
      <c r="DL76" s="182">
        <f>IF(ISBLANK($DQ$3),"",IF(ISBLANK(Tipy!CV70),0,IF(AND(Tipy!CV70=Výsledky!$DO$3,Tipy!CX70=Výsledky!$DQ$3),50,0)))</f>
        <v>0</v>
      </c>
      <c r="DM76" s="182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2">
        <f>IF(ISBLANK($DQ$3),"",IF(OR(Tipy!CY70=Výsledky!$DL$6,Tipy!CY70=Výsledky!$DL$7,Tipy!CY70=Výsledky!$DL$8,Tipy!CY70=Výsledky!$DL$9),30,0))</f>
        <v>0</v>
      </c>
      <c r="DO76" s="182">
        <f>IF(ISBLANK($DQ$3),"",IF(OR(Tipy!CZ70=Výsledky!$DO$6,Tipy!CZ70=Výsledky!$DO$7,Tipy!CZ70=Výsledky!$DO$8,Tipy!CZ70=Výsledky!$DO$9),10,0))</f>
        <v>10</v>
      </c>
      <c r="DP76" s="183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6">
        <f>IF(ISBLANK($DQ$3),"",IF(ISBLANK(Tipy!CV70),"-",SUM(DL76:DP76)))</f>
        <v>10</v>
      </c>
      <c r="DR76" s="185"/>
      <c r="DS76" s="182">
        <f>IF(ISBLANK($DX$3),"",IF(ISBLANK(Tipy!DB70),0,IF(AND(Tipy!DB70=Výsledky!$DV$3,Tipy!DD70=Výsledky!$DX$3),50,0)))</f>
        <v>0</v>
      </c>
      <c r="DT76" s="182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2">
        <f>IF(ISBLANK($DX$3),"",IF(OR(Tipy!DE70=Výsledky!$DS$6,Tipy!DE70=Výsledky!$DS$7,Tipy!DE70=Výsledky!$DS$8,Tipy!DE70=Výsledky!$DS$9),30,0))</f>
        <v>30</v>
      </c>
      <c r="DV76" s="182">
        <f>IF(ISBLANK($DX$3),"",IF(OR(Tipy!DF70=Výsledky!$DV$6,Tipy!DF70=Výsledky!$DV$7,Tipy!DF70=Výsledky!$DV$8,Tipy!DF70=Výsledky!$DV$9),10,0))</f>
        <v>10</v>
      </c>
      <c r="DW76" s="183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6">
        <f>IF(ISBLANK($DX$3),"",IF(ISBLANK(Tipy!DB70),"-",SUM(DS76:DW76)))</f>
        <v>60</v>
      </c>
      <c r="DY76" s="185"/>
      <c r="DZ76" s="182">
        <f>IF(ISBLANK($EE$3),"",IF(ISBLANK(Tipy!DH70),0,IF(AND(Tipy!DH70=Výsledky!$EC$3,Tipy!DJ70=Výsledky!$EE$3),50,0)))</f>
        <v>0</v>
      </c>
      <c r="EA76" s="182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2">
        <f>IF(ISBLANK($EE$3),"",IF(OR(Tipy!DK70=Výsledky!$DZ$6,Tipy!DK70=Výsledky!$DZ$7,Tipy!DK70=Výsledky!$DZ$8,Tipy!DK70=Výsledky!$DZ$9),30,0))</f>
        <v>0</v>
      </c>
      <c r="EC76" s="182">
        <f>IF(ISBLANK($EE$3),"",IF(OR(Tipy!DL70=Výsledky!$EC$6,Tipy!DL70=Výsledky!$EC$7,Tipy!DL70=Výsledky!$EC$8,Tipy!DL70=Výsledky!$EC$9),10,0))</f>
        <v>0</v>
      </c>
      <c r="ED76" s="183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6">
        <f>IF(ISBLANK($EE$3),"",IF(ISBLANK(Tipy!DH70),"-",SUM(DZ76:ED76)))</f>
        <v>20</v>
      </c>
      <c r="EF76" s="94"/>
      <c r="EG76" s="182">
        <f>IF(ISBLANK($EL$3),"",IF(ISBLANK(Tipy!DN70),0,IF(AND(Tipy!DN70=Výsledky!$EJ$3,Tipy!DP70=Výsledky!$EL$3),50,0)))</f>
        <v>0</v>
      </c>
      <c r="EH76" s="182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2">
        <f>IF(ISBLANK($EL$3),"",IF(OR(Tipy!DQ70=Výsledky!$EG$6,Tipy!DQ70=Výsledky!$EG$7,Tipy!DQ70=Výsledky!$EG$8,Tipy!DQ70=Výsledky!$EG$9),30,0))</f>
        <v>0</v>
      </c>
      <c r="EJ76" s="182">
        <f>IF(ISBLANK($EL$3),"",IF(OR(Tipy!DR70=Výsledky!$EJ$6,Tipy!DR70=Výsledky!$EJ$7,Tipy!DR70=Výsledky!$EJ$8,Tipy!DR70=Výsledky!$EJ$9),10,0))</f>
        <v>10</v>
      </c>
      <c r="EK76" s="183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6">
        <f>IF(ISBLANK($EL$3),"",IF(ISBLANK(Tipy!DN70),"-",SUM(EG76:EK76)))</f>
        <v>40</v>
      </c>
      <c r="EM76" s="94"/>
      <c r="EN76" s="182">
        <f>IF(ISBLANK($ES$3),"",IF(ISBLANK(Tipy!DT70),0,IF(AND(Tipy!DT70=Výsledky!$EQ$3,Tipy!DV70=Výsledky!$ES$3),50,0)))</f>
        <v>0</v>
      </c>
      <c r="EO76" s="182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2">
        <f>IF(ISBLANK($ES$3),"",IF(OR(Tipy!DW70=Výsledky!$EN$6,Tipy!DW70=Výsledky!$EN$7,Tipy!DW70=Výsledky!$EN$8,Tipy!DW70=Výsledky!$EN$9),30,0))</f>
        <v>30</v>
      </c>
      <c r="EQ76" s="182">
        <f>IF(ISBLANK($ES$3),"",IF(OR(Tipy!DX70=Výsledky!$EQ$6,Tipy!DX70=Výsledky!$EQ$7,Tipy!DX70=Výsledky!$EQ$8,Tipy!DX70=Výsledky!$EQ$9),10,0))</f>
        <v>0</v>
      </c>
      <c r="ER76" s="183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6">
        <f>IF(ISBLANK($ES$3),"",IF(ISBLANK(Tipy!DT70),"-",SUM(EN76:ER76)))</f>
        <v>50</v>
      </c>
      <c r="ET76" s="94"/>
      <c r="EU76" s="182">
        <f>IF(ISBLANK($EZ$3),"",IF(ISBLANK(Tipy!DZ70),0,IF(AND(Tipy!DZ70=Výsledky!$EX$3,Tipy!EB70=Výsledky!$EZ$3),50,0)))</f>
        <v>0</v>
      </c>
      <c r="EV76" s="182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2">
        <f>IF(ISBLANK($EZ$3),"",IF(OR(Tipy!EC70=Výsledky!$EU$6,Tipy!EC70=Výsledky!$EU$7,Tipy!EC70=Výsledky!$EU$8,Tipy!EC70=Výsledky!$EU$9),30,0))</f>
        <v>0</v>
      </c>
      <c r="EX76" s="182">
        <f>IF(ISBLANK($EZ$3),"",IF(OR(Tipy!ED70=Výsledky!$EX$6,Tipy!ED70=Výsledky!$EX$7,Tipy!ED70=Výsledky!$EX$8,Tipy!ED70=Výsledky!$EX$9),10,0))</f>
        <v>0</v>
      </c>
      <c r="EY76" s="183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6">
        <f>IF(ISBLANK($EZ$3),"",IF(ISBLANK(Tipy!DZ70),"-",SUM(EU76:EY76)))</f>
        <v>20</v>
      </c>
      <c r="FA76" s="94"/>
      <c r="FB76" s="182">
        <f>IF(ISBLANK($FG$3),"",IF(ISBLANK(Tipy!EF70),0,IF(AND(Tipy!EF70=Výsledky!$FE$3,Tipy!EH70=Výsledky!$FG$3),50,0)))</f>
        <v>50</v>
      </c>
      <c r="FC76" s="182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2">
        <f>IF(ISBLANK($FG$3),"",IF(OR(Tipy!EI70=Výsledky!$FB$6,Tipy!EI70=Výsledky!$FB$7,Tipy!EI70=Výsledky!$FB$8,Tipy!EI70=Výsledky!$FB$9),30,0))</f>
        <v>0</v>
      </c>
      <c r="FE76" s="182">
        <f>IF(ISBLANK($FG$3),"",IF(OR(Tipy!EJ70=Výsledky!$FE$6,Tipy!EJ70=Výsledky!$FE$7,Tipy!EJ70=Výsledky!$FE$8,Tipy!EJ70=Výsledky!$FE$9),10,0))</f>
        <v>0</v>
      </c>
      <c r="FF76" s="183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6">
        <f>IF(ISBLANK($FG$3),"",IF(ISBLANK(Tipy!EF70),"-",SUM(FB76:FF76)))</f>
        <v>50</v>
      </c>
      <c r="FH76" s="94"/>
      <c r="FI76" s="182">
        <f>IF(ISBLANK($FN$3),"",IF(ISBLANK(Tipy!EL70),0,IF(AND(Tipy!EL70=Výsledky!$FL$3,Tipy!EN70=Výsledky!$FN$3),50,0)))</f>
        <v>0</v>
      </c>
      <c r="FJ76" s="182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2">
        <f>IF(ISBLANK($FN$3),"",IF(OR(Tipy!EO70=Výsledky!$FI$6,Tipy!EO70=Výsledky!$FI$7,Tipy!EO70=Výsledky!$FI$8,Tipy!EO70=Výsledky!$FI$9),30,0))</f>
        <v>30</v>
      </c>
      <c r="FL76" s="182">
        <f>IF(ISBLANK($FN$3),"",IF(OR(Tipy!EP70=Výsledky!$FL$6,Tipy!EP70=Výsledky!$FL$7,Tipy!EP70=Výsledky!$FL$8,Tipy!EP70=Výsledky!$FL$9),10,0))</f>
        <v>0</v>
      </c>
      <c r="FM76" s="183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6">
        <f>IF(ISBLANK($FN$3),"",IF(ISBLANK(Tipy!EL70),"-",SUM(FI76:FM76)))</f>
        <v>50</v>
      </c>
      <c r="FO76" s="94"/>
      <c r="FP76" s="182">
        <f>IF(ISBLANK($FU$3),"",IF(ISBLANK(Tipy!ER70),0,IF(AND(Tipy!ER70=Výsledky!$FS$3,Tipy!ET70=Výsledky!$FU$3),50,0)))</f>
        <v>0</v>
      </c>
      <c r="FQ76" s="182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2">
        <f>IF(ISBLANK($FU$3),"",IF(OR(Tipy!EU70=Výsledky!$FP$6,Tipy!EU70=Výsledky!$FP$7,Tipy!EU70=Výsledky!$FP$8,Tipy!EU70=Výsledky!$FP$9),30,0))</f>
        <v>30</v>
      </c>
      <c r="FS76" s="182">
        <f>IF(ISBLANK($FU$3),"",IF(OR(Tipy!EV70=Výsledky!$FS$6,Tipy!EV70=Výsledky!$FS$7,Tipy!EV70=Výsledky!$FS$8,Tipy!EV70=Výsledky!$FS$9),10,0))</f>
        <v>0</v>
      </c>
      <c r="FT76" s="183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6">
        <f>IF(ISBLANK($FU$3),"",IF(ISBLANK(Tipy!ER70),"-",SUM(FP76:FT76)))</f>
        <v>60</v>
      </c>
      <c r="FV76" s="94"/>
      <c r="FW76" s="182">
        <f>IF(ISBLANK($GB$3),"",IF(ISBLANK(Tipy!EX70),0,IF(AND(Tipy!EX70=Výsledky!$FZ$3,Tipy!EZ70=Výsledky!$GB$3),50,0)))</f>
        <v>0</v>
      </c>
      <c r="FX76" s="182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2">
        <f>IF(ISBLANK($GB$3),"",IF(OR(Tipy!FA70=Výsledky!$FW$6,Tipy!FA70=Výsledky!$FW$7,Tipy!FA70=Výsledky!$FW$8,Tipy!FA70=Výsledky!$FW$9),30,0))</f>
        <v>0</v>
      </c>
      <c r="FZ76" s="182">
        <f>IF(ISBLANK($GB$3),"",IF(OR(Tipy!FB70=Výsledky!$FZ$6,Tipy!FB70=Výsledky!$FZ$7,Tipy!FB70=Výsledky!$FZ$8,Tipy!FB70=Výsledky!$FZ$9),10,0))</f>
        <v>10</v>
      </c>
      <c r="GA76" s="183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6">
        <f>IF(ISBLANK($GB$3),"",IF(ISBLANK(Tipy!EX70),"-",SUM(FW76:GA76)))</f>
        <v>20</v>
      </c>
      <c r="GC76" s="94"/>
      <c r="GD76" s="182">
        <f>IF(ISBLANK($GI$3),"",IF(ISBLANK(Tipy!FD70),0,IF(AND(Tipy!FD70=Výsledky!$GG$3,Tipy!FF70=Výsledky!$GI$3),50,0)))</f>
        <v>0</v>
      </c>
      <c r="GE76" s="182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2">
        <f>IF(ISBLANK($GI$3),"",IF(OR(Tipy!FG70=Výsledky!$GD$6,Tipy!FG70=Výsledky!$GD$7,Tipy!FG70=Výsledky!$GD$8,Tipy!FG70=Výsledky!$GD$9),30,0))</f>
        <v>30</v>
      </c>
      <c r="GG76" s="182">
        <f>IF(ISBLANK($GI$3),"",IF(OR(Tipy!FH70=Výsledky!$GG$6,Tipy!FH70=Výsledky!$GG$7,Tipy!FH70=Výsledky!$GG$8,Tipy!FH70=Výsledky!$GG$9),10,0))</f>
        <v>0</v>
      </c>
      <c r="GH76" s="183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6">
        <f>IF(ISBLANK($GI$3),"",IF(ISBLANK(Tipy!FD70),"-",SUM(GD76:GH76)))</f>
        <v>30</v>
      </c>
      <c r="GJ76" s="94"/>
      <c r="GK76" s="182">
        <f>IF(ISBLANK($GP$3),"",IF(ISBLANK(Tipy!FJ70),0,IF(AND(Tipy!FJ70=Výsledky!$GN$3,Tipy!FL70=Výsledky!$GP$3),50,0)))</f>
        <v>0</v>
      </c>
      <c r="GL76" s="182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20</v>
      </c>
      <c r="GM76" s="182">
        <f>IF(ISBLANK($GP$3),"",IF(OR(Tipy!FM70=Výsledky!$GK$6,Tipy!FM70=Výsledky!$GK$7,Tipy!FM70=Výsledky!$GK$8,Tipy!FM70=Výsledky!$GK$9),30,0))</f>
        <v>30</v>
      </c>
      <c r="GN76" s="182">
        <f>IF(ISBLANK($GP$3),"",IF(OR(Tipy!FN70=Výsledky!$GN$6,Tipy!FN70=Výsledky!$GN$7,Tipy!FN70=Výsledky!$GN$8,Tipy!FN70=Výsledky!$GN$9),10,0))</f>
        <v>0</v>
      </c>
      <c r="GO76" s="183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86">
        <f>IF(ISBLANK($GP$3),"",IF(ISBLANK(Tipy!FJ70),"-",SUM(GK76:GO76)))</f>
        <v>50</v>
      </c>
      <c r="GQ76" s="94"/>
      <c r="GR76" s="182">
        <f>IF(ISBLANK($GW$3),"",IF(ISBLANK(Tipy!FP70),0,IF(AND(Tipy!FP70=Výsledky!$GU$3,Tipy!FR70=Výsledky!$GW$3),50,0)))</f>
        <v>0</v>
      </c>
      <c r="GS76" s="182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2">
        <f>IF(ISBLANK($GW$3),"",IF(OR(Tipy!FS70=Výsledky!$GR$6,Tipy!FS70=Výsledky!$GR$7,Tipy!FS70=Výsledky!$GR$8,Tipy!FS70=Výsledky!$GR$9),30,0))</f>
        <v>0</v>
      </c>
      <c r="GU76" s="182">
        <f>IF(ISBLANK($GW$3),"",IF(OR(Tipy!FT70=Výsledky!$GU$6,Tipy!FT70=Výsledky!$GU$7,Tipy!FT70=Výsledky!$GU$8,Tipy!FT70=Výsledky!$GU$9),10,0))</f>
        <v>0</v>
      </c>
      <c r="GV76" s="183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6">
        <f>IF(ISBLANK($GW$3),"",IF(ISBLANK(Tipy!FP70),"-",SUM(GR76:GV76)))</f>
        <v>0</v>
      </c>
      <c r="GX76" s="94"/>
      <c r="GY76" s="182">
        <f>IF(ISBLANK($HD$3),"",IF(ISBLANK(Tipy!FV70),0,IF(AND(Tipy!FV70=Výsledky!$HB$3,Tipy!FX70=Výsledky!$HD$3),50,0)))</f>
        <v>0</v>
      </c>
      <c r="GZ76" s="182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2">
        <f>IF(ISBLANK($HD$3),"",IF(OR(Tipy!FY70=Výsledky!$GY$6,Tipy!FY70=Výsledky!$GY$7,Tipy!FY70=Výsledky!$GY$8,Tipy!FY70=Výsledky!$GY$9),30,0))</f>
        <v>30</v>
      </c>
      <c r="HB76" s="182">
        <f>IF(ISBLANK($HD$3),"",IF(OR(Tipy!FZ70=Výsledky!$HB$6,Tipy!FZ70=Výsledky!$HB$7,Tipy!FZ70=Výsledky!$HB$8,Tipy!FZ70=Výsledky!$HB$9),10,0))</f>
        <v>0</v>
      </c>
      <c r="HC76" s="183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6">
        <f>IF(ISBLANK($HD$3),"",IF(ISBLANK(Tipy!FV70),"-",SUM(GY76:HC76)))</f>
        <v>30</v>
      </c>
      <c r="HE76" s="185"/>
      <c r="HF76" s="182">
        <f>IF(ISBLANK($HK$3),"",IF(ISBLANK(Tipy!GB70),0,IF(AND(Tipy!GB70=Výsledky!$HI$3,Tipy!GD70=Výsledky!$HK$3),50,0)))</f>
        <v>0</v>
      </c>
      <c r="HG76" s="182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2">
        <f>IF(ISBLANK($HK$3),"",IF(OR(Tipy!GE70=Výsledky!$HF$6,Tipy!GE70=Výsledky!$HF$7,Tipy!GE70=Výsledky!$HF$8,Tipy!GE70=Výsledky!$HF$9),30,0))</f>
        <v>0</v>
      </c>
      <c r="HI76" s="182">
        <f>IF(ISBLANK($HK$3),"",IF(OR(Tipy!GF70=Výsledky!$HI$6,Tipy!GF70=Výsledky!$HI$7,Tipy!GF70=Výsledky!$HI$8,Tipy!GF70=Výsledky!$HI$9),10,0))</f>
        <v>0</v>
      </c>
      <c r="HJ76" s="183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6">
        <f>IF(ISBLANK($HK$3),"",IF(ISBLANK(Tipy!GB70),"-",SUM(HF76:HJ76)))</f>
        <v>30</v>
      </c>
      <c r="HL76" s="185"/>
      <c r="HM76" s="182">
        <f>IF(ISBLANK($HR$3),"",IF(ISBLANK(Tipy!GH70),0,IF(AND(Tipy!GH70=Výsledky!$HP$3,Tipy!GJ70=Výsledky!$HR$3),50,0)))</f>
        <v>0</v>
      </c>
      <c r="HN76" s="182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2">
        <f>IF(ISBLANK($HR$3),"",IF(OR(Tipy!GK70=Výsledky!$HM$6,Tipy!GK70=Výsledky!$HM$7,Tipy!GK70=Výsledky!$HM$8,Tipy!GK70=Výsledky!$HM$9),30,0))</f>
        <v>0</v>
      </c>
      <c r="HP76" s="182">
        <f>IF(ISBLANK($HR$3),"",IF(OR(Tipy!GL70=Výsledky!$HP$6,Tipy!GL70=Výsledky!$HP$7,Tipy!GL70=Výsledky!$HP$8,Tipy!GL70=Výsledky!$HP$9),10,0))</f>
        <v>0</v>
      </c>
      <c r="HQ76" s="183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6">
        <f>IF(ISBLANK($HR$3),"",IF(ISBLANK(Tipy!GH70),"-",SUM(HM76:HQ76)))</f>
        <v>0</v>
      </c>
      <c r="HS76" s="185"/>
      <c r="HT76" s="182">
        <f>IF(ISBLANK($HY$3),"",IF(ISBLANK(Tipy!GN70),0,IF(AND(Tipy!GN70=Výsledky!$HW$3,Tipy!GP70=Výsledky!$HY$3),50,0)))</f>
        <v>50</v>
      </c>
      <c r="HU76" s="182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2">
        <f>IF(ISBLANK($HY$3),"",IF(OR(Tipy!GQ70=Výsledky!$HT$6,Tipy!GQ70=Výsledky!$HT$7,Tipy!GQ70=Výsledky!$HT$8,Tipy!GQ70=Výsledky!$HT$9),30,0))</f>
        <v>0</v>
      </c>
      <c r="HW76" s="182">
        <f>IF(ISBLANK($HY$3),"",IF(OR(Tipy!GR70=Výsledky!$HW$6,Tipy!GR70=Výsledky!$HW$7,Tipy!GR70=Výsledky!$HW$8,Tipy!GR70=Výsledky!$HW$9),10,0))</f>
        <v>0</v>
      </c>
      <c r="HX76" s="183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6">
        <f>IF(ISBLANK($HY$3),"",IF(ISBLANK(Tipy!GN70),"-",SUM(HT76:HX76)))</f>
        <v>50</v>
      </c>
      <c r="HZ76" s="185"/>
      <c r="IA76" s="182">
        <f>IF(ISBLANK($IF$3),"",IF(ISBLANK(Tipy!GT70),0,IF(AND(Tipy!GT70=Výsledky!$ID$3,Tipy!GV70=Výsledky!$IF$3),50,0)))</f>
        <v>0</v>
      </c>
      <c r="IB76" s="182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2">
        <f>IF(ISBLANK($IF$3),"",IF(OR(Tipy!GW70=Výsledky!$IA$6,Tipy!GW70=Výsledky!$IA$7,Tipy!GW70=Výsledky!$IA$8,Tipy!GW70=Výsledky!$IA$9),30,0))</f>
        <v>30</v>
      </c>
      <c r="ID76" s="182">
        <f>IF(ISBLANK($IF$3),"",IF(OR(Tipy!GX70=Výsledky!$ID$6,Tipy!GX70=Výsledky!$ID$7,Tipy!GX70=Výsledky!$ID$8,Tipy!GX70=Výsledky!$ID$9),10,0))</f>
        <v>10</v>
      </c>
      <c r="IE76" s="183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6">
        <f>IF(ISBLANK($IF$3),"",IF(ISBLANK(Tipy!GT70),"-",SUM(IA76:IE76)))</f>
        <v>70</v>
      </c>
      <c r="IG76" s="94"/>
      <c r="IH76" s="182">
        <f>IF(ISBLANK($IM$3),"",IF(ISBLANK(Tipy!GZ70),0,IF(AND(Tipy!GZ70=Výsledky!$IK$3,Tipy!HB70=Výsledky!$IM$3),50,0)))</f>
        <v>0</v>
      </c>
      <c r="II76" s="182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182">
        <f>IF(ISBLANK($IM$3),"",IF(OR(Tipy!HC70=Výsledky!$IH$6,Tipy!HC70=Výsledky!$IH$7,Tipy!HC70=Výsledky!$IH$8,Tipy!HC70=Výsledky!$IH$9),30,0))</f>
        <v>0</v>
      </c>
      <c r="IK76" s="182">
        <f>IF(ISBLANK($IM$3),"",IF(OR(Tipy!HD70=Výsledky!$IK$6,Tipy!HD70=Výsledky!$IK$7,Tipy!HD70=Výsledky!$IK$8,Tipy!HD70=Výsledky!$IK$9),10,0))</f>
        <v>0</v>
      </c>
      <c r="IL76" s="183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186">
        <f>IF(ISBLANK($IM$3),"",IF(ISBLANK(Tipy!GZ70),"-",SUM(IH76:IL76)))</f>
        <v>30</v>
      </c>
      <c r="IN76" s="185"/>
      <c r="IO76" s="182">
        <f>IF(ISBLANK($IT$3),"",IF(ISBLANK(Tipy!HF70),0,IF(AND(Tipy!HF70=Výsledky!$IR$3,Tipy!HH70=Výsledky!$IT$3),50,0)))</f>
        <v>0</v>
      </c>
      <c r="IP76" s="182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82">
        <f>IF(ISBLANK($IT$3),"",IF(OR(Tipy!HI70=Výsledky!$IO$6,Tipy!HI70=Výsledky!$IO$7,Tipy!HI70=Výsledky!$IO$8,Tipy!HI70=Výsledky!$IO$9),30,0))</f>
        <v>30</v>
      </c>
      <c r="IR76" s="182">
        <f>IF(ISBLANK($IT$3),"",IF(OR(Tipy!HJ70=Výsledky!$IR$6,Tipy!HJ70=Výsledky!$IR$7,Tipy!HJ70=Výsledky!$IR$8,Tipy!HJ70=Výsledky!$IR$9),10,0))</f>
        <v>0</v>
      </c>
      <c r="IS76" s="183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6">
        <f>IF(ISBLANK($IT$3),"",IF(ISBLANK(Tipy!HF70),"-",SUM(IO76:IS76)))</f>
        <v>60</v>
      </c>
      <c r="IU76" s="185"/>
      <c r="IV76" s="182">
        <f>IF(ISBLANK($JA$3),"",IF(ISBLANK(Tipy!HL70),0,IF(AND(Tipy!HL70=Výsledky!$IY$3,Tipy!HN70=Výsledky!$JA$3),50,0)))</f>
        <v>50</v>
      </c>
      <c r="IW76" s="182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82">
        <f>IF(ISBLANK($JA$3),"",IF(OR(Tipy!HO70=Výsledky!$IV$6,Tipy!HO70=Výsledky!$IV$7,Tipy!HO70=Výsledky!$IV$8,Tipy!HO70=Výsledky!$IV$9),30,0))</f>
        <v>0</v>
      </c>
      <c r="IY76" s="182">
        <f>IF(ISBLANK($JA$3),"",IF(OR(Tipy!HP70=Výsledky!$IY$6,Tipy!HP70=Výsledky!$IY$7,Tipy!HP70=Výsledky!$IY$8,Tipy!HP70=Výsledky!$IY$9),10,0))</f>
        <v>0</v>
      </c>
      <c r="IZ76" s="183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86">
        <f>IF(ISBLANK($JA$3),"",IF(ISBLANK(Tipy!HL70),"-",SUM(IV76:IZ76)))</f>
        <v>50</v>
      </c>
      <c r="JB76" s="185"/>
      <c r="JC76" s="182">
        <f>IF(ISBLANK($JH$3),"",IF(ISBLANK(Tipy!HR70),0,IF(AND(Tipy!HR70=Výsledky!$JF$3,Tipy!HT70=Výsledky!$JH$3),50,0)))</f>
        <v>0</v>
      </c>
      <c r="JD76" s="182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20</v>
      </c>
      <c r="JE76" s="182">
        <f>IF(ISBLANK($JH$3),"",IF(OR(Tipy!HU70=Výsledky!$JC$6,Tipy!HU70=Výsledky!$JC$7,Tipy!HU70=Výsledky!$JC$8,Tipy!HU70=Výsledky!$JC$9),30,0))</f>
        <v>0</v>
      </c>
      <c r="JF76" s="182">
        <f>IF(ISBLANK($JH$3),"",IF(OR(Tipy!HV70=Výsledky!$JF$6,Tipy!HV70=Výsledky!$JF$7,Tipy!HV70=Výsledky!$JF$8,Tipy!HV70=Výsledky!$JF$9),10,0))</f>
        <v>0</v>
      </c>
      <c r="JG76" s="183">
        <f>IF(ISBLANK($JH$3),"",IF(ISBLANK(Tipy!HR70),0,IF(OR(AND(Tipy!HR70=Výsledky!$JF$3,OR(Tipy!HT70=Výsledky!$JH$3+1,Tipy!HT70=Výsledky!$JH$3-1)),AND(Tipy!HT70=Výsledky!$JH$3,OR(Tipy!HR70=Výsledky!$JF$3+1,Tipy!HR70=Výsledky!$JF$3-1))),10,0)))</f>
        <v>10</v>
      </c>
      <c r="JH76" s="186">
        <f>IF(ISBLANK($JH$3),"",IF(ISBLANK(Tipy!HR70),"-",SUM(JC76:JG76)))</f>
        <v>30</v>
      </c>
      <c r="JI76" s="185"/>
      <c r="JJ76" s="182">
        <f>IF(ISBLANK($JO$3),"",IF(ISBLANK(Tipy!HX70),0,IF(AND(Tipy!HX70=Výsledky!$JM$3,Tipy!HZ70=Výsledky!$JO$3),50,0)))</f>
        <v>50</v>
      </c>
      <c r="JK76" s="182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82">
        <f>IF(ISBLANK($JO$3),"",IF(OR(Tipy!IA70=Výsledky!$JJ$6,Tipy!IA70=Výsledky!$JJ$7,Tipy!IA70=Výsledky!$JJ$8,Tipy!IA70=Výsledky!$JJ$9),30,0))</f>
        <v>0</v>
      </c>
      <c r="JM76" s="92">
        <f>IF(ISBLANK($JO$3),"",IF(OR(Tipy!IB70=Výsledky!$JM$6,Tipy!IB70=Výsledky!$JM$7,Tipy!IB70=Výsledky!$JM$8,Tipy!IB70=Výsledky!$JM$9),10,0))</f>
        <v>0</v>
      </c>
      <c r="JN76" s="93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95">
        <f>IF(ISBLANK($JO$3),"",IF(ISBLANK(Tipy!HX70),"-",SUM(JJ76:JN76)))</f>
        <v>50</v>
      </c>
      <c r="JP76" s="94"/>
      <c r="JQ76" s="92">
        <f>IF(ISBLANK($JV$3),"",IF(ISBLANK(Tipy!ID70),0,IF(AND(Tipy!ID70=Výsledky!$JT$3,Tipy!IF70=Výsledky!$JV$3),50,0)))</f>
        <v>0</v>
      </c>
      <c r="JR76" s="92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20</v>
      </c>
      <c r="JS76" s="92">
        <f>IF(ISBLANK($JV$3),"",IF(OR(Tipy!IG70=Výsledky!$JQ$6,Tipy!IG70=Výsledky!$JQ$7,Tipy!IG70=Výsledky!$JQ$8,Tipy!IG70=Výsledky!$JQ$9),30,0))</f>
        <v>30</v>
      </c>
      <c r="JT76" s="92">
        <f>IF(ISBLANK($JV$3),"",IF(OR(Tipy!IH70=Výsledky!$JT$6,Tipy!IH70=Výsledky!$JT$7,Tipy!IH70=Výsledky!$JT$8,Tipy!IH70=Výsledky!$JT$9),10,0))</f>
        <v>0</v>
      </c>
      <c r="JU76" s="93">
        <f>IF(ISBLANK($JV$3),"",IF(ISBLANK(Tipy!ID70),0,IF(OR(AND(Tipy!ID70=Výsledky!$JT$3,OR(Tipy!IF70=Výsledky!$JV$3+1,Tipy!IF70=Výsledky!$JV$3-1)),AND(Tipy!IF70=Výsledky!$JV$3,OR(Tipy!ID70=Výsledky!$JT$3+1,Tipy!ID70=Výsledky!$JT$3-1))),10,0)))</f>
        <v>10</v>
      </c>
      <c r="JV76" s="95">
        <f>IF(ISBLANK($JV$3),"",IF(ISBLANK(Tipy!ID70),"-",SUM(JQ76:JU76)))</f>
        <v>60</v>
      </c>
      <c r="JW76" s="94"/>
      <c r="JX76" s="92" t="str">
        <f>IF(ISBLANK($KC$3),"",IF(ISBLANK(Tipy!IJ70),0,IF(AND(Tipy!IJ70=Výsledky!$KA$3,Tipy!IL70=Výsledky!$KC$3),50,0)))</f>
        <v/>
      </c>
      <c r="JY76" s="92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92" t="str">
        <f>IF(ISBLANK($KC$3),"",IF(OR(Tipy!IM70=Výsledky!$JX$6,Tipy!IM70=Výsledky!$JX$7,Tipy!IM70=Výsledky!$JX$8,Tipy!IM70=Výsledky!$JX$9),30,0))</f>
        <v/>
      </c>
      <c r="KA76" s="92" t="str">
        <f>IF(ISBLANK($KC$3),"",IF(OR(Tipy!IN70=Výsledky!$KA$6,Tipy!IN70=Výsledky!$KA$7,Tipy!IN70=Výsledky!$KA$8,Tipy!IN70=Výsledky!$KA$9),10,0))</f>
        <v/>
      </c>
      <c r="KB76" s="93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95" t="str">
        <f>IF(ISBLANK($KC$3),"",IF(ISBLANK(Tipy!IJ70),"-",SUM(JX76:KB76)))</f>
        <v/>
      </c>
      <c r="KD76" s="94"/>
      <c r="KE76" s="92">
        <f>IF(ISBLANK($KJ$3),"",IF(ISBLANK(Tipy!IP70),0,IF(AND(Tipy!IP70=Výsledky!$KH$3,Tipy!IR70=Výsledky!$KJ$3),50,0)))</f>
        <v>0</v>
      </c>
      <c r="KF76" s="92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92">
        <f>IF(ISBLANK($KJ$3),"",IF(OR(Tipy!IS70=Výsledky!$KE$6,Tipy!IS70=Výsledky!$KE$7,Tipy!IS70=Výsledky!$KE$8,Tipy!IS70=Výsledky!$KE$9),30,0))</f>
        <v>0</v>
      </c>
      <c r="KH76" s="92">
        <f>IF(ISBLANK($KJ$3),"",IF(OR(Tipy!IT70=Výsledky!$KH$6,Tipy!IT70=Výsledky!$KH$7,Tipy!IT70=Výsledky!$KH$8,Tipy!IT70=Výsledky!$KH$9),10,0))</f>
        <v>0</v>
      </c>
      <c r="KI76" s="93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95">
        <f>IF(ISBLANK($KJ$3),"",IF(ISBLANK(Tipy!IP70),"-",SUM(KE76:KI76)))</f>
        <v>0</v>
      </c>
      <c r="KK76" s="94"/>
      <c r="KL76" s="182">
        <f>IF(ISBLANK($KQ$3),"",IF(ISBLANK(Tipy!IV70),0,IF(AND(Tipy!IV70=Výsledky!$KO$3,Tipy!IX70=Výsledky!$KQ$3),50,0)))</f>
        <v>0</v>
      </c>
      <c r="KM76" s="182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20</v>
      </c>
      <c r="KN76" s="182">
        <f>IF(ISBLANK($KQ$3),"",IF(OR(Tipy!IY70=Výsledky!$KL$6,Tipy!IY70=Výsledky!$KL$7,Tipy!IY70=Výsledky!$KL$8,Tipy!IY70=Výsledky!$KL$9),30,0))</f>
        <v>30</v>
      </c>
      <c r="KO76" s="182">
        <f>IF(ISBLANK($KQ$3),"",IF(OR(Tipy!IZ70=Výsledky!$KO$6,Tipy!IZ70=Výsledky!$KO$7,Tipy!IZ70=Výsledky!$KO$8,Tipy!IZ70=Výsledky!$KO$9),10,0))</f>
        <v>0</v>
      </c>
      <c r="KP76" s="183">
        <f>IF(ISBLANK($KQ$3),"",IF(ISBLANK(Tipy!IV70),0,IF(OR(AND(Tipy!IV70=Výsledky!$KO$3,OR(Tipy!IX70=Výsledky!$KQ$3+1,Tipy!IX70=Výsledky!$KQ$3-1)),AND(Tipy!IX70=Výsledky!$KQ$3,OR(Tipy!IV70=Výsledky!$KO$3+1,Tipy!IV70=Výsledky!$KO$3-1))),10,0)))</f>
        <v>10</v>
      </c>
      <c r="KQ76" s="186">
        <f>IF(ISBLANK($KQ$3),"",IF(ISBLANK(Tipy!IV70),"-",SUM(KL76:KP76)))</f>
        <v>60</v>
      </c>
      <c r="KR76" s="94"/>
      <c r="KS76" s="92" t="str">
        <f>IF(ISBLANK($KX$3),"",IF(ISBLANK(Tipy!JB70),0,IF(AND(Tipy!JB70=Výsledky!$KV$3,Tipy!JD70=Výsledky!$KX$3),50,0)))</f>
        <v/>
      </c>
      <c r="KT76" s="92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92" t="str">
        <f>IF(ISBLANK($KX$3),"",IF(OR(Tipy!JE70=Výsledky!$KS$6,Tipy!JE70=Výsledky!$KS$7,Tipy!JE70=Výsledky!$KS$8,Tipy!JE70=Výsledky!$KS$9),30,0))</f>
        <v/>
      </c>
      <c r="KV76" s="92" t="str">
        <f>IF(ISBLANK($KX$3),"",IF(OR(Tipy!JF70=Výsledky!$KV$6,Tipy!JF70=Výsledky!$KV$7,Tipy!JF70=Výsledky!$KV$8,Tipy!JF70=Výsledky!$KV$9),10,0))</f>
        <v/>
      </c>
      <c r="KW76" s="93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95" t="str">
        <f>IF(ISBLANK($KX$3),"",IF(ISBLANK(Tipy!JB70),"-",SUM(KS76:KW76)))</f>
        <v/>
      </c>
      <c r="KY76" s="94"/>
      <c r="KZ76" s="92" t="str">
        <f>IF(ISBLANK($LE$3),"",IF(ISBLANK(Tipy!JH70),0,IF(AND(Tipy!JH70=Výsledky!$LC$3,Tipy!JJ70=Výsledky!$LE$3),50,0)))</f>
        <v/>
      </c>
      <c r="LA76" s="92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92" t="str">
        <f>IF(ISBLANK($LE$3),"",IF(OR(Tipy!JK70=Výsledky!$KZ$6,Tipy!JK70=Výsledky!$KZ$7,Tipy!JK70=Výsledky!$KZ$8,Tipy!JK70=Výsledky!$KZ$9),30,0))</f>
        <v/>
      </c>
      <c r="LC76" s="92" t="str">
        <f>IF(ISBLANK($LE$3),"",IF(OR(Tipy!JL70=Výsledky!$LC$6,Tipy!JL70=Výsledky!$LC$7,Tipy!JL70=Výsledky!$LC$8,Tipy!JL70=Výsledky!$LC$9),10,0))</f>
        <v/>
      </c>
      <c r="LD76" s="93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95" t="str">
        <f>IF(ISBLANK($LE$3),"",IF(ISBLANK(Tipy!JH70),"-",SUM(KZ76:LD76)))</f>
        <v/>
      </c>
      <c r="LF76" s="94"/>
      <c r="LG76" s="92" t="str">
        <f>IF(ISBLANK($LL$3),"",IF(ISBLANK(Tipy!JN70),0,IF(AND(Tipy!JN70=Výsledky!$LJ$3,Tipy!JP70=Výsledky!$LL$3),50,0)))</f>
        <v/>
      </c>
      <c r="LH76" s="92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92" t="str">
        <f>IF(ISBLANK($LL$3),"",IF(OR(Tipy!JQ70=Výsledky!$LG$6,Tipy!JQ70=Výsledky!$LG$7,Tipy!JQ70=Výsledky!$LG$8,Tipy!JQ70=Výsledky!$LG$9),30,0))</f>
        <v/>
      </c>
      <c r="LJ76" s="92" t="str">
        <f>IF(ISBLANK($LL$3),"",IF(OR(Tipy!JR70=Výsledky!$LJ$6,Tipy!JR70=Výsledky!$LJ$7,Tipy!JR70=Výsledky!$LJ$8,Tipy!JR70=Výsledky!$LJ$9),10,0))</f>
        <v/>
      </c>
      <c r="LK76" s="93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95" t="str">
        <f>IF(ISBLANK($LL$3),"",IF(ISBLANK(Tipy!JN70),"-",SUM(LG76:LK76)))</f>
        <v/>
      </c>
      <c r="LM76" s="94"/>
      <c r="LN76" s="92" t="str">
        <f>IF(ISBLANK($LS$3),"",IF(ISBLANK(Tipy!JT70),0,IF(AND(Tipy!JT70=Výsledky!$LQ$3,Tipy!JV70=Výsledky!$LS$3),50,0)))</f>
        <v/>
      </c>
      <c r="LO76" s="92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92" t="str">
        <f>IF(ISBLANK($LS$3),"",IF(OR(Tipy!JW70=Výsledky!$LN$6,Tipy!JW70=Výsledky!$LN$7,Tipy!JW70=Výsledky!$LN$8,Tipy!JW70=Výsledky!$LN$9),30,0))</f>
        <v/>
      </c>
      <c r="LQ76" s="92" t="str">
        <f>IF(ISBLANK($LS$3),"",IF(OR(Tipy!JX70=Výsledky!$LQ$6,Tipy!JX70=Výsledky!$LQ$7,Tipy!JX70=Výsledky!$LQ$8,Tipy!JX70=Výsledky!$LQ$9),10,0))</f>
        <v/>
      </c>
      <c r="LR76" s="93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95" t="str">
        <f>IF(ISBLANK($LS$3),"",IF(ISBLANK(Tipy!JT70),"-",SUM(LN76:LR76)))</f>
        <v/>
      </c>
      <c r="LT76" s="94"/>
      <c r="LU76" s="92" t="str">
        <f>IF(ISBLANK($LZ$3),"",IF(ISBLANK(Tipy!JZ70),0,IF(AND(Tipy!JZ70=Výsledky!$LX$3,Tipy!KB70=Výsledky!$LZ$3),50,0)))</f>
        <v/>
      </c>
      <c r="LV76" s="92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92" t="str">
        <f>IF(ISBLANK($LZ$3),"",IF(OR(Tipy!KC70=Výsledky!$LU$6,Tipy!KC70=Výsledky!$LU$7,Tipy!KC70=Výsledky!$LU$8,Tipy!KC70=Výsledky!$LU$9),30,0))</f>
        <v/>
      </c>
      <c r="LX76" s="92" t="str">
        <f>IF(ISBLANK($LZ$3),"",IF(OR(Tipy!KD70=Výsledky!$LX$6,Tipy!KD70=Výsledky!$LX$7,Tipy!KD70=Výsledky!$LX$8,Tipy!KD70=Výsledky!$LX$9),10,0))</f>
        <v/>
      </c>
      <c r="LY76" s="93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95" t="str">
        <f>IF(ISBLANK($LZ$3),"",IF(ISBLANK(Tipy!JZ70),"-",SUM(LU76:LY76)))</f>
        <v/>
      </c>
      <c r="MA76" s="94"/>
      <c r="MB76" s="96"/>
      <c r="MC76" s="97"/>
      <c r="MD76" s="97"/>
      <c r="ME76" s="97"/>
      <c r="MF76" s="93"/>
      <c r="MG76" s="95"/>
      <c r="MH76" s="94"/>
      <c r="MI76" s="96"/>
      <c r="MJ76" s="97"/>
      <c r="MK76" s="97"/>
      <c r="ML76" s="97"/>
      <c r="MM76" s="93"/>
      <c r="MN76" s="95"/>
      <c r="MO76" s="94"/>
      <c r="MP76" s="96"/>
      <c r="MQ76" s="97"/>
      <c r="MR76" s="97"/>
      <c r="MS76" s="97"/>
      <c r="MT76" s="93"/>
      <c r="MU76" s="95"/>
      <c r="MV76" s="94"/>
      <c r="MW76" s="96"/>
      <c r="MX76" s="97"/>
      <c r="MY76" s="97"/>
      <c r="MZ76" s="97"/>
      <c r="NA76" s="93"/>
      <c r="NB76" s="95"/>
      <c r="NC76" s="94"/>
      <c r="ND76" s="96"/>
      <c r="NE76" s="97"/>
      <c r="NF76" s="97"/>
      <c r="NG76" s="97"/>
      <c r="NH76" s="93"/>
      <c r="NI76" s="95"/>
      <c r="NJ76" s="94"/>
      <c r="NK76" s="96"/>
      <c r="NL76" s="97"/>
      <c r="NM76" s="97"/>
      <c r="NN76" s="97"/>
      <c r="NO76" s="93"/>
      <c r="NP76" s="95"/>
      <c r="NQ76" s="94"/>
      <c r="NR76" s="96"/>
      <c r="NS76" s="97"/>
      <c r="NT76" s="97"/>
      <c r="NU76" s="97"/>
      <c r="NV76" s="93"/>
      <c r="NW76" s="95"/>
      <c r="NX76" s="94"/>
      <c r="NY76" s="96"/>
      <c r="NZ76" s="97"/>
      <c r="OA76" s="97"/>
      <c r="OB76" s="97"/>
      <c r="OC76" s="93"/>
      <c r="OD76" s="95"/>
      <c r="OE76" s="94"/>
      <c r="OF76" s="96"/>
      <c r="OG76" s="97"/>
      <c r="OH76" s="97"/>
      <c r="OI76" s="97"/>
      <c r="OJ76" s="93"/>
      <c r="OK76" s="95"/>
      <c r="OL76" s="94"/>
      <c r="OM76" s="96"/>
      <c r="ON76" s="97"/>
      <c r="OO76" s="97"/>
      <c r="OP76" s="97"/>
      <c r="OQ76" s="93"/>
      <c r="OR76" s="95"/>
      <c r="OS76" s="94"/>
      <c r="OT76" s="96"/>
      <c r="OU76" s="97"/>
      <c r="OV76" s="97"/>
      <c r="OW76" s="97"/>
      <c r="OX76" s="93"/>
      <c r="OY76" s="95"/>
      <c r="OZ76" s="94"/>
      <c r="PA76" s="96"/>
      <c r="PB76" s="97"/>
      <c r="PC76" s="97"/>
      <c r="PD76" s="97"/>
      <c r="PE76" s="93"/>
      <c r="PF76" s="95"/>
      <c r="PG76" s="94"/>
      <c r="PH76" s="96"/>
      <c r="PI76" s="97"/>
      <c r="PJ76" s="97"/>
      <c r="PK76" s="97"/>
      <c r="PL76" s="93"/>
      <c r="PM76" s="95"/>
      <c r="PN76" s="94"/>
      <c r="PO76" s="96"/>
      <c r="PP76" s="97"/>
      <c r="PQ76" s="97"/>
      <c r="PR76" s="97"/>
      <c r="PS76" s="93"/>
      <c r="PT76" s="95"/>
      <c r="PU76" s="94"/>
      <c r="PV76" s="96"/>
      <c r="PW76" s="97"/>
      <c r="PX76" s="97"/>
      <c r="PY76" s="97"/>
      <c r="PZ76" s="93"/>
      <c r="QA76" s="95"/>
    </row>
    <row r="77" spans="1:443" ht="15" customHeight="1" x14ac:dyDescent="0.2">
      <c r="A77" s="121">
        <f>Tipy!A71</f>
        <v>25</v>
      </c>
      <c r="B77" s="144" t="str">
        <f>Tipy!B71</f>
        <v>Patrik Gálik</v>
      </c>
      <c r="C77" s="42"/>
      <c r="D77" s="182">
        <f>IF(ISBLANK($I$3),"",IF(ISBLANK(Tipy!D71),0,IF(AND(Tipy!D71=Výsledky!$G$3,Tipy!F71=Výsledky!$I$3),50,0)))</f>
        <v>0</v>
      </c>
      <c r="E77" s="182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2">
        <f>IF(ISBLANK($I$3),"",IF(OR(Tipy!G71=Výsledky!$D$6,Tipy!G71=Výsledky!$D$7,Tipy!G71=Výsledky!$D$8,Tipy!G71=Výsledky!$D$9),30,0))</f>
        <v>30</v>
      </c>
      <c r="G77" s="182">
        <f>IF(ISBLANK($I$3),"",IF(OR(Tipy!H71=Výsledky!$G$6,Tipy!H71=Výsledky!$G$7,Tipy!H71=Výsledky!$G$8,Tipy!H71=Výsledky!$G$9),10,0))</f>
        <v>0</v>
      </c>
      <c r="H77" s="183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4">
        <f>IF(ISBLANK($I$3),"",IF(ISBLANK(Tipy!D71),"-",SUM(D77:H77)))</f>
        <v>50</v>
      </c>
      <c r="J77" s="185"/>
      <c r="K77" s="182">
        <f>IF(ISBLANK($P$3),"",IF(ISBLANK(Tipy!J71),0,IF(AND(Tipy!J71=Výsledky!$N$3,Tipy!L71=Výsledky!$P$3),50,0)))</f>
        <v>50</v>
      </c>
      <c r="L77" s="182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2">
        <f>IF(ISBLANK($P$3),"",IF(OR(Tipy!M71=Výsledky!$K$6,Tipy!M71=Výsledky!$K$7,Tipy!M71=Výsledky!$K$8,Tipy!M71=Výsledky!$K$9),30,0))</f>
        <v>30</v>
      </c>
      <c r="N77" s="182">
        <f>IF(ISBLANK($P$3),"",IF(OR(Tipy!N71=Výsledky!$N$6,Tipy!N71=Výsledky!$N$7,Tipy!N71=Výsledky!$N$8,Tipy!N71=Výsledky!$N$9),10,0))</f>
        <v>10</v>
      </c>
      <c r="O77" s="183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6">
        <f>IF(ISBLANK($P$3),"",IF(ISBLANK(Tipy!J71),"-",SUM(K77:O77)))</f>
        <v>90</v>
      </c>
      <c r="Q77" s="185"/>
      <c r="R77" s="182">
        <f>IF(ISBLANK($W$3),"",IF(ISBLANK(Tipy!P71),0,IF(AND(Tipy!P71=Výsledky!$U$3,Tipy!R71=Výsledky!$W$3),50,0)))</f>
        <v>0</v>
      </c>
      <c r="S77" s="182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2">
        <f>IF(ISBLANK($W$3),"",IF(OR(Tipy!S71=Výsledky!$R$6,Tipy!S71=Výsledky!$R$7,Tipy!S71=Výsledky!$R$8,Tipy!S71=Výsledky!$R$9),30,0))</f>
        <v>30</v>
      </c>
      <c r="U77" s="182">
        <f>IF(ISBLANK($W$3),"",IF(OR(Tipy!T71=Výsledky!$U$6,Tipy!T71=Výsledky!$U$7,Tipy!T71=Výsledky!$U$8,Tipy!T71=Výsledky!$U$9),10,0))</f>
        <v>0</v>
      </c>
      <c r="V77" s="183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6">
        <f>IF(ISBLANK($W$3),"",IF(ISBLANK(Tipy!P71),"-",SUM(R77:V77)))</f>
        <v>50</v>
      </c>
      <c r="X77" s="185"/>
      <c r="Y77" s="182">
        <f>IF(ISBLANK($AD$3),"",IF(ISBLANK(Tipy!V71),0,IF(AND(Tipy!V71=Výsledky!$AB$3,Tipy!X71=Výsledky!$AD$3),50,0)))</f>
        <v>0</v>
      </c>
      <c r="Z77" s="182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2">
        <f>IF(ISBLANK($AD$3),"",IF(OR(Tipy!Y71=Výsledky!$Y$6,Tipy!Y71=Výsledky!$Y$7,Tipy!Y71=Výsledky!$Y$8,Tipy!Y71=Výsledky!$Y$9),30,0))</f>
        <v>30</v>
      </c>
      <c r="AB77" s="182">
        <f>IF(ISBLANK($AD$3),"",IF(OR(Tipy!Z71=Výsledky!$AB$6,Tipy!Z71=Výsledky!$AB$7,Tipy!Z71=Výsledky!$AB$8,Tipy!Z71=Výsledky!$AB$9),10,0))</f>
        <v>10</v>
      </c>
      <c r="AC77" s="183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6">
        <f>IF(ISBLANK($AD$3),"",IF(ISBLANK(Tipy!V71),"-",SUM(Y77:AC77)))</f>
        <v>60</v>
      </c>
      <c r="AE77" s="185"/>
      <c r="AF77" s="182">
        <f>IF(ISBLANK($AK$3),"",IF(ISBLANK(Tipy!AB71),0,IF(AND(Tipy!AB71=Výsledky!$AI$3,Tipy!AD71=Výsledky!$AK$3),50,0)))</f>
        <v>0</v>
      </c>
      <c r="AG77" s="182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2">
        <f>IF(ISBLANK($AK$3),"",IF(OR(Tipy!AE71=Výsledky!$AF$6,Tipy!AE71=Výsledky!$AF$7,Tipy!AE71=Výsledky!$AF$8,Tipy!AE71=Výsledky!$AF$9),30,0))</f>
        <v>30</v>
      </c>
      <c r="AI77" s="182">
        <f>IF(ISBLANK($AK$3),"",IF(OR(Tipy!AF71=Výsledky!$AI$6,Tipy!AF71=Výsledky!$AI$7,Tipy!AF71=Výsledky!$AI$8,Tipy!AF71=Výsledky!$AI$9),10,0))</f>
        <v>0</v>
      </c>
      <c r="AJ77" s="183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6">
        <f>IF(ISBLANK($AK$3),"",IF(ISBLANK(Tipy!AB71),"-",SUM(AF77:AJ77)))</f>
        <v>60</v>
      </c>
      <c r="AL77" s="185"/>
      <c r="AM77" s="182">
        <f>IF(ISBLANK($AR$3),"",IF(ISBLANK(Tipy!AH71),0,IF(AND(Tipy!AH71=Výsledky!$AP$3,Tipy!AJ71=Výsledky!$AR$3),50,0)))</f>
        <v>0</v>
      </c>
      <c r="AN77" s="182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2">
        <f>IF(ISBLANK($AR$3),"",IF(OR(Tipy!AK71=Výsledky!$AM$6,Tipy!AK71=Výsledky!$AM$7,Tipy!AK71=Výsledky!$AM$8,Tipy!AK71=Výsledky!$AM$9),30,0))</f>
        <v>30</v>
      </c>
      <c r="AP77" s="182">
        <f>IF(ISBLANK($AR$3),"",IF(OR(Tipy!AL71=Výsledky!$AP$6,Tipy!AL71=Výsledky!$AP$7,Tipy!AL71=Výsledky!$AP$8,Tipy!AL71=Výsledky!$AP$9),10,0))</f>
        <v>0</v>
      </c>
      <c r="AQ77" s="183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6">
        <f>IF(ISBLANK($AR$3),"",IF(ISBLANK(Tipy!AH71),"-",SUM(AM77:AQ77)))</f>
        <v>50</v>
      </c>
      <c r="AS77" s="185"/>
      <c r="AT77" s="182">
        <f>IF(ISBLANK($AY$3),"",IF(ISBLANK(Tipy!AN71),0,IF(AND(Tipy!AN71=Výsledky!$AW$3,Tipy!AP71=Výsledky!$AY$3),50,0)))</f>
        <v>0</v>
      </c>
      <c r="AU77" s="182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2">
        <f>IF(ISBLANK($AY$3),"",IF(OR(Tipy!AQ71=Výsledky!$AT$6,Tipy!AQ71=Výsledky!$AT$7,Tipy!AQ71=Výsledky!$AT$8,Tipy!AQ71=Výsledky!$AT$9),30,0))</f>
        <v>30</v>
      </c>
      <c r="AW77" s="182">
        <f>IF(ISBLANK($AY$3),"",IF(OR(Tipy!AR71=Výsledky!$AW$6,Tipy!AR71=Výsledky!$AW$7,Tipy!AR71=Výsledky!$AW$8,Tipy!AR71=Výsledky!$AW$9),10,0))</f>
        <v>0</v>
      </c>
      <c r="AX77" s="183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6">
        <f>IF(ISBLANK($AY$3),"",IF(ISBLANK(Tipy!AN71),"-",SUM(AT77:AX77)))</f>
        <v>50</v>
      </c>
      <c r="AZ77" s="185"/>
      <c r="BA77" s="182">
        <f>IF(ISBLANK($BF$3),"",IF(ISBLANK(Tipy!AT71),0,IF(AND(Tipy!AT71=Výsledky!$BD$3,Tipy!AV71=Výsledky!$BF$3),50,0)))</f>
        <v>0</v>
      </c>
      <c r="BB77" s="182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2">
        <f>IF(ISBLANK($BF$3),"",IF(OR(Tipy!AW71=Výsledky!$BA$6,Tipy!AW71=Výsledky!$BA$7,Tipy!AW71=Výsledky!$BA$8,Tipy!AW71=Výsledky!$BA$9),30,0))</f>
        <v>30</v>
      </c>
      <c r="BD77" s="182">
        <f>IF(ISBLANK($BF$3),"",IF(OR(Tipy!AX71=Výsledky!$BD$6,Tipy!AX71=Výsledky!$BD$7,Tipy!AX71=Výsledky!$BD$8,Tipy!AX71=Výsledky!$BD$9),10,0))</f>
        <v>0</v>
      </c>
      <c r="BE77" s="183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6">
        <f>IF(ISBLANK($BF$3),"",IF(ISBLANK(Tipy!AT71),"-",SUM(BA77:BE77)))</f>
        <v>30</v>
      </c>
      <c r="BG77" s="94"/>
      <c r="BH77" s="182">
        <f>IF(ISBLANK($BM$3),"",IF(ISBLANK(Tipy!AZ71),0,IF(AND(Tipy!AZ71=Výsledky!$BK$3,Tipy!BB71=Výsledky!$BM$3),50,0)))</f>
        <v>0</v>
      </c>
      <c r="BI77" s="182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2">
        <f>IF(ISBLANK($BM$3),"",IF(OR(Tipy!BC71=Výsledky!$BH$6,Tipy!BC71=Výsledky!$BH$7,Tipy!BC71=Výsledky!$BH$8,Tipy!BC71=Výsledky!$BH$9),30,0))</f>
        <v>30</v>
      </c>
      <c r="BK77" s="182">
        <f>IF(ISBLANK($BM$3),"",IF(OR(Tipy!BD71=Výsledky!$BK$6,Tipy!BD71=Výsledky!$BK$7,Tipy!BD71=Výsledky!$BK$8,Tipy!BD71=Výsledky!$BK$9),10,0))</f>
        <v>0</v>
      </c>
      <c r="BL77" s="183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6">
        <f>IF(ISBLANK($BM$3),"",IF(ISBLANK(Tipy!AZ71),"-",SUM(BH77:BL77)))</f>
        <v>50</v>
      </c>
      <c r="BN77" s="94"/>
      <c r="BO77" s="182">
        <f>IF(ISBLANK($BT$3),"",IF(ISBLANK(Tipy!BF71),0,IF(AND(Tipy!BF71=Výsledky!$BR$3,Tipy!BH71=Výsledky!$BT$3),50,0)))</f>
        <v>0</v>
      </c>
      <c r="BP77" s="182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2">
        <f>IF(ISBLANK($BT$3),"",IF(OR(Tipy!BI71=Výsledky!$BO$6,Tipy!BI71=Výsledky!$BO$7,Tipy!BI71=Výsledky!$BO$8,Tipy!BI71=Výsledky!$BO$9),30,0))</f>
        <v>30</v>
      </c>
      <c r="BR77" s="182">
        <f>IF(ISBLANK($BT$3),"",IF(OR(Tipy!BJ71=Výsledky!$BR$6,Tipy!BJ71=Výsledky!$BR$7,Tipy!BJ71=Výsledky!$BR$8,Tipy!BJ71=Výsledky!$BR$9),10,0))</f>
        <v>0</v>
      </c>
      <c r="BS77" s="183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6">
        <f>IF(ISBLANK($BT$3),"",IF(ISBLANK(Tipy!BF71),"-",SUM(BO77:BS77)))</f>
        <v>40</v>
      </c>
      <c r="BU77" s="94"/>
      <c r="BV77" s="182">
        <f>IF(ISBLANK($CA$3),"",IF(ISBLANK(Tipy!BL71),0,IF(AND(Tipy!BL71=Výsledky!$BY$3,Tipy!BN71=Výsledky!$CA$3),50,0)))</f>
        <v>0</v>
      </c>
      <c r="BW77" s="182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2">
        <f>IF(ISBLANK($CA$3),"",IF(OR(Tipy!BO71=Výsledky!$BV$6,Tipy!BO71=Výsledky!$BV$7,Tipy!BO71=Výsledky!$BV$8,Tipy!BO71=Výsledky!$BV$9),30,0))</f>
        <v>30</v>
      </c>
      <c r="BY77" s="182">
        <f>IF(ISBLANK($CA$3),"",IF(OR(Tipy!BP71=Výsledky!$BY$6,Tipy!BP71=Výsledky!$BY$7,Tipy!BP71=Výsledky!$BY$8,Tipy!BP71=Výsledky!$BY$9),10,0))</f>
        <v>10</v>
      </c>
      <c r="BZ77" s="183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6">
        <f>IF(ISBLANK($CA$3),"",IF(ISBLANK(Tipy!BL71),"-",SUM(BV77:BZ77)))</f>
        <v>60</v>
      </c>
      <c r="CB77" s="94"/>
      <c r="CC77" s="182">
        <f>IF(ISBLANK($CH$3),"",IF(ISBLANK(Tipy!BR71),0,IF(AND(Tipy!BR71=Výsledky!$CF$3,Tipy!BT71=Výsledky!$CH$3),50,0)))</f>
        <v>0</v>
      </c>
      <c r="CD77" s="182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2">
        <f>IF(ISBLANK($CH$3),"",IF(OR(Tipy!BU71=Výsledky!$CC$6,Tipy!BU71=Výsledky!$CC$7,Tipy!BU71=Výsledky!$CC$8,Tipy!BU71=Výsledky!$CC$9),30,0))</f>
        <v>30</v>
      </c>
      <c r="CF77" s="182">
        <f>IF(ISBLANK($CH$3),"",IF(OR(Tipy!BV71=Výsledky!$CF$6,Tipy!BV71=Výsledky!$CF$7,Tipy!BV71=Výsledky!$CF$8,Tipy!BV71=Výsledky!$CF$9),10,0))</f>
        <v>0</v>
      </c>
      <c r="CG77" s="183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6">
        <f>IF(ISBLANK($CH$3),"",IF(ISBLANK(Tipy!BR71),"-",SUM(CC77:CG77)))</f>
        <v>30</v>
      </c>
      <c r="CI77" s="185"/>
      <c r="CJ77" s="182">
        <f>IF(ISBLANK($CO$3),"",IF(ISBLANK(Tipy!BX71),0,IF(AND(Tipy!BX71=Výsledky!$CM$3,Tipy!BZ71=Výsledky!$CO$3),50,0)))</f>
        <v>0</v>
      </c>
      <c r="CK77" s="182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2">
        <f>IF(ISBLANK($CO$3),"",IF(OR(Tipy!CA71=Výsledky!$CJ$6,Tipy!CA71=Výsledky!$CJ$7,Tipy!CA71=Výsledky!$CJ$8,Tipy!CA71=Výsledky!$CJ$9),30,0))</f>
        <v>30</v>
      </c>
      <c r="CM77" s="182">
        <f>IF(ISBLANK($CO$3),"",IF(OR(Tipy!CB71=Výsledky!$CM$6,Tipy!CB71=Výsledky!$CM$7,Tipy!CB71=Výsledky!$CM$8,Tipy!CB71=Výsledky!$CM$9),10,0))</f>
        <v>10</v>
      </c>
      <c r="CN77" s="183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6">
        <f>IF(ISBLANK($CO$3),"",IF(ISBLANK(Tipy!BX71),"-",SUM(CJ77:CN77)))</f>
        <v>40</v>
      </c>
      <c r="CP77" s="185"/>
      <c r="CQ77" s="182">
        <f>IF(ISBLANK($CV$3),"",IF(ISBLANK(Tipy!CD71),0,IF(AND(Tipy!CD71=Výsledky!$CT$3,Tipy!CF71=Výsledky!$CV$3),50,0)))</f>
        <v>0</v>
      </c>
      <c r="CR77" s="182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2">
        <f>IF(ISBLANK($CV$3),"",IF(OR(Tipy!CG71=Výsledky!$CQ$6,Tipy!CG71=Výsledky!$CQ$7,Tipy!CG71=Výsledky!$CQ$8,Tipy!CG71=Výsledky!$CQ$9),30,0))</f>
        <v>30</v>
      </c>
      <c r="CT77" s="182">
        <f>IF(ISBLANK($CV$3),"",IF(OR(Tipy!CH71=Výsledky!$CT$6,Tipy!CH71=Výsledky!$CT$7,Tipy!CH71=Výsledky!$CT$8,Tipy!CH71=Výsledky!$CT$9),10,0))</f>
        <v>0</v>
      </c>
      <c r="CU77" s="183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6">
        <f>IF(ISBLANK($CV$3),"",IF(ISBLANK(Tipy!CD71),"-",SUM(CQ77:CU77)))</f>
        <v>50</v>
      </c>
      <c r="CW77" s="185"/>
      <c r="CX77" s="182">
        <f>IF(ISBLANK($DC$3),"",IF(ISBLANK(Tipy!CJ71),0,IF(AND(Tipy!CJ71=Výsledky!$DA$3,Tipy!CL71=Výsledky!$DC$3),50,0)))</f>
        <v>0</v>
      </c>
      <c r="CY77" s="182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2">
        <f>IF(ISBLANK($DC$3),"",IF(OR(Tipy!CM71=Výsledky!$CX$6,Tipy!CM71=Výsledky!$CX$7,Tipy!CM71=Výsledky!$CX$8,Tipy!CM71=Výsledky!$CX$9),30,0))</f>
        <v>0</v>
      </c>
      <c r="DA77" s="182">
        <f>IF(ISBLANK($DC$3),"",IF(OR(Tipy!CN71=Výsledky!$DA$6,Tipy!CN71=Výsledky!$DA$7,Tipy!CN71=Výsledky!$DA$8,Tipy!CN71=Výsledky!$DA$9),10,0))</f>
        <v>0</v>
      </c>
      <c r="DB77" s="183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6">
        <f>IF(ISBLANK($DC$3),"",IF(ISBLANK(Tipy!CJ71),"-",SUM(CX77:DB77)))</f>
        <v>0</v>
      </c>
      <c r="DD77" s="185"/>
      <c r="DE77" s="182">
        <f>IF(ISBLANK($DJ$3),"",IF(ISBLANK(Tipy!CP71),0,IF(AND(Tipy!CP71=Výsledky!$DH$3,Tipy!CR71=Výsledky!$DJ$3),50,0)))</f>
        <v>0</v>
      </c>
      <c r="DF77" s="182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2">
        <f>IF(ISBLANK($DJ$3),"",IF(OR(Tipy!CS71=Výsledky!$DE$6,Tipy!CS71=Výsledky!$DE$7,Tipy!CS71=Výsledky!$DE$8,Tipy!CS71=Výsledky!$DE$9),30,0))</f>
        <v>0</v>
      </c>
      <c r="DH77" s="182">
        <f>IF(ISBLANK($DJ$3),"",IF(OR(Tipy!CT71=Výsledky!$DH$6,Tipy!CT71=Výsledky!$DH$7,Tipy!CT71=Výsledky!$DH$8,Tipy!CT71=Výsledky!$DH$9),10,0))</f>
        <v>0</v>
      </c>
      <c r="DI77" s="183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6">
        <f>IF(ISBLANK($DJ$3),"",IF(ISBLANK(Tipy!CP71),"-",SUM(DE77:DI77)))</f>
        <v>0</v>
      </c>
      <c r="DK77" s="185"/>
      <c r="DL77" s="182">
        <f>IF(ISBLANK($DQ$3),"",IF(ISBLANK(Tipy!CV71),0,IF(AND(Tipy!CV71=Výsledky!$DO$3,Tipy!CX71=Výsledky!$DQ$3),50,0)))</f>
        <v>0</v>
      </c>
      <c r="DM77" s="182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2">
        <f>IF(ISBLANK($DQ$3),"",IF(OR(Tipy!CY71=Výsledky!$DL$6,Tipy!CY71=Výsledky!$DL$7,Tipy!CY71=Výsledky!$DL$8,Tipy!CY71=Výsledky!$DL$9),30,0))</f>
        <v>0</v>
      </c>
      <c r="DO77" s="182">
        <f>IF(ISBLANK($DQ$3),"",IF(OR(Tipy!CZ71=Výsledky!$DO$6,Tipy!CZ71=Výsledky!$DO$7,Tipy!CZ71=Výsledky!$DO$8,Tipy!CZ71=Výsledky!$DO$9),10,0))</f>
        <v>0</v>
      </c>
      <c r="DP77" s="183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6">
        <f>IF(ISBLANK($DQ$3),"",IF(ISBLANK(Tipy!CV71),"-",SUM(DL77:DP77)))</f>
        <v>0</v>
      </c>
      <c r="DR77" s="185"/>
      <c r="DS77" s="182">
        <f>IF(ISBLANK($DX$3),"",IF(ISBLANK(Tipy!DB71),0,IF(AND(Tipy!DB71=Výsledky!$DV$3,Tipy!DD71=Výsledky!$DX$3),50,0)))</f>
        <v>0</v>
      </c>
      <c r="DT77" s="182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2">
        <f>IF(ISBLANK($DX$3),"",IF(OR(Tipy!DE71=Výsledky!$DS$6,Tipy!DE71=Výsledky!$DS$7,Tipy!DE71=Výsledky!$DS$8,Tipy!DE71=Výsledky!$DS$9),30,0))</f>
        <v>30</v>
      </c>
      <c r="DV77" s="182">
        <f>IF(ISBLANK($DX$3),"",IF(OR(Tipy!DF71=Výsledky!$DV$6,Tipy!DF71=Výsledky!$DV$7,Tipy!DF71=Výsledky!$DV$8,Tipy!DF71=Výsledky!$DV$9),10,0))</f>
        <v>10</v>
      </c>
      <c r="DW77" s="183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6">
        <f>IF(ISBLANK($DX$3),"",IF(ISBLANK(Tipy!DB71),"-",SUM(DS77:DW77)))</f>
        <v>60</v>
      </c>
      <c r="DY77" s="185"/>
      <c r="DZ77" s="182">
        <f>IF(ISBLANK($EE$3),"",IF(ISBLANK(Tipy!DH71),0,IF(AND(Tipy!DH71=Výsledky!$EC$3,Tipy!DJ71=Výsledky!$EE$3),50,0)))</f>
        <v>0</v>
      </c>
      <c r="EA77" s="182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2">
        <f>IF(ISBLANK($EE$3),"",IF(OR(Tipy!DK71=Výsledky!$DZ$6,Tipy!DK71=Výsledky!$DZ$7,Tipy!DK71=Výsledky!$DZ$8,Tipy!DK71=Výsledky!$DZ$9),30,0))</f>
        <v>0</v>
      </c>
      <c r="EC77" s="182">
        <f>IF(ISBLANK($EE$3),"",IF(OR(Tipy!DL71=Výsledky!$EC$6,Tipy!DL71=Výsledky!$EC$7,Tipy!DL71=Výsledky!$EC$8,Tipy!DL71=Výsledky!$EC$9),10,0))</f>
        <v>0</v>
      </c>
      <c r="ED77" s="183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6">
        <f>IF(ISBLANK($EE$3),"",IF(ISBLANK(Tipy!DH71),"-",SUM(DZ77:ED77)))</f>
        <v>0</v>
      </c>
      <c r="EF77" s="94"/>
      <c r="EG77" s="182">
        <f>IF(ISBLANK($EL$3),"",IF(ISBLANK(Tipy!DN71),0,IF(AND(Tipy!DN71=Výsledky!$EJ$3,Tipy!DP71=Výsledky!$EL$3),50,0)))</f>
        <v>0</v>
      </c>
      <c r="EH77" s="182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2">
        <f>IF(ISBLANK($EL$3),"",IF(OR(Tipy!DQ71=Výsledky!$EG$6,Tipy!DQ71=Výsledky!$EG$7,Tipy!DQ71=Výsledky!$EG$8,Tipy!DQ71=Výsledky!$EG$9),30,0))</f>
        <v>0</v>
      </c>
      <c r="EJ77" s="182">
        <f>IF(ISBLANK($EL$3),"",IF(OR(Tipy!DR71=Výsledky!$EJ$6,Tipy!DR71=Výsledky!$EJ$7,Tipy!DR71=Výsledky!$EJ$8,Tipy!DR71=Výsledky!$EJ$9),10,0))</f>
        <v>10</v>
      </c>
      <c r="EK77" s="183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6">
        <f>IF(ISBLANK($EL$3),"",IF(ISBLANK(Tipy!DN71),"-",SUM(EG77:EK77)))</f>
        <v>30</v>
      </c>
      <c r="EM77" s="94"/>
      <c r="EN77" s="182">
        <f>IF(ISBLANK($ES$3),"",IF(ISBLANK(Tipy!DT71),0,IF(AND(Tipy!DT71=Výsledky!$EQ$3,Tipy!DV71=Výsledky!$ES$3),50,0)))</f>
        <v>0</v>
      </c>
      <c r="EO77" s="182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2">
        <f>IF(ISBLANK($ES$3),"",IF(OR(Tipy!DW71=Výsledky!$EN$6,Tipy!DW71=Výsledky!$EN$7,Tipy!DW71=Výsledky!$EN$8,Tipy!DW71=Výsledky!$EN$9),30,0))</f>
        <v>30</v>
      </c>
      <c r="EQ77" s="182">
        <f>IF(ISBLANK($ES$3),"",IF(OR(Tipy!DX71=Výsledky!$EQ$6,Tipy!DX71=Výsledky!$EQ$7,Tipy!DX71=Výsledky!$EQ$8,Tipy!DX71=Výsledky!$EQ$9),10,0))</f>
        <v>0</v>
      </c>
      <c r="ER77" s="183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6">
        <f>IF(ISBLANK($ES$3),"",IF(ISBLANK(Tipy!DT71),"-",SUM(EN77:ER77)))</f>
        <v>60</v>
      </c>
      <c r="ET77" s="94"/>
      <c r="EU77" s="182">
        <f>IF(ISBLANK($EZ$3),"",IF(ISBLANK(Tipy!DZ71),0,IF(AND(Tipy!DZ71=Výsledky!$EX$3,Tipy!EB71=Výsledky!$EZ$3),50,0)))</f>
        <v>0</v>
      </c>
      <c r="EV77" s="182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2">
        <f>IF(ISBLANK($EZ$3),"",IF(OR(Tipy!EC71=Výsledky!$EU$6,Tipy!EC71=Výsledky!$EU$7,Tipy!EC71=Výsledky!$EU$8,Tipy!EC71=Výsledky!$EU$9),30,0))</f>
        <v>0</v>
      </c>
      <c r="EX77" s="182">
        <f>IF(ISBLANK($EZ$3),"",IF(OR(Tipy!ED71=Výsledky!$EX$6,Tipy!ED71=Výsledky!$EX$7,Tipy!ED71=Výsledky!$EX$8,Tipy!ED71=Výsledky!$EX$9),10,0))</f>
        <v>0</v>
      </c>
      <c r="EY77" s="183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6">
        <f>IF(ISBLANK($EZ$3),"",IF(ISBLANK(Tipy!DZ71),"-",SUM(EU77:EY77)))</f>
        <v>20</v>
      </c>
      <c r="FA77" s="94"/>
      <c r="FB77" s="182">
        <f>IF(ISBLANK($FG$3),"",IF(ISBLANK(Tipy!EF71),0,IF(AND(Tipy!EF71=Výsledky!$FE$3,Tipy!EH71=Výsledky!$FG$3),50,0)))</f>
        <v>0</v>
      </c>
      <c r="FC77" s="182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2">
        <f>IF(ISBLANK($FG$3),"",IF(OR(Tipy!EI71=Výsledky!$FB$6,Tipy!EI71=Výsledky!$FB$7,Tipy!EI71=Výsledky!$FB$8,Tipy!EI71=Výsledky!$FB$9),30,0))</f>
        <v>30</v>
      </c>
      <c r="FE77" s="182">
        <f>IF(ISBLANK($FG$3),"",IF(OR(Tipy!EJ71=Výsledky!$FE$6,Tipy!EJ71=Výsledky!$FE$7,Tipy!EJ71=Výsledky!$FE$8,Tipy!EJ71=Výsledky!$FE$9),10,0))</f>
        <v>0</v>
      </c>
      <c r="FF77" s="183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6">
        <f>IF(ISBLANK($FG$3),"",IF(ISBLANK(Tipy!EF71),"-",SUM(FB77:FF77)))</f>
        <v>30</v>
      </c>
      <c r="FH77" s="94"/>
      <c r="FI77" s="182">
        <f>IF(ISBLANK($FN$3),"",IF(ISBLANK(Tipy!EL71),0,IF(AND(Tipy!EL71=Výsledky!$FL$3,Tipy!EN71=Výsledky!$FN$3),50,0)))</f>
        <v>0</v>
      </c>
      <c r="FJ77" s="182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2">
        <f>IF(ISBLANK($FN$3),"",IF(OR(Tipy!EO71=Výsledky!$FI$6,Tipy!EO71=Výsledky!$FI$7,Tipy!EO71=Výsledky!$FI$8,Tipy!EO71=Výsledky!$FI$9),30,0))</f>
        <v>0</v>
      </c>
      <c r="FL77" s="182">
        <f>IF(ISBLANK($FN$3),"",IF(OR(Tipy!EP71=Výsledky!$FL$6,Tipy!EP71=Výsledky!$FL$7,Tipy!EP71=Výsledky!$FL$8,Tipy!EP71=Výsledky!$FL$9),10,0))</f>
        <v>0</v>
      </c>
      <c r="FM77" s="183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6">
        <f>IF(ISBLANK($FN$3),"",IF(ISBLANK(Tipy!EL71),"-",SUM(FI77:FM77)))</f>
        <v>20</v>
      </c>
      <c r="FO77" s="94"/>
      <c r="FP77" s="182">
        <f>IF(ISBLANK($FU$3),"",IF(ISBLANK(Tipy!ER71),0,IF(AND(Tipy!ER71=Výsledky!$FS$3,Tipy!ET71=Výsledky!$FU$3),50,0)))</f>
        <v>50</v>
      </c>
      <c r="FQ77" s="182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2">
        <f>IF(ISBLANK($FU$3),"",IF(OR(Tipy!EU71=Výsledky!$FP$6,Tipy!EU71=Výsledky!$FP$7,Tipy!EU71=Výsledky!$FP$8,Tipy!EU71=Výsledky!$FP$9),30,0))</f>
        <v>0</v>
      </c>
      <c r="FS77" s="182">
        <f>IF(ISBLANK($FU$3),"",IF(OR(Tipy!EV71=Výsledky!$FS$6,Tipy!EV71=Výsledky!$FS$7,Tipy!EV71=Výsledky!$FS$8,Tipy!EV71=Výsledky!$FS$9),10,0))</f>
        <v>0</v>
      </c>
      <c r="FT77" s="183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6">
        <f>IF(ISBLANK($FU$3),"",IF(ISBLANK(Tipy!ER71),"-",SUM(FP77:FT77)))</f>
        <v>50</v>
      </c>
      <c r="FV77" s="94"/>
      <c r="FW77" s="182">
        <f>IF(ISBLANK($GB$3),"",IF(ISBLANK(Tipy!EX71),0,IF(AND(Tipy!EX71=Výsledky!$FZ$3,Tipy!EZ71=Výsledky!$GB$3),50,0)))</f>
        <v>0</v>
      </c>
      <c r="FX77" s="182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2">
        <f>IF(ISBLANK($GB$3),"",IF(OR(Tipy!FA71=Výsledky!$FW$6,Tipy!FA71=Výsledky!$FW$7,Tipy!FA71=Výsledky!$FW$8,Tipy!FA71=Výsledky!$FW$9),30,0))</f>
        <v>0</v>
      </c>
      <c r="FZ77" s="182">
        <f>IF(ISBLANK($GB$3),"",IF(OR(Tipy!FB71=Výsledky!$FZ$6,Tipy!FB71=Výsledky!$FZ$7,Tipy!FB71=Výsledky!$FZ$8,Tipy!FB71=Výsledky!$FZ$9),10,0))</f>
        <v>10</v>
      </c>
      <c r="GA77" s="183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6">
        <f>IF(ISBLANK($GB$3),"",IF(ISBLANK(Tipy!EX71),"-",SUM(FW77:GA77)))</f>
        <v>20</v>
      </c>
      <c r="GC77" s="94"/>
      <c r="GD77" s="182">
        <f>IF(ISBLANK($GI$3),"",IF(ISBLANK(Tipy!FD71),0,IF(AND(Tipy!FD71=Výsledky!$GG$3,Tipy!FF71=Výsledky!$GI$3),50,0)))</f>
        <v>0</v>
      </c>
      <c r="GE77" s="182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2">
        <f>IF(ISBLANK($GI$3),"",IF(OR(Tipy!FG71=Výsledky!$GD$6,Tipy!FG71=Výsledky!$GD$7,Tipy!FG71=Výsledky!$GD$8,Tipy!FG71=Výsledky!$GD$9),30,0))</f>
        <v>30</v>
      </c>
      <c r="GG77" s="182">
        <f>IF(ISBLANK($GI$3),"",IF(OR(Tipy!FH71=Výsledky!$GG$6,Tipy!FH71=Výsledky!$GG$7,Tipy!FH71=Výsledky!$GG$8,Tipy!FH71=Výsledky!$GG$9),10,0))</f>
        <v>0</v>
      </c>
      <c r="GH77" s="183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6">
        <f>IF(ISBLANK($GI$3),"",IF(ISBLANK(Tipy!FD71),"-",SUM(GD77:GH77)))</f>
        <v>30</v>
      </c>
      <c r="GJ77" s="94"/>
      <c r="GK77" s="182">
        <f>IF(ISBLANK($GP$3),"",IF(ISBLANK(Tipy!FJ71),0,IF(AND(Tipy!FJ71=Výsledky!$GN$3,Tipy!FL71=Výsledky!$GP$3),50,0)))</f>
        <v>0</v>
      </c>
      <c r="GL77" s="182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20</v>
      </c>
      <c r="GM77" s="182">
        <f>IF(ISBLANK($GP$3),"",IF(OR(Tipy!FM71=Výsledky!$GK$6,Tipy!FM71=Výsledky!$GK$7,Tipy!FM71=Výsledky!$GK$8,Tipy!FM71=Výsledky!$GK$9),30,0))</f>
        <v>30</v>
      </c>
      <c r="GN77" s="182">
        <f>IF(ISBLANK($GP$3),"",IF(OR(Tipy!FN71=Výsledky!$GN$6,Tipy!FN71=Výsledky!$GN$7,Tipy!FN71=Výsledky!$GN$8,Tipy!FN71=Výsledky!$GN$9),10,0))</f>
        <v>0</v>
      </c>
      <c r="GO77" s="183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86">
        <f>IF(ISBLANK($GP$3),"",IF(ISBLANK(Tipy!FJ71),"-",SUM(GK77:GO77)))</f>
        <v>50</v>
      </c>
      <c r="GQ77" s="94"/>
      <c r="GR77" s="182">
        <f>IF(ISBLANK($GW$3),"",IF(ISBLANK(Tipy!FP71),0,IF(AND(Tipy!FP71=Výsledky!$GU$3,Tipy!FR71=Výsledky!$GW$3),50,0)))</f>
        <v>0</v>
      </c>
      <c r="GS77" s="182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2">
        <f>IF(ISBLANK($GW$3),"",IF(OR(Tipy!FS71=Výsledky!$GR$6,Tipy!FS71=Výsledky!$GR$7,Tipy!FS71=Výsledky!$GR$8,Tipy!FS71=Výsledky!$GR$9),30,0))</f>
        <v>0</v>
      </c>
      <c r="GU77" s="182">
        <f>IF(ISBLANK($GW$3),"",IF(OR(Tipy!FT71=Výsledky!$GU$6,Tipy!FT71=Výsledky!$GU$7,Tipy!FT71=Výsledky!$GU$8,Tipy!FT71=Výsledky!$GU$9),10,0))</f>
        <v>0</v>
      </c>
      <c r="GV77" s="183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6">
        <f>IF(ISBLANK($GW$3),"",IF(ISBLANK(Tipy!FP71),"-",SUM(GR77:GV77)))</f>
        <v>0</v>
      </c>
      <c r="GX77" s="94"/>
      <c r="GY77" s="182">
        <f>IF(ISBLANK($HD$3),"",IF(ISBLANK(Tipy!FV71),0,IF(AND(Tipy!FV71=Výsledky!$HB$3,Tipy!FX71=Výsledky!$HD$3),50,0)))</f>
        <v>0</v>
      </c>
      <c r="GZ77" s="182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2">
        <f>IF(ISBLANK($HD$3),"",IF(OR(Tipy!FY71=Výsledky!$GY$6,Tipy!FY71=Výsledky!$GY$7,Tipy!FY71=Výsledky!$GY$8,Tipy!FY71=Výsledky!$GY$9),30,0))</f>
        <v>30</v>
      </c>
      <c r="HB77" s="182">
        <f>IF(ISBLANK($HD$3),"",IF(OR(Tipy!FZ71=Výsledky!$HB$6,Tipy!FZ71=Výsledky!$HB$7,Tipy!FZ71=Výsledky!$HB$8,Tipy!FZ71=Výsledky!$HB$9),10,0))</f>
        <v>10</v>
      </c>
      <c r="HC77" s="183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6">
        <f>IF(ISBLANK($HD$3),"",IF(ISBLANK(Tipy!FV71),"-",SUM(GY77:HC77)))</f>
        <v>40</v>
      </c>
      <c r="HE77" s="185"/>
      <c r="HF77" s="182">
        <f>IF(ISBLANK($HK$3),"",IF(ISBLANK(Tipy!GB71),0,IF(AND(Tipy!GB71=Výsledky!$HI$3,Tipy!GD71=Výsledky!$HK$3),50,0)))</f>
        <v>0</v>
      </c>
      <c r="HG77" s="182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2">
        <f>IF(ISBLANK($HK$3),"",IF(OR(Tipy!GE71=Výsledky!$HF$6,Tipy!GE71=Výsledky!$HF$7,Tipy!GE71=Výsledky!$HF$8,Tipy!GE71=Výsledky!$HF$9),30,0))</f>
        <v>0</v>
      </c>
      <c r="HI77" s="182">
        <f>IF(ISBLANK($HK$3),"",IF(OR(Tipy!GF71=Výsledky!$HI$6,Tipy!GF71=Výsledky!$HI$7,Tipy!GF71=Výsledky!$HI$8,Tipy!GF71=Výsledky!$HI$9),10,0))</f>
        <v>0</v>
      </c>
      <c r="HJ77" s="183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6">
        <f>IF(ISBLANK($HK$3),"",IF(ISBLANK(Tipy!GB71),"-",SUM(HF77:HJ77)))</f>
        <v>30</v>
      </c>
      <c r="HL77" s="185"/>
      <c r="HM77" s="182">
        <f>IF(ISBLANK($HR$3),"",IF(ISBLANK(Tipy!GH71),0,IF(AND(Tipy!GH71=Výsledky!$HP$3,Tipy!GJ71=Výsledky!$HR$3),50,0)))</f>
        <v>0</v>
      </c>
      <c r="HN77" s="182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2">
        <f>IF(ISBLANK($HR$3),"",IF(OR(Tipy!GK71=Výsledky!$HM$6,Tipy!GK71=Výsledky!$HM$7,Tipy!GK71=Výsledky!$HM$8,Tipy!GK71=Výsledky!$HM$9),30,0))</f>
        <v>0</v>
      </c>
      <c r="HP77" s="182">
        <f>IF(ISBLANK($HR$3),"",IF(OR(Tipy!GL71=Výsledky!$HP$6,Tipy!GL71=Výsledky!$HP$7,Tipy!GL71=Výsledky!$HP$8,Tipy!GL71=Výsledky!$HP$9),10,0))</f>
        <v>0</v>
      </c>
      <c r="HQ77" s="183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6">
        <f>IF(ISBLANK($HR$3),"",IF(ISBLANK(Tipy!GH71),"-",SUM(HM77:HQ77)))</f>
        <v>0</v>
      </c>
      <c r="HS77" s="185"/>
      <c r="HT77" s="182">
        <f>IF(ISBLANK($HY$3),"",IF(ISBLANK(Tipy!GN71),0,IF(AND(Tipy!GN71=Výsledky!$HW$3,Tipy!GP71=Výsledky!$HY$3),50,0)))</f>
        <v>0</v>
      </c>
      <c r="HU77" s="182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2">
        <f>IF(ISBLANK($HY$3),"",IF(OR(Tipy!GQ71=Výsledky!$HT$6,Tipy!GQ71=Výsledky!$HT$7,Tipy!GQ71=Výsledky!$HT$8,Tipy!GQ71=Výsledky!$HT$9),30,0))</f>
        <v>0</v>
      </c>
      <c r="HW77" s="182">
        <f>IF(ISBLANK($HY$3),"",IF(OR(Tipy!GR71=Výsledky!$HW$6,Tipy!GR71=Výsledky!$HW$7,Tipy!GR71=Výsledky!$HW$8,Tipy!GR71=Výsledky!$HW$9),10,0))</f>
        <v>10</v>
      </c>
      <c r="HX77" s="183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6">
        <f>IF(ISBLANK($HY$3),"",IF(ISBLANK(Tipy!GN71),"-",SUM(HT77:HX77)))</f>
        <v>30</v>
      </c>
      <c r="HZ77" s="185"/>
      <c r="IA77" s="182">
        <f>IF(ISBLANK($IF$3),"",IF(ISBLANK(Tipy!GT71),0,IF(AND(Tipy!GT71=Výsledky!$ID$3,Tipy!GV71=Výsledky!$IF$3),50,0)))</f>
        <v>0</v>
      </c>
      <c r="IB77" s="182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2">
        <f>IF(ISBLANK($IF$3),"",IF(OR(Tipy!GW71=Výsledky!$IA$6,Tipy!GW71=Výsledky!$IA$7,Tipy!GW71=Výsledky!$IA$8,Tipy!GW71=Výsledky!$IA$9),30,0))</f>
        <v>30</v>
      </c>
      <c r="ID77" s="182">
        <f>IF(ISBLANK($IF$3),"",IF(OR(Tipy!GX71=Výsledky!$ID$6,Tipy!GX71=Výsledky!$ID$7,Tipy!GX71=Výsledky!$ID$8,Tipy!GX71=Výsledky!$ID$9),10,0))</f>
        <v>0</v>
      </c>
      <c r="IE77" s="183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6">
        <f>IF(ISBLANK($IF$3),"",IF(ISBLANK(Tipy!GT71),"-",SUM(IA77:IE77)))</f>
        <v>60</v>
      </c>
      <c r="IG77" s="94"/>
      <c r="IH77" s="182">
        <f>IF(ISBLANK($IM$3),"",IF(ISBLANK(Tipy!GZ71),0,IF(AND(Tipy!GZ71=Výsledky!$IK$3,Tipy!HB71=Výsledky!$IM$3),50,0)))</f>
        <v>50</v>
      </c>
      <c r="II77" s="182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182">
        <f>IF(ISBLANK($IM$3),"",IF(OR(Tipy!HC71=Výsledky!$IH$6,Tipy!HC71=Výsledky!$IH$7,Tipy!HC71=Výsledky!$IH$8,Tipy!HC71=Výsledky!$IH$9),30,0))</f>
        <v>0</v>
      </c>
      <c r="IK77" s="182">
        <f>IF(ISBLANK($IM$3),"",IF(OR(Tipy!HD71=Výsledky!$IK$6,Tipy!HD71=Výsledky!$IK$7,Tipy!HD71=Výsledky!$IK$8,Tipy!HD71=Výsledky!$IK$9),10,0))</f>
        <v>0</v>
      </c>
      <c r="IL77" s="183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186">
        <f>IF(ISBLANK($IM$3),"",IF(ISBLANK(Tipy!GZ71),"-",SUM(IH77:IL77)))</f>
        <v>50</v>
      </c>
      <c r="IN77" s="185"/>
      <c r="IO77" s="182">
        <f>IF(ISBLANK($IT$3),"",IF(ISBLANK(Tipy!HF71),0,IF(AND(Tipy!HF71=Výsledky!$IR$3,Tipy!HH71=Výsledky!$IT$3),50,0)))</f>
        <v>50</v>
      </c>
      <c r="IP77" s="182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82">
        <f>IF(ISBLANK($IT$3),"",IF(OR(Tipy!HI71=Výsledky!$IO$6,Tipy!HI71=Výsledky!$IO$7,Tipy!HI71=Výsledky!$IO$8,Tipy!HI71=Výsledky!$IO$9),30,0))</f>
        <v>30</v>
      </c>
      <c r="IR77" s="182">
        <f>IF(ISBLANK($IT$3),"",IF(OR(Tipy!HJ71=Výsledky!$IR$6,Tipy!HJ71=Výsledky!$IR$7,Tipy!HJ71=Výsledky!$IR$8,Tipy!HJ71=Výsledky!$IR$9),10,0))</f>
        <v>0</v>
      </c>
      <c r="IS77" s="183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6">
        <f>IF(ISBLANK($IT$3),"",IF(ISBLANK(Tipy!HF71),"-",SUM(IO77:IS77)))</f>
        <v>80</v>
      </c>
      <c r="IU77" s="185"/>
      <c r="IV77" s="182">
        <f>IF(ISBLANK($JA$3),"",IF(ISBLANK(Tipy!HL71),0,IF(AND(Tipy!HL71=Výsledky!$IY$3,Tipy!HN71=Výsledky!$JA$3),50,0)))</f>
        <v>0</v>
      </c>
      <c r="IW77" s="182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82">
        <f>IF(ISBLANK($JA$3),"",IF(OR(Tipy!HO71=Výsledky!$IV$6,Tipy!HO71=Výsledky!$IV$7,Tipy!HO71=Výsledky!$IV$8,Tipy!HO71=Výsledky!$IV$9),30,0))</f>
        <v>30</v>
      </c>
      <c r="IY77" s="182">
        <f>IF(ISBLANK($JA$3),"",IF(OR(Tipy!HP71=Výsledky!$IY$6,Tipy!HP71=Výsledky!$IY$7,Tipy!HP71=Výsledky!$IY$8,Tipy!HP71=Výsledky!$IY$9),10,0))</f>
        <v>0</v>
      </c>
      <c r="IZ77" s="183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186">
        <f>IF(ISBLANK($JA$3),"",IF(ISBLANK(Tipy!HL71),"-",SUM(IV77:IZ77)))</f>
        <v>50</v>
      </c>
      <c r="JB77" s="185"/>
      <c r="JC77" s="182">
        <f>IF(ISBLANK($JH$3),"",IF(ISBLANK(Tipy!HR71),0,IF(AND(Tipy!HR71=Výsledky!$JF$3,Tipy!HT71=Výsledky!$JH$3),50,0)))</f>
        <v>0</v>
      </c>
      <c r="JD77" s="182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82">
        <f>IF(ISBLANK($JH$3),"",IF(OR(Tipy!HU71=Výsledky!$JC$6,Tipy!HU71=Výsledky!$JC$7,Tipy!HU71=Výsledky!$JC$8,Tipy!HU71=Výsledky!$JC$9),30,0))</f>
        <v>0</v>
      </c>
      <c r="JF77" s="182">
        <f>IF(ISBLANK($JH$3),"",IF(OR(Tipy!HV71=Výsledky!$JF$6,Tipy!HV71=Výsledky!$JF$7,Tipy!HV71=Výsledky!$JF$8,Tipy!HV71=Výsledky!$JF$9),10,0))</f>
        <v>0</v>
      </c>
      <c r="JG77" s="183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186">
        <f>IF(ISBLANK($JH$3),"",IF(ISBLANK(Tipy!HR71),"-",SUM(JC77:JG77)))</f>
        <v>30</v>
      </c>
      <c r="JI77" s="185"/>
      <c r="JJ77" s="182">
        <f>IF(ISBLANK($JO$3),"",IF(ISBLANK(Tipy!HX71),0,IF(AND(Tipy!HX71=Výsledky!$JM$3,Tipy!HZ71=Výsledky!$JO$3),50,0)))</f>
        <v>0</v>
      </c>
      <c r="JK77" s="182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20</v>
      </c>
      <c r="JL77" s="182">
        <f>IF(ISBLANK($JO$3),"",IF(OR(Tipy!IA71=Výsledky!$JJ$6,Tipy!IA71=Výsledky!$JJ$7,Tipy!IA71=Výsledky!$JJ$8,Tipy!IA71=Výsledky!$JJ$9),30,0))</f>
        <v>30</v>
      </c>
      <c r="JM77" s="92">
        <f>IF(ISBLANK($JO$3),"",IF(OR(Tipy!IB71=Výsledky!$JM$6,Tipy!IB71=Výsledky!$JM$7,Tipy!IB71=Výsledky!$JM$8,Tipy!IB71=Výsledky!$JM$9),10,0))</f>
        <v>0</v>
      </c>
      <c r="JN77" s="93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95">
        <f>IF(ISBLANK($JO$3),"",IF(ISBLANK(Tipy!HX71),"-",SUM(JJ77:JN77)))</f>
        <v>50</v>
      </c>
      <c r="JP77" s="94"/>
      <c r="JQ77" s="92">
        <f>IF(ISBLANK($JV$3),"",IF(ISBLANK(Tipy!ID71),0,IF(AND(Tipy!ID71=Výsledky!$JT$3,Tipy!IF71=Výsledky!$JV$3),50,0)))</f>
        <v>0</v>
      </c>
      <c r="JR77" s="92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92">
        <f>IF(ISBLANK($JV$3),"",IF(OR(Tipy!IG71=Výsledky!$JQ$6,Tipy!IG71=Výsledky!$JQ$7,Tipy!IG71=Výsledky!$JQ$8,Tipy!IG71=Výsledky!$JQ$9),30,0))</f>
        <v>30</v>
      </c>
      <c r="JT77" s="92">
        <f>IF(ISBLANK($JV$3),"",IF(OR(Tipy!IH71=Výsledky!$JT$6,Tipy!IH71=Výsledky!$JT$7,Tipy!IH71=Výsledky!$JT$8,Tipy!IH71=Výsledky!$JT$9),10,0))</f>
        <v>0</v>
      </c>
      <c r="JU77" s="93">
        <f>IF(ISBLANK($JV$3),"",IF(ISBLANK(Tipy!ID71),0,IF(OR(AND(Tipy!ID71=Výsledky!$JT$3,OR(Tipy!IF71=Výsledky!$JV$3+1,Tipy!IF71=Výsledky!$JV$3-1)),AND(Tipy!IF71=Výsledky!$JV$3,OR(Tipy!ID71=Výsledky!$JT$3+1,Tipy!ID71=Výsledky!$JT$3-1))),10,0)))</f>
        <v>10</v>
      </c>
      <c r="JV77" s="95">
        <f>IF(ISBLANK($JV$3),"",IF(ISBLANK(Tipy!ID71),"-",SUM(JQ77:JU77)))</f>
        <v>60</v>
      </c>
      <c r="JW77" s="94"/>
      <c r="JX77" s="92" t="str">
        <f>IF(ISBLANK($KC$3),"",IF(ISBLANK(Tipy!IJ71),0,IF(AND(Tipy!IJ71=Výsledky!$KA$3,Tipy!IL71=Výsledky!$KC$3),50,0)))</f>
        <v/>
      </c>
      <c r="JY77" s="92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92" t="str">
        <f>IF(ISBLANK($KC$3),"",IF(OR(Tipy!IM71=Výsledky!$JX$6,Tipy!IM71=Výsledky!$JX$7,Tipy!IM71=Výsledky!$JX$8,Tipy!IM71=Výsledky!$JX$9),30,0))</f>
        <v/>
      </c>
      <c r="KA77" s="92" t="str">
        <f>IF(ISBLANK($KC$3),"",IF(OR(Tipy!IN71=Výsledky!$KA$6,Tipy!IN71=Výsledky!$KA$7,Tipy!IN71=Výsledky!$KA$8,Tipy!IN71=Výsledky!$KA$9),10,0))</f>
        <v/>
      </c>
      <c r="KB77" s="93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95" t="str">
        <f>IF(ISBLANK($KC$3),"",IF(ISBLANK(Tipy!IJ71),"-",SUM(JX77:KB77)))</f>
        <v/>
      </c>
      <c r="KD77" s="94"/>
      <c r="KE77" s="92">
        <f>IF(ISBLANK($KJ$3),"",IF(ISBLANK(Tipy!IP71),0,IF(AND(Tipy!IP71=Výsledky!$KH$3,Tipy!IR71=Výsledky!$KJ$3),50,0)))</f>
        <v>0</v>
      </c>
      <c r="KF77" s="92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0</v>
      </c>
      <c r="KG77" s="92">
        <f>IF(ISBLANK($KJ$3),"",IF(OR(Tipy!IS71=Výsledky!$KE$6,Tipy!IS71=Výsledky!$KE$7,Tipy!IS71=Výsledky!$KE$8,Tipy!IS71=Výsledky!$KE$9),30,0))</f>
        <v>0</v>
      </c>
      <c r="KH77" s="92">
        <f>IF(ISBLANK($KJ$3),"",IF(OR(Tipy!IT71=Výsledky!$KH$6,Tipy!IT71=Výsledky!$KH$7,Tipy!IT71=Výsledky!$KH$8,Tipy!IT71=Výsledky!$KH$9),10,0))</f>
        <v>0</v>
      </c>
      <c r="KI77" s="93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95">
        <f>IF(ISBLANK($KJ$3),"",IF(ISBLANK(Tipy!IP71),"-",SUM(KE77:KI77)))</f>
        <v>0</v>
      </c>
      <c r="KK77" s="94"/>
      <c r="KL77" s="182">
        <f>IF(ISBLANK($KQ$3),"",IF(ISBLANK(Tipy!IV71),0,IF(AND(Tipy!IV71=Výsledky!$KO$3,Tipy!IX71=Výsledky!$KQ$3),50,0)))</f>
        <v>0</v>
      </c>
      <c r="KM77" s="182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20</v>
      </c>
      <c r="KN77" s="182">
        <f>IF(ISBLANK($KQ$3),"",IF(OR(Tipy!IY71=Výsledky!$KL$6,Tipy!IY71=Výsledky!$KL$7,Tipy!IY71=Výsledky!$KL$8,Tipy!IY71=Výsledky!$KL$9),30,0))</f>
        <v>30</v>
      </c>
      <c r="KO77" s="182">
        <f>IF(ISBLANK($KQ$3),"",IF(OR(Tipy!IZ71=Výsledky!$KO$6,Tipy!IZ71=Výsledky!$KO$7,Tipy!IZ71=Výsledky!$KO$8,Tipy!IZ71=Výsledky!$KO$9),10,0))</f>
        <v>0</v>
      </c>
      <c r="KP77" s="183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86">
        <f>IF(ISBLANK($KQ$3),"",IF(ISBLANK(Tipy!IV71),"-",SUM(KL77:KP77)))</f>
        <v>50</v>
      </c>
      <c r="KR77" s="94"/>
      <c r="KS77" s="92" t="str">
        <f>IF(ISBLANK($KX$3),"",IF(ISBLANK(Tipy!JB71),0,IF(AND(Tipy!JB71=Výsledky!$KV$3,Tipy!JD71=Výsledky!$KX$3),50,0)))</f>
        <v/>
      </c>
      <c r="KT77" s="92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92" t="str">
        <f>IF(ISBLANK($KX$3),"",IF(OR(Tipy!JE71=Výsledky!$KS$6,Tipy!JE71=Výsledky!$KS$7,Tipy!JE71=Výsledky!$KS$8,Tipy!JE71=Výsledky!$KS$9),30,0))</f>
        <v/>
      </c>
      <c r="KV77" s="92" t="str">
        <f>IF(ISBLANK($KX$3),"",IF(OR(Tipy!JF71=Výsledky!$KV$6,Tipy!JF71=Výsledky!$KV$7,Tipy!JF71=Výsledky!$KV$8,Tipy!JF71=Výsledky!$KV$9),10,0))</f>
        <v/>
      </c>
      <c r="KW77" s="93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95" t="str">
        <f>IF(ISBLANK($KX$3),"",IF(ISBLANK(Tipy!JB71),"-",SUM(KS77:KW77)))</f>
        <v/>
      </c>
      <c r="KY77" s="94"/>
      <c r="KZ77" s="92" t="str">
        <f>IF(ISBLANK($LE$3),"",IF(ISBLANK(Tipy!JH71),0,IF(AND(Tipy!JH71=Výsledky!$LC$3,Tipy!JJ71=Výsledky!$LE$3),50,0)))</f>
        <v/>
      </c>
      <c r="LA77" s="92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92" t="str">
        <f>IF(ISBLANK($LE$3),"",IF(OR(Tipy!JK71=Výsledky!$KZ$6,Tipy!JK71=Výsledky!$KZ$7,Tipy!JK71=Výsledky!$KZ$8,Tipy!JK71=Výsledky!$KZ$9),30,0))</f>
        <v/>
      </c>
      <c r="LC77" s="92" t="str">
        <f>IF(ISBLANK($LE$3),"",IF(OR(Tipy!JL71=Výsledky!$LC$6,Tipy!JL71=Výsledky!$LC$7,Tipy!JL71=Výsledky!$LC$8,Tipy!JL71=Výsledky!$LC$9),10,0))</f>
        <v/>
      </c>
      <c r="LD77" s="93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95" t="str">
        <f>IF(ISBLANK($LE$3),"",IF(ISBLANK(Tipy!JH71),"-",SUM(KZ77:LD77)))</f>
        <v/>
      </c>
      <c r="LF77" s="94"/>
      <c r="LG77" s="92" t="str">
        <f>IF(ISBLANK($LL$3),"",IF(ISBLANK(Tipy!JN71),0,IF(AND(Tipy!JN71=Výsledky!$LJ$3,Tipy!JP71=Výsledky!$LL$3),50,0)))</f>
        <v/>
      </c>
      <c r="LH77" s="92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92" t="str">
        <f>IF(ISBLANK($LL$3),"",IF(OR(Tipy!JQ71=Výsledky!$LG$6,Tipy!JQ71=Výsledky!$LG$7,Tipy!JQ71=Výsledky!$LG$8,Tipy!JQ71=Výsledky!$LG$9),30,0))</f>
        <v/>
      </c>
      <c r="LJ77" s="92" t="str">
        <f>IF(ISBLANK($LL$3),"",IF(OR(Tipy!JR71=Výsledky!$LJ$6,Tipy!JR71=Výsledky!$LJ$7,Tipy!JR71=Výsledky!$LJ$8,Tipy!JR71=Výsledky!$LJ$9),10,0))</f>
        <v/>
      </c>
      <c r="LK77" s="93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95" t="str">
        <f>IF(ISBLANK($LL$3),"",IF(ISBLANK(Tipy!JN71),"-",SUM(LG77:LK77)))</f>
        <v/>
      </c>
      <c r="LM77" s="94"/>
      <c r="LN77" s="92" t="str">
        <f>IF(ISBLANK($LS$3),"",IF(ISBLANK(Tipy!JT71),0,IF(AND(Tipy!JT71=Výsledky!$LQ$3,Tipy!JV71=Výsledky!$LS$3),50,0)))</f>
        <v/>
      </c>
      <c r="LO77" s="92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92" t="str">
        <f>IF(ISBLANK($LS$3),"",IF(OR(Tipy!JW71=Výsledky!$LN$6,Tipy!JW71=Výsledky!$LN$7,Tipy!JW71=Výsledky!$LN$8,Tipy!JW71=Výsledky!$LN$9),30,0))</f>
        <v/>
      </c>
      <c r="LQ77" s="92" t="str">
        <f>IF(ISBLANK($LS$3),"",IF(OR(Tipy!JX71=Výsledky!$LQ$6,Tipy!JX71=Výsledky!$LQ$7,Tipy!JX71=Výsledky!$LQ$8,Tipy!JX71=Výsledky!$LQ$9),10,0))</f>
        <v/>
      </c>
      <c r="LR77" s="93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95" t="str">
        <f>IF(ISBLANK($LS$3),"",IF(ISBLANK(Tipy!JT71),"-",SUM(LN77:LR77)))</f>
        <v/>
      </c>
      <c r="LT77" s="94"/>
      <c r="LU77" s="92" t="str">
        <f>IF(ISBLANK($LZ$3),"",IF(ISBLANK(Tipy!JZ71),0,IF(AND(Tipy!JZ71=Výsledky!$LX$3,Tipy!KB71=Výsledky!$LZ$3),50,0)))</f>
        <v/>
      </c>
      <c r="LV77" s="92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92" t="str">
        <f>IF(ISBLANK($LZ$3),"",IF(OR(Tipy!KC71=Výsledky!$LU$6,Tipy!KC71=Výsledky!$LU$7,Tipy!KC71=Výsledky!$LU$8,Tipy!KC71=Výsledky!$LU$9),30,0))</f>
        <v/>
      </c>
      <c r="LX77" s="92" t="str">
        <f>IF(ISBLANK($LZ$3),"",IF(OR(Tipy!KD71=Výsledky!$LX$6,Tipy!KD71=Výsledky!$LX$7,Tipy!KD71=Výsledky!$LX$8,Tipy!KD71=Výsledky!$LX$9),10,0))</f>
        <v/>
      </c>
      <c r="LY77" s="93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95" t="str">
        <f>IF(ISBLANK($LZ$3),"",IF(ISBLANK(Tipy!JZ71),"-",SUM(LU77:LY77)))</f>
        <v/>
      </c>
      <c r="MA77" s="94"/>
      <c r="MB77" s="96"/>
      <c r="MC77" s="97"/>
      <c r="MD77" s="97"/>
      <c r="ME77" s="97"/>
      <c r="MF77" s="93"/>
      <c r="MG77" s="95"/>
      <c r="MH77" s="94"/>
      <c r="MI77" s="96"/>
      <c r="MJ77" s="97"/>
      <c r="MK77" s="97"/>
      <c r="ML77" s="97"/>
      <c r="MM77" s="93"/>
      <c r="MN77" s="95"/>
      <c r="MO77" s="94"/>
      <c r="MP77" s="96"/>
      <c r="MQ77" s="97"/>
      <c r="MR77" s="97"/>
      <c r="MS77" s="97"/>
      <c r="MT77" s="93"/>
      <c r="MU77" s="95"/>
      <c r="MV77" s="94"/>
      <c r="MW77" s="96"/>
      <c r="MX77" s="97"/>
      <c r="MY77" s="97"/>
      <c r="MZ77" s="97"/>
      <c r="NA77" s="93"/>
      <c r="NB77" s="95"/>
      <c r="NC77" s="94"/>
      <c r="ND77" s="96"/>
      <c r="NE77" s="97"/>
      <c r="NF77" s="97"/>
      <c r="NG77" s="97"/>
      <c r="NH77" s="93"/>
      <c r="NI77" s="95"/>
      <c r="NJ77" s="94"/>
      <c r="NK77" s="96"/>
      <c r="NL77" s="97"/>
      <c r="NM77" s="97"/>
      <c r="NN77" s="97"/>
      <c r="NO77" s="93"/>
      <c r="NP77" s="95"/>
      <c r="NQ77" s="94"/>
      <c r="NR77" s="96"/>
      <c r="NS77" s="97"/>
      <c r="NT77" s="97"/>
      <c r="NU77" s="97"/>
      <c r="NV77" s="93"/>
      <c r="NW77" s="95"/>
      <c r="NX77" s="94"/>
      <c r="NY77" s="96"/>
      <c r="NZ77" s="97"/>
      <c r="OA77" s="97"/>
      <c r="OB77" s="97"/>
      <c r="OC77" s="93"/>
      <c r="OD77" s="95"/>
      <c r="OE77" s="94"/>
      <c r="OF77" s="96"/>
      <c r="OG77" s="97"/>
      <c r="OH77" s="97"/>
      <c r="OI77" s="97"/>
      <c r="OJ77" s="93"/>
      <c r="OK77" s="95"/>
      <c r="OL77" s="94"/>
      <c r="OM77" s="96"/>
      <c r="ON77" s="97"/>
      <c r="OO77" s="97"/>
      <c r="OP77" s="97"/>
      <c r="OQ77" s="93"/>
      <c r="OR77" s="95"/>
      <c r="OS77" s="94"/>
      <c r="OT77" s="96"/>
      <c r="OU77" s="97"/>
      <c r="OV77" s="97"/>
      <c r="OW77" s="97"/>
      <c r="OX77" s="93"/>
      <c r="OY77" s="95"/>
      <c r="OZ77" s="94"/>
      <c r="PA77" s="96"/>
      <c r="PB77" s="97"/>
      <c r="PC77" s="97"/>
      <c r="PD77" s="97"/>
      <c r="PE77" s="93"/>
      <c r="PF77" s="95"/>
      <c r="PG77" s="94"/>
      <c r="PH77" s="96"/>
      <c r="PI77" s="97"/>
      <c r="PJ77" s="97"/>
      <c r="PK77" s="97"/>
      <c r="PL77" s="93"/>
      <c r="PM77" s="95"/>
      <c r="PN77" s="94"/>
      <c r="PO77" s="96"/>
      <c r="PP77" s="97"/>
      <c r="PQ77" s="97"/>
      <c r="PR77" s="97"/>
      <c r="PS77" s="93"/>
      <c r="PT77" s="95"/>
      <c r="PU77" s="94"/>
      <c r="PV77" s="96"/>
      <c r="PW77" s="97"/>
      <c r="PX77" s="97"/>
      <c r="PY77" s="97"/>
      <c r="PZ77" s="93"/>
      <c r="QA77" s="95"/>
    </row>
    <row r="78" spans="1:443" ht="15" customHeight="1" x14ac:dyDescent="0.2">
      <c r="A78" s="121">
        <f>Tipy!A72</f>
        <v>4</v>
      </c>
      <c r="B78" s="144" t="str">
        <f>Tipy!B72</f>
        <v>Pedro8</v>
      </c>
      <c r="C78" s="42"/>
      <c r="D78" s="182">
        <f>IF(ISBLANK($I$3),"",IF(ISBLANK(Tipy!D72),0,IF(AND(Tipy!D72=Výsledky!$G$3,Tipy!F72=Výsledky!$I$3),50,0)))</f>
        <v>0</v>
      </c>
      <c r="E78" s="182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2">
        <f>IF(ISBLANK($I$3),"",IF(OR(Tipy!G72=Výsledky!$D$6,Tipy!G72=Výsledky!$D$7,Tipy!G72=Výsledky!$D$8,Tipy!G72=Výsledky!$D$9),30,0))</f>
        <v>30</v>
      </c>
      <c r="G78" s="182">
        <f>IF(ISBLANK($I$3),"",IF(OR(Tipy!H72=Výsledky!$G$6,Tipy!H72=Výsledky!$G$7,Tipy!H72=Výsledky!$G$8,Tipy!H72=Výsledky!$G$9),10,0))</f>
        <v>0</v>
      </c>
      <c r="H78" s="183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4">
        <f>IF(ISBLANK($I$3),"",IF(ISBLANK(Tipy!D72),"-",SUM(D78:H78)))</f>
        <v>50</v>
      </c>
      <c r="J78" s="185"/>
      <c r="K78" s="182">
        <f>IF(ISBLANK($P$3),"",IF(ISBLANK(Tipy!J72),0,IF(AND(Tipy!J72=Výsledky!$N$3,Tipy!L72=Výsledky!$P$3),50,0)))</f>
        <v>0</v>
      </c>
      <c r="L78" s="182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2">
        <f>IF(ISBLANK($P$3),"",IF(OR(Tipy!M72=Výsledky!$K$6,Tipy!M72=Výsledky!$K$7,Tipy!M72=Výsledky!$K$8,Tipy!M72=Výsledky!$K$9),30,0))</f>
        <v>30</v>
      </c>
      <c r="N78" s="182">
        <f>IF(ISBLANK($P$3),"",IF(OR(Tipy!N72=Výsledky!$N$6,Tipy!N72=Výsledky!$N$7,Tipy!N72=Výsledky!$N$8,Tipy!N72=Výsledky!$N$9),10,0))</f>
        <v>10</v>
      </c>
      <c r="O78" s="183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6">
        <f>IF(ISBLANK($P$3),"",IF(ISBLANK(Tipy!J72),"-",SUM(K78:O78)))</f>
        <v>70</v>
      </c>
      <c r="Q78" s="185"/>
      <c r="R78" s="182">
        <f>IF(ISBLANK($W$3),"",IF(ISBLANK(Tipy!P72),0,IF(AND(Tipy!P72=Výsledky!$U$3,Tipy!R72=Výsledky!$W$3),50,0)))</f>
        <v>0</v>
      </c>
      <c r="S78" s="182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2">
        <f>IF(ISBLANK($W$3),"",IF(OR(Tipy!S72=Výsledky!$R$6,Tipy!S72=Výsledky!$R$7,Tipy!S72=Výsledky!$R$8,Tipy!S72=Výsledky!$R$9),30,0))</f>
        <v>30</v>
      </c>
      <c r="U78" s="182">
        <f>IF(ISBLANK($W$3),"",IF(OR(Tipy!T72=Výsledky!$U$6,Tipy!T72=Výsledky!$U$7,Tipy!T72=Výsledky!$U$8,Tipy!T72=Výsledky!$U$9),10,0))</f>
        <v>0</v>
      </c>
      <c r="V78" s="183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6">
        <f>IF(ISBLANK($W$3),"",IF(ISBLANK(Tipy!P72),"-",SUM(R78:V78)))</f>
        <v>40</v>
      </c>
      <c r="X78" s="185"/>
      <c r="Y78" s="182">
        <f>IF(ISBLANK($AD$3),"",IF(ISBLANK(Tipy!V72),0,IF(AND(Tipy!V72=Výsledky!$AB$3,Tipy!X72=Výsledky!$AD$3),50,0)))</f>
        <v>0</v>
      </c>
      <c r="Z78" s="182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2">
        <f>IF(ISBLANK($AD$3),"",IF(OR(Tipy!Y72=Výsledky!$Y$6,Tipy!Y72=Výsledky!$Y$7,Tipy!Y72=Výsledky!$Y$8,Tipy!Y72=Výsledky!$Y$9),30,0))</f>
        <v>30</v>
      </c>
      <c r="AB78" s="182">
        <f>IF(ISBLANK($AD$3),"",IF(OR(Tipy!Z72=Výsledky!$AB$6,Tipy!Z72=Výsledky!$AB$7,Tipy!Z72=Výsledky!$AB$8,Tipy!Z72=Výsledky!$AB$9),10,0))</f>
        <v>10</v>
      </c>
      <c r="AC78" s="183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6">
        <f>IF(ISBLANK($AD$3),"",IF(ISBLANK(Tipy!V72),"-",SUM(Y78:AC78)))</f>
        <v>60</v>
      </c>
      <c r="AE78" s="185"/>
      <c r="AF78" s="182">
        <f>IF(ISBLANK($AK$3),"",IF(ISBLANK(Tipy!AB72),0,IF(AND(Tipy!AB72=Výsledky!$AI$3,Tipy!AD72=Výsledky!$AK$3),50,0)))</f>
        <v>0</v>
      </c>
      <c r="AG78" s="182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2">
        <f>IF(ISBLANK($AK$3),"",IF(OR(Tipy!AE72=Výsledky!$AF$6,Tipy!AE72=Výsledky!$AF$7,Tipy!AE72=Výsledky!$AF$8,Tipy!AE72=Výsledky!$AF$9),30,0))</f>
        <v>30</v>
      </c>
      <c r="AI78" s="182">
        <f>IF(ISBLANK($AK$3),"",IF(OR(Tipy!AF72=Výsledky!$AI$6,Tipy!AF72=Výsledky!$AI$7,Tipy!AF72=Výsledky!$AI$8,Tipy!AF72=Výsledky!$AI$9),10,0))</f>
        <v>0</v>
      </c>
      <c r="AJ78" s="183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6">
        <f>IF(ISBLANK($AK$3),"",IF(ISBLANK(Tipy!AB72),"-",SUM(AF78:AJ78)))</f>
        <v>50</v>
      </c>
      <c r="AL78" s="185"/>
      <c r="AM78" s="182">
        <f>IF(ISBLANK($AR$3),"",IF(ISBLANK(Tipy!AH72),0,IF(AND(Tipy!AH72=Výsledky!$AP$3,Tipy!AJ72=Výsledky!$AR$3),50,0)))</f>
        <v>0</v>
      </c>
      <c r="AN78" s="182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2">
        <f>IF(ISBLANK($AR$3),"",IF(OR(Tipy!AK72=Výsledky!$AM$6,Tipy!AK72=Výsledky!$AM$7,Tipy!AK72=Výsledky!$AM$8,Tipy!AK72=Výsledky!$AM$9),30,0))</f>
        <v>30</v>
      </c>
      <c r="AP78" s="182">
        <f>IF(ISBLANK($AR$3),"",IF(OR(Tipy!AL72=Výsledky!$AP$6,Tipy!AL72=Výsledky!$AP$7,Tipy!AL72=Výsledky!$AP$8,Tipy!AL72=Výsledky!$AP$9),10,0))</f>
        <v>0</v>
      </c>
      <c r="AQ78" s="183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6">
        <f>IF(ISBLANK($AR$3),"",IF(ISBLANK(Tipy!AH72),"-",SUM(AM78:AQ78)))</f>
        <v>50</v>
      </c>
      <c r="AS78" s="185"/>
      <c r="AT78" s="182">
        <f>IF(ISBLANK($AY$3),"",IF(ISBLANK(Tipy!AN72),0,IF(AND(Tipy!AN72=Výsledky!$AW$3,Tipy!AP72=Výsledky!$AY$3),50,0)))</f>
        <v>0</v>
      </c>
      <c r="AU78" s="182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2">
        <f>IF(ISBLANK($AY$3),"",IF(OR(Tipy!AQ72=Výsledky!$AT$6,Tipy!AQ72=Výsledky!$AT$7,Tipy!AQ72=Výsledky!$AT$8,Tipy!AQ72=Výsledky!$AT$9),30,0))</f>
        <v>30</v>
      </c>
      <c r="AW78" s="182">
        <f>IF(ISBLANK($AY$3),"",IF(OR(Tipy!AR72=Výsledky!$AW$6,Tipy!AR72=Výsledky!$AW$7,Tipy!AR72=Výsledky!$AW$8,Tipy!AR72=Výsledky!$AW$9),10,0))</f>
        <v>10</v>
      </c>
      <c r="AX78" s="183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6">
        <f>IF(ISBLANK($AY$3),"",IF(ISBLANK(Tipy!AN72),"-",SUM(AT78:AX78)))</f>
        <v>60</v>
      </c>
      <c r="AZ78" s="185"/>
      <c r="BA78" s="182">
        <f>IF(ISBLANK($BF$3),"",IF(ISBLANK(Tipy!AT72),0,IF(AND(Tipy!AT72=Výsledky!$BD$3,Tipy!AV72=Výsledky!$BF$3),50,0)))</f>
        <v>0</v>
      </c>
      <c r="BB78" s="182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2">
        <f>IF(ISBLANK($BF$3),"",IF(OR(Tipy!AW72=Výsledky!$BA$6,Tipy!AW72=Výsledky!$BA$7,Tipy!AW72=Výsledky!$BA$8,Tipy!AW72=Výsledky!$BA$9),30,0))</f>
        <v>30</v>
      </c>
      <c r="BD78" s="182">
        <f>IF(ISBLANK($BF$3),"",IF(OR(Tipy!AX72=Výsledky!$BD$6,Tipy!AX72=Výsledky!$BD$7,Tipy!AX72=Výsledky!$BD$8,Tipy!AX72=Výsledky!$BD$9),10,0))</f>
        <v>10</v>
      </c>
      <c r="BE78" s="183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6">
        <f>IF(ISBLANK($BF$3),"",IF(ISBLANK(Tipy!AT72),"-",SUM(BA78:BE78)))</f>
        <v>40</v>
      </c>
      <c r="BG78" s="94"/>
      <c r="BH78" s="182">
        <f>IF(ISBLANK($BM$3),"",IF(ISBLANK(Tipy!AZ72),0,IF(AND(Tipy!AZ72=Výsledky!$BK$3,Tipy!BB72=Výsledky!$BM$3),50,0)))</f>
        <v>0</v>
      </c>
      <c r="BI78" s="182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2">
        <f>IF(ISBLANK($BM$3),"",IF(OR(Tipy!BC72=Výsledky!$BH$6,Tipy!BC72=Výsledky!$BH$7,Tipy!BC72=Výsledky!$BH$8,Tipy!BC72=Výsledky!$BH$9),30,0))</f>
        <v>30</v>
      </c>
      <c r="BK78" s="182">
        <f>IF(ISBLANK($BM$3),"",IF(OR(Tipy!BD72=Výsledky!$BK$6,Tipy!BD72=Výsledky!$BK$7,Tipy!BD72=Výsledky!$BK$8,Tipy!BD72=Výsledky!$BK$9),10,0))</f>
        <v>0</v>
      </c>
      <c r="BL78" s="183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6">
        <f>IF(ISBLANK($BM$3),"",IF(ISBLANK(Tipy!AZ72),"-",SUM(BH78:BL78)))</f>
        <v>50</v>
      </c>
      <c r="BN78" s="94"/>
      <c r="BO78" s="182">
        <f>IF(ISBLANK($BT$3),"",IF(ISBLANK(Tipy!BF72),0,IF(AND(Tipy!BF72=Výsledky!$BR$3,Tipy!BH72=Výsledky!$BT$3),50,0)))</f>
        <v>0</v>
      </c>
      <c r="BP78" s="182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2">
        <f>IF(ISBLANK($BT$3),"",IF(OR(Tipy!BI72=Výsledky!$BO$6,Tipy!BI72=Výsledky!$BO$7,Tipy!BI72=Výsledky!$BO$8,Tipy!BI72=Výsledky!$BO$9),30,0))</f>
        <v>30</v>
      </c>
      <c r="BR78" s="182">
        <f>IF(ISBLANK($BT$3),"",IF(OR(Tipy!BJ72=Výsledky!$BR$6,Tipy!BJ72=Výsledky!$BR$7,Tipy!BJ72=Výsledky!$BR$8,Tipy!BJ72=Výsledky!$BR$9),10,0))</f>
        <v>0</v>
      </c>
      <c r="BS78" s="183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6">
        <f>IF(ISBLANK($BT$3),"",IF(ISBLANK(Tipy!BF72),"-",SUM(BO78:BS78)))</f>
        <v>40</v>
      </c>
      <c r="BU78" s="94"/>
      <c r="BV78" s="182">
        <f>IF(ISBLANK($CA$3),"",IF(ISBLANK(Tipy!BL72),0,IF(AND(Tipy!BL72=Výsledky!$BY$3,Tipy!BN72=Výsledky!$CA$3),50,0)))</f>
        <v>0</v>
      </c>
      <c r="BW78" s="182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2">
        <f>IF(ISBLANK($CA$3),"",IF(OR(Tipy!BO72=Výsledky!$BV$6,Tipy!BO72=Výsledky!$BV$7,Tipy!BO72=Výsledky!$BV$8,Tipy!BO72=Výsledky!$BV$9),30,0))</f>
        <v>30</v>
      </c>
      <c r="BY78" s="182">
        <f>IF(ISBLANK($CA$3),"",IF(OR(Tipy!BP72=Výsledky!$BY$6,Tipy!BP72=Výsledky!$BY$7,Tipy!BP72=Výsledky!$BY$8,Tipy!BP72=Výsledky!$BY$9),10,0))</f>
        <v>0</v>
      </c>
      <c r="BZ78" s="183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6">
        <f>IF(ISBLANK($CA$3),"",IF(ISBLANK(Tipy!BL72),"-",SUM(BV78:BZ78)))</f>
        <v>50</v>
      </c>
      <c r="CB78" s="94"/>
      <c r="CC78" s="182">
        <f>IF(ISBLANK($CH$3),"",IF(ISBLANK(Tipy!BR72),0,IF(AND(Tipy!BR72=Výsledky!$CF$3,Tipy!BT72=Výsledky!$CH$3),50,0)))</f>
        <v>0</v>
      </c>
      <c r="CD78" s="182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2">
        <f>IF(ISBLANK($CH$3),"",IF(OR(Tipy!BU72=Výsledky!$CC$6,Tipy!BU72=Výsledky!$CC$7,Tipy!BU72=Výsledky!$CC$8,Tipy!BU72=Výsledky!$CC$9),30,0))</f>
        <v>30</v>
      </c>
      <c r="CF78" s="182">
        <f>IF(ISBLANK($CH$3),"",IF(OR(Tipy!BV72=Výsledky!$CF$6,Tipy!BV72=Výsledky!$CF$7,Tipy!BV72=Výsledky!$CF$8,Tipy!BV72=Výsledky!$CF$9),10,0))</f>
        <v>0</v>
      </c>
      <c r="CG78" s="183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6">
        <f>IF(ISBLANK($CH$3),"",IF(ISBLANK(Tipy!BR72),"-",SUM(CC78:CG78)))</f>
        <v>50</v>
      </c>
      <c r="CI78" s="185"/>
      <c r="CJ78" s="182">
        <f>IF(ISBLANK($CO$3),"",IF(ISBLANK(Tipy!BX72),0,IF(AND(Tipy!BX72=Výsledky!$CM$3,Tipy!BZ72=Výsledky!$CO$3),50,0)))</f>
        <v>0</v>
      </c>
      <c r="CK78" s="182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2">
        <f>IF(ISBLANK($CO$3),"",IF(OR(Tipy!CA72=Výsledky!$CJ$6,Tipy!CA72=Výsledky!$CJ$7,Tipy!CA72=Výsledky!$CJ$8,Tipy!CA72=Výsledky!$CJ$9),30,0))</f>
        <v>30</v>
      </c>
      <c r="CM78" s="182">
        <f>IF(ISBLANK($CO$3),"",IF(OR(Tipy!CB72=Výsledky!$CM$6,Tipy!CB72=Výsledky!$CM$7,Tipy!CB72=Výsledky!$CM$8,Tipy!CB72=Výsledky!$CM$9),10,0))</f>
        <v>10</v>
      </c>
      <c r="CN78" s="183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6">
        <f>IF(ISBLANK($CO$3),"",IF(ISBLANK(Tipy!BX72),"-",SUM(CJ78:CN78)))</f>
        <v>60</v>
      </c>
      <c r="CP78" s="185"/>
      <c r="CQ78" s="182">
        <f>IF(ISBLANK($CV$3),"",IF(ISBLANK(Tipy!CD72),0,IF(AND(Tipy!CD72=Výsledky!$CT$3,Tipy!CF72=Výsledky!$CV$3),50,0)))</f>
        <v>0</v>
      </c>
      <c r="CR78" s="182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2">
        <f>IF(ISBLANK($CV$3),"",IF(OR(Tipy!CG72=Výsledky!$CQ$6,Tipy!CG72=Výsledky!$CQ$7,Tipy!CG72=Výsledky!$CQ$8,Tipy!CG72=Výsledky!$CQ$9),30,0))</f>
        <v>30</v>
      </c>
      <c r="CT78" s="182">
        <f>IF(ISBLANK($CV$3),"",IF(OR(Tipy!CH72=Výsledky!$CT$6,Tipy!CH72=Výsledky!$CT$7,Tipy!CH72=Výsledky!$CT$8,Tipy!CH72=Výsledky!$CT$9),10,0))</f>
        <v>0</v>
      </c>
      <c r="CU78" s="183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6">
        <f>IF(ISBLANK($CV$3),"",IF(ISBLANK(Tipy!CD72),"-",SUM(CQ78:CU78)))</f>
        <v>60</v>
      </c>
      <c r="CW78" s="185"/>
      <c r="CX78" s="182">
        <f>IF(ISBLANK($DC$3),"",IF(ISBLANK(Tipy!CJ72),0,IF(AND(Tipy!CJ72=Výsledky!$DA$3,Tipy!CL72=Výsledky!$DC$3),50,0)))</f>
        <v>0</v>
      </c>
      <c r="CY78" s="182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2">
        <f>IF(ISBLANK($DC$3),"",IF(OR(Tipy!CM72=Výsledky!$CX$6,Tipy!CM72=Výsledky!$CX$7,Tipy!CM72=Výsledky!$CX$8,Tipy!CM72=Výsledky!$CX$9),30,0))</f>
        <v>0</v>
      </c>
      <c r="DA78" s="182">
        <f>IF(ISBLANK($DC$3),"",IF(OR(Tipy!CN72=Výsledky!$DA$6,Tipy!CN72=Výsledky!$DA$7,Tipy!CN72=Výsledky!$DA$8,Tipy!CN72=Výsledky!$DA$9),10,0))</f>
        <v>0</v>
      </c>
      <c r="DB78" s="183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6">
        <f>IF(ISBLANK($DC$3),"",IF(ISBLANK(Tipy!CJ72),"-",SUM(CX78:DB78)))</f>
        <v>10</v>
      </c>
      <c r="DD78" s="185"/>
      <c r="DE78" s="182">
        <f>IF(ISBLANK($DJ$3),"",IF(ISBLANK(Tipy!CP72),0,IF(AND(Tipy!CP72=Výsledky!$DH$3,Tipy!CR72=Výsledky!$DJ$3),50,0)))</f>
        <v>0</v>
      </c>
      <c r="DF78" s="182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2">
        <f>IF(ISBLANK($DJ$3),"",IF(OR(Tipy!CS72=Výsledky!$DE$6,Tipy!CS72=Výsledky!$DE$7,Tipy!CS72=Výsledky!$DE$8,Tipy!CS72=Výsledky!$DE$9),30,0))</f>
        <v>0</v>
      </c>
      <c r="DH78" s="182">
        <f>IF(ISBLANK($DJ$3),"",IF(OR(Tipy!CT72=Výsledky!$DH$6,Tipy!CT72=Výsledky!$DH$7,Tipy!CT72=Výsledky!$DH$8,Tipy!CT72=Výsledky!$DH$9),10,0))</f>
        <v>0</v>
      </c>
      <c r="DI78" s="183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6">
        <f>IF(ISBLANK($DJ$3),"",IF(ISBLANK(Tipy!CP72),"-",SUM(DE78:DI78)))</f>
        <v>30</v>
      </c>
      <c r="DK78" s="185"/>
      <c r="DL78" s="182">
        <f>IF(ISBLANK($DQ$3),"",IF(ISBLANK(Tipy!CV72),0,IF(AND(Tipy!CV72=Výsledky!$DO$3,Tipy!CX72=Výsledky!$DQ$3),50,0)))</f>
        <v>0</v>
      </c>
      <c r="DM78" s="182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2">
        <f>IF(ISBLANK($DQ$3),"",IF(OR(Tipy!CY72=Výsledky!$DL$6,Tipy!CY72=Výsledky!$DL$7,Tipy!CY72=Výsledky!$DL$8,Tipy!CY72=Výsledky!$DL$9),30,0))</f>
        <v>0</v>
      </c>
      <c r="DO78" s="182">
        <f>IF(ISBLANK($DQ$3),"",IF(OR(Tipy!CZ72=Výsledky!$DO$6,Tipy!CZ72=Výsledky!$DO$7,Tipy!CZ72=Výsledky!$DO$8,Tipy!CZ72=Výsledky!$DO$9),10,0))</f>
        <v>0</v>
      </c>
      <c r="DP78" s="183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6">
        <f>IF(ISBLANK($DQ$3),"",IF(ISBLANK(Tipy!CV72),"-",SUM(DL78:DP78)))</f>
        <v>0</v>
      </c>
      <c r="DR78" s="185"/>
      <c r="DS78" s="182">
        <f>IF(ISBLANK($DX$3),"",IF(ISBLANK(Tipy!DB72),0,IF(AND(Tipy!DB72=Výsledky!$DV$3,Tipy!DD72=Výsledky!$DX$3),50,0)))</f>
        <v>0</v>
      </c>
      <c r="DT78" s="182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2">
        <f>IF(ISBLANK($DX$3),"",IF(OR(Tipy!DE72=Výsledky!$DS$6,Tipy!DE72=Výsledky!$DS$7,Tipy!DE72=Výsledky!$DS$8,Tipy!DE72=Výsledky!$DS$9),30,0))</f>
        <v>30</v>
      </c>
      <c r="DV78" s="182">
        <f>IF(ISBLANK($DX$3),"",IF(OR(Tipy!DF72=Výsledky!$DV$6,Tipy!DF72=Výsledky!$DV$7,Tipy!DF72=Výsledky!$DV$8,Tipy!DF72=Výsledky!$DV$9),10,0))</f>
        <v>10</v>
      </c>
      <c r="DW78" s="183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6">
        <f>IF(ISBLANK($DX$3),"",IF(ISBLANK(Tipy!DB72),"-",SUM(DS78:DW78)))</f>
        <v>60</v>
      </c>
      <c r="DY78" s="185"/>
      <c r="DZ78" s="182">
        <f>IF(ISBLANK($EE$3),"",IF(ISBLANK(Tipy!DH72),0,IF(AND(Tipy!DH72=Výsledky!$EC$3,Tipy!DJ72=Výsledky!$EE$3),50,0)))</f>
        <v>0</v>
      </c>
      <c r="EA78" s="182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2">
        <f>IF(ISBLANK($EE$3),"",IF(OR(Tipy!DK72=Výsledky!$DZ$6,Tipy!DK72=Výsledky!$DZ$7,Tipy!DK72=Výsledky!$DZ$8,Tipy!DK72=Výsledky!$DZ$9),30,0))</f>
        <v>30</v>
      </c>
      <c r="EC78" s="182">
        <f>IF(ISBLANK($EE$3),"",IF(OR(Tipy!DL72=Výsledky!$EC$6,Tipy!DL72=Výsledky!$EC$7,Tipy!DL72=Výsledky!$EC$8,Tipy!DL72=Výsledky!$EC$9),10,0))</f>
        <v>0</v>
      </c>
      <c r="ED78" s="183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6">
        <f>IF(ISBLANK($EE$3),"",IF(ISBLANK(Tipy!DH72),"-",SUM(DZ78:ED78)))</f>
        <v>60</v>
      </c>
      <c r="EF78" s="94"/>
      <c r="EG78" s="182">
        <f>IF(ISBLANK($EL$3),"",IF(ISBLANK(Tipy!DN72),0,IF(AND(Tipy!DN72=Výsledky!$EJ$3,Tipy!DP72=Výsledky!$EL$3),50,0)))</f>
        <v>0</v>
      </c>
      <c r="EH78" s="182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2">
        <f>IF(ISBLANK($EL$3),"",IF(OR(Tipy!DQ72=Výsledky!$EG$6,Tipy!DQ72=Výsledky!$EG$7,Tipy!DQ72=Výsledky!$EG$8,Tipy!DQ72=Výsledky!$EG$9),30,0))</f>
        <v>0</v>
      </c>
      <c r="EJ78" s="182">
        <f>IF(ISBLANK($EL$3),"",IF(OR(Tipy!DR72=Výsledky!$EJ$6,Tipy!DR72=Výsledky!$EJ$7,Tipy!DR72=Výsledky!$EJ$8,Tipy!DR72=Výsledky!$EJ$9),10,0))</f>
        <v>10</v>
      </c>
      <c r="EK78" s="183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6">
        <f>IF(ISBLANK($EL$3),"",IF(ISBLANK(Tipy!DN72),"-",SUM(EG78:EK78)))</f>
        <v>30</v>
      </c>
      <c r="EM78" s="94"/>
      <c r="EN78" s="182">
        <f>IF(ISBLANK($ES$3),"",IF(ISBLANK(Tipy!DT72),0,IF(AND(Tipy!DT72=Výsledky!$EQ$3,Tipy!DV72=Výsledky!$ES$3),50,0)))</f>
        <v>0</v>
      </c>
      <c r="EO78" s="182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2">
        <f>IF(ISBLANK($ES$3),"",IF(OR(Tipy!DW72=Výsledky!$EN$6,Tipy!DW72=Výsledky!$EN$7,Tipy!DW72=Výsledky!$EN$8,Tipy!DW72=Výsledky!$EN$9),30,0))</f>
        <v>30</v>
      </c>
      <c r="EQ78" s="182">
        <f>IF(ISBLANK($ES$3),"",IF(OR(Tipy!DX72=Výsledky!$EQ$6,Tipy!DX72=Výsledky!$EQ$7,Tipy!DX72=Výsledky!$EQ$8,Tipy!DX72=Výsledky!$EQ$9),10,0))</f>
        <v>0</v>
      </c>
      <c r="ER78" s="183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6">
        <f>IF(ISBLANK($ES$3),"",IF(ISBLANK(Tipy!DT72),"-",SUM(EN78:ER78)))</f>
        <v>50</v>
      </c>
      <c r="ET78" s="94"/>
      <c r="EU78" s="182">
        <f>IF(ISBLANK($EZ$3),"",IF(ISBLANK(Tipy!DZ72),0,IF(AND(Tipy!DZ72=Výsledky!$EX$3,Tipy!EB72=Výsledky!$EZ$3),50,0)))</f>
        <v>0</v>
      </c>
      <c r="EV78" s="182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2">
        <f>IF(ISBLANK($EZ$3),"",IF(OR(Tipy!EC72=Výsledky!$EU$6,Tipy!EC72=Výsledky!$EU$7,Tipy!EC72=Výsledky!$EU$8,Tipy!EC72=Výsledky!$EU$9),30,0))</f>
        <v>0</v>
      </c>
      <c r="EX78" s="182">
        <f>IF(ISBLANK($EZ$3),"",IF(OR(Tipy!ED72=Výsledky!$EX$6,Tipy!ED72=Výsledky!$EX$7,Tipy!ED72=Výsledky!$EX$8,Tipy!ED72=Výsledky!$EX$9),10,0))</f>
        <v>0</v>
      </c>
      <c r="EY78" s="183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6">
        <f>IF(ISBLANK($EZ$3),"",IF(ISBLANK(Tipy!DZ72),"-",SUM(EU78:EY78)))</f>
        <v>20</v>
      </c>
      <c r="FA78" s="94"/>
      <c r="FB78" s="182">
        <f>IF(ISBLANK($FG$3),"",IF(ISBLANK(Tipy!EF72),0,IF(AND(Tipy!EF72=Výsledky!$FE$3,Tipy!EH72=Výsledky!$FG$3),50,0)))</f>
        <v>50</v>
      </c>
      <c r="FC78" s="182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2">
        <f>IF(ISBLANK($FG$3),"",IF(OR(Tipy!EI72=Výsledky!$FB$6,Tipy!EI72=Výsledky!$FB$7,Tipy!EI72=Výsledky!$FB$8,Tipy!EI72=Výsledky!$FB$9),30,0))</f>
        <v>0</v>
      </c>
      <c r="FE78" s="182">
        <f>IF(ISBLANK($FG$3),"",IF(OR(Tipy!EJ72=Výsledky!$FE$6,Tipy!EJ72=Výsledky!$FE$7,Tipy!EJ72=Výsledky!$FE$8,Tipy!EJ72=Výsledky!$FE$9),10,0))</f>
        <v>0</v>
      </c>
      <c r="FF78" s="183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6">
        <f>IF(ISBLANK($FG$3),"",IF(ISBLANK(Tipy!EF72),"-",SUM(FB78:FF78)))</f>
        <v>50</v>
      </c>
      <c r="FH78" s="94"/>
      <c r="FI78" s="182">
        <f>IF(ISBLANK($FN$3),"",IF(ISBLANK(Tipy!EL72),0,IF(AND(Tipy!EL72=Výsledky!$FL$3,Tipy!EN72=Výsledky!$FN$3),50,0)))</f>
        <v>0</v>
      </c>
      <c r="FJ78" s="182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2">
        <f>IF(ISBLANK($FN$3),"",IF(OR(Tipy!EO72=Výsledky!$FI$6,Tipy!EO72=Výsledky!$FI$7,Tipy!EO72=Výsledky!$FI$8,Tipy!EO72=Výsledky!$FI$9),30,0))</f>
        <v>30</v>
      </c>
      <c r="FL78" s="182">
        <f>IF(ISBLANK($FN$3),"",IF(OR(Tipy!EP72=Výsledky!$FL$6,Tipy!EP72=Výsledky!$FL$7,Tipy!EP72=Výsledky!$FL$8,Tipy!EP72=Výsledky!$FL$9),10,0))</f>
        <v>0</v>
      </c>
      <c r="FM78" s="183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6">
        <f>IF(ISBLANK($FN$3),"",IF(ISBLANK(Tipy!EL72),"-",SUM(FI78:FM78)))</f>
        <v>50</v>
      </c>
      <c r="FO78" s="94"/>
      <c r="FP78" s="182">
        <f>IF(ISBLANK($FU$3),"",IF(ISBLANK(Tipy!ER72),0,IF(AND(Tipy!ER72=Výsledky!$FS$3,Tipy!ET72=Výsledky!$FU$3),50,0)))</f>
        <v>0</v>
      </c>
      <c r="FQ78" s="182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2">
        <f>IF(ISBLANK($FU$3),"",IF(OR(Tipy!EU72=Výsledky!$FP$6,Tipy!EU72=Výsledky!$FP$7,Tipy!EU72=Výsledky!$FP$8,Tipy!EU72=Výsledky!$FP$9),30,0))</f>
        <v>30</v>
      </c>
      <c r="FS78" s="182">
        <f>IF(ISBLANK($FU$3),"",IF(OR(Tipy!EV72=Výsledky!$FS$6,Tipy!EV72=Výsledky!$FS$7,Tipy!EV72=Výsledky!$FS$8,Tipy!EV72=Výsledky!$FS$9),10,0))</f>
        <v>0</v>
      </c>
      <c r="FT78" s="183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6">
        <f>IF(ISBLANK($FU$3),"",IF(ISBLANK(Tipy!ER72),"-",SUM(FP78:FT78)))</f>
        <v>60</v>
      </c>
      <c r="FV78" s="94"/>
      <c r="FW78" s="182">
        <f>IF(ISBLANK($GB$3),"",IF(ISBLANK(Tipy!EX72),0,IF(AND(Tipy!EX72=Výsledky!$FZ$3,Tipy!EZ72=Výsledky!$GB$3),50,0)))</f>
        <v>0</v>
      </c>
      <c r="FX78" s="182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2">
        <f>IF(ISBLANK($GB$3),"",IF(OR(Tipy!FA72=Výsledky!$FW$6,Tipy!FA72=Výsledky!$FW$7,Tipy!FA72=Výsledky!$FW$8,Tipy!FA72=Výsledky!$FW$9),30,0))</f>
        <v>0</v>
      </c>
      <c r="FZ78" s="182">
        <f>IF(ISBLANK($GB$3),"",IF(OR(Tipy!FB72=Výsledky!$FZ$6,Tipy!FB72=Výsledky!$FZ$7,Tipy!FB72=Výsledky!$FZ$8,Tipy!FB72=Výsledky!$FZ$9),10,0))</f>
        <v>10</v>
      </c>
      <c r="GA78" s="183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6">
        <f>IF(ISBLANK($GB$3),"",IF(ISBLANK(Tipy!EX72),"-",SUM(FW78:GA78)))</f>
        <v>20</v>
      </c>
      <c r="GC78" s="94"/>
      <c r="GD78" s="182">
        <f>IF(ISBLANK($GI$3),"",IF(ISBLANK(Tipy!FD72),0,IF(AND(Tipy!FD72=Výsledky!$GG$3,Tipy!FF72=Výsledky!$GI$3),50,0)))</f>
        <v>0</v>
      </c>
      <c r="GE78" s="182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2">
        <f>IF(ISBLANK($GI$3),"",IF(OR(Tipy!FG72=Výsledky!$GD$6,Tipy!FG72=Výsledky!$GD$7,Tipy!FG72=Výsledky!$GD$8,Tipy!FG72=Výsledky!$GD$9),30,0))</f>
        <v>30</v>
      </c>
      <c r="GG78" s="182">
        <f>IF(ISBLANK($GI$3),"",IF(OR(Tipy!FH72=Výsledky!$GG$6,Tipy!FH72=Výsledky!$GG$7,Tipy!FH72=Výsledky!$GG$8,Tipy!FH72=Výsledky!$GG$9),10,0))</f>
        <v>0</v>
      </c>
      <c r="GH78" s="183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6">
        <f>IF(ISBLANK($GI$3),"",IF(ISBLANK(Tipy!FD72),"-",SUM(GD78:GH78)))</f>
        <v>30</v>
      </c>
      <c r="GJ78" s="94"/>
      <c r="GK78" s="182">
        <f>IF(ISBLANK($GP$3),"",IF(ISBLANK(Tipy!FJ72),0,IF(AND(Tipy!FJ72=Výsledky!$GN$3,Tipy!FL72=Výsledky!$GP$3),50,0)))</f>
        <v>0</v>
      </c>
      <c r="GL78" s="182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20</v>
      </c>
      <c r="GM78" s="182">
        <f>IF(ISBLANK($GP$3),"",IF(OR(Tipy!FM72=Výsledky!$GK$6,Tipy!FM72=Výsledky!$GK$7,Tipy!FM72=Výsledky!$GK$8,Tipy!FM72=Výsledky!$GK$9),30,0))</f>
        <v>30</v>
      </c>
      <c r="GN78" s="182">
        <f>IF(ISBLANK($GP$3),"",IF(OR(Tipy!FN72=Výsledky!$GN$6,Tipy!FN72=Výsledky!$GN$7,Tipy!FN72=Výsledky!$GN$8,Tipy!FN72=Výsledky!$GN$9),10,0))</f>
        <v>0</v>
      </c>
      <c r="GO78" s="183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86">
        <f>IF(ISBLANK($GP$3),"",IF(ISBLANK(Tipy!FJ72),"-",SUM(GK78:GO78)))</f>
        <v>50</v>
      </c>
      <c r="GQ78" s="94"/>
      <c r="GR78" s="182">
        <f>IF(ISBLANK($GW$3),"",IF(ISBLANK(Tipy!FP72),0,IF(AND(Tipy!FP72=Výsledky!$GU$3,Tipy!FR72=Výsledky!$GW$3),50,0)))</f>
        <v>0</v>
      </c>
      <c r="GS78" s="182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2">
        <f>IF(ISBLANK($GW$3),"",IF(OR(Tipy!FS72=Výsledky!$GR$6,Tipy!FS72=Výsledky!$GR$7,Tipy!FS72=Výsledky!$GR$8,Tipy!FS72=Výsledky!$GR$9),30,0))</f>
        <v>0</v>
      </c>
      <c r="GU78" s="182">
        <f>IF(ISBLANK($GW$3),"",IF(OR(Tipy!FT72=Výsledky!$GU$6,Tipy!FT72=Výsledky!$GU$7,Tipy!FT72=Výsledky!$GU$8,Tipy!FT72=Výsledky!$GU$9),10,0))</f>
        <v>0</v>
      </c>
      <c r="GV78" s="183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6">
        <f>IF(ISBLANK($GW$3),"",IF(ISBLANK(Tipy!FP72),"-",SUM(GR78:GV78)))</f>
        <v>0</v>
      </c>
      <c r="GX78" s="94"/>
      <c r="GY78" s="182">
        <f>IF(ISBLANK($HD$3),"",IF(ISBLANK(Tipy!FV72),0,IF(AND(Tipy!FV72=Výsledky!$HB$3,Tipy!FX72=Výsledky!$HD$3),50,0)))</f>
        <v>0</v>
      </c>
      <c r="GZ78" s="182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2">
        <f>IF(ISBLANK($HD$3),"",IF(OR(Tipy!FY72=Výsledky!$GY$6,Tipy!FY72=Výsledky!$GY$7,Tipy!FY72=Výsledky!$GY$8,Tipy!FY72=Výsledky!$GY$9),30,0))</f>
        <v>30</v>
      </c>
      <c r="HB78" s="182">
        <f>IF(ISBLANK($HD$3),"",IF(OR(Tipy!FZ72=Výsledky!$HB$6,Tipy!FZ72=Výsledky!$HB$7,Tipy!FZ72=Výsledky!$HB$8,Tipy!FZ72=Výsledky!$HB$9),10,0))</f>
        <v>10</v>
      </c>
      <c r="HC78" s="183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6">
        <f>IF(ISBLANK($HD$3),"",IF(ISBLANK(Tipy!FV72),"-",SUM(GY78:HC78)))</f>
        <v>50</v>
      </c>
      <c r="HE78" s="185"/>
      <c r="HF78" s="182">
        <f>IF(ISBLANK($HK$3),"",IF(ISBLANK(Tipy!GB72),0,IF(AND(Tipy!GB72=Výsledky!$HI$3,Tipy!GD72=Výsledky!$HK$3),50,0)))</f>
        <v>0</v>
      </c>
      <c r="HG78" s="182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2">
        <f>IF(ISBLANK($HK$3),"",IF(OR(Tipy!GE72=Výsledky!$HF$6,Tipy!GE72=Výsledky!$HF$7,Tipy!GE72=Výsledky!$HF$8,Tipy!GE72=Výsledky!$HF$9),30,0))</f>
        <v>0</v>
      </c>
      <c r="HI78" s="182">
        <f>IF(ISBLANK($HK$3),"",IF(OR(Tipy!GF72=Výsledky!$HI$6,Tipy!GF72=Výsledky!$HI$7,Tipy!GF72=Výsledky!$HI$8,Tipy!GF72=Výsledky!$HI$9),10,0))</f>
        <v>0</v>
      </c>
      <c r="HJ78" s="183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6">
        <f>IF(ISBLANK($HK$3),"",IF(ISBLANK(Tipy!GB72),"-",SUM(HF78:HJ78)))</f>
        <v>20</v>
      </c>
      <c r="HL78" s="185"/>
      <c r="HM78" s="182">
        <f>IF(ISBLANK($HR$3),"",IF(ISBLANK(Tipy!GH72),0,IF(AND(Tipy!GH72=Výsledky!$HP$3,Tipy!GJ72=Výsledky!$HR$3),50,0)))</f>
        <v>0</v>
      </c>
      <c r="HN78" s="182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2">
        <f>IF(ISBLANK($HR$3),"",IF(OR(Tipy!GK72=Výsledky!$HM$6,Tipy!GK72=Výsledky!$HM$7,Tipy!GK72=Výsledky!$HM$8,Tipy!GK72=Výsledky!$HM$9),30,0))</f>
        <v>0</v>
      </c>
      <c r="HP78" s="182">
        <f>IF(ISBLANK($HR$3),"",IF(OR(Tipy!GL72=Výsledky!$HP$6,Tipy!GL72=Výsledky!$HP$7,Tipy!GL72=Výsledky!$HP$8,Tipy!GL72=Výsledky!$HP$9),10,0))</f>
        <v>0</v>
      </c>
      <c r="HQ78" s="183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6">
        <f>IF(ISBLANK($HR$3),"",IF(ISBLANK(Tipy!GH72),"-",SUM(HM78:HQ78)))</f>
        <v>0</v>
      </c>
      <c r="HS78" s="185"/>
      <c r="HT78" s="182">
        <f>IF(ISBLANK($HY$3),"",IF(ISBLANK(Tipy!GN72),0,IF(AND(Tipy!GN72=Výsledky!$HW$3,Tipy!GP72=Výsledky!$HY$3),50,0)))</f>
        <v>0</v>
      </c>
      <c r="HU78" s="182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2">
        <f>IF(ISBLANK($HY$3),"",IF(OR(Tipy!GQ72=Výsledky!$HT$6,Tipy!GQ72=Výsledky!$HT$7,Tipy!GQ72=Výsledky!$HT$8,Tipy!GQ72=Výsledky!$HT$9),30,0))</f>
        <v>30</v>
      </c>
      <c r="HW78" s="182">
        <f>IF(ISBLANK($HY$3),"",IF(OR(Tipy!GR72=Výsledky!$HW$6,Tipy!GR72=Výsledky!$HW$7,Tipy!GR72=Výsledky!$HW$8,Tipy!GR72=Výsledky!$HW$9),10,0))</f>
        <v>0</v>
      </c>
      <c r="HX78" s="183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6">
        <f>IF(ISBLANK($HY$3),"",IF(ISBLANK(Tipy!GN72),"-",SUM(HT78:HX78)))</f>
        <v>50</v>
      </c>
      <c r="HZ78" s="185"/>
      <c r="IA78" s="182">
        <f>IF(ISBLANK($IF$3),"",IF(ISBLANK(Tipy!GT72),0,IF(AND(Tipy!GT72=Výsledky!$ID$3,Tipy!GV72=Výsledky!$IF$3),50,0)))</f>
        <v>0</v>
      </c>
      <c r="IB78" s="182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2">
        <f>IF(ISBLANK($IF$3),"",IF(OR(Tipy!GW72=Výsledky!$IA$6,Tipy!GW72=Výsledky!$IA$7,Tipy!GW72=Výsledky!$IA$8,Tipy!GW72=Výsledky!$IA$9),30,0))</f>
        <v>30</v>
      </c>
      <c r="ID78" s="182">
        <f>IF(ISBLANK($IF$3),"",IF(OR(Tipy!GX72=Výsledky!$ID$6,Tipy!GX72=Výsledky!$ID$7,Tipy!GX72=Výsledky!$ID$8,Tipy!GX72=Výsledky!$ID$9),10,0))</f>
        <v>10</v>
      </c>
      <c r="IE78" s="183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6">
        <f>IF(ISBLANK($IF$3),"",IF(ISBLANK(Tipy!GT72),"-",SUM(IA78:IE78)))</f>
        <v>70</v>
      </c>
      <c r="IG78" s="94"/>
      <c r="IH78" s="182">
        <f>IF(ISBLANK($IM$3),"",IF(ISBLANK(Tipy!GZ72),0,IF(AND(Tipy!GZ72=Výsledky!$IK$3,Tipy!HB72=Výsledky!$IM$3),50,0)))</f>
        <v>0</v>
      </c>
      <c r="II78" s="182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182">
        <f>IF(ISBLANK($IM$3),"",IF(OR(Tipy!HC72=Výsledky!$IH$6,Tipy!HC72=Výsledky!$IH$7,Tipy!HC72=Výsledky!$IH$8,Tipy!HC72=Výsledky!$IH$9),30,0))</f>
        <v>0</v>
      </c>
      <c r="IK78" s="182">
        <f>IF(ISBLANK($IM$3),"",IF(OR(Tipy!HD72=Výsledky!$IK$6,Tipy!HD72=Výsledky!$IK$7,Tipy!HD72=Výsledky!$IK$8,Tipy!HD72=Výsledky!$IK$9),10,0))</f>
        <v>0</v>
      </c>
      <c r="IL78" s="183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186">
        <f>IF(ISBLANK($IM$3),"",IF(ISBLANK(Tipy!GZ72),"-",SUM(IH78:IL78)))</f>
        <v>30</v>
      </c>
      <c r="IN78" s="185"/>
      <c r="IO78" s="182">
        <f>IF(ISBLANK($IT$3),"",IF(ISBLANK(Tipy!HF72),0,IF(AND(Tipy!HF72=Výsledky!$IR$3,Tipy!HH72=Výsledky!$IT$3),50,0)))</f>
        <v>0</v>
      </c>
      <c r="IP78" s="182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82">
        <f>IF(ISBLANK($IT$3),"",IF(OR(Tipy!HI72=Výsledky!$IO$6,Tipy!HI72=Výsledky!$IO$7,Tipy!HI72=Výsledky!$IO$8,Tipy!HI72=Výsledky!$IO$9),30,0))</f>
        <v>30</v>
      </c>
      <c r="IR78" s="182">
        <f>IF(ISBLANK($IT$3),"",IF(OR(Tipy!HJ72=Výsledky!$IR$6,Tipy!HJ72=Výsledky!$IR$7,Tipy!HJ72=Výsledky!$IR$8,Tipy!HJ72=Výsledky!$IR$9),10,0))</f>
        <v>10</v>
      </c>
      <c r="IS78" s="183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6">
        <f>IF(ISBLANK($IT$3),"",IF(ISBLANK(Tipy!HF72),"-",SUM(IO78:IS78)))</f>
        <v>70</v>
      </c>
      <c r="IU78" s="185"/>
      <c r="IV78" s="182">
        <f>IF(ISBLANK($JA$3),"",IF(ISBLANK(Tipy!HL72),0,IF(AND(Tipy!HL72=Výsledky!$IY$3,Tipy!HN72=Výsledky!$JA$3),50,0)))</f>
        <v>0</v>
      </c>
      <c r="IW78" s="182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182">
        <f>IF(ISBLANK($JA$3),"",IF(OR(Tipy!HO72=Výsledky!$IV$6,Tipy!HO72=Výsledky!$IV$7,Tipy!HO72=Výsledky!$IV$8,Tipy!HO72=Výsledky!$IV$9),30,0))</f>
        <v>0</v>
      </c>
      <c r="IY78" s="182">
        <f>IF(ISBLANK($JA$3),"",IF(OR(Tipy!HP72=Výsledky!$IY$6,Tipy!HP72=Výsledky!$IY$7,Tipy!HP72=Výsledky!$IY$8,Tipy!HP72=Výsledky!$IY$9),10,0))</f>
        <v>0</v>
      </c>
      <c r="IZ78" s="183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186">
        <f>IF(ISBLANK($JA$3),"",IF(ISBLANK(Tipy!HL72),"-",SUM(IV78:IZ78)))</f>
        <v>30</v>
      </c>
      <c r="JB78" s="185"/>
      <c r="JC78" s="182">
        <f>IF(ISBLANK($JH$3),"",IF(ISBLANK(Tipy!HR72),0,IF(AND(Tipy!HR72=Výsledky!$JF$3,Tipy!HT72=Výsledky!$JH$3),50,0)))</f>
        <v>0</v>
      </c>
      <c r="JD78" s="182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20</v>
      </c>
      <c r="JE78" s="182">
        <f>IF(ISBLANK($JH$3),"",IF(OR(Tipy!HU72=Výsledky!$JC$6,Tipy!HU72=Výsledky!$JC$7,Tipy!HU72=Výsledky!$JC$8,Tipy!HU72=Výsledky!$JC$9),30,0))</f>
        <v>0</v>
      </c>
      <c r="JF78" s="182">
        <f>IF(ISBLANK($JH$3),"",IF(OR(Tipy!HV72=Výsledky!$JF$6,Tipy!HV72=Výsledky!$JF$7,Tipy!HV72=Výsledky!$JF$8,Tipy!HV72=Výsledky!$JF$9),10,0))</f>
        <v>0</v>
      </c>
      <c r="JG78" s="183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86">
        <f>IF(ISBLANK($JH$3),"",IF(ISBLANK(Tipy!HR72),"-",SUM(JC78:JG78)))</f>
        <v>20</v>
      </c>
      <c r="JI78" s="185"/>
      <c r="JJ78" s="182">
        <f>IF(ISBLANK($JO$3),"",IF(ISBLANK(Tipy!HX72),0,IF(AND(Tipy!HX72=Výsledky!$JM$3,Tipy!HZ72=Výsledky!$JO$3),50,0)))</f>
        <v>0</v>
      </c>
      <c r="JK78" s="182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82">
        <f>IF(ISBLANK($JO$3),"",IF(OR(Tipy!IA72=Výsledky!$JJ$6,Tipy!IA72=Výsledky!$JJ$7,Tipy!IA72=Výsledky!$JJ$8,Tipy!IA72=Výsledky!$JJ$9),30,0))</f>
        <v>30</v>
      </c>
      <c r="JM78" s="92">
        <f>IF(ISBLANK($JO$3),"",IF(OR(Tipy!IB72=Výsledky!$JM$6,Tipy!IB72=Výsledky!$JM$7,Tipy!IB72=Výsledky!$JM$8,Tipy!IB72=Výsledky!$JM$9),10,0))</f>
        <v>0</v>
      </c>
      <c r="JN78" s="93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95">
        <f>IF(ISBLANK($JO$3),"",IF(ISBLANK(Tipy!HX72),"-",SUM(JJ78:JN78)))</f>
        <v>60</v>
      </c>
      <c r="JP78" s="94"/>
      <c r="JQ78" s="92">
        <f>IF(ISBLANK($JV$3),"",IF(ISBLANK(Tipy!ID72),0,IF(AND(Tipy!ID72=Výsledky!$JT$3,Tipy!IF72=Výsledky!$JV$3),50,0)))</f>
        <v>0</v>
      </c>
      <c r="JR78" s="92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20</v>
      </c>
      <c r="JS78" s="92">
        <f>IF(ISBLANK($JV$3),"",IF(OR(Tipy!IG72=Výsledky!$JQ$6,Tipy!IG72=Výsledky!$JQ$7,Tipy!IG72=Výsledky!$JQ$8,Tipy!IG72=Výsledky!$JQ$9),30,0))</f>
        <v>30</v>
      </c>
      <c r="JT78" s="92">
        <f>IF(ISBLANK($JV$3),"",IF(OR(Tipy!IH72=Výsledky!$JT$6,Tipy!IH72=Výsledky!$JT$7,Tipy!IH72=Výsledky!$JT$8,Tipy!IH72=Výsledky!$JT$9),10,0))</f>
        <v>0</v>
      </c>
      <c r="JU78" s="93">
        <f>IF(ISBLANK($JV$3),"",IF(ISBLANK(Tipy!ID72),0,IF(OR(AND(Tipy!ID72=Výsledky!$JT$3,OR(Tipy!IF72=Výsledky!$JV$3+1,Tipy!IF72=Výsledky!$JV$3-1)),AND(Tipy!IF72=Výsledky!$JV$3,OR(Tipy!ID72=Výsledky!$JT$3+1,Tipy!ID72=Výsledky!$JT$3-1))),10,0)))</f>
        <v>10</v>
      </c>
      <c r="JV78" s="95">
        <f>IF(ISBLANK($JV$3),"",IF(ISBLANK(Tipy!ID72),"-",SUM(JQ78:JU78)))</f>
        <v>60</v>
      </c>
      <c r="JW78" s="94"/>
      <c r="JX78" s="92" t="str">
        <f>IF(ISBLANK($KC$3),"",IF(ISBLANK(Tipy!IJ72),0,IF(AND(Tipy!IJ72=Výsledky!$KA$3,Tipy!IL72=Výsledky!$KC$3),50,0)))</f>
        <v/>
      </c>
      <c r="JY78" s="92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92" t="str">
        <f>IF(ISBLANK($KC$3),"",IF(OR(Tipy!IM72=Výsledky!$JX$6,Tipy!IM72=Výsledky!$JX$7,Tipy!IM72=Výsledky!$JX$8,Tipy!IM72=Výsledky!$JX$9),30,0))</f>
        <v/>
      </c>
      <c r="KA78" s="92" t="str">
        <f>IF(ISBLANK($KC$3),"",IF(OR(Tipy!IN72=Výsledky!$KA$6,Tipy!IN72=Výsledky!$KA$7,Tipy!IN72=Výsledky!$KA$8,Tipy!IN72=Výsledky!$KA$9),10,0))</f>
        <v/>
      </c>
      <c r="KB78" s="93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95" t="str">
        <f>IF(ISBLANK($KC$3),"",IF(ISBLANK(Tipy!IJ72),"-",SUM(JX78:KB78)))</f>
        <v/>
      </c>
      <c r="KD78" s="94"/>
      <c r="KE78" s="92">
        <f>IF(ISBLANK($KJ$3),"",IF(ISBLANK(Tipy!IP72),0,IF(AND(Tipy!IP72=Výsledky!$KH$3,Tipy!IR72=Výsledky!$KJ$3),50,0)))</f>
        <v>0</v>
      </c>
      <c r="KF78" s="92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92">
        <f>IF(ISBLANK($KJ$3),"",IF(OR(Tipy!IS72=Výsledky!$KE$6,Tipy!IS72=Výsledky!$KE$7,Tipy!IS72=Výsledky!$KE$8,Tipy!IS72=Výsledky!$KE$9),30,0))</f>
        <v>0</v>
      </c>
      <c r="KH78" s="92">
        <f>IF(ISBLANK($KJ$3),"",IF(OR(Tipy!IT72=Výsledky!$KH$6,Tipy!IT72=Výsledky!$KH$7,Tipy!IT72=Výsledky!$KH$8,Tipy!IT72=Výsledky!$KH$9),10,0))</f>
        <v>0</v>
      </c>
      <c r="KI78" s="93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95">
        <f>IF(ISBLANK($KJ$3),"",IF(ISBLANK(Tipy!IP72),"-",SUM(KE78:KI78)))</f>
        <v>0</v>
      </c>
      <c r="KK78" s="94"/>
      <c r="KL78" s="182">
        <f>IF(ISBLANK($KQ$3),"",IF(ISBLANK(Tipy!IV72),0,IF(AND(Tipy!IV72=Výsledky!$KO$3,Tipy!IX72=Výsledky!$KQ$3),50,0)))</f>
        <v>50</v>
      </c>
      <c r="KM78" s="182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182">
        <f>IF(ISBLANK($KQ$3),"",IF(OR(Tipy!IY72=Výsledky!$KL$6,Tipy!IY72=Výsledky!$KL$7,Tipy!IY72=Výsledky!$KL$8,Tipy!IY72=Výsledky!$KL$9),30,0))</f>
        <v>30</v>
      </c>
      <c r="KO78" s="182">
        <f>IF(ISBLANK($KQ$3),"",IF(OR(Tipy!IZ72=Výsledky!$KO$6,Tipy!IZ72=Výsledky!$KO$7,Tipy!IZ72=Výsledky!$KO$8,Tipy!IZ72=Výsledky!$KO$9),10,0))</f>
        <v>0</v>
      </c>
      <c r="KP78" s="183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86">
        <f>IF(ISBLANK($KQ$3),"",IF(ISBLANK(Tipy!IV72),"-",SUM(KL78:KP78)))</f>
        <v>80</v>
      </c>
      <c r="KR78" s="94"/>
      <c r="KS78" s="92" t="str">
        <f>IF(ISBLANK($KX$3),"",IF(ISBLANK(Tipy!JB72),0,IF(AND(Tipy!JB72=Výsledky!$KV$3,Tipy!JD72=Výsledky!$KX$3),50,0)))</f>
        <v/>
      </c>
      <c r="KT78" s="92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92" t="str">
        <f>IF(ISBLANK($KX$3),"",IF(OR(Tipy!JE72=Výsledky!$KS$6,Tipy!JE72=Výsledky!$KS$7,Tipy!JE72=Výsledky!$KS$8,Tipy!JE72=Výsledky!$KS$9),30,0))</f>
        <v/>
      </c>
      <c r="KV78" s="92" t="str">
        <f>IF(ISBLANK($KX$3),"",IF(OR(Tipy!JF72=Výsledky!$KV$6,Tipy!JF72=Výsledky!$KV$7,Tipy!JF72=Výsledky!$KV$8,Tipy!JF72=Výsledky!$KV$9),10,0))</f>
        <v/>
      </c>
      <c r="KW78" s="93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95" t="str">
        <f>IF(ISBLANK($KX$3),"",IF(ISBLANK(Tipy!JB72),"-",SUM(KS78:KW78)))</f>
        <v/>
      </c>
      <c r="KY78" s="94"/>
      <c r="KZ78" s="92" t="str">
        <f>IF(ISBLANK($LE$3),"",IF(ISBLANK(Tipy!JH72),0,IF(AND(Tipy!JH72=Výsledky!$LC$3,Tipy!JJ72=Výsledky!$LE$3),50,0)))</f>
        <v/>
      </c>
      <c r="LA78" s="92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92" t="str">
        <f>IF(ISBLANK($LE$3),"",IF(OR(Tipy!JK72=Výsledky!$KZ$6,Tipy!JK72=Výsledky!$KZ$7,Tipy!JK72=Výsledky!$KZ$8,Tipy!JK72=Výsledky!$KZ$9),30,0))</f>
        <v/>
      </c>
      <c r="LC78" s="92" t="str">
        <f>IF(ISBLANK($LE$3),"",IF(OR(Tipy!JL72=Výsledky!$LC$6,Tipy!JL72=Výsledky!$LC$7,Tipy!JL72=Výsledky!$LC$8,Tipy!JL72=Výsledky!$LC$9),10,0))</f>
        <v/>
      </c>
      <c r="LD78" s="93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95" t="str">
        <f>IF(ISBLANK($LE$3),"",IF(ISBLANK(Tipy!JH72),"-",SUM(KZ78:LD78)))</f>
        <v/>
      </c>
      <c r="LF78" s="94"/>
      <c r="LG78" s="92" t="str">
        <f>IF(ISBLANK($LL$3),"",IF(ISBLANK(Tipy!JN72),0,IF(AND(Tipy!JN72=Výsledky!$LJ$3,Tipy!JP72=Výsledky!$LL$3),50,0)))</f>
        <v/>
      </c>
      <c r="LH78" s="92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92" t="str">
        <f>IF(ISBLANK($LL$3),"",IF(OR(Tipy!JQ72=Výsledky!$LG$6,Tipy!JQ72=Výsledky!$LG$7,Tipy!JQ72=Výsledky!$LG$8,Tipy!JQ72=Výsledky!$LG$9),30,0))</f>
        <v/>
      </c>
      <c r="LJ78" s="92" t="str">
        <f>IF(ISBLANK($LL$3),"",IF(OR(Tipy!JR72=Výsledky!$LJ$6,Tipy!JR72=Výsledky!$LJ$7,Tipy!JR72=Výsledky!$LJ$8,Tipy!JR72=Výsledky!$LJ$9),10,0))</f>
        <v/>
      </c>
      <c r="LK78" s="93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95" t="str">
        <f>IF(ISBLANK($LL$3),"",IF(ISBLANK(Tipy!JN72),"-",SUM(LG78:LK78)))</f>
        <v/>
      </c>
      <c r="LM78" s="94"/>
      <c r="LN78" s="92" t="str">
        <f>IF(ISBLANK($LS$3),"",IF(ISBLANK(Tipy!JT72),0,IF(AND(Tipy!JT72=Výsledky!$LQ$3,Tipy!JV72=Výsledky!$LS$3),50,0)))</f>
        <v/>
      </c>
      <c r="LO78" s="92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92" t="str">
        <f>IF(ISBLANK($LS$3),"",IF(OR(Tipy!JW72=Výsledky!$LN$6,Tipy!JW72=Výsledky!$LN$7,Tipy!JW72=Výsledky!$LN$8,Tipy!JW72=Výsledky!$LN$9),30,0))</f>
        <v/>
      </c>
      <c r="LQ78" s="92" t="str">
        <f>IF(ISBLANK($LS$3),"",IF(OR(Tipy!JX72=Výsledky!$LQ$6,Tipy!JX72=Výsledky!$LQ$7,Tipy!JX72=Výsledky!$LQ$8,Tipy!JX72=Výsledky!$LQ$9),10,0))</f>
        <v/>
      </c>
      <c r="LR78" s="93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95" t="str">
        <f>IF(ISBLANK($LS$3),"",IF(ISBLANK(Tipy!JT72),"-",SUM(LN78:LR78)))</f>
        <v/>
      </c>
      <c r="LT78" s="94"/>
      <c r="LU78" s="92" t="str">
        <f>IF(ISBLANK($LZ$3),"",IF(ISBLANK(Tipy!JZ72),0,IF(AND(Tipy!JZ72=Výsledky!$LX$3,Tipy!KB72=Výsledky!$LZ$3),50,0)))</f>
        <v/>
      </c>
      <c r="LV78" s="92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92" t="str">
        <f>IF(ISBLANK($LZ$3),"",IF(OR(Tipy!KC72=Výsledky!$LU$6,Tipy!KC72=Výsledky!$LU$7,Tipy!KC72=Výsledky!$LU$8,Tipy!KC72=Výsledky!$LU$9),30,0))</f>
        <v/>
      </c>
      <c r="LX78" s="92" t="str">
        <f>IF(ISBLANK($LZ$3),"",IF(OR(Tipy!KD72=Výsledky!$LX$6,Tipy!KD72=Výsledky!$LX$7,Tipy!KD72=Výsledky!$LX$8,Tipy!KD72=Výsledky!$LX$9),10,0))</f>
        <v/>
      </c>
      <c r="LY78" s="93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95" t="str">
        <f>IF(ISBLANK($LZ$3),"",IF(ISBLANK(Tipy!JZ72),"-",SUM(LU78:LY78)))</f>
        <v/>
      </c>
      <c r="MA78" s="94"/>
      <c r="MB78" s="96"/>
      <c r="MC78" s="97"/>
      <c r="MD78" s="97"/>
      <c r="ME78" s="97"/>
      <c r="MF78" s="93"/>
      <c r="MG78" s="95"/>
      <c r="MH78" s="94"/>
      <c r="MI78" s="96"/>
      <c r="MJ78" s="97"/>
      <c r="MK78" s="97"/>
      <c r="ML78" s="97"/>
      <c r="MM78" s="93"/>
      <c r="MN78" s="95"/>
      <c r="MO78" s="94"/>
      <c r="MP78" s="96"/>
      <c r="MQ78" s="97"/>
      <c r="MR78" s="97"/>
      <c r="MS78" s="97"/>
      <c r="MT78" s="93"/>
      <c r="MU78" s="95"/>
      <c r="MV78" s="94"/>
      <c r="MW78" s="96"/>
      <c r="MX78" s="97"/>
      <c r="MY78" s="97"/>
      <c r="MZ78" s="97"/>
      <c r="NA78" s="93"/>
      <c r="NB78" s="95"/>
      <c r="NC78" s="94"/>
      <c r="ND78" s="96"/>
      <c r="NE78" s="97"/>
      <c r="NF78" s="97"/>
      <c r="NG78" s="97"/>
      <c r="NH78" s="93"/>
      <c r="NI78" s="95"/>
      <c r="NJ78" s="94"/>
      <c r="NK78" s="96"/>
      <c r="NL78" s="97"/>
      <c r="NM78" s="97"/>
      <c r="NN78" s="97"/>
      <c r="NO78" s="93"/>
      <c r="NP78" s="95"/>
      <c r="NQ78" s="94"/>
      <c r="NR78" s="96"/>
      <c r="NS78" s="97"/>
      <c r="NT78" s="97"/>
      <c r="NU78" s="97"/>
      <c r="NV78" s="93"/>
      <c r="NW78" s="95"/>
      <c r="NX78" s="94"/>
      <c r="NY78" s="96"/>
      <c r="NZ78" s="97"/>
      <c r="OA78" s="97"/>
      <c r="OB78" s="97"/>
      <c r="OC78" s="93"/>
      <c r="OD78" s="95"/>
      <c r="OE78" s="94"/>
      <c r="OF78" s="96"/>
      <c r="OG78" s="97"/>
      <c r="OH78" s="97"/>
      <c r="OI78" s="97"/>
      <c r="OJ78" s="93"/>
      <c r="OK78" s="95"/>
      <c r="OL78" s="94"/>
      <c r="OM78" s="96"/>
      <c r="ON78" s="97"/>
      <c r="OO78" s="97"/>
      <c r="OP78" s="97"/>
      <c r="OQ78" s="93"/>
      <c r="OR78" s="95"/>
      <c r="OS78" s="94"/>
      <c r="OT78" s="96"/>
      <c r="OU78" s="97"/>
      <c r="OV78" s="97"/>
      <c r="OW78" s="97"/>
      <c r="OX78" s="93"/>
      <c r="OY78" s="95"/>
      <c r="OZ78" s="94"/>
      <c r="PA78" s="96"/>
      <c r="PB78" s="97"/>
      <c r="PC78" s="97"/>
      <c r="PD78" s="97"/>
      <c r="PE78" s="93"/>
      <c r="PF78" s="95"/>
      <c r="PG78" s="94"/>
      <c r="PH78" s="96"/>
      <c r="PI78" s="97"/>
      <c r="PJ78" s="97"/>
      <c r="PK78" s="97"/>
      <c r="PL78" s="93"/>
      <c r="PM78" s="95"/>
      <c r="PN78" s="94"/>
      <c r="PO78" s="96"/>
      <c r="PP78" s="97"/>
      <c r="PQ78" s="97"/>
      <c r="PR78" s="97"/>
      <c r="PS78" s="93"/>
      <c r="PT78" s="95"/>
      <c r="PU78" s="94"/>
      <c r="PV78" s="96"/>
      <c r="PW78" s="97"/>
      <c r="PX78" s="97"/>
      <c r="PY78" s="97"/>
      <c r="PZ78" s="93"/>
      <c r="QA78" s="95"/>
    </row>
    <row r="79" spans="1:443" ht="15" customHeight="1" x14ac:dyDescent="0.2">
      <c r="A79" s="121">
        <f>Tipy!A73</f>
        <v>64</v>
      </c>
      <c r="B79" s="144" t="str">
        <f>Tipy!B73</f>
        <v>pengi</v>
      </c>
      <c r="C79" s="42"/>
      <c r="D79" s="182">
        <f>IF(ISBLANK($I$3),"",IF(ISBLANK(Tipy!D73),0,IF(AND(Tipy!D73=Výsledky!$G$3,Tipy!F73=Výsledky!$I$3),50,0)))</f>
        <v>50</v>
      </c>
      <c r="E79" s="182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2">
        <f>IF(ISBLANK($I$3),"",IF(OR(Tipy!G73=Výsledky!$D$6,Tipy!G73=Výsledky!$D$7,Tipy!G73=Výsledky!$D$8,Tipy!G73=Výsledky!$D$9),30,0))</f>
        <v>0</v>
      </c>
      <c r="G79" s="182">
        <f>IF(ISBLANK($I$3),"",IF(OR(Tipy!H73=Výsledky!$G$6,Tipy!H73=Výsledky!$G$7,Tipy!H73=Výsledky!$G$8,Tipy!H73=Výsledky!$G$9),10,0))</f>
        <v>0</v>
      </c>
      <c r="H79" s="183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4">
        <f>IF(ISBLANK($I$3),"",IF(ISBLANK(Tipy!D73),"-",SUM(D79:H79)))</f>
        <v>50</v>
      </c>
      <c r="J79" s="185"/>
      <c r="K79" s="182">
        <f>IF(ISBLANK($P$3),"",IF(ISBLANK(Tipy!J73),0,IF(AND(Tipy!J73=Výsledky!$N$3,Tipy!L73=Výsledky!$P$3),50,0)))</f>
        <v>0</v>
      </c>
      <c r="L79" s="182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2">
        <f>IF(ISBLANK($P$3),"",IF(OR(Tipy!M73=Výsledky!$K$6,Tipy!M73=Výsledky!$K$7,Tipy!M73=Výsledky!$K$8,Tipy!M73=Výsledky!$K$9),30,0))</f>
        <v>30</v>
      </c>
      <c r="N79" s="182">
        <f>IF(ISBLANK($P$3),"",IF(OR(Tipy!N73=Výsledky!$N$6,Tipy!N73=Výsledky!$N$7,Tipy!N73=Výsledky!$N$8,Tipy!N73=Výsledky!$N$9),10,0))</f>
        <v>0</v>
      </c>
      <c r="O79" s="183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6">
        <f>IF(ISBLANK($P$3),"",IF(ISBLANK(Tipy!J73),"-",SUM(K79:O79)))</f>
        <v>60</v>
      </c>
      <c r="Q79" s="185"/>
      <c r="R79" s="182">
        <f>IF(ISBLANK($W$3),"",IF(ISBLANK(Tipy!P73),0,IF(AND(Tipy!P73=Výsledky!$U$3,Tipy!R73=Výsledky!$W$3),50,0)))</f>
        <v>0</v>
      </c>
      <c r="S79" s="182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2">
        <f>IF(ISBLANK($W$3),"",IF(OR(Tipy!S73=Výsledky!$R$6,Tipy!S73=Výsledky!$R$7,Tipy!S73=Výsledky!$R$8,Tipy!S73=Výsledky!$R$9),30,0))</f>
        <v>30</v>
      </c>
      <c r="U79" s="182">
        <f>IF(ISBLANK($W$3),"",IF(OR(Tipy!T73=Výsledky!$U$6,Tipy!T73=Výsledky!$U$7,Tipy!T73=Výsledky!$U$8,Tipy!T73=Výsledky!$U$9),10,0))</f>
        <v>0</v>
      </c>
      <c r="V79" s="183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6">
        <f>IF(ISBLANK($W$3),"",IF(ISBLANK(Tipy!P73),"-",SUM(R79:V79)))</f>
        <v>30</v>
      </c>
      <c r="X79" s="185"/>
      <c r="Y79" s="182">
        <f>IF(ISBLANK($AD$3),"",IF(ISBLANK(Tipy!V73),0,IF(AND(Tipy!V73=Výsledky!$AB$3,Tipy!X73=Výsledky!$AD$3),50,0)))</f>
        <v>0</v>
      </c>
      <c r="Z79" s="182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2">
        <f>IF(ISBLANK($AD$3),"",IF(OR(Tipy!Y73=Výsledky!$Y$6,Tipy!Y73=Výsledky!$Y$7,Tipy!Y73=Výsledky!$Y$8,Tipy!Y73=Výsledky!$Y$9),30,0))</f>
        <v>30</v>
      </c>
      <c r="AB79" s="182">
        <f>IF(ISBLANK($AD$3),"",IF(OR(Tipy!Z73=Výsledky!$AB$6,Tipy!Z73=Výsledky!$AB$7,Tipy!Z73=Výsledky!$AB$8,Tipy!Z73=Výsledky!$AB$9),10,0))</f>
        <v>0</v>
      </c>
      <c r="AC79" s="183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6">
        <f>IF(ISBLANK($AD$3),"",IF(ISBLANK(Tipy!V73),"-",SUM(Y79:AC79)))</f>
        <v>60</v>
      </c>
      <c r="AE79" s="185"/>
      <c r="AF79" s="182">
        <f>IF(ISBLANK($AK$3),"",IF(ISBLANK(Tipy!AB73),0,IF(AND(Tipy!AB73=Výsledky!$AI$3,Tipy!AD73=Výsledky!$AK$3),50,0)))</f>
        <v>0</v>
      </c>
      <c r="AG79" s="182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2">
        <f>IF(ISBLANK($AK$3),"",IF(OR(Tipy!AE73=Výsledky!$AF$6,Tipy!AE73=Výsledky!$AF$7,Tipy!AE73=Výsledky!$AF$8,Tipy!AE73=Výsledky!$AF$9),30,0))</f>
        <v>0</v>
      </c>
      <c r="AI79" s="182">
        <f>IF(ISBLANK($AK$3),"",IF(OR(Tipy!AF73=Výsledky!$AI$6,Tipy!AF73=Výsledky!$AI$7,Tipy!AF73=Výsledky!$AI$8,Tipy!AF73=Výsledky!$AI$9),10,0))</f>
        <v>0</v>
      </c>
      <c r="AJ79" s="183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6" t="str">
        <f>IF(ISBLANK($AK$3),"",IF(ISBLANK(Tipy!AB73),"-",SUM(AF79:AJ79)))</f>
        <v>-</v>
      </c>
      <c r="AL79" s="185"/>
      <c r="AM79" s="182">
        <f>IF(ISBLANK($AR$3),"",IF(ISBLANK(Tipy!AH73),0,IF(AND(Tipy!AH73=Výsledky!$AP$3,Tipy!AJ73=Výsledky!$AR$3),50,0)))</f>
        <v>0</v>
      </c>
      <c r="AN79" s="182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2">
        <f>IF(ISBLANK($AR$3),"",IF(OR(Tipy!AK73=Výsledky!$AM$6,Tipy!AK73=Výsledky!$AM$7,Tipy!AK73=Výsledky!$AM$8,Tipy!AK73=Výsledky!$AM$9),30,0))</f>
        <v>0</v>
      </c>
      <c r="AP79" s="182">
        <f>IF(ISBLANK($AR$3),"",IF(OR(Tipy!AL73=Výsledky!$AP$6,Tipy!AL73=Výsledky!$AP$7,Tipy!AL73=Výsledky!$AP$8,Tipy!AL73=Výsledky!$AP$9),10,0))</f>
        <v>0</v>
      </c>
      <c r="AQ79" s="183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6" t="str">
        <f>IF(ISBLANK($AR$3),"",IF(ISBLANK(Tipy!AH73),"-",SUM(AM79:AQ79)))</f>
        <v>-</v>
      </c>
      <c r="AS79" s="185"/>
      <c r="AT79" s="182">
        <f>IF(ISBLANK($AY$3),"",IF(ISBLANK(Tipy!AN73),0,IF(AND(Tipy!AN73=Výsledky!$AW$3,Tipy!AP73=Výsledky!$AY$3),50,0)))</f>
        <v>0</v>
      </c>
      <c r="AU79" s="182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2">
        <f>IF(ISBLANK($AY$3),"",IF(OR(Tipy!AQ73=Výsledky!$AT$6,Tipy!AQ73=Výsledky!$AT$7,Tipy!AQ73=Výsledky!$AT$8,Tipy!AQ73=Výsledky!$AT$9),30,0))</f>
        <v>0</v>
      </c>
      <c r="AW79" s="182">
        <f>IF(ISBLANK($AY$3),"",IF(OR(Tipy!AR73=Výsledky!$AW$6,Tipy!AR73=Výsledky!$AW$7,Tipy!AR73=Výsledky!$AW$8,Tipy!AR73=Výsledky!$AW$9),10,0))</f>
        <v>0</v>
      </c>
      <c r="AX79" s="183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6" t="str">
        <f>IF(ISBLANK($AY$3),"",IF(ISBLANK(Tipy!AN73),"-",SUM(AT79:AX79)))</f>
        <v>-</v>
      </c>
      <c r="AZ79" s="185"/>
      <c r="BA79" s="182">
        <f>IF(ISBLANK($BF$3),"",IF(ISBLANK(Tipy!AT73),0,IF(AND(Tipy!AT73=Výsledky!$BD$3,Tipy!AV73=Výsledky!$BF$3),50,0)))</f>
        <v>0</v>
      </c>
      <c r="BB79" s="182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2">
        <f>IF(ISBLANK($BF$3),"",IF(OR(Tipy!AW73=Výsledky!$BA$6,Tipy!AW73=Výsledky!$BA$7,Tipy!AW73=Výsledky!$BA$8,Tipy!AW73=Výsledky!$BA$9),30,0))</f>
        <v>0</v>
      </c>
      <c r="BD79" s="182">
        <f>IF(ISBLANK($BF$3),"",IF(OR(Tipy!AX73=Výsledky!$BD$6,Tipy!AX73=Výsledky!$BD$7,Tipy!AX73=Výsledky!$BD$8,Tipy!AX73=Výsledky!$BD$9),10,0))</f>
        <v>0</v>
      </c>
      <c r="BE79" s="183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6" t="str">
        <f>IF(ISBLANK($BF$3),"",IF(ISBLANK(Tipy!AT73),"-",SUM(BA79:BE79)))</f>
        <v>-</v>
      </c>
      <c r="BG79" s="94"/>
      <c r="BH79" s="182">
        <f>IF(ISBLANK($BM$3),"",IF(ISBLANK(Tipy!AZ73),0,IF(AND(Tipy!AZ73=Výsledky!$BK$3,Tipy!BB73=Výsledky!$BM$3),50,0)))</f>
        <v>0</v>
      </c>
      <c r="BI79" s="182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2">
        <f>IF(ISBLANK($BM$3),"",IF(OR(Tipy!BC73=Výsledky!$BH$6,Tipy!BC73=Výsledky!$BH$7,Tipy!BC73=Výsledky!$BH$8,Tipy!BC73=Výsledky!$BH$9),30,0))</f>
        <v>30</v>
      </c>
      <c r="BK79" s="182">
        <f>IF(ISBLANK($BM$3),"",IF(OR(Tipy!BD73=Výsledky!$BK$6,Tipy!BD73=Výsledky!$BK$7,Tipy!BD73=Výsledky!$BK$8,Tipy!BD73=Výsledky!$BK$9),10,0))</f>
        <v>0</v>
      </c>
      <c r="BL79" s="183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6">
        <f>IF(ISBLANK($BM$3),"",IF(ISBLANK(Tipy!AZ73),"-",SUM(BH79:BL79)))</f>
        <v>50</v>
      </c>
      <c r="BN79" s="94"/>
      <c r="BO79" s="182">
        <f>IF(ISBLANK($BT$3),"",IF(ISBLANK(Tipy!BF73),0,IF(AND(Tipy!BF73=Výsledky!$BR$3,Tipy!BH73=Výsledky!$BT$3),50,0)))</f>
        <v>0</v>
      </c>
      <c r="BP79" s="182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2">
        <f>IF(ISBLANK($BT$3),"",IF(OR(Tipy!BI73=Výsledky!$BO$6,Tipy!BI73=Výsledky!$BO$7,Tipy!BI73=Výsledky!$BO$8,Tipy!BI73=Výsledky!$BO$9),30,0))</f>
        <v>30</v>
      </c>
      <c r="BR79" s="182">
        <f>IF(ISBLANK($BT$3),"",IF(OR(Tipy!BJ73=Výsledky!$BR$6,Tipy!BJ73=Výsledky!$BR$7,Tipy!BJ73=Výsledky!$BR$8,Tipy!BJ73=Výsledky!$BR$9),10,0))</f>
        <v>0</v>
      </c>
      <c r="BS79" s="183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6">
        <f>IF(ISBLANK($BT$3),"",IF(ISBLANK(Tipy!BF73),"-",SUM(BO79:BS79)))</f>
        <v>40</v>
      </c>
      <c r="BU79" s="94"/>
      <c r="BV79" s="182">
        <f>IF(ISBLANK($CA$3),"",IF(ISBLANK(Tipy!BL73),0,IF(AND(Tipy!BL73=Výsledky!$BY$3,Tipy!BN73=Výsledky!$CA$3),50,0)))</f>
        <v>0</v>
      </c>
      <c r="BW79" s="182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2">
        <f>IF(ISBLANK($CA$3),"",IF(OR(Tipy!BO73=Výsledky!$BV$6,Tipy!BO73=Výsledky!$BV$7,Tipy!BO73=Výsledky!$BV$8,Tipy!BO73=Výsledky!$BV$9),30,0))</f>
        <v>30</v>
      </c>
      <c r="BY79" s="182">
        <f>IF(ISBLANK($CA$3),"",IF(OR(Tipy!BP73=Výsledky!$BY$6,Tipy!BP73=Výsledky!$BY$7,Tipy!BP73=Výsledky!$BY$8,Tipy!BP73=Výsledky!$BY$9),10,0))</f>
        <v>0</v>
      </c>
      <c r="BZ79" s="183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6">
        <f>IF(ISBLANK($CA$3),"",IF(ISBLANK(Tipy!BL73),"-",SUM(BV79:BZ79)))</f>
        <v>50</v>
      </c>
      <c r="CB79" s="94"/>
      <c r="CC79" s="182">
        <f>IF(ISBLANK($CH$3),"",IF(ISBLANK(Tipy!BR73),0,IF(AND(Tipy!BR73=Výsledky!$CF$3,Tipy!BT73=Výsledky!$CH$3),50,0)))</f>
        <v>0</v>
      </c>
      <c r="CD79" s="182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2">
        <f>IF(ISBLANK($CH$3),"",IF(OR(Tipy!BU73=Výsledky!$CC$6,Tipy!BU73=Výsledky!$CC$7,Tipy!BU73=Výsledky!$CC$8,Tipy!BU73=Výsledky!$CC$9),30,0))</f>
        <v>30</v>
      </c>
      <c r="CF79" s="182">
        <f>IF(ISBLANK($CH$3),"",IF(OR(Tipy!BV73=Výsledky!$CF$6,Tipy!BV73=Výsledky!$CF$7,Tipy!BV73=Výsledky!$CF$8,Tipy!BV73=Výsledky!$CF$9),10,0))</f>
        <v>0</v>
      </c>
      <c r="CG79" s="183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6">
        <f>IF(ISBLANK($CH$3),"",IF(ISBLANK(Tipy!BR73),"-",SUM(CC79:CG79)))</f>
        <v>50</v>
      </c>
      <c r="CI79" s="185"/>
      <c r="CJ79" s="182">
        <f>IF(ISBLANK($CO$3),"",IF(ISBLANK(Tipy!BX73),0,IF(AND(Tipy!BX73=Výsledky!$CM$3,Tipy!BZ73=Výsledky!$CO$3),50,0)))</f>
        <v>0</v>
      </c>
      <c r="CK79" s="182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2">
        <f>IF(ISBLANK($CO$3),"",IF(OR(Tipy!CA73=Výsledky!$CJ$6,Tipy!CA73=Výsledky!$CJ$7,Tipy!CA73=Výsledky!$CJ$8,Tipy!CA73=Výsledky!$CJ$9),30,0))</f>
        <v>0</v>
      </c>
      <c r="CM79" s="182">
        <f>IF(ISBLANK($CO$3),"",IF(OR(Tipy!CB73=Výsledky!$CM$6,Tipy!CB73=Výsledky!$CM$7,Tipy!CB73=Výsledky!$CM$8,Tipy!CB73=Výsledky!$CM$9),10,0))</f>
        <v>0</v>
      </c>
      <c r="CN79" s="183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6" t="str">
        <f>IF(ISBLANK($CO$3),"",IF(ISBLANK(Tipy!BX73),"-",SUM(CJ79:CN79)))</f>
        <v>-</v>
      </c>
      <c r="CP79" s="185"/>
      <c r="CQ79" s="182">
        <f>IF(ISBLANK($CV$3),"",IF(ISBLANK(Tipy!CD73),0,IF(AND(Tipy!CD73=Výsledky!$CT$3,Tipy!CF73=Výsledky!$CV$3),50,0)))</f>
        <v>0</v>
      </c>
      <c r="CR79" s="182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2">
        <f>IF(ISBLANK($CV$3),"",IF(OR(Tipy!CG73=Výsledky!$CQ$6,Tipy!CG73=Výsledky!$CQ$7,Tipy!CG73=Výsledky!$CQ$8,Tipy!CG73=Výsledky!$CQ$9),30,0))</f>
        <v>0</v>
      </c>
      <c r="CT79" s="182">
        <f>IF(ISBLANK($CV$3),"",IF(OR(Tipy!CH73=Výsledky!$CT$6,Tipy!CH73=Výsledky!$CT$7,Tipy!CH73=Výsledky!$CT$8,Tipy!CH73=Výsledky!$CT$9),10,0))</f>
        <v>0</v>
      </c>
      <c r="CU79" s="183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6">
        <f>IF(ISBLANK($CV$3),"",IF(ISBLANK(Tipy!CD73),"-",SUM(CQ79:CU79)))</f>
        <v>20</v>
      </c>
      <c r="CW79" s="185"/>
      <c r="CX79" s="182">
        <f>IF(ISBLANK($DC$3),"",IF(ISBLANK(Tipy!CJ73),0,IF(AND(Tipy!CJ73=Výsledky!$DA$3,Tipy!CL73=Výsledky!$DC$3),50,0)))</f>
        <v>0</v>
      </c>
      <c r="CY79" s="182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2">
        <f>IF(ISBLANK($DC$3),"",IF(OR(Tipy!CM73=Výsledky!$CX$6,Tipy!CM73=Výsledky!$CX$7,Tipy!CM73=Výsledky!$CX$8,Tipy!CM73=Výsledky!$CX$9),30,0))</f>
        <v>0</v>
      </c>
      <c r="DA79" s="182">
        <f>IF(ISBLANK($DC$3),"",IF(OR(Tipy!CN73=Výsledky!$DA$6,Tipy!CN73=Výsledky!$DA$7,Tipy!CN73=Výsledky!$DA$8,Tipy!CN73=Výsledky!$DA$9),10,0))</f>
        <v>0</v>
      </c>
      <c r="DB79" s="183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6">
        <f>IF(ISBLANK($DC$3),"",IF(ISBLANK(Tipy!CJ73),"-",SUM(CX79:DB79)))</f>
        <v>0</v>
      </c>
      <c r="DD79" s="185"/>
      <c r="DE79" s="182">
        <f>IF(ISBLANK($DJ$3),"",IF(ISBLANK(Tipy!CP73),0,IF(AND(Tipy!CP73=Výsledky!$DH$3,Tipy!CR73=Výsledky!$DJ$3),50,0)))</f>
        <v>0</v>
      </c>
      <c r="DF79" s="182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2">
        <f>IF(ISBLANK($DJ$3),"",IF(OR(Tipy!CS73=Výsledky!$DE$6,Tipy!CS73=Výsledky!$DE$7,Tipy!CS73=Výsledky!$DE$8,Tipy!CS73=Výsledky!$DE$9),30,0))</f>
        <v>0</v>
      </c>
      <c r="DH79" s="182">
        <f>IF(ISBLANK($DJ$3),"",IF(OR(Tipy!CT73=Výsledky!$DH$6,Tipy!CT73=Výsledky!$DH$7,Tipy!CT73=Výsledky!$DH$8,Tipy!CT73=Výsledky!$DH$9),10,0))</f>
        <v>0</v>
      </c>
      <c r="DI79" s="183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6">
        <f>IF(ISBLANK($DJ$3),"",IF(ISBLANK(Tipy!CP73),"-",SUM(DE79:DI79)))</f>
        <v>20</v>
      </c>
      <c r="DK79" s="185"/>
      <c r="DL79" s="182">
        <f>IF(ISBLANK($DQ$3),"",IF(ISBLANK(Tipy!CV73),0,IF(AND(Tipy!CV73=Výsledky!$DO$3,Tipy!CX73=Výsledky!$DQ$3),50,0)))</f>
        <v>0</v>
      </c>
      <c r="DM79" s="182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2">
        <f>IF(ISBLANK($DQ$3),"",IF(OR(Tipy!CY73=Výsledky!$DL$6,Tipy!CY73=Výsledky!$DL$7,Tipy!CY73=Výsledky!$DL$8,Tipy!CY73=Výsledky!$DL$9),30,0))</f>
        <v>0</v>
      </c>
      <c r="DO79" s="182">
        <f>IF(ISBLANK($DQ$3),"",IF(OR(Tipy!CZ73=Výsledky!$DO$6,Tipy!CZ73=Výsledky!$DO$7,Tipy!CZ73=Výsledky!$DO$8,Tipy!CZ73=Výsledky!$DO$9),10,0))</f>
        <v>0</v>
      </c>
      <c r="DP79" s="183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6">
        <f>IF(ISBLANK($DQ$3),"",IF(ISBLANK(Tipy!CV73),"-",SUM(DL79:DP79)))</f>
        <v>0</v>
      </c>
      <c r="DR79" s="185"/>
      <c r="DS79" s="182">
        <f>IF(ISBLANK($DX$3),"",IF(ISBLANK(Tipy!DB73),0,IF(AND(Tipy!DB73=Výsledky!$DV$3,Tipy!DD73=Výsledky!$DX$3),50,0)))</f>
        <v>0</v>
      </c>
      <c r="DT79" s="182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2">
        <f>IF(ISBLANK($DX$3),"",IF(OR(Tipy!DE73=Výsledky!$DS$6,Tipy!DE73=Výsledky!$DS$7,Tipy!DE73=Výsledky!$DS$8,Tipy!DE73=Výsledky!$DS$9),30,0))</f>
        <v>30</v>
      </c>
      <c r="DV79" s="182">
        <f>IF(ISBLANK($DX$3),"",IF(OR(Tipy!DF73=Výsledky!$DV$6,Tipy!DF73=Výsledky!$DV$7,Tipy!DF73=Výsledky!$DV$8,Tipy!DF73=Výsledky!$DV$9),10,0))</f>
        <v>10</v>
      </c>
      <c r="DW79" s="183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6">
        <f>IF(ISBLANK($DX$3),"",IF(ISBLANK(Tipy!DB73),"-",SUM(DS79:DW79)))</f>
        <v>60</v>
      </c>
      <c r="DY79" s="185"/>
      <c r="DZ79" s="182">
        <f>IF(ISBLANK($EE$3),"",IF(ISBLANK(Tipy!DH73),0,IF(AND(Tipy!DH73=Výsledky!$EC$3,Tipy!DJ73=Výsledky!$EE$3),50,0)))</f>
        <v>0</v>
      </c>
      <c r="EA79" s="182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2">
        <f>IF(ISBLANK($EE$3),"",IF(OR(Tipy!DK73=Výsledky!$DZ$6,Tipy!DK73=Výsledky!$DZ$7,Tipy!DK73=Výsledky!$DZ$8,Tipy!DK73=Výsledky!$DZ$9),30,0))</f>
        <v>30</v>
      </c>
      <c r="EC79" s="182">
        <f>IF(ISBLANK($EE$3),"",IF(OR(Tipy!DL73=Výsledky!$EC$6,Tipy!DL73=Výsledky!$EC$7,Tipy!DL73=Výsledky!$EC$8,Tipy!DL73=Výsledky!$EC$9),10,0))</f>
        <v>0</v>
      </c>
      <c r="ED79" s="183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6">
        <f>IF(ISBLANK($EE$3),"",IF(ISBLANK(Tipy!DH73),"-",SUM(DZ79:ED79)))</f>
        <v>60</v>
      </c>
      <c r="EF79" s="94"/>
      <c r="EG79" s="182">
        <f>IF(ISBLANK($EL$3),"",IF(ISBLANK(Tipy!DN73),0,IF(AND(Tipy!DN73=Výsledky!$EJ$3,Tipy!DP73=Výsledky!$EL$3),50,0)))</f>
        <v>0</v>
      </c>
      <c r="EH79" s="182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2">
        <f>IF(ISBLANK($EL$3),"",IF(OR(Tipy!DQ73=Výsledky!$EG$6,Tipy!DQ73=Výsledky!$EG$7,Tipy!DQ73=Výsledky!$EG$8,Tipy!DQ73=Výsledky!$EG$9),30,0))</f>
        <v>0</v>
      </c>
      <c r="EJ79" s="182">
        <f>IF(ISBLANK($EL$3),"",IF(OR(Tipy!DR73=Výsledky!$EJ$6,Tipy!DR73=Výsledky!$EJ$7,Tipy!DR73=Výsledky!$EJ$8,Tipy!DR73=Výsledky!$EJ$9),10,0))</f>
        <v>0</v>
      </c>
      <c r="EK79" s="183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6" t="str">
        <f>IF(ISBLANK($EL$3),"",IF(ISBLANK(Tipy!DN73),"-",SUM(EG79:EK79)))</f>
        <v>-</v>
      </c>
      <c r="EM79" s="94"/>
      <c r="EN79" s="182">
        <f>IF(ISBLANK($ES$3),"",IF(ISBLANK(Tipy!DT73),0,IF(AND(Tipy!DT73=Výsledky!$EQ$3,Tipy!DV73=Výsledky!$ES$3),50,0)))</f>
        <v>0</v>
      </c>
      <c r="EO79" s="182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2">
        <f>IF(ISBLANK($ES$3),"",IF(OR(Tipy!DW73=Výsledky!$EN$6,Tipy!DW73=Výsledky!$EN$7,Tipy!DW73=Výsledky!$EN$8,Tipy!DW73=Výsledky!$EN$9),30,0))</f>
        <v>30</v>
      </c>
      <c r="EQ79" s="182">
        <f>IF(ISBLANK($ES$3),"",IF(OR(Tipy!DX73=Výsledky!$EQ$6,Tipy!DX73=Výsledky!$EQ$7,Tipy!DX73=Výsledky!$EQ$8,Tipy!DX73=Výsledky!$EQ$9),10,0))</f>
        <v>0</v>
      </c>
      <c r="ER79" s="183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6">
        <f>IF(ISBLANK($ES$3),"",IF(ISBLANK(Tipy!DT73),"-",SUM(EN79:ER79)))</f>
        <v>60</v>
      </c>
      <c r="ET79" s="94"/>
      <c r="EU79" s="182">
        <f>IF(ISBLANK($EZ$3),"",IF(ISBLANK(Tipy!DZ73),0,IF(AND(Tipy!DZ73=Výsledky!$EX$3,Tipy!EB73=Výsledky!$EZ$3),50,0)))</f>
        <v>0</v>
      </c>
      <c r="EV79" s="182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2">
        <f>IF(ISBLANK($EZ$3),"",IF(OR(Tipy!EC73=Výsledky!$EU$6,Tipy!EC73=Výsledky!$EU$7,Tipy!EC73=Výsledky!$EU$8,Tipy!EC73=Výsledky!$EU$9),30,0))</f>
        <v>0</v>
      </c>
      <c r="EX79" s="182">
        <f>IF(ISBLANK($EZ$3),"",IF(OR(Tipy!ED73=Výsledky!$EX$6,Tipy!ED73=Výsledky!$EX$7,Tipy!ED73=Výsledky!$EX$8,Tipy!ED73=Výsledky!$EX$9),10,0))</f>
        <v>0</v>
      </c>
      <c r="EY79" s="183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6" t="str">
        <f>IF(ISBLANK($EZ$3),"",IF(ISBLANK(Tipy!DZ73),"-",SUM(EU79:EY79)))</f>
        <v>-</v>
      </c>
      <c r="FA79" s="94"/>
      <c r="FB79" s="182">
        <f>IF(ISBLANK($FG$3),"",IF(ISBLANK(Tipy!EF73),0,IF(AND(Tipy!EF73=Výsledky!$FE$3,Tipy!EH73=Výsledky!$FG$3),50,0)))</f>
        <v>0</v>
      </c>
      <c r="FC79" s="182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2">
        <f>IF(ISBLANK($FG$3),"",IF(OR(Tipy!EI73=Výsledky!$FB$6,Tipy!EI73=Výsledky!$FB$7,Tipy!EI73=Výsledky!$FB$8,Tipy!EI73=Výsledky!$FB$9),30,0))</f>
        <v>30</v>
      </c>
      <c r="FE79" s="182">
        <f>IF(ISBLANK($FG$3),"",IF(OR(Tipy!EJ73=Výsledky!$FE$6,Tipy!EJ73=Výsledky!$FE$7,Tipy!EJ73=Výsledky!$FE$8,Tipy!EJ73=Výsledky!$FE$9),10,0))</f>
        <v>0</v>
      </c>
      <c r="FF79" s="183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6">
        <f>IF(ISBLANK($FG$3),"",IF(ISBLANK(Tipy!EF73),"-",SUM(FB79:FF79)))</f>
        <v>40</v>
      </c>
      <c r="FH79" s="94"/>
      <c r="FI79" s="182">
        <f>IF(ISBLANK($FN$3),"",IF(ISBLANK(Tipy!EL73),0,IF(AND(Tipy!EL73=Výsledky!$FL$3,Tipy!EN73=Výsledky!$FN$3),50,0)))</f>
        <v>0</v>
      </c>
      <c r="FJ79" s="182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2">
        <f>IF(ISBLANK($FN$3),"",IF(OR(Tipy!EO73=Výsledky!$FI$6,Tipy!EO73=Výsledky!$FI$7,Tipy!EO73=Výsledky!$FI$8,Tipy!EO73=Výsledky!$FI$9),30,0))</f>
        <v>0</v>
      </c>
      <c r="FL79" s="182">
        <f>IF(ISBLANK($FN$3),"",IF(OR(Tipy!EP73=Výsledky!$FL$6,Tipy!EP73=Výsledky!$FL$7,Tipy!EP73=Výsledky!$FL$8,Tipy!EP73=Výsledky!$FL$9),10,0))</f>
        <v>0</v>
      </c>
      <c r="FM79" s="183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6" t="str">
        <f>IF(ISBLANK($FN$3),"",IF(ISBLANK(Tipy!EL73),"-",SUM(FI79:FM79)))</f>
        <v>-</v>
      </c>
      <c r="FO79" s="94"/>
      <c r="FP79" s="182">
        <f>IF(ISBLANK($FU$3),"",IF(ISBLANK(Tipy!ER73),0,IF(AND(Tipy!ER73=Výsledky!$FS$3,Tipy!ET73=Výsledky!$FU$3),50,0)))</f>
        <v>0</v>
      </c>
      <c r="FQ79" s="182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2">
        <f>IF(ISBLANK($FU$3),"",IF(OR(Tipy!EU73=Výsledky!$FP$6,Tipy!EU73=Výsledky!$FP$7,Tipy!EU73=Výsledky!$FP$8,Tipy!EU73=Výsledky!$FP$9),30,0))</f>
        <v>0</v>
      </c>
      <c r="FS79" s="182">
        <f>IF(ISBLANK($FU$3),"",IF(OR(Tipy!EV73=Výsledky!$FS$6,Tipy!EV73=Výsledky!$FS$7,Tipy!EV73=Výsledky!$FS$8,Tipy!EV73=Výsledky!$FS$9),10,0))</f>
        <v>0</v>
      </c>
      <c r="FT79" s="183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6" t="str">
        <f>IF(ISBLANK($FU$3),"",IF(ISBLANK(Tipy!ER73),"-",SUM(FP79:FT79)))</f>
        <v>-</v>
      </c>
      <c r="FV79" s="94"/>
      <c r="FW79" s="182">
        <f>IF(ISBLANK($GB$3),"",IF(ISBLANK(Tipy!EX73),0,IF(AND(Tipy!EX73=Výsledky!$FZ$3,Tipy!EZ73=Výsledky!$GB$3),50,0)))</f>
        <v>0</v>
      </c>
      <c r="FX79" s="182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2">
        <f>IF(ISBLANK($GB$3),"",IF(OR(Tipy!FA73=Výsledky!$FW$6,Tipy!FA73=Výsledky!$FW$7,Tipy!FA73=Výsledky!$FW$8,Tipy!FA73=Výsledky!$FW$9),30,0))</f>
        <v>0</v>
      </c>
      <c r="FZ79" s="182">
        <f>IF(ISBLANK($GB$3),"",IF(OR(Tipy!FB73=Výsledky!$FZ$6,Tipy!FB73=Výsledky!$FZ$7,Tipy!FB73=Výsledky!$FZ$8,Tipy!FB73=Výsledky!$FZ$9),10,0))</f>
        <v>0</v>
      </c>
      <c r="GA79" s="183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6">
        <f>IF(ISBLANK($GB$3),"",IF(ISBLANK(Tipy!EX73),"-",SUM(FW79:GA79)))</f>
        <v>10</v>
      </c>
      <c r="GC79" s="94"/>
      <c r="GD79" s="182">
        <f>IF(ISBLANK($GI$3),"",IF(ISBLANK(Tipy!FD73),0,IF(AND(Tipy!FD73=Výsledky!$GG$3,Tipy!FF73=Výsledky!$GI$3),50,0)))</f>
        <v>0</v>
      </c>
      <c r="GE79" s="182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2">
        <f>IF(ISBLANK($GI$3),"",IF(OR(Tipy!FG73=Výsledky!$GD$6,Tipy!FG73=Výsledky!$GD$7,Tipy!FG73=Výsledky!$GD$8,Tipy!FG73=Výsledky!$GD$9),30,0))</f>
        <v>0</v>
      </c>
      <c r="GG79" s="182">
        <f>IF(ISBLANK($GI$3),"",IF(OR(Tipy!FH73=Výsledky!$GG$6,Tipy!FH73=Výsledky!$GG$7,Tipy!FH73=Výsledky!$GG$8,Tipy!FH73=Výsledky!$GG$9),10,0))</f>
        <v>0</v>
      </c>
      <c r="GH79" s="183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6" t="str">
        <f>IF(ISBLANK($GI$3),"",IF(ISBLANK(Tipy!FD73),"-",SUM(GD79:GH79)))</f>
        <v>-</v>
      </c>
      <c r="GJ79" s="94"/>
      <c r="GK79" s="182">
        <f>IF(ISBLANK($GP$3),"",IF(ISBLANK(Tipy!FJ73),0,IF(AND(Tipy!FJ73=Výsledky!$GN$3,Tipy!FL73=Výsledky!$GP$3),50,0)))</f>
        <v>0</v>
      </c>
      <c r="GL79" s="182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82">
        <f>IF(ISBLANK($GP$3),"",IF(OR(Tipy!FM73=Výsledky!$GK$6,Tipy!FM73=Výsledky!$GK$7,Tipy!FM73=Výsledky!$GK$8,Tipy!FM73=Výsledky!$GK$9),30,0))</f>
        <v>0</v>
      </c>
      <c r="GN79" s="182">
        <f>IF(ISBLANK($GP$3),"",IF(OR(Tipy!FN73=Výsledky!$GN$6,Tipy!FN73=Výsledky!$GN$7,Tipy!FN73=Výsledky!$GN$8,Tipy!FN73=Výsledky!$GN$9),10,0))</f>
        <v>0</v>
      </c>
      <c r="GO79" s="183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86" t="str">
        <f>IF(ISBLANK($GP$3),"",IF(ISBLANK(Tipy!FJ73),"-",SUM(GK79:GO79)))</f>
        <v>-</v>
      </c>
      <c r="GQ79" s="94"/>
      <c r="GR79" s="182">
        <f>IF(ISBLANK($GW$3),"",IF(ISBLANK(Tipy!FP73),0,IF(AND(Tipy!FP73=Výsledky!$GU$3,Tipy!FR73=Výsledky!$GW$3),50,0)))</f>
        <v>0</v>
      </c>
      <c r="GS79" s="182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2">
        <f>IF(ISBLANK($GW$3),"",IF(OR(Tipy!FS73=Výsledky!$GR$6,Tipy!FS73=Výsledky!$GR$7,Tipy!FS73=Výsledky!$GR$8,Tipy!FS73=Výsledky!$GR$9),30,0))</f>
        <v>0</v>
      </c>
      <c r="GU79" s="182">
        <f>IF(ISBLANK($GW$3),"",IF(OR(Tipy!FT73=Výsledky!$GU$6,Tipy!FT73=Výsledky!$GU$7,Tipy!FT73=Výsledky!$GU$8,Tipy!FT73=Výsledky!$GU$9),10,0))</f>
        <v>0</v>
      </c>
      <c r="GV79" s="183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6">
        <f>IF(ISBLANK($GW$3),"",IF(ISBLANK(Tipy!FP73),"-",SUM(GR79:GV79)))</f>
        <v>0</v>
      </c>
      <c r="GX79" s="94"/>
      <c r="GY79" s="182">
        <f>IF(ISBLANK($HD$3),"",IF(ISBLANK(Tipy!FV73),0,IF(AND(Tipy!FV73=Výsledky!$HB$3,Tipy!FX73=Výsledky!$HD$3),50,0)))</f>
        <v>0</v>
      </c>
      <c r="GZ79" s="182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2">
        <f>IF(ISBLANK($HD$3),"",IF(OR(Tipy!FY73=Výsledky!$GY$6,Tipy!FY73=Výsledky!$GY$7,Tipy!FY73=Výsledky!$GY$8,Tipy!FY73=Výsledky!$GY$9),30,0))</f>
        <v>0</v>
      </c>
      <c r="HB79" s="182">
        <f>IF(ISBLANK($HD$3),"",IF(OR(Tipy!FZ73=Výsledky!$HB$6,Tipy!FZ73=Výsledky!$HB$7,Tipy!FZ73=Výsledky!$HB$8,Tipy!FZ73=Výsledky!$HB$9),10,0))</f>
        <v>0</v>
      </c>
      <c r="HC79" s="183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6" t="str">
        <f>IF(ISBLANK($HD$3),"",IF(ISBLANK(Tipy!FV73),"-",SUM(GY79:HC79)))</f>
        <v>-</v>
      </c>
      <c r="HE79" s="185"/>
      <c r="HF79" s="182">
        <f>IF(ISBLANK($HK$3),"",IF(ISBLANK(Tipy!GB73),0,IF(AND(Tipy!GB73=Výsledky!$HI$3,Tipy!GD73=Výsledky!$HK$3),50,0)))</f>
        <v>0</v>
      </c>
      <c r="HG79" s="182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2">
        <f>IF(ISBLANK($HK$3),"",IF(OR(Tipy!GE73=Výsledky!$HF$6,Tipy!GE73=Výsledky!$HF$7,Tipy!GE73=Výsledky!$HF$8,Tipy!GE73=Výsledky!$HF$9),30,0))</f>
        <v>0</v>
      </c>
      <c r="HI79" s="182">
        <f>IF(ISBLANK($HK$3),"",IF(OR(Tipy!GF73=Výsledky!$HI$6,Tipy!GF73=Výsledky!$HI$7,Tipy!GF73=Výsledky!$HI$8,Tipy!GF73=Výsledky!$HI$9),10,0))</f>
        <v>0</v>
      </c>
      <c r="HJ79" s="183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6" t="str">
        <f>IF(ISBLANK($HK$3),"",IF(ISBLANK(Tipy!GB73),"-",SUM(HF79:HJ79)))</f>
        <v>-</v>
      </c>
      <c r="HL79" s="185"/>
      <c r="HM79" s="182">
        <f>IF(ISBLANK($HR$3),"",IF(ISBLANK(Tipy!GH73),0,IF(AND(Tipy!GH73=Výsledky!$HP$3,Tipy!GJ73=Výsledky!$HR$3),50,0)))</f>
        <v>0</v>
      </c>
      <c r="HN79" s="182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2">
        <f>IF(ISBLANK($HR$3),"",IF(OR(Tipy!GK73=Výsledky!$HM$6,Tipy!GK73=Výsledky!$HM$7,Tipy!GK73=Výsledky!$HM$8,Tipy!GK73=Výsledky!$HM$9),30,0))</f>
        <v>0</v>
      </c>
      <c r="HP79" s="182">
        <f>IF(ISBLANK($HR$3),"",IF(OR(Tipy!GL73=Výsledky!$HP$6,Tipy!GL73=Výsledky!$HP$7,Tipy!GL73=Výsledky!$HP$8,Tipy!GL73=Výsledky!$HP$9),10,0))</f>
        <v>0</v>
      </c>
      <c r="HQ79" s="183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6" t="str">
        <f>IF(ISBLANK($HR$3),"",IF(ISBLANK(Tipy!GH73),"-",SUM(HM79:HQ79)))</f>
        <v>-</v>
      </c>
      <c r="HS79" s="185"/>
      <c r="HT79" s="182">
        <f>IF(ISBLANK($HY$3),"",IF(ISBLANK(Tipy!GN73),0,IF(AND(Tipy!GN73=Výsledky!$HW$3,Tipy!GP73=Výsledky!$HY$3),50,0)))</f>
        <v>0</v>
      </c>
      <c r="HU79" s="182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2">
        <f>IF(ISBLANK($HY$3),"",IF(OR(Tipy!GQ73=Výsledky!$HT$6,Tipy!GQ73=Výsledky!$HT$7,Tipy!GQ73=Výsledky!$HT$8,Tipy!GQ73=Výsledky!$HT$9),30,0))</f>
        <v>0</v>
      </c>
      <c r="HW79" s="182">
        <f>IF(ISBLANK($HY$3),"",IF(OR(Tipy!GR73=Výsledky!$HW$6,Tipy!GR73=Výsledky!$HW$7,Tipy!GR73=Výsledky!$HW$8,Tipy!GR73=Výsledky!$HW$9),10,0))</f>
        <v>0</v>
      </c>
      <c r="HX79" s="183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6" t="str">
        <f>IF(ISBLANK($HY$3),"",IF(ISBLANK(Tipy!GN73),"-",SUM(HT79:HX79)))</f>
        <v>-</v>
      </c>
      <c r="HZ79" s="185"/>
      <c r="IA79" s="182">
        <f>IF(ISBLANK($IF$3),"",IF(ISBLANK(Tipy!GT73),0,IF(AND(Tipy!GT73=Výsledky!$ID$3,Tipy!GV73=Výsledky!$IF$3),50,0)))</f>
        <v>0</v>
      </c>
      <c r="IB79" s="182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2">
        <f>IF(ISBLANK($IF$3),"",IF(OR(Tipy!GW73=Výsledky!$IA$6,Tipy!GW73=Výsledky!$IA$7,Tipy!GW73=Výsledky!$IA$8,Tipy!GW73=Výsledky!$IA$9),30,0))</f>
        <v>0</v>
      </c>
      <c r="ID79" s="182">
        <f>IF(ISBLANK($IF$3),"",IF(OR(Tipy!GX73=Výsledky!$ID$6,Tipy!GX73=Výsledky!$ID$7,Tipy!GX73=Výsledky!$ID$8,Tipy!GX73=Výsledky!$ID$9),10,0))</f>
        <v>0</v>
      </c>
      <c r="IE79" s="183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6" t="str">
        <f>IF(ISBLANK($IF$3),"",IF(ISBLANK(Tipy!GT73),"-",SUM(IA79:IE79)))</f>
        <v>-</v>
      </c>
      <c r="IG79" s="94"/>
      <c r="IH79" s="182">
        <f>IF(ISBLANK($IM$3),"",IF(ISBLANK(Tipy!GZ73),0,IF(AND(Tipy!GZ73=Výsledky!$IK$3,Tipy!HB73=Výsledky!$IM$3),50,0)))</f>
        <v>0</v>
      </c>
      <c r="II79" s="182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182">
        <f>IF(ISBLANK($IM$3),"",IF(OR(Tipy!HC73=Výsledky!$IH$6,Tipy!HC73=Výsledky!$IH$7,Tipy!HC73=Výsledky!$IH$8,Tipy!HC73=Výsledky!$IH$9),30,0))</f>
        <v>0</v>
      </c>
      <c r="IK79" s="182">
        <f>IF(ISBLANK($IM$3),"",IF(OR(Tipy!HD73=Výsledky!$IK$6,Tipy!HD73=Výsledky!$IK$7,Tipy!HD73=Výsledky!$IK$8,Tipy!HD73=Výsledky!$IK$9),10,0))</f>
        <v>0</v>
      </c>
      <c r="IL79" s="183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186" t="str">
        <f>IF(ISBLANK($IM$3),"",IF(ISBLANK(Tipy!GZ73),"-",SUM(IH79:IL79)))</f>
        <v>-</v>
      </c>
      <c r="IN79" s="185"/>
      <c r="IO79" s="182">
        <f>IF(ISBLANK($IT$3),"",IF(ISBLANK(Tipy!HF73),0,IF(AND(Tipy!HF73=Výsledky!$IR$3,Tipy!HH73=Výsledky!$IT$3),50,0)))</f>
        <v>0</v>
      </c>
      <c r="IP79" s="182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82">
        <f>IF(ISBLANK($IT$3),"",IF(OR(Tipy!HI73=Výsledky!$IO$6,Tipy!HI73=Výsledky!$IO$7,Tipy!HI73=Výsledky!$IO$8,Tipy!HI73=Výsledky!$IO$9),30,0))</f>
        <v>0</v>
      </c>
      <c r="IR79" s="182">
        <f>IF(ISBLANK($IT$3),"",IF(OR(Tipy!HJ73=Výsledky!$IR$6,Tipy!HJ73=Výsledky!$IR$7,Tipy!HJ73=Výsledky!$IR$8,Tipy!HJ73=Výsledky!$IR$9),10,0))</f>
        <v>0</v>
      </c>
      <c r="IS79" s="183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6" t="str">
        <f>IF(ISBLANK($IT$3),"",IF(ISBLANK(Tipy!HF73),"-",SUM(IO79:IS79)))</f>
        <v>-</v>
      </c>
      <c r="IU79" s="185"/>
      <c r="IV79" s="182">
        <f>IF(ISBLANK($JA$3),"",IF(ISBLANK(Tipy!HL73),0,IF(AND(Tipy!HL73=Výsledky!$IY$3,Tipy!HN73=Výsledky!$JA$3),50,0)))</f>
        <v>0</v>
      </c>
      <c r="IW79" s="182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82">
        <f>IF(ISBLANK($JA$3),"",IF(OR(Tipy!HO73=Výsledky!$IV$6,Tipy!HO73=Výsledky!$IV$7,Tipy!HO73=Výsledky!$IV$8,Tipy!HO73=Výsledky!$IV$9),30,0))</f>
        <v>0</v>
      </c>
      <c r="IY79" s="182">
        <f>IF(ISBLANK($JA$3),"",IF(OR(Tipy!HP73=Výsledky!$IY$6,Tipy!HP73=Výsledky!$IY$7,Tipy!HP73=Výsledky!$IY$8,Tipy!HP73=Výsledky!$IY$9),10,0))</f>
        <v>0</v>
      </c>
      <c r="IZ79" s="183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86" t="str">
        <f>IF(ISBLANK($JA$3),"",IF(ISBLANK(Tipy!HL73),"-",SUM(IV79:IZ79)))</f>
        <v>-</v>
      </c>
      <c r="JB79" s="185"/>
      <c r="JC79" s="182">
        <f>IF(ISBLANK($JH$3),"",IF(ISBLANK(Tipy!HR73),0,IF(AND(Tipy!HR73=Výsledky!$JF$3,Tipy!HT73=Výsledky!$JH$3),50,0)))</f>
        <v>0</v>
      </c>
      <c r="JD79" s="182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82">
        <f>IF(ISBLANK($JH$3),"",IF(OR(Tipy!HU73=Výsledky!$JC$6,Tipy!HU73=Výsledky!$JC$7,Tipy!HU73=Výsledky!$JC$8,Tipy!HU73=Výsledky!$JC$9),30,0))</f>
        <v>0</v>
      </c>
      <c r="JF79" s="182">
        <f>IF(ISBLANK($JH$3),"",IF(OR(Tipy!HV73=Výsledky!$JF$6,Tipy!HV73=Výsledky!$JF$7,Tipy!HV73=Výsledky!$JF$8,Tipy!HV73=Výsledky!$JF$9),10,0))</f>
        <v>0</v>
      </c>
      <c r="JG79" s="183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86" t="str">
        <f>IF(ISBLANK($JH$3),"",IF(ISBLANK(Tipy!HR73),"-",SUM(JC79:JG79)))</f>
        <v>-</v>
      </c>
      <c r="JI79" s="185"/>
      <c r="JJ79" s="182">
        <f>IF(ISBLANK($JO$3),"",IF(ISBLANK(Tipy!HX73),0,IF(AND(Tipy!HX73=Výsledky!$JM$3,Tipy!HZ73=Výsledky!$JO$3),50,0)))</f>
        <v>0</v>
      </c>
      <c r="JK79" s="182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82">
        <f>IF(ISBLANK($JO$3),"",IF(OR(Tipy!IA73=Výsledky!$JJ$6,Tipy!IA73=Výsledky!$JJ$7,Tipy!IA73=Výsledky!$JJ$8,Tipy!IA73=Výsledky!$JJ$9),30,0))</f>
        <v>0</v>
      </c>
      <c r="JM79" s="92">
        <f>IF(ISBLANK($JO$3),"",IF(OR(Tipy!IB73=Výsledky!$JM$6,Tipy!IB73=Výsledky!$JM$7,Tipy!IB73=Výsledky!$JM$8,Tipy!IB73=Výsledky!$JM$9),10,0))</f>
        <v>0</v>
      </c>
      <c r="JN79" s="93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95" t="str">
        <f>IF(ISBLANK($JO$3),"",IF(ISBLANK(Tipy!HX73),"-",SUM(JJ79:JN79)))</f>
        <v>-</v>
      </c>
      <c r="JP79" s="94"/>
      <c r="JQ79" s="92">
        <f>IF(ISBLANK($JV$3),"",IF(ISBLANK(Tipy!ID73),0,IF(AND(Tipy!ID73=Výsledky!$JT$3,Tipy!IF73=Výsledky!$JV$3),50,0)))</f>
        <v>0</v>
      </c>
      <c r="JR79" s="92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92">
        <f>IF(ISBLANK($JV$3),"",IF(OR(Tipy!IG73=Výsledky!$JQ$6,Tipy!IG73=Výsledky!$JQ$7,Tipy!IG73=Výsledky!$JQ$8,Tipy!IG73=Výsledky!$JQ$9),30,0))</f>
        <v>0</v>
      </c>
      <c r="JT79" s="92">
        <f>IF(ISBLANK($JV$3),"",IF(OR(Tipy!IH73=Výsledky!$JT$6,Tipy!IH73=Výsledky!$JT$7,Tipy!IH73=Výsledky!$JT$8,Tipy!IH73=Výsledky!$JT$9),10,0))</f>
        <v>0</v>
      </c>
      <c r="JU79" s="93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95" t="str">
        <f>IF(ISBLANK($JV$3),"",IF(ISBLANK(Tipy!ID73),"-",SUM(JQ79:JU79)))</f>
        <v>-</v>
      </c>
      <c r="JW79" s="94"/>
      <c r="JX79" s="92" t="str">
        <f>IF(ISBLANK($KC$3),"",IF(ISBLANK(Tipy!IJ73),0,IF(AND(Tipy!IJ73=Výsledky!$KA$3,Tipy!IL73=Výsledky!$KC$3),50,0)))</f>
        <v/>
      </c>
      <c r="JY79" s="92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92" t="str">
        <f>IF(ISBLANK($KC$3),"",IF(OR(Tipy!IM73=Výsledky!$JX$6,Tipy!IM73=Výsledky!$JX$7,Tipy!IM73=Výsledky!$JX$8,Tipy!IM73=Výsledky!$JX$9),30,0))</f>
        <v/>
      </c>
      <c r="KA79" s="92" t="str">
        <f>IF(ISBLANK($KC$3),"",IF(OR(Tipy!IN73=Výsledky!$KA$6,Tipy!IN73=Výsledky!$KA$7,Tipy!IN73=Výsledky!$KA$8,Tipy!IN73=Výsledky!$KA$9),10,0))</f>
        <v/>
      </c>
      <c r="KB79" s="93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95" t="str">
        <f>IF(ISBLANK($KC$3),"",IF(ISBLANK(Tipy!IJ73),"-",SUM(JX79:KB79)))</f>
        <v/>
      </c>
      <c r="KD79" s="94"/>
      <c r="KE79" s="92">
        <f>IF(ISBLANK($KJ$3),"",IF(ISBLANK(Tipy!IP73),0,IF(AND(Tipy!IP73=Výsledky!$KH$3,Tipy!IR73=Výsledky!$KJ$3),50,0)))</f>
        <v>0</v>
      </c>
      <c r="KF79" s="92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0</v>
      </c>
      <c r="KG79" s="92">
        <f>IF(ISBLANK($KJ$3),"",IF(OR(Tipy!IS73=Výsledky!$KE$6,Tipy!IS73=Výsledky!$KE$7,Tipy!IS73=Výsledky!$KE$8,Tipy!IS73=Výsledky!$KE$9),30,0))</f>
        <v>0</v>
      </c>
      <c r="KH79" s="92">
        <f>IF(ISBLANK($KJ$3),"",IF(OR(Tipy!IT73=Výsledky!$KH$6,Tipy!IT73=Výsledky!$KH$7,Tipy!IT73=Výsledky!$KH$8,Tipy!IT73=Výsledky!$KH$9),10,0))</f>
        <v>0</v>
      </c>
      <c r="KI79" s="93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95" t="str">
        <f>IF(ISBLANK($KJ$3),"",IF(ISBLANK(Tipy!IP73),"-",SUM(KE79:KI79)))</f>
        <v>-</v>
      </c>
      <c r="KK79" s="94"/>
      <c r="KL79" s="182">
        <f>IF(ISBLANK($KQ$3),"",IF(ISBLANK(Tipy!IV73),0,IF(AND(Tipy!IV73=Výsledky!$KO$3,Tipy!IX73=Výsledky!$KQ$3),50,0)))</f>
        <v>0</v>
      </c>
      <c r="KM79" s="182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82">
        <f>IF(ISBLANK($KQ$3),"",IF(OR(Tipy!IY73=Výsledky!$KL$6,Tipy!IY73=Výsledky!$KL$7,Tipy!IY73=Výsledky!$KL$8,Tipy!IY73=Výsledky!$KL$9),30,0))</f>
        <v>0</v>
      </c>
      <c r="KO79" s="182">
        <f>IF(ISBLANK($KQ$3),"",IF(OR(Tipy!IZ73=Výsledky!$KO$6,Tipy!IZ73=Výsledky!$KO$7,Tipy!IZ73=Výsledky!$KO$8,Tipy!IZ73=Výsledky!$KO$9),10,0))</f>
        <v>0</v>
      </c>
      <c r="KP79" s="183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86" t="str">
        <f>IF(ISBLANK($KQ$3),"",IF(ISBLANK(Tipy!IV73),"-",SUM(KL79:KP79)))</f>
        <v>-</v>
      </c>
      <c r="KR79" s="94"/>
      <c r="KS79" s="92" t="str">
        <f>IF(ISBLANK($KX$3),"",IF(ISBLANK(Tipy!JB73),0,IF(AND(Tipy!JB73=Výsledky!$KV$3,Tipy!JD73=Výsledky!$KX$3),50,0)))</f>
        <v/>
      </c>
      <c r="KT79" s="92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92" t="str">
        <f>IF(ISBLANK($KX$3),"",IF(OR(Tipy!JE73=Výsledky!$KS$6,Tipy!JE73=Výsledky!$KS$7,Tipy!JE73=Výsledky!$KS$8,Tipy!JE73=Výsledky!$KS$9),30,0))</f>
        <v/>
      </c>
      <c r="KV79" s="92" t="str">
        <f>IF(ISBLANK($KX$3),"",IF(OR(Tipy!JF73=Výsledky!$KV$6,Tipy!JF73=Výsledky!$KV$7,Tipy!JF73=Výsledky!$KV$8,Tipy!JF73=Výsledky!$KV$9),10,0))</f>
        <v/>
      </c>
      <c r="KW79" s="93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95" t="str">
        <f>IF(ISBLANK($KX$3),"",IF(ISBLANK(Tipy!JB73),"-",SUM(KS79:KW79)))</f>
        <v/>
      </c>
      <c r="KY79" s="94"/>
      <c r="KZ79" s="92" t="str">
        <f>IF(ISBLANK($LE$3),"",IF(ISBLANK(Tipy!JH73),0,IF(AND(Tipy!JH73=Výsledky!$LC$3,Tipy!JJ73=Výsledky!$LE$3),50,0)))</f>
        <v/>
      </c>
      <c r="LA79" s="92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92" t="str">
        <f>IF(ISBLANK($LE$3),"",IF(OR(Tipy!JK73=Výsledky!$KZ$6,Tipy!JK73=Výsledky!$KZ$7,Tipy!JK73=Výsledky!$KZ$8,Tipy!JK73=Výsledky!$KZ$9),30,0))</f>
        <v/>
      </c>
      <c r="LC79" s="92" t="str">
        <f>IF(ISBLANK($LE$3),"",IF(OR(Tipy!JL73=Výsledky!$LC$6,Tipy!JL73=Výsledky!$LC$7,Tipy!JL73=Výsledky!$LC$8,Tipy!JL73=Výsledky!$LC$9),10,0))</f>
        <v/>
      </c>
      <c r="LD79" s="93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95" t="str">
        <f>IF(ISBLANK($LE$3),"",IF(ISBLANK(Tipy!JH73),"-",SUM(KZ79:LD79)))</f>
        <v/>
      </c>
      <c r="LF79" s="94"/>
      <c r="LG79" s="92" t="str">
        <f>IF(ISBLANK($LL$3),"",IF(ISBLANK(Tipy!JN73),0,IF(AND(Tipy!JN73=Výsledky!$LJ$3,Tipy!JP73=Výsledky!$LL$3),50,0)))</f>
        <v/>
      </c>
      <c r="LH79" s="92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92" t="str">
        <f>IF(ISBLANK($LL$3),"",IF(OR(Tipy!JQ73=Výsledky!$LG$6,Tipy!JQ73=Výsledky!$LG$7,Tipy!JQ73=Výsledky!$LG$8,Tipy!JQ73=Výsledky!$LG$9),30,0))</f>
        <v/>
      </c>
      <c r="LJ79" s="92" t="str">
        <f>IF(ISBLANK($LL$3),"",IF(OR(Tipy!JR73=Výsledky!$LJ$6,Tipy!JR73=Výsledky!$LJ$7,Tipy!JR73=Výsledky!$LJ$8,Tipy!JR73=Výsledky!$LJ$9),10,0))</f>
        <v/>
      </c>
      <c r="LK79" s="93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95" t="str">
        <f>IF(ISBLANK($LL$3),"",IF(ISBLANK(Tipy!JN73),"-",SUM(LG79:LK79)))</f>
        <v/>
      </c>
      <c r="LM79" s="94"/>
      <c r="LN79" s="92" t="str">
        <f>IF(ISBLANK($LS$3),"",IF(ISBLANK(Tipy!JT73),0,IF(AND(Tipy!JT73=Výsledky!$LQ$3,Tipy!JV73=Výsledky!$LS$3),50,0)))</f>
        <v/>
      </c>
      <c r="LO79" s="92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92" t="str">
        <f>IF(ISBLANK($LS$3),"",IF(OR(Tipy!JW73=Výsledky!$LN$6,Tipy!JW73=Výsledky!$LN$7,Tipy!JW73=Výsledky!$LN$8,Tipy!JW73=Výsledky!$LN$9),30,0))</f>
        <v/>
      </c>
      <c r="LQ79" s="92" t="str">
        <f>IF(ISBLANK($LS$3),"",IF(OR(Tipy!JX73=Výsledky!$LQ$6,Tipy!JX73=Výsledky!$LQ$7,Tipy!JX73=Výsledky!$LQ$8,Tipy!JX73=Výsledky!$LQ$9),10,0))</f>
        <v/>
      </c>
      <c r="LR79" s="93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95" t="str">
        <f>IF(ISBLANK($LS$3),"",IF(ISBLANK(Tipy!JT73),"-",SUM(LN79:LR79)))</f>
        <v/>
      </c>
      <c r="LT79" s="94"/>
      <c r="LU79" s="92" t="str">
        <f>IF(ISBLANK($LZ$3),"",IF(ISBLANK(Tipy!JZ73),0,IF(AND(Tipy!JZ73=Výsledky!$LX$3,Tipy!KB73=Výsledky!$LZ$3),50,0)))</f>
        <v/>
      </c>
      <c r="LV79" s="92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92" t="str">
        <f>IF(ISBLANK($LZ$3),"",IF(OR(Tipy!KC73=Výsledky!$LU$6,Tipy!KC73=Výsledky!$LU$7,Tipy!KC73=Výsledky!$LU$8,Tipy!KC73=Výsledky!$LU$9),30,0))</f>
        <v/>
      </c>
      <c r="LX79" s="92" t="str">
        <f>IF(ISBLANK($LZ$3),"",IF(OR(Tipy!KD73=Výsledky!$LX$6,Tipy!KD73=Výsledky!$LX$7,Tipy!KD73=Výsledky!$LX$8,Tipy!KD73=Výsledky!$LX$9),10,0))</f>
        <v/>
      </c>
      <c r="LY79" s="93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95" t="str">
        <f>IF(ISBLANK($LZ$3),"",IF(ISBLANK(Tipy!JZ73),"-",SUM(LU79:LY79)))</f>
        <v/>
      </c>
      <c r="MA79" s="94"/>
      <c r="MB79" s="96"/>
      <c r="MC79" s="97"/>
      <c r="MD79" s="97"/>
      <c r="ME79" s="97"/>
      <c r="MF79" s="93"/>
      <c r="MG79" s="95"/>
      <c r="MH79" s="94"/>
      <c r="MI79" s="96"/>
      <c r="MJ79" s="97"/>
      <c r="MK79" s="97"/>
      <c r="ML79" s="97"/>
      <c r="MM79" s="93"/>
      <c r="MN79" s="95"/>
      <c r="MO79" s="94"/>
      <c r="MP79" s="96"/>
      <c r="MQ79" s="97"/>
      <c r="MR79" s="97"/>
      <c r="MS79" s="97"/>
      <c r="MT79" s="93"/>
      <c r="MU79" s="95"/>
      <c r="MV79" s="94"/>
      <c r="MW79" s="96"/>
      <c r="MX79" s="97"/>
      <c r="MY79" s="97"/>
      <c r="MZ79" s="97"/>
      <c r="NA79" s="93"/>
      <c r="NB79" s="95"/>
      <c r="NC79" s="94"/>
      <c r="ND79" s="96"/>
      <c r="NE79" s="97"/>
      <c r="NF79" s="97"/>
      <c r="NG79" s="97"/>
      <c r="NH79" s="93"/>
      <c r="NI79" s="95"/>
      <c r="NJ79" s="94"/>
      <c r="NK79" s="96"/>
      <c r="NL79" s="97"/>
      <c r="NM79" s="97"/>
      <c r="NN79" s="97"/>
      <c r="NO79" s="93"/>
      <c r="NP79" s="95"/>
      <c r="NQ79" s="94"/>
      <c r="NR79" s="96"/>
      <c r="NS79" s="97"/>
      <c r="NT79" s="97"/>
      <c r="NU79" s="97"/>
      <c r="NV79" s="93"/>
      <c r="NW79" s="95"/>
      <c r="NX79" s="94"/>
      <c r="NY79" s="96"/>
      <c r="NZ79" s="97"/>
      <c r="OA79" s="97"/>
      <c r="OB79" s="97"/>
      <c r="OC79" s="93"/>
      <c r="OD79" s="95"/>
      <c r="OE79" s="94"/>
      <c r="OF79" s="96"/>
      <c r="OG79" s="97"/>
      <c r="OH79" s="97"/>
      <c r="OI79" s="97"/>
      <c r="OJ79" s="93"/>
      <c r="OK79" s="95"/>
      <c r="OL79" s="94"/>
      <c r="OM79" s="96"/>
      <c r="ON79" s="97"/>
      <c r="OO79" s="97"/>
      <c r="OP79" s="97"/>
      <c r="OQ79" s="93"/>
      <c r="OR79" s="95"/>
      <c r="OS79" s="94"/>
      <c r="OT79" s="96"/>
      <c r="OU79" s="97"/>
      <c r="OV79" s="97"/>
      <c r="OW79" s="97"/>
      <c r="OX79" s="93"/>
      <c r="OY79" s="95"/>
      <c r="OZ79" s="94"/>
      <c r="PA79" s="96"/>
      <c r="PB79" s="97"/>
      <c r="PC79" s="97"/>
      <c r="PD79" s="97"/>
      <c r="PE79" s="93"/>
      <c r="PF79" s="95"/>
      <c r="PG79" s="94"/>
      <c r="PH79" s="96"/>
      <c r="PI79" s="97"/>
      <c r="PJ79" s="97"/>
      <c r="PK79" s="97"/>
      <c r="PL79" s="93"/>
      <c r="PM79" s="95"/>
      <c r="PN79" s="94"/>
      <c r="PO79" s="96"/>
      <c r="PP79" s="97"/>
      <c r="PQ79" s="97"/>
      <c r="PR79" s="97"/>
      <c r="PS79" s="93"/>
      <c r="PT79" s="95"/>
      <c r="PU79" s="94"/>
      <c r="PV79" s="96"/>
      <c r="PW79" s="97"/>
      <c r="PX79" s="97"/>
      <c r="PY79" s="97"/>
      <c r="PZ79" s="93"/>
      <c r="QA79" s="95"/>
    </row>
    <row r="80" spans="1:443" ht="15" customHeight="1" x14ac:dyDescent="0.2">
      <c r="A80" s="121">
        <f>Tipy!A74</f>
        <v>81</v>
      </c>
      <c r="B80" s="144" t="str">
        <f>Tipy!B74</f>
        <v>Peter Bajči</v>
      </c>
      <c r="C80" s="42"/>
      <c r="D80" s="182">
        <f>IF(ISBLANK($I$3),"",IF(ISBLANK(Tipy!D74),0,IF(AND(Tipy!D74=Výsledky!$G$3,Tipy!F74=Výsledky!$I$3),50,0)))</f>
        <v>0</v>
      </c>
      <c r="E80" s="182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2">
        <f>IF(ISBLANK($I$3),"",IF(OR(Tipy!G74=Výsledky!$D$6,Tipy!G74=Výsledky!$D$7,Tipy!G74=Výsledky!$D$8,Tipy!G74=Výsledky!$D$9),30,0))</f>
        <v>30</v>
      </c>
      <c r="G80" s="182">
        <f>IF(ISBLANK($I$3),"",IF(OR(Tipy!H74=Výsledky!$G$6,Tipy!H74=Výsledky!$G$7,Tipy!H74=Výsledky!$G$8,Tipy!H74=Výsledky!$G$9),10,0))</f>
        <v>0</v>
      </c>
      <c r="H80" s="183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4">
        <f>IF(ISBLANK($I$3),"",IF(ISBLANK(Tipy!D74),"-",SUM(D80:H80)))</f>
        <v>50</v>
      </c>
      <c r="J80" s="185"/>
      <c r="K80" s="182">
        <f>IF(ISBLANK($P$3),"",IF(ISBLANK(Tipy!J74),0,IF(AND(Tipy!J74=Výsledky!$N$3,Tipy!L74=Výsledky!$P$3),50,0)))</f>
        <v>0</v>
      </c>
      <c r="L80" s="182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2">
        <f>IF(ISBLANK($P$3),"",IF(OR(Tipy!M74=Výsledky!$K$6,Tipy!M74=Výsledky!$K$7,Tipy!M74=Výsledky!$K$8,Tipy!M74=Výsledky!$K$9),30,0))</f>
        <v>30</v>
      </c>
      <c r="N80" s="182">
        <f>IF(ISBLANK($P$3),"",IF(OR(Tipy!N74=Výsledky!$N$6,Tipy!N74=Výsledky!$N$7,Tipy!N74=Výsledky!$N$8,Tipy!N74=Výsledky!$N$9),10,0))</f>
        <v>0</v>
      </c>
      <c r="O80" s="183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6">
        <f>IF(ISBLANK($P$3),"",IF(ISBLANK(Tipy!J74),"-",SUM(K80:O80)))</f>
        <v>60</v>
      </c>
      <c r="Q80" s="185"/>
      <c r="R80" s="182">
        <f>IF(ISBLANK($W$3),"",IF(ISBLANK(Tipy!P74),0,IF(AND(Tipy!P74=Výsledky!$U$3,Tipy!R74=Výsledky!$W$3),50,0)))</f>
        <v>0</v>
      </c>
      <c r="S80" s="182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2">
        <f>IF(ISBLANK($W$3),"",IF(OR(Tipy!S74=Výsledky!$R$6,Tipy!S74=Výsledky!$R$7,Tipy!S74=Výsledky!$R$8,Tipy!S74=Výsledky!$R$9),30,0))</f>
        <v>0</v>
      </c>
      <c r="U80" s="182">
        <f>IF(ISBLANK($W$3),"",IF(OR(Tipy!T74=Výsledky!$U$6,Tipy!T74=Výsledky!$U$7,Tipy!T74=Výsledky!$U$8,Tipy!T74=Výsledky!$U$9),10,0))</f>
        <v>0</v>
      </c>
      <c r="V80" s="183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6">
        <f>IF(ISBLANK($W$3),"",IF(ISBLANK(Tipy!P74),"-",SUM(R80:V80)))</f>
        <v>20</v>
      </c>
      <c r="X80" s="185"/>
      <c r="Y80" s="182">
        <f>IF(ISBLANK($AD$3),"",IF(ISBLANK(Tipy!V74),0,IF(AND(Tipy!V74=Výsledky!$AB$3,Tipy!X74=Výsledky!$AD$3),50,0)))</f>
        <v>0</v>
      </c>
      <c r="Z80" s="182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2">
        <f>IF(ISBLANK($AD$3),"",IF(OR(Tipy!Y74=Výsledky!$Y$6,Tipy!Y74=Výsledky!$Y$7,Tipy!Y74=Výsledky!$Y$8,Tipy!Y74=Výsledky!$Y$9),30,0))</f>
        <v>30</v>
      </c>
      <c r="AB80" s="182">
        <f>IF(ISBLANK($AD$3),"",IF(OR(Tipy!Z74=Výsledky!$AB$6,Tipy!Z74=Výsledky!$AB$7,Tipy!Z74=Výsledky!$AB$8,Tipy!Z74=Výsledky!$AB$9),10,0))</f>
        <v>0</v>
      </c>
      <c r="AC80" s="183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6">
        <f>IF(ISBLANK($AD$3),"",IF(ISBLANK(Tipy!V74),"-",SUM(Y80:AC80)))</f>
        <v>50</v>
      </c>
      <c r="AE80" s="185"/>
      <c r="AF80" s="182">
        <f>IF(ISBLANK($AK$3),"",IF(ISBLANK(Tipy!AB74),0,IF(AND(Tipy!AB74=Výsledky!$AI$3,Tipy!AD74=Výsledky!$AK$3),50,0)))</f>
        <v>0</v>
      </c>
      <c r="AG80" s="182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2">
        <f>IF(ISBLANK($AK$3),"",IF(OR(Tipy!AE74=Výsledky!$AF$6,Tipy!AE74=Výsledky!$AF$7,Tipy!AE74=Výsledky!$AF$8,Tipy!AE74=Výsledky!$AF$9),30,0))</f>
        <v>0</v>
      </c>
      <c r="AI80" s="182">
        <f>IF(ISBLANK($AK$3),"",IF(OR(Tipy!AF74=Výsledky!$AI$6,Tipy!AF74=Výsledky!$AI$7,Tipy!AF74=Výsledky!$AI$8,Tipy!AF74=Výsledky!$AI$9),10,0))</f>
        <v>0</v>
      </c>
      <c r="AJ80" s="183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6">
        <f>IF(ISBLANK($AK$3),"",IF(ISBLANK(Tipy!AB74),"-",SUM(AF80:AJ80)))</f>
        <v>20</v>
      </c>
      <c r="AL80" s="185"/>
      <c r="AM80" s="182">
        <f>IF(ISBLANK($AR$3),"",IF(ISBLANK(Tipy!AH74),0,IF(AND(Tipy!AH74=Výsledky!$AP$3,Tipy!AJ74=Výsledky!$AR$3),50,0)))</f>
        <v>0</v>
      </c>
      <c r="AN80" s="182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2">
        <f>IF(ISBLANK($AR$3),"",IF(OR(Tipy!AK74=Výsledky!$AM$6,Tipy!AK74=Výsledky!$AM$7,Tipy!AK74=Výsledky!$AM$8,Tipy!AK74=Výsledky!$AM$9),30,0))</f>
        <v>0</v>
      </c>
      <c r="AP80" s="182">
        <f>IF(ISBLANK($AR$3),"",IF(OR(Tipy!AL74=Výsledky!$AP$6,Tipy!AL74=Výsledky!$AP$7,Tipy!AL74=Výsledky!$AP$8,Tipy!AL74=Výsledky!$AP$9),10,0))</f>
        <v>0</v>
      </c>
      <c r="AQ80" s="183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6">
        <f>IF(ISBLANK($AR$3),"",IF(ISBLANK(Tipy!AH74),"-",SUM(AM80:AQ80)))</f>
        <v>30</v>
      </c>
      <c r="AS80" s="185"/>
      <c r="AT80" s="182">
        <f>IF(ISBLANK($AY$3),"",IF(ISBLANK(Tipy!AN74),0,IF(AND(Tipy!AN74=Výsledky!$AW$3,Tipy!AP74=Výsledky!$AY$3),50,0)))</f>
        <v>0</v>
      </c>
      <c r="AU80" s="182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2">
        <f>IF(ISBLANK($AY$3),"",IF(OR(Tipy!AQ74=Výsledky!$AT$6,Tipy!AQ74=Výsledky!$AT$7,Tipy!AQ74=Výsledky!$AT$8,Tipy!AQ74=Výsledky!$AT$9),30,0))</f>
        <v>30</v>
      </c>
      <c r="AW80" s="182">
        <f>IF(ISBLANK($AY$3),"",IF(OR(Tipy!AR74=Výsledky!$AW$6,Tipy!AR74=Výsledky!$AW$7,Tipy!AR74=Výsledky!$AW$8,Tipy!AR74=Výsledky!$AW$9),10,0))</f>
        <v>0</v>
      </c>
      <c r="AX80" s="183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6">
        <f>IF(ISBLANK($AY$3),"",IF(ISBLANK(Tipy!AN74),"-",SUM(AT80:AX80)))</f>
        <v>50</v>
      </c>
      <c r="AZ80" s="185"/>
      <c r="BA80" s="182">
        <f>IF(ISBLANK($BF$3),"",IF(ISBLANK(Tipy!AT74),0,IF(AND(Tipy!AT74=Výsledky!$BD$3,Tipy!AV74=Výsledky!$BF$3),50,0)))</f>
        <v>0</v>
      </c>
      <c r="BB80" s="182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2">
        <f>IF(ISBLANK($BF$3),"",IF(OR(Tipy!AW74=Výsledky!$BA$6,Tipy!AW74=Výsledky!$BA$7,Tipy!AW74=Výsledky!$BA$8,Tipy!AW74=Výsledky!$BA$9),30,0))</f>
        <v>30</v>
      </c>
      <c r="BD80" s="182">
        <f>IF(ISBLANK($BF$3),"",IF(OR(Tipy!AX74=Výsledky!$BD$6,Tipy!AX74=Výsledky!$BD$7,Tipy!AX74=Výsledky!$BD$8,Tipy!AX74=Výsledky!$BD$9),10,0))</f>
        <v>0</v>
      </c>
      <c r="BE80" s="183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6">
        <f>IF(ISBLANK($BF$3),"",IF(ISBLANK(Tipy!AT74),"-",SUM(BA80:BE80)))</f>
        <v>30</v>
      </c>
      <c r="BG80" s="94"/>
      <c r="BH80" s="182">
        <f>IF(ISBLANK($BM$3),"",IF(ISBLANK(Tipy!AZ74),0,IF(AND(Tipy!AZ74=Výsledky!$BK$3,Tipy!BB74=Výsledky!$BM$3),50,0)))</f>
        <v>0</v>
      </c>
      <c r="BI80" s="182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2">
        <f>IF(ISBLANK($BM$3),"",IF(OR(Tipy!BC74=Výsledky!$BH$6,Tipy!BC74=Výsledky!$BH$7,Tipy!BC74=Výsledky!$BH$8,Tipy!BC74=Výsledky!$BH$9),30,0))</f>
        <v>0</v>
      </c>
      <c r="BK80" s="182">
        <f>IF(ISBLANK($BM$3),"",IF(OR(Tipy!BD74=Výsledky!$BK$6,Tipy!BD74=Výsledky!$BK$7,Tipy!BD74=Výsledky!$BK$8,Tipy!BD74=Výsledky!$BK$9),10,0))</f>
        <v>0</v>
      </c>
      <c r="BL80" s="183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6">
        <f>IF(ISBLANK($BM$3),"",IF(ISBLANK(Tipy!AZ74),"-",SUM(BH80:BL80)))</f>
        <v>20</v>
      </c>
      <c r="BN80" s="94"/>
      <c r="BO80" s="182">
        <f>IF(ISBLANK($BT$3),"",IF(ISBLANK(Tipy!BF74),0,IF(AND(Tipy!BF74=Výsledky!$BR$3,Tipy!BH74=Výsledky!$BT$3),50,0)))</f>
        <v>50</v>
      </c>
      <c r="BP80" s="182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2">
        <f>IF(ISBLANK($BT$3),"",IF(OR(Tipy!BI74=Výsledky!$BO$6,Tipy!BI74=Výsledky!$BO$7,Tipy!BI74=Výsledky!$BO$8,Tipy!BI74=Výsledky!$BO$9),30,0))</f>
        <v>30</v>
      </c>
      <c r="BR80" s="182">
        <f>IF(ISBLANK($BT$3),"",IF(OR(Tipy!BJ74=Výsledky!$BR$6,Tipy!BJ74=Výsledky!$BR$7,Tipy!BJ74=Výsledky!$BR$8,Tipy!BJ74=Výsledky!$BR$9),10,0))</f>
        <v>0</v>
      </c>
      <c r="BS80" s="183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6">
        <f>IF(ISBLANK($BT$3),"",IF(ISBLANK(Tipy!BF74),"-",SUM(BO80:BS80)))</f>
        <v>80</v>
      </c>
      <c r="BU80" s="94"/>
      <c r="BV80" s="182">
        <f>IF(ISBLANK($CA$3),"",IF(ISBLANK(Tipy!BL74),0,IF(AND(Tipy!BL74=Výsledky!$BY$3,Tipy!BN74=Výsledky!$CA$3),50,0)))</f>
        <v>0</v>
      </c>
      <c r="BW80" s="182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2">
        <f>IF(ISBLANK($CA$3),"",IF(OR(Tipy!BO74=Výsledky!$BV$6,Tipy!BO74=Výsledky!$BV$7,Tipy!BO74=Výsledky!$BV$8,Tipy!BO74=Výsledky!$BV$9),30,0))</f>
        <v>0</v>
      </c>
      <c r="BY80" s="182">
        <f>IF(ISBLANK($CA$3),"",IF(OR(Tipy!BP74=Výsledky!$BY$6,Tipy!BP74=Výsledky!$BY$7,Tipy!BP74=Výsledky!$BY$8,Tipy!BP74=Výsledky!$BY$9),10,0))</f>
        <v>0</v>
      </c>
      <c r="BZ80" s="183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6">
        <f>IF(ISBLANK($CA$3),"",IF(ISBLANK(Tipy!BL74),"-",SUM(BV80:BZ80)))</f>
        <v>20</v>
      </c>
      <c r="CB80" s="94"/>
      <c r="CC80" s="182">
        <f>IF(ISBLANK($CH$3),"",IF(ISBLANK(Tipy!BR74),0,IF(AND(Tipy!BR74=Výsledky!$CF$3,Tipy!BT74=Výsledky!$CH$3),50,0)))</f>
        <v>0</v>
      </c>
      <c r="CD80" s="182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2">
        <f>IF(ISBLANK($CH$3),"",IF(OR(Tipy!BU74=Výsledky!$CC$6,Tipy!BU74=Výsledky!$CC$7,Tipy!BU74=Výsledky!$CC$8,Tipy!BU74=Výsledky!$CC$9),30,0))</f>
        <v>0</v>
      </c>
      <c r="CF80" s="182">
        <f>IF(ISBLANK($CH$3),"",IF(OR(Tipy!BV74=Výsledky!$CF$6,Tipy!BV74=Výsledky!$CF$7,Tipy!BV74=Výsledky!$CF$8,Tipy!BV74=Výsledky!$CF$9),10,0))</f>
        <v>0</v>
      </c>
      <c r="CG80" s="183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6">
        <f>IF(ISBLANK($CH$3),"",IF(ISBLANK(Tipy!BR74),"-",SUM(CC80:CG80)))</f>
        <v>20</v>
      </c>
      <c r="CI80" s="185"/>
      <c r="CJ80" s="182">
        <f>IF(ISBLANK($CO$3),"",IF(ISBLANK(Tipy!BX74),0,IF(AND(Tipy!BX74=Výsledky!$CM$3,Tipy!BZ74=Výsledky!$CO$3),50,0)))</f>
        <v>0</v>
      </c>
      <c r="CK80" s="182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2">
        <f>IF(ISBLANK($CO$3),"",IF(OR(Tipy!CA74=Výsledky!$CJ$6,Tipy!CA74=Výsledky!$CJ$7,Tipy!CA74=Výsledky!$CJ$8,Tipy!CA74=Výsledky!$CJ$9),30,0))</f>
        <v>0</v>
      </c>
      <c r="CM80" s="182">
        <f>IF(ISBLANK($CO$3),"",IF(OR(Tipy!CB74=Výsledky!$CM$6,Tipy!CB74=Výsledky!$CM$7,Tipy!CB74=Výsledky!$CM$8,Tipy!CB74=Výsledky!$CM$9),10,0))</f>
        <v>0</v>
      </c>
      <c r="CN80" s="183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6" t="str">
        <f>IF(ISBLANK($CO$3),"",IF(ISBLANK(Tipy!BX74),"-",SUM(CJ80:CN80)))</f>
        <v>-</v>
      </c>
      <c r="CP80" s="185"/>
      <c r="CQ80" s="182">
        <f>IF(ISBLANK($CV$3),"",IF(ISBLANK(Tipy!CD74),0,IF(AND(Tipy!CD74=Výsledky!$CT$3,Tipy!CF74=Výsledky!$CV$3),50,0)))</f>
        <v>0</v>
      </c>
      <c r="CR80" s="182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2">
        <f>IF(ISBLANK($CV$3),"",IF(OR(Tipy!CG74=Výsledky!$CQ$6,Tipy!CG74=Výsledky!$CQ$7,Tipy!CG74=Výsledky!$CQ$8,Tipy!CG74=Výsledky!$CQ$9),30,0))</f>
        <v>30</v>
      </c>
      <c r="CT80" s="182">
        <f>IF(ISBLANK($CV$3),"",IF(OR(Tipy!CH74=Výsledky!$CT$6,Tipy!CH74=Výsledky!$CT$7,Tipy!CH74=Výsledky!$CT$8,Tipy!CH74=Výsledky!$CT$9),10,0))</f>
        <v>0</v>
      </c>
      <c r="CU80" s="183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6">
        <f>IF(ISBLANK($CV$3),"",IF(ISBLANK(Tipy!CD74),"-",SUM(CQ80:CU80)))</f>
        <v>50</v>
      </c>
      <c r="CW80" s="185"/>
      <c r="CX80" s="182">
        <f>IF(ISBLANK($DC$3),"",IF(ISBLANK(Tipy!CJ74),0,IF(AND(Tipy!CJ74=Výsledky!$DA$3,Tipy!CL74=Výsledky!$DC$3),50,0)))</f>
        <v>0</v>
      </c>
      <c r="CY80" s="182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2">
        <f>IF(ISBLANK($DC$3),"",IF(OR(Tipy!CM74=Výsledky!$CX$6,Tipy!CM74=Výsledky!$CX$7,Tipy!CM74=Výsledky!$CX$8,Tipy!CM74=Výsledky!$CX$9),30,0))</f>
        <v>0</v>
      </c>
      <c r="DA80" s="182">
        <f>IF(ISBLANK($DC$3),"",IF(OR(Tipy!CN74=Výsledky!$DA$6,Tipy!CN74=Výsledky!$DA$7,Tipy!CN74=Výsledky!$DA$8,Tipy!CN74=Výsledky!$DA$9),10,0))</f>
        <v>0</v>
      </c>
      <c r="DB80" s="183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6">
        <f>IF(ISBLANK($DC$3),"",IF(ISBLANK(Tipy!CJ74),"-",SUM(CX80:DB80)))</f>
        <v>0</v>
      </c>
      <c r="DD80" s="185"/>
      <c r="DE80" s="182">
        <f>IF(ISBLANK($DJ$3),"",IF(ISBLANK(Tipy!CP74),0,IF(AND(Tipy!CP74=Výsledky!$DH$3,Tipy!CR74=Výsledky!$DJ$3),50,0)))</f>
        <v>0</v>
      </c>
      <c r="DF80" s="182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2">
        <f>IF(ISBLANK($DJ$3),"",IF(OR(Tipy!CS74=Výsledky!$DE$6,Tipy!CS74=Výsledky!$DE$7,Tipy!CS74=Výsledky!$DE$8,Tipy!CS74=Výsledky!$DE$9),30,0))</f>
        <v>0</v>
      </c>
      <c r="DH80" s="182">
        <f>IF(ISBLANK($DJ$3),"",IF(OR(Tipy!CT74=Výsledky!$DH$6,Tipy!CT74=Výsledky!$DH$7,Tipy!CT74=Výsledky!$DH$8,Tipy!CT74=Výsledky!$DH$9),10,0))</f>
        <v>0</v>
      </c>
      <c r="DI80" s="183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6" t="str">
        <f>IF(ISBLANK($DJ$3),"",IF(ISBLANK(Tipy!CP74),"-",SUM(DE80:DI80)))</f>
        <v>-</v>
      </c>
      <c r="DK80" s="185"/>
      <c r="DL80" s="182">
        <f>IF(ISBLANK($DQ$3),"",IF(ISBLANK(Tipy!CV74),0,IF(AND(Tipy!CV74=Výsledky!$DO$3,Tipy!CX74=Výsledky!$DQ$3),50,0)))</f>
        <v>0</v>
      </c>
      <c r="DM80" s="182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2">
        <f>IF(ISBLANK($DQ$3),"",IF(OR(Tipy!CY74=Výsledky!$DL$6,Tipy!CY74=Výsledky!$DL$7,Tipy!CY74=Výsledky!$DL$8,Tipy!CY74=Výsledky!$DL$9),30,0))</f>
        <v>0</v>
      </c>
      <c r="DO80" s="182">
        <f>IF(ISBLANK($DQ$3),"",IF(OR(Tipy!CZ74=Výsledky!$DO$6,Tipy!CZ74=Výsledky!$DO$7,Tipy!CZ74=Výsledky!$DO$8,Tipy!CZ74=Výsledky!$DO$9),10,0))</f>
        <v>10</v>
      </c>
      <c r="DP80" s="183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6">
        <f>IF(ISBLANK($DQ$3),"",IF(ISBLANK(Tipy!CV74),"-",SUM(DL80:DP80)))</f>
        <v>10</v>
      </c>
      <c r="DR80" s="185"/>
      <c r="DS80" s="182">
        <f>IF(ISBLANK($DX$3),"",IF(ISBLANK(Tipy!DB74),0,IF(AND(Tipy!DB74=Výsledky!$DV$3,Tipy!DD74=Výsledky!$DX$3),50,0)))</f>
        <v>0</v>
      </c>
      <c r="DT80" s="182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2">
        <f>IF(ISBLANK($DX$3),"",IF(OR(Tipy!DE74=Výsledky!$DS$6,Tipy!DE74=Výsledky!$DS$7,Tipy!DE74=Výsledky!$DS$8,Tipy!DE74=Výsledky!$DS$9),30,0))</f>
        <v>0</v>
      </c>
      <c r="DV80" s="182">
        <f>IF(ISBLANK($DX$3),"",IF(OR(Tipy!DF74=Výsledky!$DV$6,Tipy!DF74=Výsledky!$DV$7,Tipy!DF74=Výsledky!$DV$8,Tipy!DF74=Výsledky!$DV$9),10,0))</f>
        <v>0</v>
      </c>
      <c r="DW80" s="183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6" t="str">
        <f>IF(ISBLANK($DX$3),"",IF(ISBLANK(Tipy!DB74),"-",SUM(DS80:DW80)))</f>
        <v>-</v>
      </c>
      <c r="DY80" s="185"/>
      <c r="DZ80" s="182">
        <f>IF(ISBLANK($EE$3),"",IF(ISBLANK(Tipy!DH74),0,IF(AND(Tipy!DH74=Výsledky!$EC$3,Tipy!DJ74=Výsledky!$EE$3),50,0)))</f>
        <v>0</v>
      </c>
      <c r="EA80" s="182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2">
        <f>IF(ISBLANK($EE$3),"",IF(OR(Tipy!DK74=Výsledky!$DZ$6,Tipy!DK74=Výsledky!$DZ$7,Tipy!DK74=Výsledky!$DZ$8,Tipy!DK74=Výsledky!$DZ$9),30,0))</f>
        <v>0</v>
      </c>
      <c r="EC80" s="182">
        <f>IF(ISBLANK($EE$3),"",IF(OR(Tipy!DL74=Výsledky!$EC$6,Tipy!DL74=Výsledky!$EC$7,Tipy!DL74=Výsledky!$EC$8,Tipy!DL74=Výsledky!$EC$9),10,0))</f>
        <v>10</v>
      </c>
      <c r="ED80" s="183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6">
        <f>IF(ISBLANK($EE$3),"",IF(ISBLANK(Tipy!DH74),"-",SUM(DZ80:ED80)))</f>
        <v>40</v>
      </c>
      <c r="EF80" s="94"/>
      <c r="EG80" s="182">
        <f>IF(ISBLANK($EL$3),"",IF(ISBLANK(Tipy!DN74),0,IF(AND(Tipy!DN74=Výsledky!$EJ$3,Tipy!DP74=Výsledky!$EL$3),50,0)))</f>
        <v>0</v>
      </c>
      <c r="EH80" s="182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2">
        <f>IF(ISBLANK($EL$3),"",IF(OR(Tipy!DQ74=Výsledky!$EG$6,Tipy!DQ74=Výsledky!$EG$7,Tipy!DQ74=Výsledky!$EG$8,Tipy!DQ74=Výsledky!$EG$9),30,0))</f>
        <v>0</v>
      </c>
      <c r="EJ80" s="182">
        <f>IF(ISBLANK($EL$3),"",IF(OR(Tipy!DR74=Výsledky!$EJ$6,Tipy!DR74=Výsledky!$EJ$7,Tipy!DR74=Výsledky!$EJ$8,Tipy!DR74=Výsledky!$EJ$9),10,0))</f>
        <v>10</v>
      </c>
      <c r="EK80" s="183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6">
        <f>IF(ISBLANK($EL$3),"",IF(ISBLANK(Tipy!DN74),"-",SUM(EG80:EK80)))</f>
        <v>40</v>
      </c>
      <c r="EM80" s="94"/>
      <c r="EN80" s="182">
        <f>IF(ISBLANK($ES$3),"",IF(ISBLANK(Tipy!DT74),0,IF(AND(Tipy!DT74=Výsledky!$EQ$3,Tipy!DV74=Výsledky!$ES$3),50,0)))</f>
        <v>0</v>
      </c>
      <c r="EO80" s="182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2">
        <f>IF(ISBLANK($ES$3),"",IF(OR(Tipy!DW74=Výsledky!$EN$6,Tipy!DW74=Výsledky!$EN$7,Tipy!DW74=Výsledky!$EN$8,Tipy!DW74=Výsledky!$EN$9),30,0))</f>
        <v>0</v>
      </c>
      <c r="EQ80" s="182">
        <f>IF(ISBLANK($ES$3),"",IF(OR(Tipy!DX74=Výsledky!$EQ$6,Tipy!DX74=Výsledky!$EQ$7,Tipy!DX74=Výsledky!$EQ$8,Tipy!DX74=Výsledky!$EQ$9),10,0))</f>
        <v>0</v>
      </c>
      <c r="ER80" s="183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6">
        <f>IF(ISBLANK($ES$3),"",IF(ISBLANK(Tipy!DT74),"-",SUM(EN80:ER80)))</f>
        <v>30</v>
      </c>
      <c r="ET80" s="94"/>
      <c r="EU80" s="182">
        <f>IF(ISBLANK($EZ$3),"",IF(ISBLANK(Tipy!DZ74),0,IF(AND(Tipy!DZ74=Výsledky!$EX$3,Tipy!EB74=Výsledky!$EZ$3),50,0)))</f>
        <v>0</v>
      </c>
      <c r="EV80" s="182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2">
        <f>IF(ISBLANK($EZ$3),"",IF(OR(Tipy!EC74=Výsledky!$EU$6,Tipy!EC74=Výsledky!$EU$7,Tipy!EC74=Výsledky!$EU$8,Tipy!EC74=Výsledky!$EU$9),30,0))</f>
        <v>0</v>
      </c>
      <c r="EX80" s="182">
        <f>IF(ISBLANK($EZ$3),"",IF(OR(Tipy!ED74=Výsledky!$EX$6,Tipy!ED74=Výsledky!$EX$7,Tipy!ED74=Výsledky!$EX$8,Tipy!ED74=Výsledky!$EX$9),10,0))</f>
        <v>0</v>
      </c>
      <c r="EY80" s="183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6" t="str">
        <f>IF(ISBLANK($EZ$3),"",IF(ISBLANK(Tipy!DZ74),"-",SUM(EU80:EY80)))</f>
        <v>-</v>
      </c>
      <c r="FA80" s="94"/>
      <c r="FB80" s="182">
        <f>IF(ISBLANK($FG$3),"",IF(ISBLANK(Tipy!EF74),0,IF(AND(Tipy!EF74=Výsledky!$FE$3,Tipy!EH74=Výsledky!$FG$3),50,0)))</f>
        <v>0</v>
      </c>
      <c r="FC80" s="182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2">
        <f>IF(ISBLANK($FG$3),"",IF(OR(Tipy!EI74=Výsledky!$FB$6,Tipy!EI74=Výsledky!$FB$7,Tipy!EI74=Výsledky!$FB$8,Tipy!EI74=Výsledky!$FB$9),30,0))</f>
        <v>0</v>
      </c>
      <c r="FE80" s="182">
        <f>IF(ISBLANK($FG$3),"",IF(OR(Tipy!EJ74=Výsledky!$FE$6,Tipy!EJ74=Výsledky!$FE$7,Tipy!EJ74=Výsledky!$FE$8,Tipy!EJ74=Výsledky!$FE$9),10,0))</f>
        <v>0</v>
      </c>
      <c r="FF80" s="183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6" t="str">
        <f>IF(ISBLANK($FG$3),"",IF(ISBLANK(Tipy!EF74),"-",SUM(FB80:FF80)))</f>
        <v>-</v>
      </c>
      <c r="FH80" s="94"/>
      <c r="FI80" s="182">
        <f>IF(ISBLANK($FN$3),"",IF(ISBLANK(Tipy!EL74),0,IF(AND(Tipy!EL74=Výsledky!$FL$3,Tipy!EN74=Výsledky!$FN$3),50,0)))</f>
        <v>0</v>
      </c>
      <c r="FJ80" s="182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2">
        <f>IF(ISBLANK($FN$3),"",IF(OR(Tipy!EO74=Výsledky!$FI$6,Tipy!EO74=Výsledky!$FI$7,Tipy!EO74=Výsledky!$FI$8,Tipy!EO74=Výsledky!$FI$9),30,0))</f>
        <v>0</v>
      </c>
      <c r="FL80" s="182">
        <f>IF(ISBLANK($FN$3),"",IF(OR(Tipy!EP74=Výsledky!$FL$6,Tipy!EP74=Výsledky!$FL$7,Tipy!EP74=Výsledky!$FL$8,Tipy!EP74=Výsledky!$FL$9),10,0))</f>
        <v>0</v>
      </c>
      <c r="FM80" s="183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6" t="str">
        <f>IF(ISBLANK($FN$3),"",IF(ISBLANK(Tipy!EL74),"-",SUM(FI80:FM80)))</f>
        <v>-</v>
      </c>
      <c r="FO80" s="94"/>
      <c r="FP80" s="182">
        <f>IF(ISBLANK($FU$3),"",IF(ISBLANK(Tipy!ER74),0,IF(AND(Tipy!ER74=Výsledky!$FS$3,Tipy!ET74=Výsledky!$FU$3),50,0)))</f>
        <v>0</v>
      </c>
      <c r="FQ80" s="182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2">
        <f>IF(ISBLANK($FU$3),"",IF(OR(Tipy!EU74=Výsledky!$FP$6,Tipy!EU74=Výsledky!$FP$7,Tipy!EU74=Výsledky!$FP$8,Tipy!EU74=Výsledky!$FP$9),30,0))</f>
        <v>0</v>
      </c>
      <c r="FS80" s="182">
        <f>IF(ISBLANK($FU$3),"",IF(OR(Tipy!EV74=Výsledky!$FS$6,Tipy!EV74=Výsledky!$FS$7,Tipy!EV74=Výsledky!$FS$8,Tipy!EV74=Výsledky!$FS$9),10,0))</f>
        <v>0</v>
      </c>
      <c r="FT80" s="183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6">
        <f>IF(ISBLANK($FU$3),"",IF(ISBLANK(Tipy!ER74),"-",SUM(FP80:FT80)))</f>
        <v>20</v>
      </c>
      <c r="FV80" s="94"/>
      <c r="FW80" s="182">
        <f>IF(ISBLANK($GB$3),"",IF(ISBLANK(Tipy!EX74),0,IF(AND(Tipy!EX74=Výsledky!$FZ$3,Tipy!EZ74=Výsledky!$GB$3),50,0)))</f>
        <v>0</v>
      </c>
      <c r="FX80" s="182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2">
        <f>IF(ISBLANK($GB$3),"",IF(OR(Tipy!FA74=Výsledky!$FW$6,Tipy!FA74=Výsledky!$FW$7,Tipy!FA74=Výsledky!$FW$8,Tipy!FA74=Výsledky!$FW$9),30,0))</f>
        <v>0</v>
      </c>
      <c r="FZ80" s="182">
        <f>IF(ISBLANK($GB$3),"",IF(OR(Tipy!FB74=Výsledky!$FZ$6,Tipy!FB74=Výsledky!$FZ$7,Tipy!FB74=Výsledky!$FZ$8,Tipy!FB74=Výsledky!$FZ$9),10,0))</f>
        <v>0</v>
      </c>
      <c r="GA80" s="183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6" t="str">
        <f>IF(ISBLANK($GB$3),"",IF(ISBLANK(Tipy!EX74),"-",SUM(FW80:GA80)))</f>
        <v>-</v>
      </c>
      <c r="GC80" s="94"/>
      <c r="GD80" s="182">
        <f>IF(ISBLANK($GI$3),"",IF(ISBLANK(Tipy!FD74),0,IF(AND(Tipy!FD74=Výsledky!$GG$3,Tipy!FF74=Výsledky!$GI$3),50,0)))</f>
        <v>0</v>
      </c>
      <c r="GE80" s="182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2">
        <f>IF(ISBLANK($GI$3),"",IF(OR(Tipy!FG74=Výsledky!$GD$6,Tipy!FG74=Výsledky!$GD$7,Tipy!FG74=Výsledky!$GD$8,Tipy!FG74=Výsledky!$GD$9),30,0))</f>
        <v>0</v>
      </c>
      <c r="GG80" s="182">
        <f>IF(ISBLANK($GI$3),"",IF(OR(Tipy!FH74=Výsledky!$GG$6,Tipy!FH74=Výsledky!$GG$7,Tipy!FH74=Výsledky!$GG$8,Tipy!FH74=Výsledky!$GG$9),10,0))</f>
        <v>0</v>
      </c>
      <c r="GH80" s="183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6" t="str">
        <f>IF(ISBLANK($GI$3),"",IF(ISBLANK(Tipy!FD74),"-",SUM(GD80:GH80)))</f>
        <v>-</v>
      </c>
      <c r="GJ80" s="94"/>
      <c r="GK80" s="182">
        <f>IF(ISBLANK($GP$3),"",IF(ISBLANK(Tipy!FJ74),0,IF(AND(Tipy!FJ74=Výsledky!$GN$3,Tipy!FL74=Výsledky!$GP$3),50,0)))</f>
        <v>0</v>
      </c>
      <c r="GL80" s="182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20</v>
      </c>
      <c r="GM80" s="182">
        <f>IF(ISBLANK($GP$3),"",IF(OR(Tipy!FM74=Výsledky!$GK$6,Tipy!FM74=Výsledky!$GK$7,Tipy!FM74=Výsledky!$GK$8,Tipy!FM74=Výsledky!$GK$9),30,0))</f>
        <v>30</v>
      </c>
      <c r="GN80" s="182">
        <f>IF(ISBLANK($GP$3),"",IF(OR(Tipy!FN74=Výsledky!$GN$6,Tipy!FN74=Výsledky!$GN$7,Tipy!FN74=Výsledky!$GN$8,Tipy!FN74=Výsledky!$GN$9),10,0))</f>
        <v>10</v>
      </c>
      <c r="GO80" s="183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86">
        <f>IF(ISBLANK($GP$3),"",IF(ISBLANK(Tipy!FJ74),"-",SUM(GK80:GO80)))</f>
        <v>60</v>
      </c>
      <c r="GQ80" s="94"/>
      <c r="GR80" s="182">
        <f>IF(ISBLANK($GW$3),"",IF(ISBLANK(Tipy!FP74),0,IF(AND(Tipy!FP74=Výsledky!$GU$3,Tipy!FR74=Výsledky!$GW$3),50,0)))</f>
        <v>0</v>
      </c>
      <c r="GS80" s="182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2">
        <f>IF(ISBLANK($GW$3),"",IF(OR(Tipy!FS74=Výsledky!$GR$6,Tipy!FS74=Výsledky!$GR$7,Tipy!FS74=Výsledky!$GR$8,Tipy!FS74=Výsledky!$GR$9),30,0))</f>
        <v>0</v>
      </c>
      <c r="GU80" s="182">
        <f>IF(ISBLANK($GW$3),"",IF(OR(Tipy!FT74=Výsledky!$GU$6,Tipy!FT74=Výsledky!$GU$7,Tipy!FT74=Výsledky!$GU$8,Tipy!FT74=Výsledky!$GU$9),10,0))</f>
        <v>0</v>
      </c>
      <c r="GV80" s="183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6">
        <f>IF(ISBLANK($GW$3),"",IF(ISBLANK(Tipy!FP74),"-",SUM(GR80:GV80)))</f>
        <v>0</v>
      </c>
      <c r="GX80" s="94"/>
      <c r="GY80" s="182">
        <f>IF(ISBLANK($HD$3),"",IF(ISBLANK(Tipy!FV74),0,IF(AND(Tipy!FV74=Výsledky!$HB$3,Tipy!FX74=Výsledky!$HD$3),50,0)))</f>
        <v>0</v>
      </c>
      <c r="GZ80" s="182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2">
        <f>IF(ISBLANK($HD$3),"",IF(OR(Tipy!FY74=Výsledky!$GY$6,Tipy!FY74=Výsledky!$GY$7,Tipy!FY74=Výsledky!$GY$8,Tipy!FY74=Výsledky!$GY$9),30,0))</f>
        <v>0</v>
      </c>
      <c r="HB80" s="182">
        <f>IF(ISBLANK($HD$3),"",IF(OR(Tipy!FZ74=Výsledky!$HB$6,Tipy!FZ74=Výsledky!$HB$7,Tipy!FZ74=Výsledky!$HB$8,Tipy!FZ74=Výsledky!$HB$9),10,0))</f>
        <v>0</v>
      </c>
      <c r="HC80" s="183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6" t="str">
        <f>IF(ISBLANK($HD$3),"",IF(ISBLANK(Tipy!FV74),"-",SUM(GY80:HC80)))</f>
        <v>-</v>
      </c>
      <c r="HE80" s="185"/>
      <c r="HF80" s="182">
        <f>IF(ISBLANK($HK$3),"",IF(ISBLANK(Tipy!GB74),0,IF(AND(Tipy!GB74=Výsledky!$HI$3,Tipy!GD74=Výsledky!$HK$3),50,0)))</f>
        <v>0</v>
      </c>
      <c r="HG80" s="182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2">
        <f>IF(ISBLANK($HK$3),"",IF(OR(Tipy!GE74=Výsledky!$HF$6,Tipy!GE74=Výsledky!$HF$7,Tipy!GE74=Výsledky!$HF$8,Tipy!GE74=Výsledky!$HF$9),30,0))</f>
        <v>0</v>
      </c>
      <c r="HI80" s="182">
        <f>IF(ISBLANK($HK$3),"",IF(OR(Tipy!GF74=Výsledky!$HI$6,Tipy!GF74=Výsledky!$HI$7,Tipy!GF74=Výsledky!$HI$8,Tipy!GF74=Výsledky!$HI$9),10,0))</f>
        <v>0</v>
      </c>
      <c r="HJ80" s="183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6" t="str">
        <f>IF(ISBLANK($HK$3),"",IF(ISBLANK(Tipy!GB74),"-",SUM(HF80:HJ80)))</f>
        <v>-</v>
      </c>
      <c r="HL80" s="185"/>
      <c r="HM80" s="182">
        <f>IF(ISBLANK($HR$3),"",IF(ISBLANK(Tipy!GH74),0,IF(AND(Tipy!GH74=Výsledky!$HP$3,Tipy!GJ74=Výsledky!$HR$3),50,0)))</f>
        <v>0</v>
      </c>
      <c r="HN80" s="182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2">
        <f>IF(ISBLANK($HR$3),"",IF(OR(Tipy!GK74=Výsledky!$HM$6,Tipy!GK74=Výsledky!$HM$7,Tipy!GK74=Výsledky!$HM$8,Tipy!GK74=Výsledky!$HM$9),30,0))</f>
        <v>0</v>
      </c>
      <c r="HP80" s="182">
        <f>IF(ISBLANK($HR$3),"",IF(OR(Tipy!GL74=Výsledky!$HP$6,Tipy!GL74=Výsledky!$HP$7,Tipy!GL74=Výsledky!$HP$8,Tipy!GL74=Výsledky!$HP$9),10,0))</f>
        <v>0</v>
      </c>
      <c r="HQ80" s="183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6" t="str">
        <f>IF(ISBLANK($HR$3),"",IF(ISBLANK(Tipy!GH74),"-",SUM(HM80:HQ80)))</f>
        <v>-</v>
      </c>
      <c r="HS80" s="185"/>
      <c r="HT80" s="182">
        <f>IF(ISBLANK($HY$3),"",IF(ISBLANK(Tipy!GN74),0,IF(AND(Tipy!GN74=Výsledky!$HW$3,Tipy!GP74=Výsledky!$HY$3),50,0)))</f>
        <v>0</v>
      </c>
      <c r="HU80" s="182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2">
        <f>IF(ISBLANK($HY$3),"",IF(OR(Tipy!GQ74=Výsledky!$HT$6,Tipy!GQ74=Výsledky!$HT$7,Tipy!GQ74=Výsledky!$HT$8,Tipy!GQ74=Výsledky!$HT$9),30,0))</f>
        <v>0</v>
      </c>
      <c r="HW80" s="182">
        <f>IF(ISBLANK($HY$3),"",IF(OR(Tipy!GR74=Výsledky!$HW$6,Tipy!GR74=Výsledky!$HW$7,Tipy!GR74=Výsledky!$HW$8,Tipy!GR74=Výsledky!$HW$9),10,0))</f>
        <v>0</v>
      </c>
      <c r="HX80" s="183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6" t="str">
        <f>IF(ISBLANK($HY$3),"",IF(ISBLANK(Tipy!GN74),"-",SUM(HT80:HX80)))</f>
        <v>-</v>
      </c>
      <c r="HZ80" s="185"/>
      <c r="IA80" s="182">
        <f>IF(ISBLANK($IF$3),"",IF(ISBLANK(Tipy!GT74),0,IF(AND(Tipy!GT74=Výsledky!$ID$3,Tipy!GV74=Výsledky!$IF$3),50,0)))</f>
        <v>0</v>
      </c>
      <c r="IB80" s="182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2">
        <f>IF(ISBLANK($IF$3),"",IF(OR(Tipy!GW74=Výsledky!$IA$6,Tipy!GW74=Výsledky!$IA$7,Tipy!GW74=Výsledky!$IA$8,Tipy!GW74=Výsledky!$IA$9),30,0))</f>
        <v>0</v>
      </c>
      <c r="ID80" s="182">
        <f>IF(ISBLANK($IF$3),"",IF(OR(Tipy!GX74=Výsledky!$ID$6,Tipy!GX74=Výsledky!$ID$7,Tipy!GX74=Výsledky!$ID$8,Tipy!GX74=Výsledky!$ID$9),10,0))</f>
        <v>0</v>
      </c>
      <c r="IE80" s="183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6">
        <f>IF(ISBLANK($IF$3),"",IF(ISBLANK(Tipy!GT74),"-",SUM(IA80:IE80)))</f>
        <v>0</v>
      </c>
      <c r="IG80" s="94"/>
      <c r="IH80" s="182">
        <f>IF(ISBLANK($IM$3),"",IF(ISBLANK(Tipy!GZ74),0,IF(AND(Tipy!GZ74=Výsledky!$IK$3,Tipy!HB74=Výsledky!$IM$3),50,0)))</f>
        <v>0</v>
      </c>
      <c r="II80" s="182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182">
        <f>IF(ISBLANK($IM$3),"",IF(OR(Tipy!HC74=Výsledky!$IH$6,Tipy!HC74=Výsledky!$IH$7,Tipy!HC74=Výsledky!$IH$8,Tipy!HC74=Výsledky!$IH$9),30,0))</f>
        <v>0</v>
      </c>
      <c r="IK80" s="182">
        <f>IF(ISBLANK($IM$3),"",IF(OR(Tipy!HD74=Výsledky!$IK$6,Tipy!HD74=Výsledky!$IK$7,Tipy!HD74=Výsledky!$IK$8,Tipy!HD74=Výsledky!$IK$9),10,0))</f>
        <v>0</v>
      </c>
      <c r="IL80" s="183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186" t="str">
        <f>IF(ISBLANK($IM$3),"",IF(ISBLANK(Tipy!GZ74),"-",SUM(IH80:IL80)))</f>
        <v>-</v>
      </c>
      <c r="IN80" s="185"/>
      <c r="IO80" s="182">
        <f>IF(ISBLANK($IT$3),"",IF(ISBLANK(Tipy!HF74),0,IF(AND(Tipy!HF74=Výsledky!$IR$3,Tipy!HH74=Výsledky!$IT$3),50,0)))</f>
        <v>0</v>
      </c>
      <c r="IP80" s="182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82">
        <f>IF(ISBLANK($IT$3),"",IF(OR(Tipy!HI74=Výsledky!$IO$6,Tipy!HI74=Výsledky!$IO$7,Tipy!HI74=Výsledky!$IO$8,Tipy!HI74=Výsledky!$IO$9),30,0))</f>
        <v>0</v>
      </c>
      <c r="IR80" s="182">
        <f>IF(ISBLANK($IT$3),"",IF(OR(Tipy!HJ74=Výsledky!$IR$6,Tipy!HJ74=Výsledky!$IR$7,Tipy!HJ74=Výsledky!$IR$8,Tipy!HJ74=Výsledky!$IR$9),10,0))</f>
        <v>0</v>
      </c>
      <c r="IS80" s="183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6" t="str">
        <f>IF(ISBLANK($IT$3),"",IF(ISBLANK(Tipy!HF74),"-",SUM(IO80:IS80)))</f>
        <v>-</v>
      </c>
      <c r="IU80" s="185"/>
      <c r="IV80" s="182">
        <f>IF(ISBLANK($JA$3),"",IF(ISBLANK(Tipy!HL74),0,IF(AND(Tipy!HL74=Výsledky!$IY$3,Tipy!HN74=Výsledky!$JA$3),50,0)))</f>
        <v>0</v>
      </c>
      <c r="IW80" s="182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82">
        <f>IF(ISBLANK($JA$3),"",IF(OR(Tipy!HO74=Výsledky!$IV$6,Tipy!HO74=Výsledky!$IV$7,Tipy!HO74=Výsledky!$IV$8,Tipy!HO74=Výsledky!$IV$9),30,0))</f>
        <v>0</v>
      </c>
      <c r="IY80" s="182">
        <f>IF(ISBLANK($JA$3),"",IF(OR(Tipy!HP74=Výsledky!$IY$6,Tipy!HP74=Výsledky!$IY$7,Tipy!HP74=Výsledky!$IY$8,Tipy!HP74=Výsledky!$IY$9),10,0))</f>
        <v>0</v>
      </c>
      <c r="IZ80" s="183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86" t="str">
        <f>IF(ISBLANK($JA$3),"",IF(ISBLANK(Tipy!HL74),"-",SUM(IV80:IZ80)))</f>
        <v>-</v>
      </c>
      <c r="JB80" s="185"/>
      <c r="JC80" s="182">
        <f>IF(ISBLANK($JH$3),"",IF(ISBLANK(Tipy!HR74),0,IF(AND(Tipy!HR74=Výsledky!$JF$3,Tipy!HT74=Výsledky!$JH$3),50,0)))</f>
        <v>0</v>
      </c>
      <c r="JD80" s="182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82">
        <f>IF(ISBLANK($JH$3),"",IF(OR(Tipy!HU74=Výsledky!$JC$6,Tipy!HU74=Výsledky!$JC$7,Tipy!HU74=Výsledky!$JC$8,Tipy!HU74=Výsledky!$JC$9),30,0))</f>
        <v>0</v>
      </c>
      <c r="JF80" s="182">
        <f>IF(ISBLANK($JH$3),"",IF(OR(Tipy!HV74=Výsledky!$JF$6,Tipy!HV74=Výsledky!$JF$7,Tipy!HV74=Výsledky!$JF$8,Tipy!HV74=Výsledky!$JF$9),10,0))</f>
        <v>0</v>
      </c>
      <c r="JG80" s="183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86" t="str">
        <f>IF(ISBLANK($JH$3),"",IF(ISBLANK(Tipy!HR74),"-",SUM(JC80:JG80)))</f>
        <v>-</v>
      </c>
      <c r="JI80" s="185"/>
      <c r="JJ80" s="182">
        <f>IF(ISBLANK($JO$3),"",IF(ISBLANK(Tipy!HX74),0,IF(AND(Tipy!HX74=Výsledky!$JM$3,Tipy!HZ74=Výsledky!$JO$3),50,0)))</f>
        <v>0</v>
      </c>
      <c r="JK80" s="182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82">
        <f>IF(ISBLANK($JO$3),"",IF(OR(Tipy!IA74=Výsledky!$JJ$6,Tipy!IA74=Výsledky!$JJ$7,Tipy!IA74=Výsledky!$JJ$8,Tipy!IA74=Výsledky!$JJ$9),30,0))</f>
        <v>0</v>
      </c>
      <c r="JM80" s="92">
        <f>IF(ISBLANK($JO$3),"",IF(OR(Tipy!IB74=Výsledky!$JM$6,Tipy!IB74=Výsledky!$JM$7,Tipy!IB74=Výsledky!$JM$8,Tipy!IB74=Výsledky!$JM$9),10,0))</f>
        <v>0</v>
      </c>
      <c r="JN80" s="93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95" t="str">
        <f>IF(ISBLANK($JO$3),"",IF(ISBLANK(Tipy!HX74),"-",SUM(JJ80:JN80)))</f>
        <v>-</v>
      </c>
      <c r="JP80" s="94"/>
      <c r="JQ80" s="92">
        <f>IF(ISBLANK($JV$3),"",IF(ISBLANK(Tipy!ID74),0,IF(AND(Tipy!ID74=Výsledky!$JT$3,Tipy!IF74=Výsledky!$JV$3),50,0)))</f>
        <v>0</v>
      </c>
      <c r="JR80" s="92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92">
        <f>IF(ISBLANK($JV$3),"",IF(OR(Tipy!IG74=Výsledky!$JQ$6,Tipy!IG74=Výsledky!$JQ$7,Tipy!IG74=Výsledky!$JQ$8,Tipy!IG74=Výsledky!$JQ$9),30,0))</f>
        <v>0</v>
      </c>
      <c r="JT80" s="92">
        <f>IF(ISBLANK($JV$3),"",IF(OR(Tipy!IH74=Výsledky!$JT$6,Tipy!IH74=Výsledky!$JT$7,Tipy!IH74=Výsledky!$JT$8,Tipy!IH74=Výsledky!$JT$9),10,0))</f>
        <v>0</v>
      </c>
      <c r="JU80" s="93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95" t="str">
        <f>IF(ISBLANK($JV$3),"",IF(ISBLANK(Tipy!ID74),"-",SUM(JQ80:JU80)))</f>
        <v>-</v>
      </c>
      <c r="JW80" s="94"/>
      <c r="JX80" s="92" t="str">
        <f>IF(ISBLANK($KC$3),"",IF(ISBLANK(Tipy!IJ74),0,IF(AND(Tipy!IJ74=Výsledky!$KA$3,Tipy!IL74=Výsledky!$KC$3),50,0)))</f>
        <v/>
      </c>
      <c r="JY80" s="92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92" t="str">
        <f>IF(ISBLANK($KC$3),"",IF(OR(Tipy!IM74=Výsledky!$JX$6,Tipy!IM74=Výsledky!$JX$7,Tipy!IM74=Výsledky!$JX$8,Tipy!IM74=Výsledky!$JX$9),30,0))</f>
        <v/>
      </c>
      <c r="KA80" s="92" t="str">
        <f>IF(ISBLANK($KC$3),"",IF(OR(Tipy!IN74=Výsledky!$KA$6,Tipy!IN74=Výsledky!$KA$7,Tipy!IN74=Výsledky!$KA$8,Tipy!IN74=Výsledky!$KA$9),10,0))</f>
        <v/>
      </c>
      <c r="KB80" s="93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95" t="str">
        <f>IF(ISBLANK($KC$3),"",IF(ISBLANK(Tipy!IJ74),"-",SUM(JX80:KB80)))</f>
        <v/>
      </c>
      <c r="KD80" s="94"/>
      <c r="KE80" s="92">
        <f>IF(ISBLANK($KJ$3),"",IF(ISBLANK(Tipy!IP74),0,IF(AND(Tipy!IP74=Výsledky!$KH$3,Tipy!IR74=Výsledky!$KJ$3),50,0)))</f>
        <v>0</v>
      </c>
      <c r="KF80" s="92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92">
        <f>IF(ISBLANK($KJ$3),"",IF(OR(Tipy!IS74=Výsledky!$KE$6,Tipy!IS74=Výsledky!$KE$7,Tipy!IS74=Výsledky!$KE$8,Tipy!IS74=Výsledky!$KE$9),30,0))</f>
        <v>0</v>
      </c>
      <c r="KH80" s="92">
        <f>IF(ISBLANK($KJ$3),"",IF(OR(Tipy!IT74=Výsledky!$KH$6,Tipy!IT74=Výsledky!$KH$7,Tipy!IT74=Výsledky!$KH$8,Tipy!IT74=Výsledky!$KH$9),10,0))</f>
        <v>0</v>
      </c>
      <c r="KI80" s="93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95" t="str">
        <f>IF(ISBLANK($KJ$3),"",IF(ISBLANK(Tipy!IP74),"-",SUM(KE80:KI80)))</f>
        <v>-</v>
      </c>
      <c r="KK80" s="94"/>
      <c r="KL80" s="182">
        <f>IF(ISBLANK($KQ$3),"",IF(ISBLANK(Tipy!IV74),0,IF(AND(Tipy!IV74=Výsledky!$KO$3,Tipy!IX74=Výsledky!$KQ$3),50,0)))</f>
        <v>0</v>
      </c>
      <c r="KM80" s="182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82">
        <f>IF(ISBLANK($KQ$3),"",IF(OR(Tipy!IY74=Výsledky!$KL$6,Tipy!IY74=Výsledky!$KL$7,Tipy!IY74=Výsledky!$KL$8,Tipy!IY74=Výsledky!$KL$9),30,0))</f>
        <v>0</v>
      </c>
      <c r="KO80" s="182">
        <f>IF(ISBLANK($KQ$3),"",IF(OR(Tipy!IZ74=Výsledky!$KO$6,Tipy!IZ74=Výsledky!$KO$7,Tipy!IZ74=Výsledky!$KO$8,Tipy!IZ74=Výsledky!$KO$9),10,0))</f>
        <v>0</v>
      </c>
      <c r="KP80" s="183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86" t="str">
        <f>IF(ISBLANK($KQ$3),"",IF(ISBLANK(Tipy!IV74),"-",SUM(KL80:KP80)))</f>
        <v>-</v>
      </c>
      <c r="KR80" s="94"/>
      <c r="KS80" s="92" t="str">
        <f>IF(ISBLANK($KX$3),"",IF(ISBLANK(Tipy!JB74),0,IF(AND(Tipy!JB74=Výsledky!$KV$3,Tipy!JD74=Výsledky!$KX$3),50,0)))</f>
        <v/>
      </c>
      <c r="KT80" s="92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92" t="str">
        <f>IF(ISBLANK($KX$3),"",IF(OR(Tipy!JE74=Výsledky!$KS$6,Tipy!JE74=Výsledky!$KS$7,Tipy!JE74=Výsledky!$KS$8,Tipy!JE74=Výsledky!$KS$9),30,0))</f>
        <v/>
      </c>
      <c r="KV80" s="92" t="str">
        <f>IF(ISBLANK($KX$3),"",IF(OR(Tipy!JF74=Výsledky!$KV$6,Tipy!JF74=Výsledky!$KV$7,Tipy!JF74=Výsledky!$KV$8,Tipy!JF74=Výsledky!$KV$9),10,0))</f>
        <v/>
      </c>
      <c r="KW80" s="93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95" t="str">
        <f>IF(ISBLANK($KX$3),"",IF(ISBLANK(Tipy!JB74),"-",SUM(KS80:KW80)))</f>
        <v/>
      </c>
      <c r="KY80" s="94"/>
      <c r="KZ80" s="92" t="str">
        <f>IF(ISBLANK($LE$3),"",IF(ISBLANK(Tipy!JH74),0,IF(AND(Tipy!JH74=Výsledky!$LC$3,Tipy!JJ74=Výsledky!$LE$3),50,0)))</f>
        <v/>
      </c>
      <c r="LA80" s="92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92" t="str">
        <f>IF(ISBLANK($LE$3),"",IF(OR(Tipy!JK74=Výsledky!$KZ$6,Tipy!JK74=Výsledky!$KZ$7,Tipy!JK74=Výsledky!$KZ$8,Tipy!JK74=Výsledky!$KZ$9),30,0))</f>
        <v/>
      </c>
      <c r="LC80" s="92" t="str">
        <f>IF(ISBLANK($LE$3),"",IF(OR(Tipy!JL74=Výsledky!$LC$6,Tipy!JL74=Výsledky!$LC$7,Tipy!JL74=Výsledky!$LC$8,Tipy!JL74=Výsledky!$LC$9),10,0))</f>
        <v/>
      </c>
      <c r="LD80" s="93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95" t="str">
        <f>IF(ISBLANK($LE$3),"",IF(ISBLANK(Tipy!JH74),"-",SUM(KZ80:LD80)))</f>
        <v/>
      </c>
      <c r="LF80" s="94"/>
      <c r="LG80" s="92" t="str">
        <f>IF(ISBLANK($LL$3),"",IF(ISBLANK(Tipy!JN74),0,IF(AND(Tipy!JN74=Výsledky!$LJ$3,Tipy!JP74=Výsledky!$LL$3),50,0)))</f>
        <v/>
      </c>
      <c r="LH80" s="92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92" t="str">
        <f>IF(ISBLANK($LL$3),"",IF(OR(Tipy!JQ74=Výsledky!$LG$6,Tipy!JQ74=Výsledky!$LG$7,Tipy!JQ74=Výsledky!$LG$8,Tipy!JQ74=Výsledky!$LG$9),30,0))</f>
        <v/>
      </c>
      <c r="LJ80" s="92" t="str">
        <f>IF(ISBLANK($LL$3),"",IF(OR(Tipy!JR74=Výsledky!$LJ$6,Tipy!JR74=Výsledky!$LJ$7,Tipy!JR74=Výsledky!$LJ$8,Tipy!JR74=Výsledky!$LJ$9),10,0))</f>
        <v/>
      </c>
      <c r="LK80" s="93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95" t="str">
        <f>IF(ISBLANK($LL$3),"",IF(ISBLANK(Tipy!JN74),"-",SUM(LG80:LK80)))</f>
        <v/>
      </c>
      <c r="LM80" s="94"/>
      <c r="LN80" s="92" t="str">
        <f>IF(ISBLANK($LS$3),"",IF(ISBLANK(Tipy!JT74),0,IF(AND(Tipy!JT74=Výsledky!$LQ$3,Tipy!JV74=Výsledky!$LS$3),50,0)))</f>
        <v/>
      </c>
      <c r="LO80" s="92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92" t="str">
        <f>IF(ISBLANK($LS$3),"",IF(OR(Tipy!JW74=Výsledky!$LN$6,Tipy!JW74=Výsledky!$LN$7,Tipy!JW74=Výsledky!$LN$8,Tipy!JW74=Výsledky!$LN$9),30,0))</f>
        <v/>
      </c>
      <c r="LQ80" s="92" t="str">
        <f>IF(ISBLANK($LS$3),"",IF(OR(Tipy!JX74=Výsledky!$LQ$6,Tipy!JX74=Výsledky!$LQ$7,Tipy!JX74=Výsledky!$LQ$8,Tipy!JX74=Výsledky!$LQ$9),10,0))</f>
        <v/>
      </c>
      <c r="LR80" s="93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95" t="str">
        <f>IF(ISBLANK($LS$3),"",IF(ISBLANK(Tipy!JT74),"-",SUM(LN80:LR80)))</f>
        <v/>
      </c>
      <c r="LT80" s="94"/>
      <c r="LU80" s="92" t="str">
        <f>IF(ISBLANK($LZ$3),"",IF(ISBLANK(Tipy!JZ74),0,IF(AND(Tipy!JZ74=Výsledky!$LX$3,Tipy!KB74=Výsledky!$LZ$3),50,0)))</f>
        <v/>
      </c>
      <c r="LV80" s="92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92" t="str">
        <f>IF(ISBLANK($LZ$3),"",IF(OR(Tipy!KC74=Výsledky!$LU$6,Tipy!KC74=Výsledky!$LU$7,Tipy!KC74=Výsledky!$LU$8,Tipy!KC74=Výsledky!$LU$9),30,0))</f>
        <v/>
      </c>
      <c r="LX80" s="92" t="str">
        <f>IF(ISBLANK($LZ$3),"",IF(OR(Tipy!KD74=Výsledky!$LX$6,Tipy!KD74=Výsledky!$LX$7,Tipy!KD74=Výsledky!$LX$8,Tipy!KD74=Výsledky!$LX$9),10,0))</f>
        <v/>
      </c>
      <c r="LY80" s="93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95" t="str">
        <f>IF(ISBLANK($LZ$3),"",IF(ISBLANK(Tipy!JZ74),"-",SUM(LU80:LY80)))</f>
        <v/>
      </c>
      <c r="MA80" s="94"/>
      <c r="MB80" s="96"/>
      <c r="MC80" s="97"/>
      <c r="MD80" s="97"/>
      <c r="ME80" s="97"/>
      <c r="MF80" s="93"/>
      <c r="MG80" s="95"/>
      <c r="MH80" s="94"/>
      <c r="MI80" s="96"/>
      <c r="MJ80" s="97"/>
      <c r="MK80" s="97"/>
      <c r="ML80" s="97"/>
      <c r="MM80" s="93"/>
      <c r="MN80" s="95"/>
      <c r="MO80" s="94"/>
      <c r="MP80" s="96"/>
      <c r="MQ80" s="97"/>
      <c r="MR80" s="97"/>
      <c r="MS80" s="97"/>
      <c r="MT80" s="93"/>
      <c r="MU80" s="95"/>
      <c r="MV80" s="94"/>
      <c r="MW80" s="96"/>
      <c r="MX80" s="97"/>
      <c r="MY80" s="97"/>
      <c r="MZ80" s="97"/>
      <c r="NA80" s="93"/>
      <c r="NB80" s="95"/>
      <c r="NC80" s="94"/>
      <c r="ND80" s="96"/>
      <c r="NE80" s="97"/>
      <c r="NF80" s="97"/>
      <c r="NG80" s="97"/>
      <c r="NH80" s="93"/>
      <c r="NI80" s="95"/>
      <c r="NJ80" s="94"/>
      <c r="NK80" s="96"/>
      <c r="NL80" s="97"/>
      <c r="NM80" s="97"/>
      <c r="NN80" s="97"/>
      <c r="NO80" s="93"/>
      <c r="NP80" s="95"/>
      <c r="NQ80" s="94"/>
      <c r="NR80" s="96"/>
      <c r="NS80" s="97"/>
      <c r="NT80" s="97"/>
      <c r="NU80" s="97"/>
      <c r="NV80" s="93"/>
      <c r="NW80" s="95"/>
      <c r="NX80" s="94"/>
      <c r="NY80" s="96"/>
      <c r="NZ80" s="97"/>
      <c r="OA80" s="97"/>
      <c r="OB80" s="97"/>
      <c r="OC80" s="93"/>
      <c r="OD80" s="95"/>
      <c r="OE80" s="94"/>
      <c r="OF80" s="96"/>
      <c r="OG80" s="97"/>
      <c r="OH80" s="97"/>
      <c r="OI80" s="97"/>
      <c r="OJ80" s="93"/>
      <c r="OK80" s="95"/>
      <c r="OL80" s="94"/>
      <c r="OM80" s="96"/>
      <c r="ON80" s="97"/>
      <c r="OO80" s="97"/>
      <c r="OP80" s="97"/>
      <c r="OQ80" s="93"/>
      <c r="OR80" s="95"/>
      <c r="OS80" s="94"/>
      <c r="OT80" s="96"/>
      <c r="OU80" s="97"/>
      <c r="OV80" s="97"/>
      <c r="OW80" s="97"/>
      <c r="OX80" s="93"/>
      <c r="OY80" s="95"/>
      <c r="OZ80" s="94"/>
      <c r="PA80" s="96"/>
      <c r="PB80" s="97"/>
      <c r="PC80" s="97"/>
      <c r="PD80" s="97"/>
      <c r="PE80" s="93"/>
      <c r="PF80" s="95"/>
      <c r="PG80" s="94"/>
      <c r="PH80" s="96"/>
      <c r="PI80" s="97"/>
      <c r="PJ80" s="97"/>
      <c r="PK80" s="97"/>
      <c r="PL80" s="93"/>
      <c r="PM80" s="95"/>
      <c r="PN80" s="94"/>
      <c r="PO80" s="96"/>
      <c r="PP80" s="97"/>
      <c r="PQ80" s="97"/>
      <c r="PR80" s="97"/>
      <c r="PS80" s="93"/>
      <c r="PT80" s="95"/>
      <c r="PU80" s="94"/>
      <c r="PV80" s="96"/>
      <c r="PW80" s="97"/>
      <c r="PX80" s="97"/>
      <c r="PY80" s="97"/>
      <c r="PZ80" s="93"/>
      <c r="QA80" s="95"/>
    </row>
    <row r="81" spans="1:443" ht="15" customHeight="1" x14ac:dyDescent="0.2">
      <c r="A81" s="121">
        <f>Tipy!A75</f>
        <v>93</v>
      </c>
      <c r="B81" s="144" t="str">
        <f>Tipy!B75</f>
        <v>Peter Čička</v>
      </c>
      <c r="C81" s="42"/>
      <c r="D81" s="182">
        <f>IF(ISBLANK($I$3),"",IF(ISBLANK(Tipy!D75),0,IF(AND(Tipy!D75=Výsledky!$G$3,Tipy!F75=Výsledky!$I$3),50,0)))</f>
        <v>50</v>
      </c>
      <c r="E81" s="182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2">
        <f>IF(ISBLANK($I$3),"",IF(OR(Tipy!G75=Výsledky!$D$6,Tipy!G75=Výsledky!$D$7,Tipy!G75=Výsledky!$D$8,Tipy!G75=Výsledky!$D$9),30,0))</f>
        <v>30</v>
      </c>
      <c r="G81" s="182">
        <f>IF(ISBLANK($I$3),"",IF(OR(Tipy!H75=Výsledky!$G$6,Tipy!H75=Výsledky!$G$7,Tipy!H75=Výsledky!$G$8,Tipy!H75=Výsledky!$G$9),10,0))</f>
        <v>0</v>
      </c>
      <c r="H81" s="183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4">
        <f>IF(ISBLANK($I$3),"",IF(ISBLANK(Tipy!D75),"-",SUM(D81:H81)))</f>
        <v>80</v>
      </c>
      <c r="J81" s="185"/>
      <c r="K81" s="182">
        <f>IF(ISBLANK($P$3),"",IF(ISBLANK(Tipy!J75),0,IF(AND(Tipy!J75=Výsledky!$N$3,Tipy!L75=Výsledky!$P$3),50,0)))</f>
        <v>0</v>
      </c>
      <c r="L81" s="182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2">
        <f>IF(ISBLANK($P$3),"",IF(OR(Tipy!M75=Výsledky!$K$6,Tipy!M75=Výsledky!$K$7,Tipy!M75=Výsledky!$K$8,Tipy!M75=Výsledky!$K$9),30,0))</f>
        <v>30</v>
      </c>
      <c r="N81" s="182">
        <f>IF(ISBLANK($P$3),"",IF(OR(Tipy!N75=Výsledky!$N$6,Tipy!N75=Výsledky!$N$7,Tipy!N75=Výsledky!$N$8,Tipy!N75=Výsledky!$N$9),10,0))</f>
        <v>10</v>
      </c>
      <c r="O81" s="183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6">
        <f>IF(ISBLANK($P$3),"",IF(ISBLANK(Tipy!J75),"-",SUM(K81:O81)))</f>
        <v>60</v>
      </c>
      <c r="Q81" s="185"/>
      <c r="R81" s="182">
        <f>IF(ISBLANK($W$3),"",IF(ISBLANK(Tipy!P75),0,IF(AND(Tipy!P75=Výsledky!$U$3,Tipy!R75=Výsledky!$W$3),50,0)))</f>
        <v>0</v>
      </c>
      <c r="S81" s="182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2">
        <f>IF(ISBLANK($W$3),"",IF(OR(Tipy!S75=Výsledky!$R$6,Tipy!S75=Výsledky!$R$7,Tipy!S75=Výsledky!$R$8,Tipy!S75=Výsledky!$R$9),30,0))</f>
        <v>0</v>
      </c>
      <c r="U81" s="182">
        <f>IF(ISBLANK($W$3),"",IF(OR(Tipy!T75=Výsledky!$U$6,Tipy!T75=Výsledky!$U$7,Tipy!T75=Výsledky!$U$8,Tipy!T75=Výsledky!$U$9),10,0))</f>
        <v>0</v>
      </c>
      <c r="V81" s="183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6">
        <f>IF(ISBLANK($W$3),"",IF(ISBLANK(Tipy!P75),"-",SUM(R81:V81)))</f>
        <v>0</v>
      </c>
      <c r="X81" s="185"/>
      <c r="Y81" s="182">
        <f>IF(ISBLANK($AD$3),"",IF(ISBLANK(Tipy!V75),0,IF(AND(Tipy!V75=Výsledky!$AB$3,Tipy!X75=Výsledky!$AD$3),50,0)))</f>
        <v>0</v>
      </c>
      <c r="Z81" s="182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2">
        <f>IF(ISBLANK($AD$3),"",IF(OR(Tipy!Y75=Výsledky!$Y$6,Tipy!Y75=Výsledky!$Y$7,Tipy!Y75=Výsledky!$Y$8,Tipy!Y75=Výsledky!$Y$9),30,0))</f>
        <v>30</v>
      </c>
      <c r="AB81" s="182">
        <f>IF(ISBLANK($AD$3),"",IF(OR(Tipy!Z75=Výsledky!$AB$6,Tipy!Z75=Výsledky!$AB$7,Tipy!Z75=Výsledky!$AB$8,Tipy!Z75=Výsledky!$AB$9),10,0))</f>
        <v>10</v>
      </c>
      <c r="AC81" s="183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6">
        <f>IF(ISBLANK($AD$3),"",IF(ISBLANK(Tipy!V75),"-",SUM(Y81:AC81)))</f>
        <v>70</v>
      </c>
      <c r="AE81" s="185"/>
      <c r="AF81" s="182">
        <f>IF(ISBLANK($AK$3),"",IF(ISBLANK(Tipy!AB75),0,IF(AND(Tipy!AB75=Výsledky!$AI$3,Tipy!AD75=Výsledky!$AK$3),50,0)))</f>
        <v>0</v>
      </c>
      <c r="AG81" s="182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2">
        <f>IF(ISBLANK($AK$3),"",IF(OR(Tipy!AE75=Výsledky!$AF$6,Tipy!AE75=Výsledky!$AF$7,Tipy!AE75=Výsledky!$AF$8,Tipy!AE75=Výsledky!$AF$9),30,0))</f>
        <v>0</v>
      </c>
      <c r="AI81" s="182">
        <f>IF(ISBLANK($AK$3),"",IF(OR(Tipy!AF75=Výsledky!$AI$6,Tipy!AF75=Výsledky!$AI$7,Tipy!AF75=Výsledky!$AI$8,Tipy!AF75=Výsledky!$AI$9),10,0))</f>
        <v>10</v>
      </c>
      <c r="AJ81" s="183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6">
        <f>IF(ISBLANK($AK$3),"",IF(ISBLANK(Tipy!AB75),"-",SUM(AF81:AJ81)))</f>
        <v>30</v>
      </c>
      <c r="AL81" s="185"/>
      <c r="AM81" s="182">
        <f>IF(ISBLANK($AR$3),"",IF(ISBLANK(Tipy!AH75),0,IF(AND(Tipy!AH75=Výsledky!$AP$3,Tipy!AJ75=Výsledky!$AR$3),50,0)))</f>
        <v>0</v>
      </c>
      <c r="AN81" s="182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2">
        <f>IF(ISBLANK($AR$3),"",IF(OR(Tipy!AK75=Výsledky!$AM$6,Tipy!AK75=Výsledky!$AM$7,Tipy!AK75=Výsledky!$AM$8,Tipy!AK75=Výsledky!$AM$9),30,0))</f>
        <v>30</v>
      </c>
      <c r="AP81" s="182">
        <f>IF(ISBLANK($AR$3),"",IF(OR(Tipy!AL75=Výsledky!$AP$6,Tipy!AL75=Výsledky!$AP$7,Tipy!AL75=Výsledky!$AP$8,Tipy!AL75=Výsledky!$AP$9),10,0))</f>
        <v>0</v>
      </c>
      <c r="AQ81" s="183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6">
        <f>IF(ISBLANK($AR$3),"",IF(ISBLANK(Tipy!AH75),"-",SUM(AM81:AQ81)))</f>
        <v>60</v>
      </c>
      <c r="AS81" s="185"/>
      <c r="AT81" s="182">
        <f>IF(ISBLANK($AY$3),"",IF(ISBLANK(Tipy!AN75),0,IF(AND(Tipy!AN75=Výsledky!$AW$3,Tipy!AP75=Výsledky!$AY$3),50,0)))</f>
        <v>0</v>
      </c>
      <c r="AU81" s="182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2">
        <f>IF(ISBLANK($AY$3),"",IF(OR(Tipy!AQ75=Výsledky!$AT$6,Tipy!AQ75=Výsledky!$AT$7,Tipy!AQ75=Výsledky!$AT$8,Tipy!AQ75=Výsledky!$AT$9),30,0))</f>
        <v>0</v>
      </c>
      <c r="AW81" s="182">
        <f>IF(ISBLANK($AY$3),"",IF(OR(Tipy!AR75=Výsledky!$AW$6,Tipy!AR75=Výsledky!$AW$7,Tipy!AR75=Výsledky!$AW$8,Tipy!AR75=Výsledky!$AW$9),10,0))</f>
        <v>0</v>
      </c>
      <c r="AX81" s="183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6">
        <f>IF(ISBLANK($AY$3),"",IF(ISBLANK(Tipy!AN75),"-",SUM(AT81:AX81)))</f>
        <v>20</v>
      </c>
      <c r="AZ81" s="185"/>
      <c r="BA81" s="182">
        <f>IF(ISBLANK($BF$3),"",IF(ISBLANK(Tipy!AT75),0,IF(AND(Tipy!AT75=Výsledky!$BD$3,Tipy!AV75=Výsledky!$BF$3),50,0)))</f>
        <v>0</v>
      </c>
      <c r="BB81" s="182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2">
        <f>IF(ISBLANK($BF$3),"",IF(OR(Tipy!AW75=Výsledky!$BA$6,Tipy!AW75=Výsledky!$BA$7,Tipy!AW75=Výsledky!$BA$8,Tipy!AW75=Výsledky!$BA$9),30,0))</f>
        <v>0</v>
      </c>
      <c r="BD81" s="182">
        <f>IF(ISBLANK($BF$3),"",IF(OR(Tipy!AX75=Výsledky!$BD$6,Tipy!AX75=Výsledky!$BD$7,Tipy!AX75=Výsledky!$BD$8,Tipy!AX75=Výsledky!$BD$9),10,0))</f>
        <v>0</v>
      </c>
      <c r="BE81" s="183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6">
        <f>IF(ISBLANK($BF$3),"",IF(ISBLANK(Tipy!AT75),"-",SUM(BA81:BE81)))</f>
        <v>0</v>
      </c>
      <c r="BG81" s="94"/>
      <c r="BH81" s="182">
        <f>IF(ISBLANK($BM$3),"",IF(ISBLANK(Tipy!AZ75),0,IF(AND(Tipy!AZ75=Výsledky!$BK$3,Tipy!BB75=Výsledky!$BM$3),50,0)))</f>
        <v>0</v>
      </c>
      <c r="BI81" s="182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2">
        <f>IF(ISBLANK($BM$3),"",IF(OR(Tipy!BC75=Výsledky!$BH$6,Tipy!BC75=Výsledky!$BH$7,Tipy!BC75=Výsledky!$BH$8,Tipy!BC75=Výsledky!$BH$9),30,0))</f>
        <v>0</v>
      </c>
      <c r="BK81" s="182">
        <f>IF(ISBLANK($BM$3),"",IF(OR(Tipy!BD75=Výsledky!$BK$6,Tipy!BD75=Výsledky!$BK$7,Tipy!BD75=Výsledky!$BK$8,Tipy!BD75=Výsledky!$BK$9),10,0))</f>
        <v>0</v>
      </c>
      <c r="BL81" s="183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6">
        <f>IF(ISBLANK($BM$3),"",IF(ISBLANK(Tipy!AZ75),"-",SUM(BH81:BL81)))</f>
        <v>20</v>
      </c>
      <c r="BN81" s="94"/>
      <c r="BO81" s="182">
        <f>IF(ISBLANK($BT$3),"",IF(ISBLANK(Tipy!BF75),0,IF(AND(Tipy!BF75=Výsledky!$BR$3,Tipy!BH75=Výsledky!$BT$3),50,0)))</f>
        <v>0</v>
      </c>
      <c r="BP81" s="182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2">
        <f>IF(ISBLANK($BT$3),"",IF(OR(Tipy!BI75=Výsledky!$BO$6,Tipy!BI75=Výsledky!$BO$7,Tipy!BI75=Výsledky!$BO$8,Tipy!BI75=Výsledky!$BO$9),30,0))</f>
        <v>30</v>
      </c>
      <c r="BR81" s="182">
        <f>IF(ISBLANK($BT$3),"",IF(OR(Tipy!BJ75=Výsledky!$BR$6,Tipy!BJ75=Výsledky!$BR$7,Tipy!BJ75=Výsledky!$BR$8,Tipy!BJ75=Výsledky!$BR$9),10,0))</f>
        <v>0</v>
      </c>
      <c r="BS81" s="183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6">
        <f>IF(ISBLANK($BT$3),"",IF(ISBLANK(Tipy!BF75),"-",SUM(BO81:BS81)))</f>
        <v>30</v>
      </c>
      <c r="BU81" s="94"/>
      <c r="BV81" s="182">
        <f>IF(ISBLANK($CA$3),"",IF(ISBLANK(Tipy!BL75),0,IF(AND(Tipy!BL75=Výsledky!$BY$3,Tipy!BN75=Výsledky!$CA$3),50,0)))</f>
        <v>0</v>
      </c>
      <c r="BW81" s="182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2">
        <f>IF(ISBLANK($CA$3),"",IF(OR(Tipy!BO75=Výsledky!$BV$6,Tipy!BO75=Výsledky!$BV$7,Tipy!BO75=Výsledky!$BV$8,Tipy!BO75=Výsledky!$BV$9),30,0))</f>
        <v>30</v>
      </c>
      <c r="BY81" s="182">
        <f>IF(ISBLANK($CA$3),"",IF(OR(Tipy!BP75=Výsledky!$BY$6,Tipy!BP75=Výsledky!$BY$7,Tipy!BP75=Výsledky!$BY$8,Tipy!BP75=Výsledky!$BY$9),10,0))</f>
        <v>10</v>
      </c>
      <c r="BZ81" s="183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6">
        <f>IF(ISBLANK($CA$3),"",IF(ISBLANK(Tipy!BL75),"-",SUM(BV81:BZ81)))</f>
        <v>60</v>
      </c>
      <c r="CB81" s="94"/>
      <c r="CC81" s="182">
        <f>IF(ISBLANK($CH$3),"",IF(ISBLANK(Tipy!BR75),0,IF(AND(Tipy!BR75=Výsledky!$CF$3,Tipy!BT75=Výsledky!$CH$3),50,0)))</f>
        <v>0</v>
      </c>
      <c r="CD81" s="182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2">
        <f>IF(ISBLANK($CH$3),"",IF(OR(Tipy!BU75=Výsledky!$CC$6,Tipy!BU75=Výsledky!$CC$7,Tipy!BU75=Výsledky!$CC$8,Tipy!BU75=Výsledky!$CC$9),30,0))</f>
        <v>0</v>
      </c>
      <c r="CF81" s="182">
        <f>IF(ISBLANK($CH$3),"",IF(OR(Tipy!BV75=Výsledky!$CF$6,Tipy!BV75=Výsledky!$CF$7,Tipy!BV75=Výsledky!$CF$8,Tipy!BV75=Výsledky!$CF$9),10,0))</f>
        <v>0</v>
      </c>
      <c r="CG81" s="183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6">
        <f>IF(ISBLANK($CH$3),"",IF(ISBLANK(Tipy!BR75),"-",SUM(CC81:CG81)))</f>
        <v>30</v>
      </c>
      <c r="CI81" s="185"/>
      <c r="CJ81" s="182">
        <f>IF(ISBLANK($CO$3),"",IF(ISBLANK(Tipy!BX75),0,IF(AND(Tipy!BX75=Výsledky!$CM$3,Tipy!BZ75=Výsledky!$CO$3),50,0)))</f>
        <v>0</v>
      </c>
      <c r="CK81" s="182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2">
        <f>IF(ISBLANK($CO$3),"",IF(OR(Tipy!CA75=Výsledky!$CJ$6,Tipy!CA75=Výsledky!$CJ$7,Tipy!CA75=Výsledky!$CJ$8,Tipy!CA75=Výsledky!$CJ$9),30,0))</f>
        <v>0</v>
      </c>
      <c r="CM81" s="182">
        <f>IF(ISBLANK($CO$3),"",IF(OR(Tipy!CB75=Výsledky!$CM$6,Tipy!CB75=Výsledky!$CM$7,Tipy!CB75=Výsledky!$CM$8,Tipy!CB75=Výsledky!$CM$9),10,0))</f>
        <v>10</v>
      </c>
      <c r="CN81" s="183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6">
        <f>IF(ISBLANK($CO$3),"",IF(ISBLANK(Tipy!BX75),"-",SUM(CJ81:CN81)))</f>
        <v>30</v>
      </c>
      <c r="CP81" s="185"/>
      <c r="CQ81" s="182">
        <f>IF(ISBLANK($CV$3),"",IF(ISBLANK(Tipy!CD75),0,IF(AND(Tipy!CD75=Výsledky!$CT$3,Tipy!CF75=Výsledky!$CV$3),50,0)))</f>
        <v>0</v>
      </c>
      <c r="CR81" s="182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2">
        <f>IF(ISBLANK($CV$3),"",IF(OR(Tipy!CG75=Výsledky!$CQ$6,Tipy!CG75=Výsledky!$CQ$7,Tipy!CG75=Výsledky!$CQ$8,Tipy!CG75=Výsledky!$CQ$9),30,0))</f>
        <v>30</v>
      </c>
      <c r="CT81" s="182">
        <f>IF(ISBLANK($CV$3),"",IF(OR(Tipy!CH75=Výsledky!$CT$6,Tipy!CH75=Výsledky!$CT$7,Tipy!CH75=Výsledky!$CT$8,Tipy!CH75=Výsledky!$CT$9),10,0))</f>
        <v>0</v>
      </c>
      <c r="CU81" s="183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6">
        <f>IF(ISBLANK($CV$3),"",IF(ISBLANK(Tipy!CD75),"-",SUM(CQ81:CU81)))</f>
        <v>50</v>
      </c>
      <c r="CW81" s="185"/>
      <c r="CX81" s="182">
        <f>IF(ISBLANK($DC$3),"",IF(ISBLANK(Tipy!CJ75),0,IF(AND(Tipy!CJ75=Výsledky!$DA$3,Tipy!CL75=Výsledky!$DC$3),50,0)))</f>
        <v>0</v>
      </c>
      <c r="CY81" s="182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2">
        <f>IF(ISBLANK($DC$3),"",IF(OR(Tipy!CM75=Výsledky!$CX$6,Tipy!CM75=Výsledky!$CX$7,Tipy!CM75=Výsledky!$CX$8,Tipy!CM75=Výsledky!$CX$9),30,0))</f>
        <v>0</v>
      </c>
      <c r="DA81" s="182">
        <f>IF(ISBLANK($DC$3),"",IF(OR(Tipy!CN75=Výsledky!$DA$6,Tipy!CN75=Výsledky!$DA$7,Tipy!CN75=Výsledky!$DA$8,Tipy!CN75=Výsledky!$DA$9),10,0))</f>
        <v>0</v>
      </c>
      <c r="DB81" s="183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6">
        <f>IF(ISBLANK($DC$3),"",IF(ISBLANK(Tipy!CJ75),"-",SUM(CX81:DB81)))</f>
        <v>0</v>
      </c>
      <c r="DD81" s="185"/>
      <c r="DE81" s="182">
        <f>IF(ISBLANK($DJ$3),"",IF(ISBLANK(Tipy!CP75),0,IF(AND(Tipy!CP75=Výsledky!$DH$3,Tipy!CR75=Výsledky!$DJ$3),50,0)))</f>
        <v>0</v>
      </c>
      <c r="DF81" s="182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2">
        <f>IF(ISBLANK($DJ$3),"",IF(OR(Tipy!CS75=Výsledky!$DE$6,Tipy!CS75=Výsledky!$DE$7,Tipy!CS75=Výsledky!$DE$8,Tipy!CS75=Výsledky!$DE$9),30,0))</f>
        <v>30</v>
      </c>
      <c r="DH81" s="182">
        <f>IF(ISBLANK($DJ$3),"",IF(OR(Tipy!CT75=Výsledky!$DH$6,Tipy!CT75=Výsledky!$DH$7,Tipy!CT75=Výsledky!$DH$8,Tipy!CT75=Výsledky!$DH$9),10,0))</f>
        <v>10</v>
      </c>
      <c r="DI81" s="183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6">
        <f>IF(ISBLANK($DJ$3),"",IF(ISBLANK(Tipy!CP75),"-",SUM(DE81:DI81)))</f>
        <v>60</v>
      </c>
      <c r="DK81" s="185"/>
      <c r="DL81" s="182">
        <f>IF(ISBLANK($DQ$3),"",IF(ISBLANK(Tipy!CV75),0,IF(AND(Tipy!CV75=Výsledky!$DO$3,Tipy!CX75=Výsledky!$DQ$3),50,0)))</f>
        <v>0</v>
      </c>
      <c r="DM81" s="182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2">
        <f>IF(ISBLANK($DQ$3),"",IF(OR(Tipy!CY75=Výsledky!$DL$6,Tipy!CY75=Výsledky!$DL$7,Tipy!CY75=Výsledky!$DL$8,Tipy!CY75=Výsledky!$DL$9),30,0))</f>
        <v>0</v>
      </c>
      <c r="DO81" s="182">
        <f>IF(ISBLANK($DQ$3),"",IF(OR(Tipy!CZ75=Výsledky!$DO$6,Tipy!CZ75=Výsledky!$DO$7,Tipy!CZ75=Výsledky!$DO$8,Tipy!CZ75=Výsledky!$DO$9),10,0))</f>
        <v>10</v>
      </c>
      <c r="DP81" s="183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6">
        <f>IF(ISBLANK($DQ$3),"",IF(ISBLANK(Tipy!CV75),"-",SUM(DL81:DP81)))</f>
        <v>10</v>
      </c>
      <c r="DR81" s="185"/>
      <c r="DS81" s="182">
        <f>IF(ISBLANK($DX$3),"",IF(ISBLANK(Tipy!DB75),0,IF(AND(Tipy!DB75=Výsledky!$DV$3,Tipy!DD75=Výsledky!$DX$3),50,0)))</f>
        <v>0</v>
      </c>
      <c r="DT81" s="182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2">
        <f>IF(ISBLANK($DX$3),"",IF(OR(Tipy!DE75=Výsledky!$DS$6,Tipy!DE75=Výsledky!$DS$7,Tipy!DE75=Výsledky!$DS$8,Tipy!DE75=Výsledky!$DS$9),30,0))</f>
        <v>30</v>
      </c>
      <c r="DV81" s="182">
        <f>IF(ISBLANK($DX$3),"",IF(OR(Tipy!DF75=Výsledky!$DV$6,Tipy!DF75=Výsledky!$DV$7,Tipy!DF75=Výsledky!$DV$8,Tipy!DF75=Výsledky!$DV$9),10,0))</f>
        <v>0</v>
      </c>
      <c r="DW81" s="183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6">
        <f>IF(ISBLANK($DX$3),"",IF(ISBLANK(Tipy!DB75),"-",SUM(DS81:DW81)))</f>
        <v>50</v>
      </c>
      <c r="DY81" s="185"/>
      <c r="DZ81" s="182">
        <f>IF(ISBLANK($EE$3),"",IF(ISBLANK(Tipy!DH75),0,IF(AND(Tipy!DH75=Výsledky!$EC$3,Tipy!DJ75=Výsledky!$EE$3),50,0)))</f>
        <v>0</v>
      </c>
      <c r="EA81" s="182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2">
        <f>IF(ISBLANK($EE$3),"",IF(OR(Tipy!DK75=Výsledky!$DZ$6,Tipy!DK75=Výsledky!$DZ$7,Tipy!DK75=Výsledky!$DZ$8,Tipy!DK75=Výsledky!$DZ$9),30,0))</f>
        <v>30</v>
      </c>
      <c r="EC81" s="182">
        <f>IF(ISBLANK($EE$3),"",IF(OR(Tipy!DL75=Výsledky!$EC$6,Tipy!DL75=Výsledky!$EC$7,Tipy!DL75=Výsledky!$EC$8,Tipy!DL75=Výsledky!$EC$9),10,0))</f>
        <v>0</v>
      </c>
      <c r="ED81" s="183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6">
        <f>IF(ISBLANK($EE$3),"",IF(ISBLANK(Tipy!DH75),"-",SUM(DZ81:ED81)))</f>
        <v>50</v>
      </c>
      <c r="EF81" s="94"/>
      <c r="EG81" s="182">
        <f>IF(ISBLANK($EL$3),"",IF(ISBLANK(Tipy!DN75),0,IF(AND(Tipy!DN75=Výsledky!$EJ$3,Tipy!DP75=Výsledky!$EL$3),50,0)))</f>
        <v>0</v>
      </c>
      <c r="EH81" s="182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2">
        <f>IF(ISBLANK($EL$3),"",IF(OR(Tipy!DQ75=Výsledky!$EG$6,Tipy!DQ75=Výsledky!$EG$7,Tipy!DQ75=Výsledky!$EG$8,Tipy!DQ75=Výsledky!$EG$9),30,0))</f>
        <v>0</v>
      </c>
      <c r="EJ81" s="182">
        <f>IF(ISBLANK($EL$3),"",IF(OR(Tipy!DR75=Výsledky!$EJ$6,Tipy!DR75=Výsledky!$EJ$7,Tipy!DR75=Výsledky!$EJ$8,Tipy!DR75=Výsledky!$EJ$9),10,0))</f>
        <v>0</v>
      </c>
      <c r="EK81" s="183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6">
        <f>IF(ISBLANK($EL$3),"",IF(ISBLANK(Tipy!DN75),"-",SUM(EG81:EK81)))</f>
        <v>20</v>
      </c>
      <c r="EM81" s="94"/>
      <c r="EN81" s="182">
        <f>IF(ISBLANK($ES$3),"",IF(ISBLANK(Tipy!DT75),0,IF(AND(Tipy!DT75=Výsledky!$EQ$3,Tipy!DV75=Výsledky!$ES$3),50,0)))</f>
        <v>0</v>
      </c>
      <c r="EO81" s="182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2">
        <f>IF(ISBLANK($ES$3),"",IF(OR(Tipy!DW75=Výsledky!$EN$6,Tipy!DW75=Výsledky!$EN$7,Tipy!DW75=Výsledky!$EN$8,Tipy!DW75=Výsledky!$EN$9),30,0))</f>
        <v>30</v>
      </c>
      <c r="EQ81" s="182">
        <f>IF(ISBLANK($ES$3),"",IF(OR(Tipy!DX75=Výsledky!$EQ$6,Tipy!DX75=Výsledky!$EQ$7,Tipy!DX75=Výsledky!$EQ$8,Tipy!DX75=Výsledky!$EQ$9),10,0))</f>
        <v>0</v>
      </c>
      <c r="ER81" s="183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6">
        <f>IF(ISBLANK($ES$3),"",IF(ISBLANK(Tipy!DT75),"-",SUM(EN81:ER81)))</f>
        <v>60</v>
      </c>
      <c r="ET81" s="94"/>
      <c r="EU81" s="182">
        <f>IF(ISBLANK($EZ$3),"",IF(ISBLANK(Tipy!DZ75),0,IF(AND(Tipy!DZ75=Výsledky!$EX$3,Tipy!EB75=Výsledky!$EZ$3),50,0)))</f>
        <v>0</v>
      </c>
      <c r="EV81" s="182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2">
        <f>IF(ISBLANK($EZ$3),"",IF(OR(Tipy!EC75=Výsledky!$EU$6,Tipy!EC75=Výsledky!$EU$7,Tipy!EC75=Výsledky!$EU$8,Tipy!EC75=Výsledky!$EU$9),30,0))</f>
        <v>0</v>
      </c>
      <c r="EX81" s="182">
        <f>IF(ISBLANK($EZ$3),"",IF(OR(Tipy!ED75=Výsledky!$EX$6,Tipy!ED75=Výsledky!$EX$7,Tipy!ED75=Výsledky!$EX$8,Tipy!ED75=Výsledky!$EX$9),10,0))</f>
        <v>0</v>
      </c>
      <c r="EY81" s="183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6">
        <f>IF(ISBLANK($EZ$3),"",IF(ISBLANK(Tipy!DZ75),"-",SUM(EU81:EY81)))</f>
        <v>20</v>
      </c>
      <c r="FA81" s="94"/>
      <c r="FB81" s="182">
        <f>IF(ISBLANK($FG$3),"",IF(ISBLANK(Tipy!EF75),0,IF(AND(Tipy!EF75=Výsledky!$FE$3,Tipy!EH75=Výsledky!$FG$3),50,0)))</f>
        <v>0</v>
      </c>
      <c r="FC81" s="182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2">
        <f>IF(ISBLANK($FG$3),"",IF(OR(Tipy!EI75=Výsledky!$FB$6,Tipy!EI75=Výsledky!$FB$7,Tipy!EI75=Výsledky!$FB$8,Tipy!EI75=Výsledky!$FB$9),30,0))</f>
        <v>0</v>
      </c>
      <c r="FE81" s="182">
        <f>IF(ISBLANK($FG$3),"",IF(OR(Tipy!EJ75=Výsledky!$FE$6,Tipy!EJ75=Výsledky!$FE$7,Tipy!EJ75=Výsledky!$FE$8,Tipy!EJ75=Výsledky!$FE$9),10,0))</f>
        <v>0</v>
      </c>
      <c r="FF81" s="183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6">
        <f>IF(ISBLANK($FG$3),"",IF(ISBLANK(Tipy!EF75),"-",SUM(FB81:FF81)))</f>
        <v>30</v>
      </c>
      <c r="FH81" s="94"/>
      <c r="FI81" s="182">
        <f>IF(ISBLANK($FN$3),"",IF(ISBLANK(Tipy!EL75),0,IF(AND(Tipy!EL75=Výsledky!$FL$3,Tipy!EN75=Výsledky!$FN$3),50,0)))</f>
        <v>0</v>
      </c>
      <c r="FJ81" s="182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2">
        <f>IF(ISBLANK($FN$3),"",IF(OR(Tipy!EO75=Výsledky!$FI$6,Tipy!EO75=Výsledky!$FI$7,Tipy!EO75=Výsledky!$FI$8,Tipy!EO75=Výsledky!$FI$9),30,0))</f>
        <v>30</v>
      </c>
      <c r="FL81" s="182">
        <f>IF(ISBLANK($FN$3),"",IF(OR(Tipy!EP75=Výsledky!$FL$6,Tipy!EP75=Výsledky!$FL$7,Tipy!EP75=Výsledky!$FL$8,Tipy!EP75=Výsledky!$FL$9),10,0))</f>
        <v>0</v>
      </c>
      <c r="FM81" s="183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6">
        <f>IF(ISBLANK($FN$3),"",IF(ISBLANK(Tipy!EL75),"-",SUM(FI81:FM81)))</f>
        <v>50</v>
      </c>
      <c r="FO81" s="94"/>
      <c r="FP81" s="182">
        <f>IF(ISBLANK($FU$3),"",IF(ISBLANK(Tipy!ER75),0,IF(AND(Tipy!ER75=Výsledky!$FS$3,Tipy!ET75=Výsledky!$FU$3),50,0)))</f>
        <v>50</v>
      </c>
      <c r="FQ81" s="182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2">
        <f>IF(ISBLANK($FU$3),"",IF(OR(Tipy!EU75=Výsledky!$FP$6,Tipy!EU75=Výsledky!$FP$7,Tipy!EU75=Výsledky!$FP$8,Tipy!EU75=Výsledky!$FP$9),30,0))</f>
        <v>30</v>
      </c>
      <c r="FS81" s="182">
        <f>IF(ISBLANK($FU$3),"",IF(OR(Tipy!EV75=Výsledky!$FS$6,Tipy!EV75=Výsledky!$FS$7,Tipy!EV75=Výsledky!$FS$8,Tipy!EV75=Výsledky!$FS$9),10,0))</f>
        <v>0</v>
      </c>
      <c r="FT81" s="183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6">
        <f>IF(ISBLANK($FU$3),"",IF(ISBLANK(Tipy!ER75),"-",SUM(FP81:FT81)))</f>
        <v>80</v>
      </c>
      <c r="FV81" s="94"/>
      <c r="FW81" s="182">
        <f>IF(ISBLANK($GB$3),"",IF(ISBLANK(Tipy!EX75),0,IF(AND(Tipy!EX75=Výsledky!$FZ$3,Tipy!EZ75=Výsledky!$GB$3),50,0)))</f>
        <v>0</v>
      </c>
      <c r="FX81" s="182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2">
        <f>IF(ISBLANK($GB$3),"",IF(OR(Tipy!FA75=Výsledky!$FW$6,Tipy!FA75=Výsledky!$FW$7,Tipy!FA75=Výsledky!$FW$8,Tipy!FA75=Výsledky!$FW$9),30,0))</f>
        <v>0</v>
      </c>
      <c r="FZ81" s="182">
        <f>IF(ISBLANK($GB$3),"",IF(OR(Tipy!FB75=Výsledky!$FZ$6,Tipy!FB75=Výsledky!$FZ$7,Tipy!FB75=Výsledky!$FZ$8,Tipy!FB75=Výsledky!$FZ$9),10,0))</f>
        <v>0</v>
      </c>
      <c r="GA81" s="183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6">
        <f>IF(ISBLANK($GB$3),"",IF(ISBLANK(Tipy!EX75),"-",SUM(FW81:GA81)))</f>
        <v>0</v>
      </c>
      <c r="GC81" s="94"/>
      <c r="GD81" s="182">
        <f>IF(ISBLANK($GI$3),"",IF(ISBLANK(Tipy!FD75),0,IF(AND(Tipy!FD75=Výsledky!$GG$3,Tipy!FF75=Výsledky!$GI$3),50,0)))</f>
        <v>0</v>
      </c>
      <c r="GE81" s="182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2">
        <f>IF(ISBLANK($GI$3),"",IF(OR(Tipy!FG75=Výsledky!$GD$6,Tipy!FG75=Výsledky!$GD$7,Tipy!FG75=Výsledky!$GD$8,Tipy!FG75=Výsledky!$GD$9),30,0))</f>
        <v>0</v>
      </c>
      <c r="GG81" s="182">
        <f>IF(ISBLANK($GI$3),"",IF(OR(Tipy!FH75=Výsledky!$GG$6,Tipy!FH75=Výsledky!$GG$7,Tipy!FH75=Výsledky!$GG$8,Tipy!FH75=Výsledky!$GG$9),10,0))</f>
        <v>0</v>
      </c>
      <c r="GH81" s="183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6">
        <f>IF(ISBLANK($GI$3),"",IF(ISBLANK(Tipy!FD75),"-",SUM(GD81:GH81)))</f>
        <v>10</v>
      </c>
      <c r="GJ81" s="94"/>
      <c r="GK81" s="182">
        <f>IF(ISBLANK($GP$3),"",IF(ISBLANK(Tipy!FJ75),0,IF(AND(Tipy!FJ75=Výsledky!$GN$3,Tipy!FL75=Výsledky!$GP$3),50,0)))</f>
        <v>0</v>
      </c>
      <c r="GL81" s="182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20</v>
      </c>
      <c r="GM81" s="182">
        <f>IF(ISBLANK($GP$3),"",IF(OR(Tipy!FM75=Výsledky!$GK$6,Tipy!FM75=Výsledky!$GK$7,Tipy!FM75=Výsledky!$GK$8,Tipy!FM75=Výsledky!$GK$9),30,0))</f>
        <v>30</v>
      </c>
      <c r="GN81" s="182">
        <f>IF(ISBLANK($GP$3),"",IF(OR(Tipy!FN75=Výsledky!$GN$6,Tipy!FN75=Výsledky!$GN$7,Tipy!FN75=Výsledky!$GN$8,Tipy!FN75=Výsledky!$GN$9),10,0))</f>
        <v>0</v>
      </c>
      <c r="GO81" s="183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86">
        <f>IF(ISBLANK($GP$3),"",IF(ISBLANK(Tipy!FJ75),"-",SUM(GK81:GO81)))</f>
        <v>50</v>
      </c>
      <c r="GQ81" s="94"/>
      <c r="GR81" s="182">
        <f>IF(ISBLANK($GW$3),"",IF(ISBLANK(Tipy!FP75),0,IF(AND(Tipy!FP75=Výsledky!$GU$3,Tipy!FR75=Výsledky!$GW$3),50,0)))</f>
        <v>0</v>
      </c>
      <c r="GS81" s="182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2">
        <f>IF(ISBLANK($GW$3),"",IF(OR(Tipy!FS75=Výsledky!$GR$6,Tipy!FS75=Výsledky!$GR$7,Tipy!FS75=Výsledky!$GR$8,Tipy!FS75=Výsledky!$GR$9),30,0))</f>
        <v>0</v>
      </c>
      <c r="GU81" s="182">
        <f>IF(ISBLANK($GW$3),"",IF(OR(Tipy!FT75=Výsledky!$GU$6,Tipy!FT75=Výsledky!$GU$7,Tipy!FT75=Výsledky!$GU$8,Tipy!FT75=Výsledky!$GU$9),10,0))</f>
        <v>0</v>
      </c>
      <c r="GV81" s="183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6">
        <f>IF(ISBLANK($GW$3),"",IF(ISBLANK(Tipy!FP75),"-",SUM(GR81:GV81)))</f>
        <v>0</v>
      </c>
      <c r="GX81" s="94"/>
      <c r="GY81" s="182">
        <f>IF(ISBLANK($HD$3),"",IF(ISBLANK(Tipy!FV75),0,IF(AND(Tipy!FV75=Výsledky!$HB$3,Tipy!FX75=Výsledky!$HD$3),50,0)))</f>
        <v>0</v>
      </c>
      <c r="GZ81" s="182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2">
        <f>IF(ISBLANK($HD$3),"",IF(OR(Tipy!FY75=Výsledky!$GY$6,Tipy!FY75=Výsledky!$GY$7,Tipy!FY75=Výsledky!$GY$8,Tipy!FY75=Výsledky!$GY$9),30,0))</f>
        <v>30</v>
      </c>
      <c r="HB81" s="182">
        <f>IF(ISBLANK($HD$3),"",IF(OR(Tipy!FZ75=Výsledky!$HB$6,Tipy!FZ75=Výsledky!$HB$7,Tipy!FZ75=Výsledky!$HB$8,Tipy!FZ75=Výsledky!$HB$9),10,0))</f>
        <v>0</v>
      </c>
      <c r="HC81" s="183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6">
        <f>IF(ISBLANK($HD$3),"",IF(ISBLANK(Tipy!FV75),"-",SUM(GY81:HC81)))</f>
        <v>30</v>
      </c>
      <c r="HE81" s="185"/>
      <c r="HF81" s="182">
        <f>IF(ISBLANK($HK$3),"",IF(ISBLANK(Tipy!GB75),0,IF(AND(Tipy!GB75=Výsledky!$HI$3,Tipy!GD75=Výsledky!$HK$3),50,0)))</f>
        <v>0</v>
      </c>
      <c r="HG81" s="182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2">
        <f>IF(ISBLANK($HK$3),"",IF(OR(Tipy!GE75=Výsledky!$HF$6,Tipy!GE75=Výsledky!$HF$7,Tipy!GE75=Výsledky!$HF$8,Tipy!GE75=Výsledky!$HF$9),30,0))</f>
        <v>0</v>
      </c>
      <c r="HI81" s="182">
        <f>IF(ISBLANK($HK$3),"",IF(OR(Tipy!GF75=Výsledky!$HI$6,Tipy!GF75=Výsledky!$HI$7,Tipy!GF75=Výsledky!$HI$8,Tipy!GF75=Výsledky!$HI$9),10,0))</f>
        <v>0</v>
      </c>
      <c r="HJ81" s="183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6">
        <f>IF(ISBLANK($HK$3),"",IF(ISBLANK(Tipy!GB75),"-",SUM(HF81:HJ81)))</f>
        <v>30</v>
      </c>
      <c r="HL81" s="185"/>
      <c r="HM81" s="182">
        <f>IF(ISBLANK($HR$3),"",IF(ISBLANK(Tipy!GH75),0,IF(AND(Tipy!GH75=Výsledky!$HP$3,Tipy!GJ75=Výsledky!$HR$3),50,0)))</f>
        <v>0</v>
      </c>
      <c r="HN81" s="182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2">
        <f>IF(ISBLANK($HR$3),"",IF(OR(Tipy!GK75=Výsledky!$HM$6,Tipy!GK75=Výsledky!$HM$7,Tipy!GK75=Výsledky!$HM$8,Tipy!GK75=Výsledky!$HM$9),30,0))</f>
        <v>0</v>
      </c>
      <c r="HP81" s="182">
        <f>IF(ISBLANK($HR$3),"",IF(OR(Tipy!GL75=Výsledky!$HP$6,Tipy!GL75=Výsledky!$HP$7,Tipy!GL75=Výsledky!$HP$8,Tipy!GL75=Výsledky!$HP$9),10,0))</f>
        <v>0</v>
      </c>
      <c r="HQ81" s="183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6">
        <f>IF(ISBLANK($HR$3),"",IF(ISBLANK(Tipy!GH75),"-",SUM(HM81:HQ81)))</f>
        <v>0</v>
      </c>
      <c r="HS81" s="185"/>
      <c r="HT81" s="182">
        <f>IF(ISBLANK($HY$3),"",IF(ISBLANK(Tipy!GN75),0,IF(AND(Tipy!GN75=Výsledky!$HW$3,Tipy!GP75=Výsledky!$HY$3),50,0)))</f>
        <v>0</v>
      </c>
      <c r="HU81" s="182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2">
        <f>IF(ISBLANK($HY$3),"",IF(OR(Tipy!GQ75=Výsledky!$HT$6,Tipy!GQ75=Výsledky!$HT$7,Tipy!GQ75=Výsledky!$HT$8,Tipy!GQ75=Výsledky!$HT$9),30,0))</f>
        <v>0</v>
      </c>
      <c r="HW81" s="182">
        <f>IF(ISBLANK($HY$3),"",IF(OR(Tipy!GR75=Výsledky!$HW$6,Tipy!GR75=Výsledky!$HW$7,Tipy!GR75=Výsledky!$HW$8,Tipy!GR75=Výsledky!$HW$9),10,0))</f>
        <v>0</v>
      </c>
      <c r="HX81" s="183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6">
        <f>IF(ISBLANK($HY$3),"",IF(ISBLANK(Tipy!GN75),"-",SUM(HT81:HX81)))</f>
        <v>30</v>
      </c>
      <c r="HZ81" s="185"/>
      <c r="IA81" s="182">
        <f>IF(ISBLANK($IF$3),"",IF(ISBLANK(Tipy!GT75),0,IF(AND(Tipy!GT75=Výsledky!$ID$3,Tipy!GV75=Výsledky!$IF$3),50,0)))</f>
        <v>50</v>
      </c>
      <c r="IB81" s="182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2">
        <f>IF(ISBLANK($IF$3),"",IF(OR(Tipy!GW75=Výsledky!$IA$6,Tipy!GW75=Výsledky!$IA$7,Tipy!GW75=Výsledky!$IA$8,Tipy!GW75=Výsledky!$IA$9),30,0))</f>
        <v>0</v>
      </c>
      <c r="ID81" s="182">
        <f>IF(ISBLANK($IF$3),"",IF(OR(Tipy!GX75=Výsledky!$ID$6,Tipy!GX75=Výsledky!$ID$7,Tipy!GX75=Výsledky!$ID$8,Tipy!GX75=Výsledky!$ID$9),10,0))</f>
        <v>0</v>
      </c>
      <c r="IE81" s="183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6">
        <f>IF(ISBLANK($IF$3),"",IF(ISBLANK(Tipy!GT75),"-",SUM(IA81:IE81)))</f>
        <v>50</v>
      </c>
      <c r="IG81" s="94"/>
      <c r="IH81" s="182">
        <f>IF(ISBLANK($IM$3),"",IF(ISBLANK(Tipy!GZ75),0,IF(AND(Tipy!GZ75=Výsledky!$IK$3,Tipy!HB75=Výsledky!$IM$3),50,0)))</f>
        <v>0</v>
      </c>
      <c r="II81" s="182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182">
        <f>IF(ISBLANK($IM$3),"",IF(OR(Tipy!HC75=Výsledky!$IH$6,Tipy!HC75=Výsledky!$IH$7,Tipy!HC75=Výsledky!$IH$8,Tipy!HC75=Výsledky!$IH$9),30,0))</f>
        <v>0</v>
      </c>
      <c r="IK81" s="182">
        <f>IF(ISBLANK($IM$3),"",IF(OR(Tipy!HD75=Výsledky!$IK$6,Tipy!HD75=Výsledky!$IK$7,Tipy!HD75=Výsledky!$IK$8,Tipy!HD75=Výsledky!$IK$9),10,0))</f>
        <v>0</v>
      </c>
      <c r="IL81" s="183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186">
        <f>IF(ISBLANK($IM$3),"",IF(ISBLANK(Tipy!GZ75),"-",SUM(IH81:IL81)))</f>
        <v>20</v>
      </c>
      <c r="IN81" s="185"/>
      <c r="IO81" s="182">
        <f>IF(ISBLANK($IT$3),"",IF(ISBLANK(Tipy!HF75),0,IF(AND(Tipy!HF75=Výsledky!$IR$3,Tipy!HH75=Výsledky!$IT$3),50,0)))</f>
        <v>0</v>
      </c>
      <c r="IP81" s="182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82">
        <f>IF(ISBLANK($IT$3),"",IF(OR(Tipy!HI75=Výsledky!$IO$6,Tipy!HI75=Výsledky!$IO$7,Tipy!HI75=Výsledky!$IO$8,Tipy!HI75=Výsledky!$IO$9),30,0))</f>
        <v>0</v>
      </c>
      <c r="IR81" s="182">
        <f>IF(ISBLANK($IT$3),"",IF(OR(Tipy!HJ75=Výsledky!$IR$6,Tipy!HJ75=Výsledky!$IR$7,Tipy!HJ75=Výsledky!$IR$8,Tipy!HJ75=Výsledky!$IR$9),10,0))</f>
        <v>10</v>
      </c>
      <c r="IS81" s="183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6">
        <f>IF(ISBLANK($IT$3),"",IF(ISBLANK(Tipy!HF75),"-",SUM(IO81:IS81)))</f>
        <v>30</v>
      </c>
      <c r="IU81" s="185"/>
      <c r="IV81" s="182">
        <f>IF(ISBLANK($JA$3),"",IF(ISBLANK(Tipy!HL75),0,IF(AND(Tipy!HL75=Výsledky!$IY$3,Tipy!HN75=Výsledky!$JA$3),50,0)))</f>
        <v>0</v>
      </c>
      <c r="IW81" s="182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182">
        <f>IF(ISBLANK($JA$3),"",IF(OR(Tipy!HO75=Výsledky!$IV$6,Tipy!HO75=Výsledky!$IV$7,Tipy!HO75=Výsledky!$IV$8,Tipy!HO75=Výsledky!$IV$9),30,0))</f>
        <v>30</v>
      </c>
      <c r="IY81" s="182">
        <f>IF(ISBLANK($JA$3),"",IF(OR(Tipy!HP75=Výsledky!$IY$6,Tipy!HP75=Výsledky!$IY$7,Tipy!HP75=Výsledky!$IY$8,Tipy!HP75=Výsledky!$IY$9),10,0))</f>
        <v>0</v>
      </c>
      <c r="IZ81" s="183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186">
        <f>IF(ISBLANK($JA$3),"",IF(ISBLANK(Tipy!HL75),"-",SUM(IV81:IZ81)))</f>
        <v>60</v>
      </c>
      <c r="JB81" s="185"/>
      <c r="JC81" s="182">
        <f>IF(ISBLANK($JH$3),"",IF(ISBLANK(Tipy!HR75),0,IF(AND(Tipy!HR75=Výsledky!$JF$3,Tipy!HT75=Výsledky!$JH$3),50,0)))</f>
        <v>0</v>
      </c>
      <c r="JD81" s="182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82">
        <f>IF(ISBLANK($JH$3),"",IF(OR(Tipy!HU75=Výsledky!$JC$6,Tipy!HU75=Výsledky!$JC$7,Tipy!HU75=Výsledky!$JC$8,Tipy!HU75=Výsledky!$JC$9),30,0))</f>
        <v>0</v>
      </c>
      <c r="JF81" s="182">
        <f>IF(ISBLANK($JH$3),"",IF(OR(Tipy!HV75=Výsledky!$JF$6,Tipy!HV75=Výsledky!$JF$7,Tipy!HV75=Výsledky!$JF$8,Tipy!HV75=Výsledky!$JF$9),10,0))</f>
        <v>0</v>
      </c>
      <c r="JG81" s="183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86">
        <f>IF(ISBLANK($JH$3),"",IF(ISBLANK(Tipy!HR75),"-",SUM(JC81:JG81)))</f>
        <v>20</v>
      </c>
      <c r="JI81" s="185"/>
      <c r="JJ81" s="182">
        <f>IF(ISBLANK($JO$3),"",IF(ISBLANK(Tipy!HX75),0,IF(AND(Tipy!HX75=Výsledky!$JM$3,Tipy!HZ75=Výsledky!$JO$3),50,0)))</f>
        <v>50</v>
      </c>
      <c r="JK81" s="182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82">
        <f>IF(ISBLANK($JO$3),"",IF(OR(Tipy!IA75=Výsledky!$JJ$6,Tipy!IA75=Výsledky!$JJ$7,Tipy!IA75=Výsledky!$JJ$8,Tipy!IA75=Výsledky!$JJ$9),30,0))</f>
        <v>0</v>
      </c>
      <c r="JM81" s="92">
        <f>IF(ISBLANK($JO$3),"",IF(OR(Tipy!IB75=Výsledky!$JM$6,Tipy!IB75=Výsledky!$JM$7,Tipy!IB75=Výsledky!$JM$8,Tipy!IB75=Výsledky!$JM$9),10,0))</f>
        <v>0</v>
      </c>
      <c r="JN81" s="93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95">
        <f>IF(ISBLANK($JO$3),"",IF(ISBLANK(Tipy!HX75),"-",SUM(JJ81:JN81)))</f>
        <v>50</v>
      </c>
      <c r="JP81" s="94"/>
      <c r="JQ81" s="92">
        <f>IF(ISBLANK($JV$3),"",IF(ISBLANK(Tipy!ID75),0,IF(AND(Tipy!ID75=Výsledky!$JT$3,Tipy!IF75=Výsledky!$JV$3),50,0)))</f>
        <v>50</v>
      </c>
      <c r="JR81" s="92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92">
        <f>IF(ISBLANK($JV$3),"",IF(OR(Tipy!IG75=Výsledky!$JQ$6,Tipy!IG75=Výsledky!$JQ$7,Tipy!IG75=Výsledky!$JQ$8,Tipy!IG75=Výsledky!$JQ$9),30,0))</f>
        <v>30</v>
      </c>
      <c r="JT81" s="92">
        <f>IF(ISBLANK($JV$3),"",IF(OR(Tipy!IH75=Výsledky!$JT$6,Tipy!IH75=Výsledky!$JT$7,Tipy!IH75=Výsledky!$JT$8,Tipy!IH75=Výsledky!$JT$9),10,0))</f>
        <v>0</v>
      </c>
      <c r="JU81" s="93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95">
        <f>IF(ISBLANK($JV$3),"",IF(ISBLANK(Tipy!ID75),"-",SUM(JQ81:JU81)))</f>
        <v>80</v>
      </c>
      <c r="JW81" s="94"/>
      <c r="JX81" s="92" t="str">
        <f>IF(ISBLANK($KC$3),"",IF(ISBLANK(Tipy!IJ75),0,IF(AND(Tipy!IJ75=Výsledky!$KA$3,Tipy!IL75=Výsledky!$KC$3),50,0)))</f>
        <v/>
      </c>
      <c r="JY81" s="92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92" t="str">
        <f>IF(ISBLANK($KC$3),"",IF(OR(Tipy!IM75=Výsledky!$JX$6,Tipy!IM75=Výsledky!$JX$7,Tipy!IM75=Výsledky!$JX$8,Tipy!IM75=Výsledky!$JX$9),30,0))</f>
        <v/>
      </c>
      <c r="KA81" s="92" t="str">
        <f>IF(ISBLANK($KC$3),"",IF(OR(Tipy!IN75=Výsledky!$KA$6,Tipy!IN75=Výsledky!$KA$7,Tipy!IN75=Výsledky!$KA$8,Tipy!IN75=Výsledky!$KA$9),10,0))</f>
        <v/>
      </c>
      <c r="KB81" s="93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95" t="str">
        <f>IF(ISBLANK($KC$3),"",IF(ISBLANK(Tipy!IJ75),"-",SUM(JX81:KB81)))</f>
        <v/>
      </c>
      <c r="KD81" s="94"/>
      <c r="KE81" s="92">
        <f>IF(ISBLANK($KJ$3),"",IF(ISBLANK(Tipy!IP75),0,IF(AND(Tipy!IP75=Výsledky!$KH$3,Tipy!IR75=Výsledky!$KJ$3),50,0)))</f>
        <v>0</v>
      </c>
      <c r="KF81" s="92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0</v>
      </c>
      <c r="KG81" s="92">
        <f>IF(ISBLANK($KJ$3),"",IF(OR(Tipy!IS75=Výsledky!$KE$6,Tipy!IS75=Výsledky!$KE$7,Tipy!IS75=Výsledky!$KE$8,Tipy!IS75=Výsledky!$KE$9),30,0))</f>
        <v>0</v>
      </c>
      <c r="KH81" s="92">
        <f>IF(ISBLANK($KJ$3),"",IF(OR(Tipy!IT75=Výsledky!$KH$6,Tipy!IT75=Výsledky!$KH$7,Tipy!IT75=Výsledky!$KH$8,Tipy!IT75=Výsledky!$KH$9),10,0))</f>
        <v>0</v>
      </c>
      <c r="KI81" s="93">
        <f>IF(ISBLANK($KJ$3),"",IF(ISBLANK(Tipy!IP75),0,IF(OR(AND(Tipy!IP75=Výsledky!$KH$3,OR(Tipy!IR75=Výsledky!$KJ$3+1,Tipy!IR75=Výsledky!$KJ$3-1)),AND(Tipy!IR75=Výsledky!$KJ$3,OR(Tipy!IP75=Výsledky!$KH$3+1,Tipy!IP75=Výsledky!$KH$3-1))),10,0)))</f>
        <v>0</v>
      </c>
      <c r="KJ81" s="95">
        <f>IF(ISBLANK($KJ$3),"",IF(ISBLANK(Tipy!IP75),"-",SUM(KE81:KI81)))</f>
        <v>0</v>
      </c>
      <c r="KK81" s="94"/>
      <c r="KL81" s="182">
        <f>IF(ISBLANK($KQ$3),"",IF(ISBLANK(Tipy!IV75),0,IF(AND(Tipy!IV75=Výsledky!$KO$3,Tipy!IX75=Výsledky!$KQ$3),50,0)))</f>
        <v>0</v>
      </c>
      <c r="KM81" s="182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82">
        <f>IF(ISBLANK($KQ$3),"",IF(OR(Tipy!IY75=Výsledky!$KL$6,Tipy!IY75=Výsledky!$KL$7,Tipy!IY75=Výsledky!$KL$8,Tipy!IY75=Výsledky!$KL$9),30,0))</f>
        <v>0</v>
      </c>
      <c r="KO81" s="182">
        <f>IF(ISBLANK($KQ$3),"",IF(OR(Tipy!IZ75=Výsledky!$KO$6,Tipy!IZ75=Výsledky!$KO$7,Tipy!IZ75=Výsledky!$KO$8,Tipy!IZ75=Výsledky!$KO$9),10,0))</f>
        <v>0</v>
      </c>
      <c r="KP81" s="183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186">
        <f>IF(ISBLANK($KQ$3),"",IF(ISBLANK(Tipy!IV75),"-",SUM(KL81:KP81)))</f>
        <v>30</v>
      </c>
      <c r="KR81" s="94"/>
      <c r="KS81" s="92" t="str">
        <f>IF(ISBLANK($KX$3),"",IF(ISBLANK(Tipy!JB75),0,IF(AND(Tipy!JB75=Výsledky!$KV$3,Tipy!JD75=Výsledky!$KX$3),50,0)))</f>
        <v/>
      </c>
      <c r="KT81" s="92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92" t="str">
        <f>IF(ISBLANK($KX$3),"",IF(OR(Tipy!JE75=Výsledky!$KS$6,Tipy!JE75=Výsledky!$KS$7,Tipy!JE75=Výsledky!$KS$8,Tipy!JE75=Výsledky!$KS$9),30,0))</f>
        <v/>
      </c>
      <c r="KV81" s="92" t="str">
        <f>IF(ISBLANK($KX$3),"",IF(OR(Tipy!JF75=Výsledky!$KV$6,Tipy!JF75=Výsledky!$KV$7,Tipy!JF75=Výsledky!$KV$8,Tipy!JF75=Výsledky!$KV$9),10,0))</f>
        <v/>
      </c>
      <c r="KW81" s="93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95" t="str">
        <f>IF(ISBLANK($KX$3),"",IF(ISBLANK(Tipy!JB75),"-",SUM(KS81:KW81)))</f>
        <v/>
      </c>
      <c r="KY81" s="94"/>
      <c r="KZ81" s="92" t="str">
        <f>IF(ISBLANK($LE$3),"",IF(ISBLANK(Tipy!JH75),0,IF(AND(Tipy!JH75=Výsledky!$LC$3,Tipy!JJ75=Výsledky!$LE$3),50,0)))</f>
        <v/>
      </c>
      <c r="LA81" s="92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92" t="str">
        <f>IF(ISBLANK($LE$3),"",IF(OR(Tipy!JK75=Výsledky!$KZ$6,Tipy!JK75=Výsledky!$KZ$7,Tipy!JK75=Výsledky!$KZ$8,Tipy!JK75=Výsledky!$KZ$9),30,0))</f>
        <v/>
      </c>
      <c r="LC81" s="92" t="str">
        <f>IF(ISBLANK($LE$3),"",IF(OR(Tipy!JL75=Výsledky!$LC$6,Tipy!JL75=Výsledky!$LC$7,Tipy!JL75=Výsledky!$LC$8,Tipy!JL75=Výsledky!$LC$9),10,0))</f>
        <v/>
      </c>
      <c r="LD81" s="93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95" t="str">
        <f>IF(ISBLANK($LE$3),"",IF(ISBLANK(Tipy!JH75),"-",SUM(KZ81:LD81)))</f>
        <v/>
      </c>
      <c r="LF81" s="94"/>
      <c r="LG81" s="92" t="str">
        <f>IF(ISBLANK($LL$3),"",IF(ISBLANK(Tipy!JN75),0,IF(AND(Tipy!JN75=Výsledky!$LJ$3,Tipy!JP75=Výsledky!$LL$3),50,0)))</f>
        <v/>
      </c>
      <c r="LH81" s="92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92" t="str">
        <f>IF(ISBLANK($LL$3),"",IF(OR(Tipy!JQ75=Výsledky!$LG$6,Tipy!JQ75=Výsledky!$LG$7,Tipy!JQ75=Výsledky!$LG$8,Tipy!JQ75=Výsledky!$LG$9),30,0))</f>
        <v/>
      </c>
      <c r="LJ81" s="92" t="str">
        <f>IF(ISBLANK($LL$3),"",IF(OR(Tipy!JR75=Výsledky!$LJ$6,Tipy!JR75=Výsledky!$LJ$7,Tipy!JR75=Výsledky!$LJ$8,Tipy!JR75=Výsledky!$LJ$9),10,0))</f>
        <v/>
      </c>
      <c r="LK81" s="93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95" t="str">
        <f>IF(ISBLANK($LL$3),"",IF(ISBLANK(Tipy!JN75),"-",SUM(LG81:LK81)))</f>
        <v/>
      </c>
      <c r="LM81" s="94"/>
      <c r="LN81" s="92" t="str">
        <f>IF(ISBLANK($LS$3),"",IF(ISBLANK(Tipy!JT75),0,IF(AND(Tipy!JT75=Výsledky!$LQ$3,Tipy!JV75=Výsledky!$LS$3),50,0)))</f>
        <v/>
      </c>
      <c r="LO81" s="92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92" t="str">
        <f>IF(ISBLANK($LS$3),"",IF(OR(Tipy!JW75=Výsledky!$LN$6,Tipy!JW75=Výsledky!$LN$7,Tipy!JW75=Výsledky!$LN$8,Tipy!JW75=Výsledky!$LN$9),30,0))</f>
        <v/>
      </c>
      <c r="LQ81" s="92" t="str">
        <f>IF(ISBLANK($LS$3),"",IF(OR(Tipy!JX75=Výsledky!$LQ$6,Tipy!JX75=Výsledky!$LQ$7,Tipy!JX75=Výsledky!$LQ$8,Tipy!JX75=Výsledky!$LQ$9),10,0))</f>
        <v/>
      </c>
      <c r="LR81" s="93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95" t="str">
        <f>IF(ISBLANK($LS$3),"",IF(ISBLANK(Tipy!JT75),"-",SUM(LN81:LR81)))</f>
        <v/>
      </c>
      <c r="LT81" s="94"/>
      <c r="LU81" s="92" t="str">
        <f>IF(ISBLANK($LZ$3),"",IF(ISBLANK(Tipy!JZ75),0,IF(AND(Tipy!JZ75=Výsledky!$LX$3,Tipy!KB75=Výsledky!$LZ$3),50,0)))</f>
        <v/>
      </c>
      <c r="LV81" s="92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92" t="str">
        <f>IF(ISBLANK($LZ$3),"",IF(OR(Tipy!KC75=Výsledky!$LU$6,Tipy!KC75=Výsledky!$LU$7,Tipy!KC75=Výsledky!$LU$8,Tipy!KC75=Výsledky!$LU$9),30,0))</f>
        <v/>
      </c>
      <c r="LX81" s="92" t="str">
        <f>IF(ISBLANK($LZ$3),"",IF(OR(Tipy!KD75=Výsledky!$LX$6,Tipy!KD75=Výsledky!$LX$7,Tipy!KD75=Výsledky!$LX$8,Tipy!KD75=Výsledky!$LX$9),10,0))</f>
        <v/>
      </c>
      <c r="LY81" s="93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95" t="str">
        <f>IF(ISBLANK($LZ$3),"",IF(ISBLANK(Tipy!JZ75),"-",SUM(LU81:LY81)))</f>
        <v/>
      </c>
      <c r="MA81" s="94"/>
      <c r="MB81" s="96"/>
      <c r="MC81" s="97"/>
      <c r="MD81" s="97"/>
      <c r="ME81" s="97"/>
      <c r="MF81" s="93"/>
      <c r="MG81" s="95"/>
      <c r="MH81" s="94"/>
      <c r="MI81" s="96"/>
      <c r="MJ81" s="97"/>
      <c r="MK81" s="97"/>
      <c r="ML81" s="97"/>
      <c r="MM81" s="93"/>
      <c r="MN81" s="95"/>
      <c r="MO81" s="94"/>
      <c r="MP81" s="96"/>
      <c r="MQ81" s="97"/>
      <c r="MR81" s="97"/>
      <c r="MS81" s="97"/>
      <c r="MT81" s="93"/>
      <c r="MU81" s="95"/>
      <c r="MV81" s="94"/>
      <c r="MW81" s="96"/>
      <c r="MX81" s="97"/>
      <c r="MY81" s="97"/>
      <c r="MZ81" s="97"/>
      <c r="NA81" s="93"/>
      <c r="NB81" s="95"/>
      <c r="NC81" s="94"/>
      <c r="ND81" s="96"/>
      <c r="NE81" s="97"/>
      <c r="NF81" s="97"/>
      <c r="NG81" s="97"/>
      <c r="NH81" s="93"/>
      <c r="NI81" s="95"/>
      <c r="NJ81" s="94"/>
      <c r="NK81" s="96"/>
      <c r="NL81" s="97"/>
      <c r="NM81" s="97"/>
      <c r="NN81" s="97"/>
      <c r="NO81" s="93"/>
      <c r="NP81" s="95"/>
      <c r="NQ81" s="94"/>
      <c r="NR81" s="96"/>
      <c r="NS81" s="97"/>
      <c r="NT81" s="97"/>
      <c r="NU81" s="97"/>
      <c r="NV81" s="93"/>
      <c r="NW81" s="95"/>
      <c r="NX81" s="94"/>
      <c r="NY81" s="96"/>
      <c r="NZ81" s="97"/>
      <c r="OA81" s="97"/>
      <c r="OB81" s="97"/>
      <c r="OC81" s="93"/>
      <c r="OD81" s="95"/>
      <c r="OE81" s="94"/>
      <c r="OF81" s="96"/>
      <c r="OG81" s="97"/>
      <c r="OH81" s="97"/>
      <c r="OI81" s="97"/>
      <c r="OJ81" s="93"/>
      <c r="OK81" s="95"/>
      <c r="OL81" s="94"/>
      <c r="OM81" s="96"/>
      <c r="ON81" s="97"/>
      <c r="OO81" s="97"/>
      <c r="OP81" s="97"/>
      <c r="OQ81" s="93"/>
      <c r="OR81" s="95"/>
      <c r="OS81" s="94"/>
      <c r="OT81" s="96"/>
      <c r="OU81" s="97"/>
      <c r="OV81" s="97"/>
      <c r="OW81" s="97"/>
      <c r="OX81" s="93"/>
      <c r="OY81" s="95"/>
      <c r="OZ81" s="94"/>
      <c r="PA81" s="96"/>
      <c r="PB81" s="97"/>
      <c r="PC81" s="97"/>
      <c r="PD81" s="97"/>
      <c r="PE81" s="93"/>
      <c r="PF81" s="95"/>
      <c r="PG81" s="94"/>
      <c r="PH81" s="96"/>
      <c r="PI81" s="97"/>
      <c r="PJ81" s="97"/>
      <c r="PK81" s="97"/>
      <c r="PL81" s="93"/>
      <c r="PM81" s="95"/>
      <c r="PN81" s="94"/>
      <c r="PO81" s="96"/>
      <c r="PP81" s="97"/>
      <c r="PQ81" s="97"/>
      <c r="PR81" s="97"/>
      <c r="PS81" s="93"/>
      <c r="PT81" s="95"/>
      <c r="PU81" s="94"/>
      <c r="PV81" s="96"/>
      <c r="PW81" s="97"/>
      <c r="PX81" s="97"/>
      <c r="PY81" s="97"/>
      <c r="PZ81" s="93"/>
      <c r="QA81" s="95"/>
    </row>
    <row r="82" spans="1:443" ht="15" customHeight="1" x14ac:dyDescent="0.2">
      <c r="A82" s="121">
        <f>Tipy!A76</f>
        <v>24</v>
      </c>
      <c r="B82" s="144" t="str">
        <f>Tipy!B76</f>
        <v>PetkoLFC</v>
      </c>
      <c r="C82" s="42"/>
      <c r="D82" s="182">
        <f>IF(ISBLANK($I$3),"",IF(ISBLANK(Tipy!D76),0,IF(AND(Tipy!D76=Výsledky!$G$3,Tipy!F76=Výsledky!$I$3),50,0)))</f>
        <v>0</v>
      </c>
      <c r="E82" s="182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2">
        <f>IF(ISBLANK($I$3),"",IF(OR(Tipy!G76=Výsledky!$D$6,Tipy!G76=Výsledky!$D$7,Tipy!G76=Výsledky!$D$8,Tipy!G76=Výsledky!$D$9),30,0))</f>
        <v>0</v>
      </c>
      <c r="G82" s="182">
        <f>IF(ISBLANK($I$3),"",IF(OR(Tipy!H76=Výsledky!$G$6,Tipy!H76=Výsledky!$G$7,Tipy!H76=Výsledky!$G$8,Tipy!H76=Výsledky!$G$9),10,0))</f>
        <v>0</v>
      </c>
      <c r="H82" s="183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4">
        <f>IF(ISBLANK($I$3),"",IF(ISBLANK(Tipy!D76),"-",SUM(D82:H82)))</f>
        <v>20</v>
      </c>
      <c r="J82" s="185"/>
      <c r="K82" s="182">
        <f>IF(ISBLANK($P$3),"",IF(ISBLANK(Tipy!J76),0,IF(AND(Tipy!J76=Výsledky!$N$3,Tipy!L76=Výsledky!$P$3),50,0)))</f>
        <v>0</v>
      </c>
      <c r="L82" s="182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2">
        <f>IF(ISBLANK($P$3),"",IF(OR(Tipy!M76=Výsledky!$K$6,Tipy!M76=Výsledky!$K$7,Tipy!M76=Výsledky!$K$8,Tipy!M76=Výsledky!$K$9),30,0))</f>
        <v>30</v>
      </c>
      <c r="N82" s="182">
        <f>IF(ISBLANK($P$3),"",IF(OR(Tipy!N76=Výsledky!$N$6,Tipy!N76=Výsledky!$N$7,Tipy!N76=Výsledky!$N$8,Tipy!N76=Výsledky!$N$9),10,0))</f>
        <v>0</v>
      </c>
      <c r="O82" s="183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6">
        <f>IF(ISBLANK($P$3),"",IF(ISBLANK(Tipy!J76),"-",SUM(K82:O82)))</f>
        <v>60</v>
      </c>
      <c r="Q82" s="185"/>
      <c r="R82" s="182">
        <f>IF(ISBLANK($W$3),"",IF(ISBLANK(Tipy!P76),0,IF(AND(Tipy!P76=Výsledky!$U$3,Tipy!R76=Výsledky!$W$3),50,0)))</f>
        <v>50</v>
      </c>
      <c r="S82" s="182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2">
        <f>IF(ISBLANK($W$3),"",IF(OR(Tipy!S76=Výsledky!$R$6,Tipy!S76=Výsledky!$R$7,Tipy!S76=Výsledky!$R$8,Tipy!S76=Výsledky!$R$9),30,0))</f>
        <v>30</v>
      </c>
      <c r="U82" s="182">
        <f>IF(ISBLANK($W$3),"",IF(OR(Tipy!T76=Výsledky!$U$6,Tipy!T76=Výsledky!$U$7,Tipy!T76=Výsledky!$U$8,Tipy!T76=Výsledky!$U$9),10,0))</f>
        <v>0</v>
      </c>
      <c r="V82" s="183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6">
        <f>IF(ISBLANK($W$3),"",IF(ISBLANK(Tipy!P76),"-",SUM(R82:V82)))</f>
        <v>80</v>
      </c>
      <c r="X82" s="185"/>
      <c r="Y82" s="182">
        <f>IF(ISBLANK($AD$3),"",IF(ISBLANK(Tipy!V76),0,IF(AND(Tipy!V76=Výsledky!$AB$3,Tipy!X76=Výsledky!$AD$3),50,0)))</f>
        <v>0</v>
      </c>
      <c r="Z82" s="182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2">
        <f>IF(ISBLANK($AD$3),"",IF(OR(Tipy!Y76=Výsledky!$Y$6,Tipy!Y76=Výsledky!$Y$7,Tipy!Y76=Výsledky!$Y$8,Tipy!Y76=Výsledky!$Y$9),30,0))</f>
        <v>0</v>
      </c>
      <c r="AB82" s="182">
        <f>IF(ISBLANK($AD$3),"",IF(OR(Tipy!Z76=Výsledky!$AB$6,Tipy!Z76=Výsledky!$AB$7,Tipy!Z76=Výsledky!$AB$8,Tipy!Z76=Výsledky!$AB$9),10,0))</f>
        <v>0</v>
      </c>
      <c r="AC82" s="183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6" t="str">
        <f>IF(ISBLANK($AD$3),"",IF(ISBLANK(Tipy!V76),"-",SUM(Y82:AC82)))</f>
        <v>-</v>
      </c>
      <c r="AE82" s="185"/>
      <c r="AF82" s="182">
        <f>IF(ISBLANK($AK$3),"",IF(ISBLANK(Tipy!AB76),0,IF(AND(Tipy!AB76=Výsledky!$AI$3,Tipy!AD76=Výsledky!$AK$3),50,0)))</f>
        <v>0</v>
      </c>
      <c r="AG82" s="182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2">
        <f>IF(ISBLANK($AK$3),"",IF(OR(Tipy!AE76=Výsledky!$AF$6,Tipy!AE76=Výsledky!$AF$7,Tipy!AE76=Výsledky!$AF$8,Tipy!AE76=Výsledky!$AF$9),30,0))</f>
        <v>0</v>
      </c>
      <c r="AI82" s="182">
        <f>IF(ISBLANK($AK$3),"",IF(OR(Tipy!AF76=Výsledky!$AI$6,Tipy!AF76=Výsledky!$AI$7,Tipy!AF76=Výsledky!$AI$8,Tipy!AF76=Výsledky!$AI$9),10,0))</f>
        <v>0</v>
      </c>
      <c r="AJ82" s="183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6" t="str">
        <f>IF(ISBLANK($AK$3),"",IF(ISBLANK(Tipy!AB76),"-",SUM(AF82:AJ82)))</f>
        <v>-</v>
      </c>
      <c r="AL82" s="185"/>
      <c r="AM82" s="182">
        <f>IF(ISBLANK($AR$3),"",IF(ISBLANK(Tipy!AH76),0,IF(AND(Tipy!AH76=Výsledky!$AP$3,Tipy!AJ76=Výsledky!$AR$3),50,0)))</f>
        <v>0</v>
      </c>
      <c r="AN82" s="182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2">
        <f>IF(ISBLANK($AR$3),"",IF(OR(Tipy!AK76=Výsledky!$AM$6,Tipy!AK76=Výsledky!$AM$7,Tipy!AK76=Výsledky!$AM$8,Tipy!AK76=Výsledky!$AM$9),30,0))</f>
        <v>0</v>
      </c>
      <c r="AP82" s="182">
        <f>IF(ISBLANK($AR$3),"",IF(OR(Tipy!AL76=Výsledky!$AP$6,Tipy!AL76=Výsledky!$AP$7,Tipy!AL76=Výsledky!$AP$8,Tipy!AL76=Výsledky!$AP$9),10,0))</f>
        <v>0</v>
      </c>
      <c r="AQ82" s="183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6" t="str">
        <f>IF(ISBLANK($AR$3),"",IF(ISBLANK(Tipy!AH76),"-",SUM(AM82:AQ82)))</f>
        <v>-</v>
      </c>
      <c r="AS82" s="185"/>
      <c r="AT82" s="182">
        <f>IF(ISBLANK($AY$3),"",IF(ISBLANK(Tipy!AN76),0,IF(AND(Tipy!AN76=Výsledky!$AW$3,Tipy!AP76=Výsledky!$AY$3),50,0)))</f>
        <v>0</v>
      </c>
      <c r="AU82" s="182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2">
        <f>IF(ISBLANK($AY$3),"",IF(OR(Tipy!AQ76=Výsledky!$AT$6,Tipy!AQ76=Výsledky!$AT$7,Tipy!AQ76=Výsledky!$AT$8,Tipy!AQ76=Výsledky!$AT$9),30,0))</f>
        <v>30</v>
      </c>
      <c r="AW82" s="182">
        <f>IF(ISBLANK($AY$3),"",IF(OR(Tipy!AR76=Výsledky!$AW$6,Tipy!AR76=Výsledky!$AW$7,Tipy!AR76=Výsledky!$AW$8,Tipy!AR76=Výsledky!$AW$9),10,0))</f>
        <v>10</v>
      </c>
      <c r="AX82" s="183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6">
        <f>IF(ISBLANK($AY$3),"",IF(ISBLANK(Tipy!AN76),"-",SUM(AT82:AX82)))</f>
        <v>60</v>
      </c>
      <c r="AZ82" s="185"/>
      <c r="BA82" s="182">
        <f>IF(ISBLANK($BF$3),"",IF(ISBLANK(Tipy!AT76),0,IF(AND(Tipy!AT76=Výsledky!$BD$3,Tipy!AV76=Výsledky!$BF$3),50,0)))</f>
        <v>0</v>
      </c>
      <c r="BB82" s="182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2">
        <f>IF(ISBLANK($BF$3),"",IF(OR(Tipy!AW76=Výsledky!$BA$6,Tipy!AW76=Výsledky!$BA$7,Tipy!AW76=Výsledky!$BA$8,Tipy!AW76=Výsledky!$BA$9),30,0))</f>
        <v>30</v>
      </c>
      <c r="BD82" s="182">
        <f>IF(ISBLANK($BF$3),"",IF(OR(Tipy!AX76=Výsledky!$BD$6,Tipy!AX76=Výsledky!$BD$7,Tipy!AX76=Výsledky!$BD$8,Tipy!AX76=Výsledky!$BD$9),10,0))</f>
        <v>0</v>
      </c>
      <c r="BE82" s="183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6">
        <f>IF(ISBLANK($BF$3),"",IF(ISBLANK(Tipy!AT76),"-",SUM(BA82:BE82)))</f>
        <v>30</v>
      </c>
      <c r="BG82" s="94"/>
      <c r="BH82" s="182">
        <f>IF(ISBLANK($BM$3),"",IF(ISBLANK(Tipy!AZ76),0,IF(AND(Tipy!AZ76=Výsledky!$BK$3,Tipy!BB76=Výsledky!$BM$3),50,0)))</f>
        <v>0</v>
      </c>
      <c r="BI82" s="182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2">
        <f>IF(ISBLANK($BM$3),"",IF(OR(Tipy!BC76=Výsledky!$BH$6,Tipy!BC76=Výsledky!$BH$7,Tipy!BC76=Výsledky!$BH$8,Tipy!BC76=Výsledky!$BH$9),30,0))</f>
        <v>30</v>
      </c>
      <c r="BK82" s="182">
        <f>IF(ISBLANK($BM$3),"",IF(OR(Tipy!BD76=Výsledky!$BK$6,Tipy!BD76=Výsledky!$BK$7,Tipy!BD76=Výsledky!$BK$8,Tipy!BD76=Výsledky!$BK$9),10,0))</f>
        <v>0</v>
      </c>
      <c r="BL82" s="183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6">
        <f>IF(ISBLANK($BM$3),"",IF(ISBLANK(Tipy!AZ76),"-",SUM(BH82:BL82)))</f>
        <v>50</v>
      </c>
      <c r="BN82" s="94"/>
      <c r="BO82" s="182">
        <f>IF(ISBLANK($BT$3),"",IF(ISBLANK(Tipy!BF76),0,IF(AND(Tipy!BF76=Výsledky!$BR$3,Tipy!BH76=Výsledky!$BT$3),50,0)))</f>
        <v>0</v>
      </c>
      <c r="BP82" s="182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2">
        <f>IF(ISBLANK($BT$3),"",IF(OR(Tipy!BI76=Výsledky!$BO$6,Tipy!BI76=Výsledky!$BO$7,Tipy!BI76=Výsledky!$BO$8,Tipy!BI76=Výsledky!$BO$9),30,0))</f>
        <v>30</v>
      </c>
      <c r="BR82" s="182">
        <f>IF(ISBLANK($BT$3),"",IF(OR(Tipy!BJ76=Výsledky!$BR$6,Tipy!BJ76=Výsledky!$BR$7,Tipy!BJ76=Výsledky!$BR$8,Tipy!BJ76=Výsledky!$BR$9),10,0))</f>
        <v>0</v>
      </c>
      <c r="BS82" s="183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6">
        <f>IF(ISBLANK($BT$3),"",IF(ISBLANK(Tipy!BF76),"-",SUM(BO82:BS82)))</f>
        <v>30</v>
      </c>
      <c r="BU82" s="94"/>
      <c r="BV82" s="182">
        <f>IF(ISBLANK($CA$3),"",IF(ISBLANK(Tipy!BL76),0,IF(AND(Tipy!BL76=Výsledky!$BY$3,Tipy!BN76=Výsledky!$CA$3),50,0)))</f>
        <v>0</v>
      </c>
      <c r="BW82" s="182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2">
        <f>IF(ISBLANK($CA$3),"",IF(OR(Tipy!BO76=Výsledky!$BV$6,Tipy!BO76=Výsledky!$BV$7,Tipy!BO76=Výsledky!$BV$8,Tipy!BO76=Výsledky!$BV$9),30,0))</f>
        <v>0</v>
      </c>
      <c r="BY82" s="182">
        <f>IF(ISBLANK($CA$3),"",IF(OR(Tipy!BP76=Výsledky!$BY$6,Tipy!BP76=Výsledky!$BY$7,Tipy!BP76=Výsledky!$BY$8,Tipy!BP76=Výsledky!$BY$9),10,0))</f>
        <v>0</v>
      </c>
      <c r="BZ82" s="183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6" t="str">
        <f>IF(ISBLANK($CA$3),"",IF(ISBLANK(Tipy!BL76),"-",SUM(BV82:BZ82)))</f>
        <v>-</v>
      </c>
      <c r="CB82" s="94"/>
      <c r="CC82" s="182">
        <f>IF(ISBLANK($CH$3),"",IF(ISBLANK(Tipy!BR76),0,IF(AND(Tipy!BR76=Výsledky!$CF$3,Tipy!BT76=Výsledky!$CH$3),50,0)))</f>
        <v>0</v>
      </c>
      <c r="CD82" s="182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2">
        <f>IF(ISBLANK($CH$3),"",IF(OR(Tipy!BU76=Výsledky!$CC$6,Tipy!BU76=Výsledky!$CC$7,Tipy!BU76=Výsledky!$CC$8,Tipy!BU76=Výsledky!$CC$9),30,0))</f>
        <v>30</v>
      </c>
      <c r="CF82" s="182">
        <f>IF(ISBLANK($CH$3),"",IF(OR(Tipy!BV76=Výsledky!$CF$6,Tipy!BV76=Výsledky!$CF$7,Tipy!BV76=Výsledky!$CF$8,Tipy!BV76=Výsledky!$CF$9),10,0))</f>
        <v>0</v>
      </c>
      <c r="CG82" s="183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6">
        <f>IF(ISBLANK($CH$3),"",IF(ISBLANK(Tipy!BR76),"-",SUM(CC82:CG82)))</f>
        <v>50</v>
      </c>
      <c r="CI82" s="185"/>
      <c r="CJ82" s="182">
        <f>IF(ISBLANK($CO$3),"",IF(ISBLANK(Tipy!BX76),0,IF(AND(Tipy!BX76=Výsledky!$CM$3,Tipy!BZ76=Výsledky!$CO$3),50,0)))</f>
        <v>0</v>
      </c>
      <c r="CK82" s="182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2">
        <f>IF(ISBLANK($CO$3),"",IF(OR(Tipy!CA76=Výsledky!$CJ$6,Tipy!CA76=Výsledky!$CJ$7,Tipy!CA76=Výsledky!$CJ$8,Tipy!CA76=Výsledky!$CJ$9),30,0))</f>
        <v>0</v>
      </c>
      <c r="CM82" s="182">
        <f>IF(ISBLANK($CO$3),"",IF(OR(Tipy!CB76=Výsledky!$CM$6,Tipy!CB76=Výsledky!$CM$7,Tipy!CB76=Výsledky!$CM$8,Tipy!CB76=Výsledky!$CM$9),10,0))</f>
        <v>0</v>
      </c>
      <c r="CN82" s="183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6" t="str">
        <f>IF(ISBLANK($CO$3),"",IF(ISBLANK(Tipy!BX76),"-",SUM(CJ82:CN82)))</f>
        <v>-</v>
      </c>
      <c r="CP82" s="185"/>
      <c r="CQ82" s="182">
        <f>IF(ISBLANK($CV$3),"",IF(ISBLANK(Tipy!CD76),0,IF(AND(Tipy!CD76=Výsledky!$CT$3,Tipy!CF76=Výsledky!$CV$3),50,0)))</f>
        <v>0</v>
      </c>
      <c r="CR82" s="182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2">
        <f>IF(ISBLANK($CV$3),"",IF(OR(Tipy!CG76=Výsledky!$CQ$6,Tipy!CG76=Výsledky!$CQ$7,Tipy!CG76=Výsledky!$CQ$8,Tipy!CG76=Výsledky!$CQ$9),30,0))</f>
        <v>0</v>
      </c>
      <c r="CT82" s="182">
        <f>IF(ISBLANK($CV$3),"",IF(OR(Tipy!CH76=Výsledky!$CT$6,Tipy!CH76=Výsledky!$CT$7,Tipy!CH76=Výsledky!$CT$8,Tipy!CH76=Výsledky!$CT$9),10,0))</f>
        <v>0</v>
      </c>
      <c r="CU82" s="183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6" t="str">
        <f>IF(ISBLANK($CV$3),"",IF(ISBLANK(Tipy!CD76),"-",SUM(CQ82:CU82)))</f>
        <v>-</v>
      </c>
      <c r="CW82" s="185"/>
      <c r="CX82" s="182">
        <f>IF(ISBLANK($DC$3),"",IF(ISBLANK(Tipy!CJ76),0,IF(AND(Tipy!CJ76=Výsledky!$DA$3,Tipy!CL76=Výsledky!$DC$3),50,0)))</f>
        <v>0</v>
      </c>
      <c r="CY82" s="182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2">
        <f>IF(ISBLANK($DC$3),"",IF(OR(Tipy!CM76=Výsledky!$CX$6,Tipy!CM76=Výsledky!$CX$7,Tipy!CM76=Výsledky!$CX$8,Tipy!CM76=Výsledky!$CX$9),30,0))</f>
        <v>0</v>
      </c>
      <c r="DA82" s="182">
        <f>IF(ISBLANK($DC$3),"",IF(OR(Tipy!CN76=Výsledky!$DA$6,Tipy!CN76=Výsledky!$DA$7,Tipy!CN76=Výsledky!$DA$8,Tipy!CN76=Výsledky!$DA$9),10,0))</f>
        <v>0</v>
      </c>
      <c r="DB82" s="183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6" t="str">
        <f>IF(ISBLANK($DC$3),"",IF(ISBLANK(Tipy!CJ76),"-",SUM(CX82:DB82)))</f>
        <v>-</v>
      </c>
      <c r="DD82" s="185"/>
      <c r="DE82" s="182">
        <f>IF(ISBLANK($DJ$3),"",IF(ISBLANK(Tipy!CP76),0,IF(AND(Tipy!CP76=Výsledky!$DH$3,Tipy!CR76=Výsledky!$DJ$3),50,0)))</f>
        <v>0</v>
      </c>
      <c r="DF82" s="182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2">
        <f>IF(ISBLANK($DJ$3),"",IF(OR(Tipy!CS76=Výsledky!$DE$6,Tipy!CS76=Výsledky!$DE$7,Tipy!CS76=Výsledky!$DE$8,Tipy!CS76=Výsledky!$DE$9),30,0))</f>
        <v>0</v>
      </c>
      <c r="DH82" s="182">
        <f>IF(ISBLANK($DJ$3),"",IF(OR(Tipy!CT76=Výsledky!$DH$6,Tipy!CT76=Výsledky!$DH$7,Tipy!CT76=Výsledky!$DH$8,Tipy!CT76=Výsledky!$DH$9),10,0))</f>
        <v>0</v>
      </c>
      <c r="DI82" s="183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6" t="str">
        <f>IF(ISBLANK($DJ$3),"",IF(ISBLANK(Tipy!CP76),"-",SUM(DE82:DI82)))</f>
        <v>-</v>
      </c>
      <c r="DK82" s="185"/>
      <c r="DL82" s="182">
        <f>IF(ISBLANK($DQ$3),"",IF(ISBLANK(Tipy!CV76),0,IF(AND(Tipy!CV76=Výsledky!$DO$3,Tipy!CX76=Výsledky!$DQ$3),50,0)))</f>
        <v>0</v>
      </c>
      <c r="DM82" s="182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2">
        <f>IF(ISBLANK($DQ$3),"",IF(OR(Tipy!CY76=Výsledky!$DL$6,Tipy!CY76=Výsledky!$DL$7,Tipy!CY76=Výsledky!$DL$8,Tipy!CY76=Výsledky!$DL$9),30,0))</f>
        <v>0</v>
      </c>
      <c r="DO82" s="182">
        <f>IF(ISBLANK($DQ$3),"",IF(OR(Tipy!CZ76=Výsledky!$DO$6,Tipy!CZ76=Výsledky!$DO$7,Tipy!CZ76=Výsledky!$DO$8,Tipy!CZ76=Výsledky!$DO$9),10,0))</f>
        <v>10</v>
      </c>
      <c r="DP82" s="183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6">
        <f>IF(ISBLANK($DQ$3),"",IF(ISBLANK(Tipy!CV76),"-",SUM(DL82:DP82)))</f>
        <v>10</v>
      </c>
      <c r="DR82" s="185"/>
      <c r="DS82" s="182">
        <f>IF(ISBLANK($DX$3),"",IF(ISBLANK(Tipy!DB76),0,IF(AND(Tipy!DB76=Výsledky!$DV$3,Tipy!DD76=Výsledky!$DX$3),50,0)))</f>
        <v>0</v>
      </c>
      <c r="DT82" s="182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2">
        <f>IF(ISBLANK($DX$3),"",IF(OR(Tipy!DE76=Výsledky!$DS$6,Tipy!DE76=Výsledky!$DS$7,Tipy!DE76=Výsledky!$DS$8,Tipy!DE76=Výsledky!$DS$9),30,0))</f>
        <v>0</v>
      </c>
      <c r="DV82" s="182">
        <f>IF(ISBLANK($DX$3),"",IF(OR(Tipy!DF76=Výsledky!$DV$6,Tipy!DF76=Výsledky!$DV$7,Tipy!DF76=Výsledky!$DV$8,Tipy!DF76=Výsledky!$DV$9),10,0))</f>
        <v>0</v>
      </c>
      <c r="DW82" s="183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6" t="str">
        <f>IF(ISBLANK($DX$3),"",IF(ISBLANK(Tipy!DB76),"-",SUM(DS82:DW82)))</f>
        <v>-</v>
      </c>
      <c r="DY82" s="185"/>
      <c r="DZ82" s="182">
        <f>IF(ISBLANK($EE$3),"",IF(ISBLANK(Tipy!DH76),0,IF(AND(Tipy!DH76=Výsledky!$EC$3,Tipy!DJ76=Výsledky!$EE$3),50,0)))</f>
        <v>0</v>
      </c>
      <c r="EA82" s="182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2">
        <f>IF(ISBLANK($EE$3),"",IF(OR(Tipy!DK76=Výsledky!$DZ$6,Tipy!DK76=Výsledky!$DZ$7,Tipy!DK76=Výsledky!$DZ$8,Tipy!DK76=Výsledky!$DZ$9),30,0))</f>
        <v>0</v>
      </c>
      <c r="EC82" s="182">
        <f>IF(ISBLANK($EE$3),"",IF(OR(Tipy!DL76=Výsledky!$EC$6,Tipy!DL76=Výsledky!$EC$7,Tipy!DL76=Výsledky!$EC$8,Tipy!DL76=Výsledky!$EC$9),10,0))</f>
        <v>0</v>
      </c>
      <c r="ED82" s="183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6">
        <f>IF(ISBLANK($EE$3),"",IF(ISBLANK(Tipy!DH76),"-",SUM(DZ82:ED82)))</f>
        <v>30</v>
      </c>
      <c r="EF82" s="94"/>
      <c r="EG82" s="182">
        <f>IF(ISBLANK($EL$3),"",IF(ISBLANK(Tipy!DN76),0,IF(AND(Tipy!DN76=Výsledky!$EJ$3,Tipy!DP76=Výsledky!$EL$3),50,0)))</f>
        <v>0</v>
      </c>
      <c r="EH82" s="182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2">
        <f>IF(ISBLANK($EL$3),"",IF(OR(Tipy!DQ76=Výsledky!$EG$6,Tipy!DQ76=Výsledky!$EG$7,Tipy!DQ76=Výsledky!$EG$8,Tipy!DQ76=Výsledky!$EG$9),30,0))</f>
        <v>0</v>
      </c>
      <c r="EJ82" s="182">
        <f>IF(ISBLANK($EL$3),"",IF(OR(Tipy!DR76=Výsledky!$EJ$6,Tipy!DR76=Výsledky!$EJ$7,Tipy!DR76=Výsledky!$EJ$8,Tipy!DR76=Výsledky!$EJ$9),10,0))</f>
        <v>10</v>
      </c>
      <c r="EK82" s="183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6">
        <f>IF(ISBLANK($EL$3),"",IF(ISBLANK(Tipy!DN76),"-",SUM(EG82:EK82)))</f>
        <v>30</v>
      </c>
      <c r="EM82" s="94"/>
      <c r="EN82" s="182">
        <f>IF(ISBLANK($ES$3),"",IF(ISBLANK(Tipy!DT76),0,IF(AND(Tipy!DT76=Výsledky!$EQ$3,Tipy!DV76=Výsledky!$ES$3),50,0)))</f>
        <v>0</v>
      </c>
      <c r="EO82" s="182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2">
        <f>IF(ISBLANK($ES$3),"",IF(OR(Tipy!DW76=Výsledky!$EN$6,Tipy!DW76=Výsledky!$EN$7,Tipy!DW76=Výsledky!$EN$8,Tipy!DW76=Výsledky!$EN$9),30,0))</f>
        <v>0</v>
      </c>
      <c r="EQ82" s="182">
        <f>IF(ISBLANK($ES$3),"",IF(OR(Tipy!DX76=Výsledky!$EQ$6,Tipy!DX76=Výsledky!$EQ$7,Tipy!DX76=Výsledky!$EQ$8,Tipy!DX76=Výsledky!$EQ$9),10,0))</f>
        <v>0</v>
      </c>
      <c r="ER82" s="183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6" t="str">
        <f>IF(ISBLANK($ES$3),"",IF(ISBLANK(Tipy!DT76),"-",SUM(EN82:ER82)))</f>
        <v>-</v>
      </c>
      <c r="ET82" s="94"/>
      <c r="EU82" s="182">
        <f>IF(ISBLANK($EZ$3),"",IF(ISBLANK(Tipy!DZ76),0,IF(AND(Tipy!DZ76=Výsledky!$EX$3,Tipy!EB76=Výsledky!$EZ$3),50,0)))</f>
        <v>0</v>
      </c>
      <c r="EV82" s="182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2">
        <f>IF(ISBLANK($EZ$3),"",IF(OR(Tipy!EC76=Výsledky!$EU$6,Tipy!EC76=Výsledky!$EU$7,Tipy!EC76=Výsledky!$EU$8,Tipy!EC76=Výsledky!$EU$9),30,0))</f>
        <v>0</v>
      </c>
      <c r="EX82" s="182">
        <f>IF(ISBLANK($EZ$3),"",IF(OR(Tipy!ED76=Výsledky!$EX$6,Tipy!ED76=Výsledky!$EX$7,Tipy!ED76=Výsledky!$EX$8,Tipy!ED76=Výsledky!$EX$9),10,0))</f>
        <v>0</v>
      </c>
      <c r="EY82" s="183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6">
        <f>IF(ISBLANK($EZ$3),"",IF(ISBLANK(Tipy!DZ76),"-",SUM(EU82:EY82)))</f>
        <v>10</v>
      </c>
      <c r="FA82" s="94"/>
      <c r="FB82" s="182">
        <f>IF(ISBLANK($FG$3),"",IF(ISBLANK(Tipy!EF76),0,IF(AND(Tipy!EF76=Výsledky!$FE$3,Tipy!EH76=Výsledky!$FG$3),50,0)))</f>
        <v>0</v>
      </c>
      <c r="FC82" s="182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2">
        <f>IF(ISBLANK($FG$3),"",IF(OR(Tipy!EI76=Výsledky!$FB$6,Tipy!EI76=Výsledky!$FB$7,Tipy!EI76=Výsledky!$FB$8,Tipy!EI76=Výsledky!$FB$9),30,0))</f>
        <v>0</v>
      </c>
      <c r="FE82" s="182">
        <f>IF(ISBLANK($FG$3),"",IF(OR(Tipy!EJ76=Výsledky!$FE$6,Tipy!EJ76=Výsledky!$FE$7,Tipy!EJ76=Výsledky!$FE$8,Tipy!EJ76=Výsledky!$FE$9),10,0))</f>
        <v>0</v>
      </c>
      <c r="FF82" s="183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6" t="str">
        <f>IF(ISBLANK($FG$3),"",IF(ISBLANK(Tipy!EF76),"-",SUM(FB82:FF82)))</f>
        <v>-</v>
      </c>
      <c r="FH82" s="94"/>
      <c r="FI82" s="182">
        <f>IF(ISBLANK($FN$3),"",IF(ISBLANK(Tipy!EL76),0,IF(AND(Tipy!EL76=Výsledky!$FL$3,Tipy!EN76=Výsledky!$FN$3),50,0)))</f>
        <v>0</v>
      </c>
      <c r="FJ82" s="182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2">
        <f>IF(ISBLANK($FN$3),"",IF(OR(Tipy!EO76=Výsledky!$FI$6,Tipy!EO76=Výsledky!$FI$7,Tipy!EO76=Výsledky!$FI$8,Tipy!EO76=Výsledky!$FI$9),30,0))</f>
        <v>0</v>
      </c>
      <c r="FL82" s="182">
        <f>IF(ISBLANK($FN$3),"",IF(OR(Tipy!EP76=Výsledky!$FL$6,Tipy!EP76=Výsledky!$FL$7,Tipy!EP76=Výsledky!$FL$8,Tipy!EP76=Výsledky!$FL$9),10,0))</f>
        <v>0</v>
      </c>
      <c r="FM82" s="183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6" t="str">
        <f>IF(ISBLANK($FN$3),"",IF(ISBLANK(Tipy!EL76),"-",SUM(FI82:FM82)))</f>
        <v>-</v>
      </c>
      <c r="FO82" s="94"/>
      <c r="FP82" s="182">
        <f>IF(ISBLANK($FU$3),"",IF(ISBLANK(Tipy!ER76),0,IF(AND(Tipy!ER76=Výsledky!$FS$3,Tipy!ET76=Výsledky!$FU$3),50,0)))</f>
        <v>0</v>
      </c>
      <c r="FQ82" s="182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2">
        <f>IF(ISBLANK($FU$3),"",IF(OR(Tipy!EU76=Výsledky!$FP$6,Tipy!EU76=Výsledky!$FP$7,Tipy!EU76=Výsledky!$FP$8,Tipy!EU76=Výsledky!$FP$9),30,0))</f>
        <v>30</v>
      </c>
      <c r="FS82" s="182">
        <f>IF(ISBLANK($FU$3),"",IF(OR(Tipy!EV76=Výsledky!$FS$6,Tipy!EV76=Výsledky!$FS$7,Tipy!EV76=Výsledky!$FS$8,Tipy!EV76=Výsledky!$FS$9),10,0))</f>
        <v>0</v>
      </c>
      <c r="FT82" s="183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6">
        <f>IF(ISBLANK($FU$3),"",IF(ISBLANK(Tipy!ER76),"-",SUM(FP82:FT82)))</f>
        <v>60</v>
      </c>
      <c r="FV82" s="94"/>
      <c r="FW82" s="182">
        <f>IF(ISBLANK($GB$3),"",IF(ISBLANK(Tipy!EX76),0,IF(AND(Tipy!EX76=Výsledky!$FZ$3,Tipy!EZ76=Výsledky!$GB$3),50,0)))</f>
        <v>0</v>
      </c>
      <c r="FX82" s="182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2">
        <f>IF(ISBLANK($GB$3),"",IF(OR(Tipy!FA76=Výsledky!$FW$6,Tipy!FA76=Výsledky!$FW$7,Tipy!FA76=Výsledky!$FW$8,Tipy!FA76=Výsledky!$FW$9),30,0))</f>
        <v>0</v>
      </c>
      <c r="FZ82" s="182">
        <f>IF(ISBLANK($GB$3),"",IF(OR(Tipy!FB76=Výsledky!$FZ$6,Tipy!FB76=Výsledky!$FZ$7,Tipy!FB76=Výsledky!$FZ$8,Tipy!FB76=Výsledky!$FZ$9),10,0))</f>
        <v>0</v>
      </c>
      <c r="GA82" s="183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6" t="str">
        <f>IF(ISBLANK($GB$3),"",IF(ISBLANK(Tipy!EX76),"-",SUM(FW82:GA82)))</f>
        <v>-</v>
      </c>
      <c r="GC82" s="94"/>
      <c r="GD82" s="182">
        <f>IF(ISBLANK($GI$3),"",IF(ISBLANK(Tipy!FD76),0,IF(AND(Tipy!FD76=Výsledky!$GG$3,Tipy!FF76=Výsledky!$GI$3),50,0)))</f>
        <v>0</v>
      </c>
      <c r="GE82" s="182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2">
        <f>IF(ISBLANK($GI$3),"",IF(OR(Tipy!FG76=Výsledky!$GD$6,Tipy!FG76=Výsledky!$GD$7,Tipy!FG76=Výsledky!$GD$8,Tipy!FG76=Výsledky!$GD$9),30,0))</f>
        <v>0</v>
      </c>
      <c r="GG82" s="182">
        <f>IF(ISBLANK($GI$3),"",IF(OR(Tipy!FH76=Výsledky!$GG$6,Tipy!FH76=Výsledky!$GG$7,Tipy!FH76=Výsledky!$GG$8,Tipy!FH76=Výsledky!$GG$9),10,0))</f>
        <v>0</v>
      </c>
      <c r="GH82" s="183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6" t="str">
        <f>IF(ISBLANK($GI$3),"",IF(ISBLANK(Tipy!FD76),"-",SUM(GD82:GH82)))</f>
        <v>-</v>
      </c>
      <c r="GJ82" s="94"/>
      <c r="GK82" s="182">
        <f>IF(ISBLANK($GP$3),"",IF(ISBLANK(Tipy!FJ76),0,IF(AND(Tipy!FJ76=Výsledky!$GN$3,Tipy!FL76=Výsledky!$GP$3),50,0)))</f>
        <v>0</v>
      </c>
      <c r="GL82" s="182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82">
        <f>IF(ISBLANK($GP$3),"",IF(OR(Tipy!FM76=Výsledky!$GK$6,Tipy!FM76=Výsledky!$GK$7,Tipy!FM76=Výsledky!$GK$8,Tipy!FM76=Výsledky!$GK$9),30,0))</f>
        <v>0</v>
      </c>
      <c r="GN82" s="182">
        <f>IF(ISBLANK($GP$3),"",IF(OR(Tipy!FN76=Výsledky!$GN$6,Tipy!FN76=Výsledky!$GN$7,Tipy!FN76=Výsledky!$GN$8,Tipy!FN76=Výsledky!$GN$9),10,0))</f>
        <v>0</v>
      </c>
      <c r="GO82" s="183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86" t="str">
        <f>IF(ISBLANK($GP$3),"",IF(ISBLANK(Tipy!FJ76),"-",SUM(GK82:GO82)))</f>
        <v>-</v>
      </c>
      <c r="GQ82" s="94"/>
      <c r="GR82" s="182">
        <f>IF(ISBLANK($GW$3),"",IF(ISBLANK(Tipy!FP76),0,IF(AND(Tipy!FP76=Výsledky!$GU$3,Tipy!FR76=Výsledky!$GW$3),50,0)))</f>
        <v>0</v>
      </c>
      <c r="GS82" s="182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2">
        <f>IF(ISBLANK($GW$3),"",IF(OR(Tipy!FS76=Výsledky!$GR$6,Tipy!FS76=Výsledky!$GR$7,Tipy!FS76=Výsledky!$GR$8,Tipy!FS76=Výsledky!$GR$9),30,0))</f>
        <v>0</v>
      </c>
      <c r="GU82" s="182">
        <f>IF(ISBLANK($GW$3),"",IF(OR(Tipy!FT76=Výsledky!$GU$6,Tipy!FT76=Výsledky!$GU$7,Tipy!FT76=Výsledky!$GU$8,Tipy!FT76=Výsledky!$GU$9),10,0))</f>
        <v>0</v>
      </c>
      <c r="GV82" s="183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6" t="str">
        <f>IF(ISBLANK($GW$3),"",IF(ISBLANK(Tipy!FP76),"-",SUM(GR82:GV82)))</f>
        <v>-</v>
      </c>
      <c r="GX82" s="94"/>
      <c r="GY82" s="182">
        <f>IF(ISBLANK($HD$3),"",IF(ISBLANK(Tipy!FV76),0,IF(AND(Tipy!FV76=Výsledky!$HB$3,Tipy!FX76=Výsledky!$HD$3),50,0)))</f>
        <v>0</v>
      </c>
      <c r="GZ82" s="182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2">
        <f>IF(ISBLANK($HD$3),"",IF(OR(Tipy!FY76=Výsledky!$GY$6,Tipy!FY76=Výsledky!$GY$7,Tipy!FY76=Výsledky!$GY$8,Tipy!FY76=Výsledky!$GY$9),30,0))</f>
        <v>0</v>
      </c>
      <c r="HB82" s="182">
        <f>IF(ISBLANK($HD$3),"",IF(OR(Tipy!FZ76=Výsledky!$HB$6,Tipy!FZ76=Výsledky!$HB$7,Tipy!FZ76=Výsledky!$HB$8,Tipy!FZ76=Výsledky!$HB$9),10,0))</f>
        <v>0</v>
      </c>
      <c r="HC82" s="183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6" t="str">
        <f>IF(ISBLANK($HD$3),"",IF(ISBLANK(Tipy!FV76),"-",SUM(GY82:HC82)))</f>
        <v>-</v>
      </c>
      <c r="HE82" s="185"/>
      <c r="HF82" s="182">
        <f>IF(ISBLANK($HK$3),"",IF(ISBLANK(Tipy!GB76),0,IF(AND(Tipy!GB76=Výsledky!$HI$3,Tipy!GD76=Výsledky!$HK$3),50,0)))</f>
        <v>0</v>
      </c>
      <c r="HG82" s="182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2">
        <f>IF(ISBLANK($HK$3),"",IF(OR(Tipy!GE76=Výsledky!$HF$6,Tipy!GE76=Výsledky!$HF$7,Tipy!GE76=Výsledky!$HF$8,Tipy!GE76=Výsledky!$HF$9),30,0))</f>
        <v>0</v>
      </c>
      <c r="HI82" s="182">
        <f>IF(ISBLANK($HK$3),"",IF(OR(Tipy!GF76=Výsledky!$HI$6,Tipy!GF76=Výsledky!$HI$7,Tipy!GF76=Výsledky!$HI$8,Tipy!GF76=Výsledky!$HI$9),10,0))</f>
        <v>0</v>
      </c>
      <c r="HJ82" s="183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6" t="str">
        <f>IF(ISBLANK($HK$3),"",IF(ISBLANK(Tipy!GB76),"-",SUM(HF82:HJ82)))</f>
        <v>-</v>
      </c>
      <c r="HL82" s="185"/>
      <c r="HM82" s="182">
        <f>IF(ISBLANK($HR$3),"",IF(ISBLANK(Tipy!GH76),0,IF(AND(Tipy!GH76=Výsledky!$HP$3,Tipy!GJ76=Výsledky!$HR$3),50,0)))</f>
        <v>0</v>
      </c>
      <c r="HN82" s="182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2">
        <f>IF(ISBLANK($HR$3),"",IF(OR(Tipy!GK76=Výsledky!$HM$6,Tipy!GK76=Výsledky!$HM$7,Tipy!GK76=Výsledky!$HM$8,Tipy!GK76=Výsledky!$HM$9),30,0))</f>
        <v>0</v>
      </c>
      <c r="HP82" s="182">
        <f>IF(ISBLANK($HR$3),"",IF(OR(Tipy!GL76=Výsledky!$HP$6,Tipy!GL76=Výsledky!$HP$7,Tipy!GL76=Výsledky!$HP$8,Tipy!GL76=Výsledky!$HP$9),10,0))</f>
        <v>0</v>
      </c>
      <c r="HQ82" s="183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6" t="str">
        <f>IF(ISBLANK($HR$3),"",IF(ISBLANK(Tipy!GH76),"-",SUM(HM82:HQ82)))</f>
        <v>-</v>
      </c>
      <c r="HS82" s="185"/>
      <c r="HT82" s="182">
        <f>IF(ISBLANK($HY$3),"",IF(ISBLANK(Tipy!GN76),0,IF(AND(Tipy!GN76=Výsledky!$HW$3,Tipy!GP76=Výsledky!$HY$3),50,0)))</f>
        <v>0</v>
      </c>
      <c r="HU82" s="182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2">
        <f>IF(ISBLANK($HY$3),"",IF(OR(Tipy!GQ76=Výsledky!$HT$6,Tipy!GQ76=Výsledky!$HT$7,Tipy!GQ76=Výsledky!$HT$8,Tipy!GQ76=Výsledky!$HT$9),30,0))</f>
        <v>0</v>
      </c>
      <c r="HW82" s="182">
        <f>IF(ISBLANK($HY$3),"",IF(OR(Tipy!GR76=Výsledky!$HW$6,Tipy!GR76=Výsledky!$HW$7,Tipy!GR76=Výsledky!$HW$8,Tipy!GR76=Výsledky!$HW$9),10,0))</f>
        <v>0</v>
      </c>
      <c r="HX82" s="183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6" t="str">
        <f>IF(ISBLANK($HY$3),"",IF(ISBLANK(Tipy!GN76),"-",SUM(HT82:HX82)))</f>
        <v>-</v>
      </c>
      <c r="HZ82" s="185"/>
      <c r="IA82" s="182">
        <f>IF(ISBLANK($IF$3),"",IF(ISBLANK(Tipy!GT76),0,IF(AND(Tipy!GT76=Výsledky!$ID$3,Tipy!GV76=Výsledky!$IF$3),50,0)))</f>
        <v>0</v>
      </c>
      <c r="IB82" s="182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2">
        <f>IF(ISBLANK($IF$3),"",IF(OR(Tipy!GW76=Výsledky!$IA$6,Tipy!GW76=Výsledky!$IA$7,Tipy!GW76=Výsledky!$IA$8,Tipy!GW76=Výsledky!$IA$9),30,0))</f>
        <v>0</v>
      </c>
      <c r="ID82" s="182">
        <f>IF(ISBLANK($IF$3),"",IF(OR(Tipy!GX76=Výsledky!$ID$6,Tipy!GX76=Výsledky!$ID$7,Tipy!GX76=Výsledky!$ID$8,Tipy!GX76=Výsledky!$ID$9),10,0))</f>
        <v>0</v>
      </c>
      <c r="IE82" s="183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6" t="str">
        <f>IF(ISBLANK($IF$3),"",IF(ISBLANK(Tipy!GT76),"-",SUM(IA82:IE82)))</f>
        <v>-</v>
      </c>
      <c r="IG82" s="94"/>
      <c r="IH82" s="182">
        <f>IF(ISBLANK($IM$3),"",IF(ISBLANK(Tipy!GZ76),0,IF(AND(Tipy!GZ76=Výsledky!$IK$3,Tipy!HB76=Výsledky!$IM$3),50,0)))</f>
        <v>0</v>
      </c>
      <c r="II82" s="182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182">
        <f>IF(ISBLANK($IM$3),"",IF(OR(Tipy!HC76=Výsledky!$IH$6,Tipy!HC76=Výsledky!$IH$7,Tipy!HC76=Výsledky!$IH$8,Tipy!HC76=Výsledky!$IH$9),30,0))</f>
        <v>0</v>
      </c>
      <c r="IK82" s="182">
        <f>IF(ISBLANK($IM$3),"",IF(OR(Tipy!HD76=Výsledky!$IK$6,Tipy!HD76=Výsledky!$IK$7,Tipy!HD76=Výsledky!$IK$8,Tipy!HD76=Výsledky!$IK$9),10,0))</f>
        <v>0</v>
      </c>
      <c r="IL82" s="183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186" t="str">
        <f>IF(ISBLANK($IM$3),"",IF(ISBLANK(Tipy!GZ76),"-",SUM(IH82:IL82)))</f>
        <v>-</v>
      </c>
      <c r="IN82" s="185"/>
      <c r="IO82" s="182">
        <f>IF(ISBLANK($IT$3),"",IF(ISBLANK(Tipy!HF76),0,IF(AND(Tipy!HF76=Výsledky!$IR$3,Tipy!HH76=Výsledky!$IT$3),50,0)))</f>
        <v>0</v>
      </c>
      <c r="IP82" s="182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82">
        <f>IF(ISBLANK($IT$3),"",IF(OR(Tipy!HI76=Výsledky!$IO$6,Tipy!HI76=Výsledky!$IO$7,Tipy!HI76=Výsledky!$IO$8,Tipy!HI76=Výsledky!$IO$9),30,0))</f>
        <v>0</v>
      </c>
      <c r="IR82" s="182">
        <f>IF(ISBLANK($IT$3),"",IF(OR(Tipy!HJ76=Výsledky!$IR$6,Tipy!HJ76=Výsledky!$IR$7,Tipy!HJ76=Výsledky!$IR$8,Tipy!HJ76=Výsledky!$IR$9),10,0))</f>
        <v>0</v>
      </c>
      <c r="IS82" s="183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6" t="str">
        <f>IF(ISBLANK($IT$3),"",IF(ISBLANK(Tipy!HF76),"-",SUM(IO82:IS82)))</f>
        <v>-</v>
      </c>
      <c r="IU82" s="185"/>
      <c r="IV82" s="182">
        <f>IF(ISBLANK($JA$3),"",IF(ISBLANK(Tipy!HL76),0,IF(AND(Tipy!HL76=Výsledky!$IY$3,Tipy!HN76=Výsledky!$JA$3),50,0)))</f>
        <v>0</v>
      </c>
      <c r="IW82" s="182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82">
        <f>IF(ISBLANK($JA$3),"",IF(OR(Tipy!HO76=Výsledky!$IV$6,Tipy!HO76=Výsledky!$IV$7,Tipy!HO76=Výsledky!$IV$8,Tipy!HO76=Výsledky!$IV$9),30,0))</f>
        <v>0</v>
      </c>
      <c r="IY82" s="182">
        <f>IF(ISBLANK($JA$3),"",IF(OR(Tipy!HP76=Výsledky!$IY$6,Tipy!HP76=Výsledky!$IY$7,Tipy!HP76=Výsledky!$IY$8,Tipy!HP76=Výsledky!$IY$9),10,0))</f>
        <v>0</v>
      </c>
      <c r="IZ82" s="183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86" t="str">
        <f>IF(ISBLANK($JA$3),"",IF(ISBLANK(Tipy!HL76),"-",SUM(IV82:IZ82)))</f>
        <v>-</v>
      </c>
      <c r="JB82" s="185"/>
      <c r="JC82" s="182">
        <f>IF(ISBLANK($JH$3),"",IF(ISBLANK(Tipy!HR76),0,IF(AND(Tipy!HR76=Výsledky!$JF$3,Tipy!HT76=Výsledky!$JH$3),50,0)))</f>
        <v>0</v>
      </c>
      <c r="JD82" s="182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82">
        <f>IF(ISBLANK($JH$3),"",IF(OR(Tipy!HU76=Výsledky!$JC$6,Tipy!HU76=Výsledky!$JC$7,Tipy!HU76=Výsledky!$JC$8,Tipy!HU76=Výsledky!$JC$9),30,0))</f>
        <v>0</v>
      </c>
      <c r="JF82" s="182">
        <f>IF(ISBLANK($JH$3),"",IF(OR(Tipy!HV76=Výsledky!$JF$6,Tipy!HV76=Výsledky!$JF$7,Tipy!HV76=Výsledky!$JF$8,Tipy!HV76=Výsledky!$JF$9),10,0))</f>
        <v>0</v>
      </c>
      <c r="JG82" s="183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86" t="str">
        <f>IF(ISBLANK($JH$3),"",IF(ISBLANK(Tipy!HR76),"-",SUM(JC82:JG82)))</f>
        <v>-</v>
      </c>
      <c r="JI82" s="185"/>
      <c r="JJ82" s="182">
        <f>IF(ISBLANK($JO$3),"",IF(ISBLANK(Tipy!HX76),0,IF(AND(Tipy!HX76=Výsledky!$JM$3,Tipy!HZ76=Výsledky!$JO$3),50,0)))</f>
        <v>0</v>
      </c>
      <c r="JK82" s="182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82">
        <f>IF(ISBLANK($JO$3),"",IF(OR(Tipy!IA76=Výsledky!$JJ$6,Tipy!IA76=Výsledky!$JJ$7,Tipy!IA76=Výsledky!$JJ$8,Tipy!IA76=Výsledky!$JJ$9),30,0))</f>
        <v>0</v>
      </c>
      <c r="JM82" s="92">
        <f>IF(ISBLANK($JO$3),"",IF(OR(Tipy!IB76=Výsledky!$JM$6,Tipy!IB76=Výsledky!$JM$7,Tipy!IB76=Výsledky!$JM$8,Tipy!IB76=Výsledky!$JM$9),10,0))</f>
        <v>0</v>
      </c>
      <c r="JN82" s="93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95" t="str">
        <f>IF(ISBLANK($JO$3),"",IF(ISBLANK(Tipy!HX76),"-",SUM(JJ82:JN82)))</f>
        <v>-</v>
      </c>
      <c r="JP82" s="94"/>
      <c r="JQ82" s="92">
        <f>IF(ISBLANK($JV$3),"",IF(ISBLANK(Tipy!ID76),0,IF(AND(Tipy!ID76=Výsledky!$JT$3,Tipy!IF76=Výsledky!$JV$3),50,0)))</f>
        <v>0</v>
      </c>
      <c r="JR82" s="92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92">
        <f>IF(ISBLANK($JV$3),"",IF(OR(Tipy!IG76=Výsledky!$JQ$6,Tipy!IG76=Výsledky!$JQ$7,Tipy!IG76=Výsledky!$JQ$8,Tipy!IG76=Výsledky!$JQ$9),30,0))</f>
        <v>0</v>
      </c>
      <c r="JT82" s="92">
        <f>IF(ISBLANK($JV$3),"",IF(OR(Tipy!IH76=Výsledky!$JT$6,Tipy!IH76=Výsledky!$JT$7,Tipy!IH76=Výsledky!$JT$8,Tipy!IH76=Výsledky!$JT$9),10,0))</f>
        <v>0</v>
      </c>
      <c r="JU82" s="93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95" t="str">
        <f>IF(ISBLANK($JV$3),"",IF(ISBLANK(Tipy!ID76),"-",SUM(JQ82:JU82)))</f>
        <v>-</v>
      </c>
      <c r="JW82" s="94"/>
      <c r="JX82" s="92" t="str">
        <f>IF(ISBLANK($KC$3),"",IF(ISBLANK(Tipy!IJ76),0,IF(AND(Tipy!IJ76=Výsledky!$KA$3,Tipy!IL76=Výsledky!$KC$3),50,0)))</f>
        <v/>
      </c>
      <c r="JY82" s="92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92" t="str">
        <f>IF(ISBLANK($KC$3),"",IF(OR(Tipy!IM76=Výsledky!$JX$6,Tipy!IM76=Výsledky!$JX$7,Tipy!IM76=Výsledky!$JX$8,Tipy!IM76=Výsledky!$JX$9),30,0))</f>
        <v/>
      </c>
      <c r="KA82" s="92" t="str">
        <f>IF(ISBLANK($KC$3),"",IF(OR(Tipy!IN76=Výsledky!$KA$6,Tipy!IN76=Výsledky!$KA$7,Tipy!IN76=Výsledky!$KA$8,Tipy!IN76=Výsledky!$KA$9),10,0))</f>
        <v/>
      </c>
      <c r="KB82" s="93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95" t="str">
        <f>IF(ISBLANK($KC$3),"",IF(ISBLANK(Tipy!IJ76),"-",SUM(JX82:KB82)))</f>
        <v/>
      </c>
      <c r="KD82" s="94"/>
      <c r="KE82" s="92">
        <f>IF(ISBLANK($KJ$3),"",IF(ISBLANK(Tipy!IP76),0,IF(AND(Tipy!IP76=Výsledky!$KH$3,Tipy!IR76=Výsledky!$KJ$3),50,0)))</f>
        <v>0</v>
      </c>
      <c r="KF82" s="92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0</v>
      </c>
      <c r="KG82" s="92">
        <f>IF(ISBLANK($KJ$3),"",IF(OR(Tipy!IS76=Výsledky!$KE$6,Tipy!IS76=Výsledky!$KE$7,Tipy!IS76=Výsledky!$KE$8,Tipy!IS76=Výsledky!$KE$9),30,0))</f>
        <v>0</v>
      </c>
      <c r="KH82" s="92">
        <f>IF(ISBLANK($KJ$3),"",IF(OR(Tipy!IT76=Výsledky!$KH$6,Tipy!IT76=Výsledky!$KH$7,Tipy!IT76=Výsledky!$KH$8,Tipy!IT76=Výsledky!$KH$9),10,0))</f>
        <v>0</v>
      </c>
      <c r="KI82" s="93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95" t="str">
        <f>IF(ISBLANK($KJ$3),"",IF(ISBLANK(Tipy!IP76),"-",SUM(KE82:KI82)))</f>
        <v>-</v>
      </c>
      <c r="KK82" s="94"/>
      <c r="KL82" s="182">
        <f>IF(ISBLANK($KQ$3),"",IF(ISBLANK(Tipy!IV76),0,IF(AND(Tipy!IV76=Výsledky!$KO$3,Tipy!IX76=Výsledky!$KQ$3),50,0)))</f>
        <v>0</v>
      </c>
      <c r="KM82" s="182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82">
        <f>IF(ISBLANK($KQ$3),"",IF(OR(Tipy!IY76=Výsledky!$KL$6,Tipy!IY76=Výsledky!$KL$7,Tipy!IY76=Výsledky!$KL$8,Tipy!IY76=Výsledky!$KL$9),30,0))</f>
        <v>0</v>
      </c>
      <c r="KO82" s="182">
        <f>IF(ISBLANK($KQ$3),"",IF(OR(Tipy!IZ76=Výsledky!$KO$6,Tipy!IZ76=Výsledky!$KO$7,Tipy!IZ76=Výsledky!$KO$8,Tipy!IZ76=Výsledky!$KO$9),10,0))</f>
        <v>0</v>
      </c>
      <c r="KP82" s="183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86" t="str">
        <f>IF(ISBLANK($KQ$3),"",IF(ISBLANK(Tipy!IV76),"-",SUM(KL82:KP82)))</f>
        <v>-</v>
      </c>
      <c r="KR82" s="94"/>
      <c r="KS82" s="92" t="str">
        <f>IF(ISBLANK($KX$3),"",IF(ISBLANK(Tipy!JB76),0,IF(AND(Tipy!JB76=Výsledky!$KV$3,Tipy!JD76=Výsledky!$KX$3),50,0)))</f>
        <v/>
      </c>
      <c r="KT82" s="92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92" t="str">
        <f>IF(ISBLANK($KX$3),"",IF(OR(Tipy!JE76=Výsledky!$KS$6,Tipy!JE76=Výsledky!$KS$7,Tipy!JE76=Výsledky!$KS$8,Tipy!JE76=Výsledky!$KS$9),30,0))</f>
        <v/>
      </c>
      <c r="KV82" s="92" t="str">
        <f>IF(ISBLANK($KX$3),"",IF(OR(Tipy!JF76=Výsledky!$KV$6,Tipy!JF76=Výsledky!$KV$7,Tipy!JF76=Výsledky!$KV$8,Tipy!JF76=Výsledky!$KV$9),10,0))</f>
        <v/>
      </c>
      <c r="KW82" s="93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95" t="str">
        <f>IF(ISBLANK($KX$3),"",IF(ISBLANK(Tipy!JB76),"-",SUM(KS82:KW82)))</f>
        <v/>
      </c>
      <c r="KY82" s="94"/>
      <c r="KZ82" s="92" t="str">
        <f>IF(ISBLANK($LE$3),"",IF(ISBLANK(Tipy!JH76),0,IF(AND(Tipy!JH76=Výsledky!$LC$3,Tipy!JJ76=Výsledky!$LE$3),50,0)))</f>
        <v/>
      </c>
      <c r="LA82" s="92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92" t="str">
        <f>IF(ISBLANK($LE$3),"",IF(OR(Tipy!JK76=Výsledky!$KZ$6,Tipy!JK76=Výsledky!$KZ$7,Tipy!JK76=Výsledky!$KZ$8,Tipy!JK76=Výsledky!$KZ$9),30,0))</f>
        <v/>
      </c>
      <c r="LC82" s="92" t="str">
        <f>IF(ISBLANK($LE$3),"",IF(OR(Tipy!JL76=Výsledky!$LC$6,Tipy!JL76=Výsledky!$LC$7,Tipy!JL76=Výsledky!$LC$8,Tipy!JL76=Výsledky!$LC$9),10,0))</f>
        <v/>
      </c>
      <c r="LD82" s="93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95" t="str">
        <f>IF(ISBLANK($LE$3),"",IF(ISBLANK(Tipy!JH76),"-",SUM(KZ82:LD82)))</f>
        <v/>
      </c>
      <c r="LF82" s="94"/>
      <c r="LG82" s="92" t="str">
        <f>IF(ISBLANK($LL$3),"",IF(ISBLANK(Tipy!JN76),0,IF(AND(Tipy!JN76=Výsledky!$LJ$3,Tipy!JP76=Výsledky!$LL$3),50,0)))</f>
        <v/>
      </c>
      <c r="LH82" s="92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92" t="str">
        <f>IF(ISBLANK($LL$3),"",IF(OR(Tipy!JQ76=Výsledky!$LG$6,Tipy!JQ76=Výsledky!$LG$7,Tipy!JQ76=Výsledky!$LG$8,Tipy!JQ76=Výsledky!$LG$9),30,0))</f>
        <v/>
      </c>
      <c r="LJ82" s="92" t="str">
        <f>IF(ISBLANK($LL$3),"",IF(OR(Tipy!JR76=Výsledky!$LJ$6,Tipy!JR76=Výsledky!$LJ$7,Tipy!JR76=Výsledky!$LJ$8,Tipy!JR76=Výsledky!$LJ$9),10,0))</f>
        <v/>
      </c>
      <c r="LK82" s="93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95" t="str">
        <f>IF(ISBLANK($LL$3),"",IF(ISBLANK(Tipy!JN76),"-",SUM(LG82:LK82)))</f>
        <v/>
      </c>
      <c r="LM82" s="94"/>
      <c r="LN82" s="92" t="str">
        <f>IF(ISBLANK($LS$3),"",IF(ISBLANK(Tipy!JT76),0,IF(AND(Tipy!JT76=Výsledky!$LQ$3,Tipy!JV76=Výsledky!$LS$3),50,0)))</f>
        <v/>
      </c>
      <c r="LO82" s="92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92" t="str">
        <f>IF(ISBLANK($LS$3),"",IF(OR(Tipy!JW76=Výsledky!$LN$6,Tipy!JW76=Výsledky!$LN$7,Tipy!JW76=Výsledky!$LN$8,Tipy!JW76=Výsledky!$LN$9),30,0))</f>
        <v/>
      </c>
      <c r="LQ82" s="92" t="str">
        <f>IF(ISBLANK($LS$3),"",IF(OR(Tipy!JX76=Výsledky!$LQ$6,Tipy!JX76=Výsledky!$LQ$7,Tipy!JX76=Výsledky!$LQ$8,Tipy!JX76=Výsledky!$LQ$9),10,0))</f>
        <v/>
      </c>
      <c r="LR82" s="93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95" t="str">
        <f>IF(ISBLANK($LS$3),"",IF(ISBLANK(Tipy!JT76),"-",SUM(LN82:LR82)))</f>
        <v/>
      </c>
      <c r="LT82" s="94"/>
      <c r="LU82" s="92" t="str">
        <f>IF(ISBLANK($LZ$3),"",IF(ISBLANK(Tipy!JZ76),0,IF(AND(Tipy!JZ76=Výsledky!$LX$3,Tipy!KB76=Výsledky!$LZ$3),50,0)))</f>
        <v/>
      </c>
      <c r="LV82" s="92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92" t="str">
        <f>IF(ISBLANK($LZ$3),"",IF(OR(Tipy!KC76=Výsledky!$LU$6,Tipy!KC76=Výsledky!$LU$7,Tipy!KC76=Výsledky!$LU$8,Tipy!KC76=Výsledky!$LU$9),30,0))</f>
        <v/>
      </c>
      <c r="LX82" s="92" t="str">
        <f>IF(ISBLANK($LZ$3),"",IF(OR(Tipy!KD76=Výsledky!$LX$6,Tipy!KD76=Výsledky!$LX$7,Tipy!KD76=Výsledky!$LX$8,Tipy!KD76=Výsledky!$LX$9),10,0))</f>
        <v/>
      </c>
      <c r="LY82" s="93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95" t="str">
        <f>IF(ISBLANK($LZ$3),"",IF(ISBLANK(Tipy!JZ76),"-",SUM(LU82:LY82)))</f>
        <v/>
      </c>
      <c r="MA82" s="94"/>
      <c r="MB82" s="96"/>
      <c r="MC82" s="97"/>
      <c r="MD82" s="97"/>
      <c r="ME82" s="97"/>
      <c r="MF82" s="93"/>
      <c r="MG82" s="95"/>
      <c r="MH82" s="94"/>
      <c r="MI82" s="96"/>
      <c r="MJ82" s="97"/>
      <c r="MK82" s="97"/>
      <c r="ML82" s="97"/>
      <c r="MM82" s="93"/>
      <c r="MN82" s="95"/>
      <c r="MO82" s="94"/>
      <c r="MP82" s="96"/>
      <c r="MQ82" s="97"/>
      <c r="MR82" s="97"/>
      <c r="MS82" s="97"/>
      <c r="MT82" s="93"/>
      <c r="MU82" s="95"/>
      <c r="MV82" s="94"/>
      <c r="MW82" s="96"/>
      <c r="MX82" s="97"/>
      <c r="MY82" s="97"/>
      <c r="MZ82" s="97"/>
      <c r="NA82" s="93"/>
      <c r="NB82" s="95"/>
      <c r="NC82" s="94"/>
      <c r="ND82" s="96"/>
      <c r="NE82" s="97"/>
      <c r="NF82" s="97"/>
      <c r="NG82" s="97"/>
      <c r="NH82" s="93"/>
      <c r="NI82" s="95"/>
      <c r="NJ82" s="94"/>
      <c r="NK82" s="96"/>
      <c r="NL82" s="97"/>
      <c r="NM82" s="97"/>
      <c r="NN82" s="97"/>
      <c r="NO82" s="93"/>
      <c r="NP82" s="95"/>
      <c r="NQ82" s="94"/>
      <c r="NR82" s="96"/>
      <c r="NS82" s="97"/>
      <c r="NT82" s="97"/>
      <c r="NU82" s="97"/>
      <c r="NV82" s="93"/>
      <c r="NW82" s="95"/>
      <c r="NX82" s="94"/>
      <c r="NY82" s="96"/>
      <c r="NZ82" s="97"/>
      <c r="OA82" s="97"/>
      <c r="OB82" s="97"/>
      <c r="OC82" s="93"/>
      <c r="OD82" s="95"/>
      <c r="OE82" s="94"/>
      <c r="OF82" s="96"/>
      <c r="OG82" s="97"/>
      <c r="OH82" s="97"/>
      <c r="OI82" s="97"/>
      <c r="OJ82" s="93"/>
      <c r="OK82" s="95"/>
      <c r="OL82" s="94"/>
      <c r="OM82" s="96"/>
      <c r="ON82" s="97"/>
      <c r="OO82" s="97"/>
      <c r="OP82" s="97"/>
      <c r="OQ82" s="93"/>
      <c r="OR82" s="95"/>
      <c r="OS82" s="94"/>
      <c r="OT82" s="96"/>
      <c r="OU82" s="97"/>
      <c r="OV82" s="97"/>
      <c r="OW82" s="97"/>
      <c r="OX82" s="93"/>
      <c r="OY82" s="95"/>
      <c r="OZ82" s="94"/>
      <c r="PA82" s="96"/>
      <c r="PB82" s="97"/>
      <c r="PC82" s="97"/>
      <c r="PD82" s="97"/>
      <c r="PE82" s="93"/>
      <c r="PF82" s="95"/>
      <c r="PG82" s="94"/>
      <c r="PH82" s="96"/>
      <c r="PI82" s="97"/>
      <c r="PJ82" s="97"/>
      <c r="PK82" s="97"/>
      <c r="PL82" s="93"/>
      <c r="PM82" s="95"/>
      <c r="PN82" s="94"/>
      <c r="PO82" s="96"/>
      <c r="PP82" s="97"/>
      <c r="PQ82" s="97"/>
      <c r="PR82" s="97"/>
      <c r="PS82" s="93"/>
      <c r="PT82" s="95"/>
      <c r="PU82" s="94"/>
      <c r="PV82" s="96"/>
      <c r="PW82" s="97"/>
      <c r="PX82" s="97"/>
      <c r="PY82" s="97"/>
      <c r="PZ82" s="93"/>
      <c r="QA82" s="95"/>
    </row>
    <row r="83" spans="1:443" ht="15" customHeight="1" x14ac:dyDescent="0.2">
      <c r="A83" s="121">
        <f>Tipy!A77</f>
        <v>7</v>
      </c>
      <c r="B83" s="144" t="str">
        <f>Tipy!B77</f>
        <v>petro fonka</v>
      </c>
      <c r="C83" s="42"/>
      <c r="D83" s="182">
        <f>IF(ISBLANK($I$3),"",IF(ISBLANK(Tipy!D77),0,IF(AND(Tipy!D77=Výsledky!$G$3,Tipy!F77=Výsledky!$I$3),50,0)))</f>
        <v>0</v>
      </c>
      <c r="E83" s="182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2">
        <f>IF(ISBLANK($I$3),"",IF(OR(Tipy!G77=Výsledky!$D$6,Tipy!G77=Výsledky!$D$7,Tipy!G77=Výsledky!$D$8,Tipy!G77=Výsledky!$D$9),30,0))</f>
        <v>30</v>
      </c>
      <c r="G83" s="182">
        <f>IF(ISBLANK($I$3),"",IF(OR(Tipy!H77=Výsledky!$G$6,Tipy!H77=Výsledky!$G$7,Tipy!H77=Výsledky!$G$8,Tipy!H77=Výsledky!$G$9),10,0))</f>
        <v>10</v>
      </c>
      <c r="H83" s="183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4">
        <f>IF(ISBLANK($I$3),"",IF(ISBLANK(Tipy!D77),"-",SUM(D83:H83)))</f>
        <v>70</v>
      </c>
      <c r="J83" s="185"/>
      <c r="K83" s="182">
        <f>IF(ISBLANK($P$3),"",IF(ISBLANK(Tipy!J77),0,IF(AND(Tipy!J77=Výsledky!$N$3,Tipy!L77=Výsledky!$P$3),50,0)))</f>
        <v>0</v>
      </c>
      <c r="L83" s="182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2">
        <f>IF(ISBLANK($P$3),"",IF(OR(Tipy!M77=Výsledky!$K$6,Tipy!M77=Výsledky!$K$7,Tipy!M77=Výsledky!$K$8,Tipy!M77=Výsledky!$K$9),30,0))</f>
        <v>0</v>
      </c>
      <c r="N83" s="182">
        <f>IF(ISBLANK($P$3),"",IF(OR(Tipy!N77=Výsledky!$N$6,Tipy!N77=Výsledky!$N$7,Tipy!N77=Výsledky!$N$8,Tipy!N77=Výsledky!$N$9),10,0))</f>
        <v>0</v>
      </c>
      <c r="O83" s="183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6">
        <f>IF(ISBLANK($P$3),"",IF(ISBLANK(Tipy!J77),"-",SUM(K83:O83)))</f>
        <v>20</v>
      </c>
      <c r="Q83" s="185"/>
      <c r="R83" s="182">
        <f>IF(ISBLANK($W$3),"",IF(ISBLANK(Tipy!P77),0,IF(AND(Tipy!P77=Výsledky!$U$3,Tipy!R77=Výsledky!$W$3),50,0)))</f>
        <v>50</v>
      </c>
      <c r="S83" s="182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2">
        <f>IF(ISBLANK($W$3),"",IF(OR(Tipy!S77=Výsledky!$R$6,Tipy!S77=Výsledky!$R$7,Tipy!S77=Výsledky!$R$8,Tipy!S77=Výsledky!$R$9),30,0))</f>
        <v>0</v>
      </c>
      <c r="U83" s="182">
        <f>IF(ISBLANK($W$3),"",IF(OR(Tipy!T77=Výsledky!$U$6,Tipy!T77=Výsledky!$U$7,Tipy!T77=Výsledky!$U$8,Tipy!T77=Výsledky!$U$9),10,0))</f>
        <v>0</v>
      </c>
      <c r="V83" s="183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6">
        <f>IF(ISBLANK($W$3),"",IF(ISBLANK(Tipy!P77),"-",SUM(R83:V83)))</f>
        <v>50</v>
      </c>
      <c r="X83" s="185"/>
      <c r="Y83" s="182">
        <f>IF(ISBLANK($AD$3),"",IF(ISBLANK(Tipy!V77),0,IF(AND(Tipy!V77=Výsledky!$AB$3,Tipy!X77=Výsledky!$AD$3),50,0)))</f>
        <v>0</v>
      </c>
      <c r="Z83" s="182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2">
        <f>IF(ISBLANK($AD$3),"",IF(OR(Tipy!Y77=Výsledky!$Y$6,Tipy!Y77=Výsledky!$Y$7,Tipy!Y77=Výsledky!$Y$8,Tipy!Y77=Výsledky!$Y$9),30,0))</f>
        <v>0</v>
      </c>
      <c r="AB83" s="182">
        <f>IF(ISBLANK($AD$3),"",IF(OR(Tipy!Z77=Výsledky!$AB$6,Tipy!Z77=Výsledky!$AB$7,Tipy!Z77=Výsledky!$AB$8,Tipy!Z77=Výsledky!$AB$9),10,0))</f>
        <v>0</v>
      </c>
      <c r="AC83" s="183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6">
        <f>IF(ISBLANK($AD$3),"",IF(ISBLANK(Tipy!V77),"-",SUM(Y83:AC83)))</f>
        <v>20</v>
      </c>
      <c r="AE83" s="185"/>
      <c r="AF83" s="182">
        <f>IF(ISBLANK($AK$3),"",IF(ISBLANK(Tipy!AB77),0,IF(AND(Tipy!AB77=Výsledky!$AI$3,Tipy!AD77=Výsledky!$AK$3),50,0)))</f>
        <v>0</v>
      </c>
      <c r="AG83" s="182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2">
        <f>IF(ISBLANK($AK$3),"",IF(OR(Tipy!AE77=Výsledky!$AF$6,Tipy!AE77=Výsledky!$AF$7,Tipy!AE77=Výsledky!$AF$8,Tipy!AE77=Výsledky!$AF$9),30,0))</f>
        <v>30</v>
      </c>
      <c r="AI83" s="182">
        <f>IF(ISBLANK($AK$3),"",IF(OR(Tipy!AF77=Výsledky!$AI$6,Tipy!AF77=Výsledky!$AI$7,Tipy!AF77=Výsledky!$AI$8,Tipy!AF77=Výsledky!$AI$9),10,0))</f>
        <v>0</v>
      </c>
      <c r="AJ83" s="183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6">
        <f>IF(ISBLANK($AK$3),"",IF(ISBLANK(Tipy!AB77),"-",SUM(AF83:AJ83)))</f>
        <v>30</v>
      </c>
      <c r="AL83" s="185"/>
      <c r="AM83" s="182">
        <f>IF(ISBLANK($AR$3),"",IF(ISBLANK(Tipy!AH77),0,IF(AND(Tipy!AH77=Výsledky!$AP$3,Tipy!AJ77=Výsledky!$AR$3),50,0)))</f>
        <v>0</v>
      </c>
      <c r="AN83" s="182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2">
        <f>IF(ISBLANK($AR$3),"",IF(OR(Tipy!AK77=Výsledky!$AM$6,Tipy!AK77=Výsledky!$AM$7,Tipy!AK77=Výsledky!$AM$8,Tipy!AK77=Výsledky!$AM$9),30,0))</f>
        <v>0</v>
      </c>
      <c r="AP83" s="182">
        <f>IF(ISBLANK($AR$3),"",IF(OR(Tipy!AL77=Výsledky!$AP$6,Tipy!AL77=Výsledky!$AP$7,Tipy!AL77=Výsledky!$AP$8,Tipy!AL77=Výsledky!$AP$9),10,0))</f>
        <v>0</v>
      </c>
      <c r="AQ83" s="183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6">
        <f>IF(ISBLANK($AR$3),"",IF(ISBLANK(Tipy!AH77),"-",SUM(AM83:AQ83)))</f>
        <v>30</v>
      </c>
      <c r="AS83" s="185"/>
      <c r="AT83" s="182">
        <f>IF(ISBLANK($AY$3),"",IF(ISBLANK(Tipy!AN77),0,IF(AND(Tipy!AN77=Výsledky!$AW$3,Tipy!AP77=Výsledky!$AY$3),50,0)))</f>
        <v>0</v>
      </c>
      <c r="AU83" s="182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2">
        <f>IF(ISBLANK($AY$3),"",IF(OR(Tipy!AQ77=Výsledky!$AT$6,Tipy!AQ77=Výsledky!$AT$7,Tipy!AQ77=Výsledky!$AT$8,Tipy!AQ77=Výsledky!$AT$9),30,0))</f>
        <v>0</v>
      </c>
      <c r="AW83" s="182">
        <f>IF(ISBLANK($AY$3),"",IF(OR(Tipy!AR77=Výsledky!$AW$6,Tipy!AR77=Výsledky!$AW$7,Tipy!AR77=Výsledky!$AW$8,Tipy!AR77=Výsledky!$AW$9),10,0))</f>
        <v>0</v>
      </c>
      <c r="AX83" s="183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6">
        <f>IF(ISBLANK($AY$3),"",IF(ISBLANK(Tipy!AN77),"-",SUM(AT83:AX83)))</f>
        <v>30</v>
      </c>
      <c r="AZ83" s="185"/>
      <c r="BA83" s="182">
        <f>IF(ISBLANK($BF$3),"",IF(ISBLANK(Tipy!AT77),0,IF(AND(Tipy!AT77=Výsledky!$BD$3,Tipy!AV77=Výsledky!$BF$3),50,0)))</f>
        <v>0</v>
      </c>
      <c r="BB83" s="182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2">
        <f>IF(ISBLANK($BF$3),"",IF(OR(Tipy!AW77=Výsledky!$BA$6,Tipy!AW77=Výsledky!$BA$7,Tipy!AW77=Výsledky!$BA$8,Tipy!AW77=Výsledky!$BA$9),30,0))</f>
        <v>0</v>
      </c>
      <c r="BD83" s="182">
        <f>IF(ISBLANK($BF$3),"",IF(OR(Tipy!AX77=Výsledky!$BD$6,Tipy!AX77=Výsledky!$BD$7,Tipy!AX77=Výsledky!$BD$8,Tipy!AX77=Výsledky!$BD$9),10,0))</f>
        <v>0</v>
      </c>
      <c r="BE83" s="183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6" t="str">
        <f>IF(ISBLANK($BF$3),"",IF(ISBLANK(Tipy!AT77),"-",SUM(BA83:BE83)))</f>
        <v>-</v>
      </c>
      <c r="BG83" s="94"/>
      <c r="BH83" s="182">
        <f>IF(ISBLANK($BM$3),"",IF(ISBLANK(Tipy!AZ77),0,IF(AND(Tipy!AZ77=Výsledky!$BK$3,Tipy!BB77=Výsledky!$BM$3),50,0)))</f>
        <v>0</v>
      </c>
      <c r="BI83" s="182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2">
        <f>IF(ISBLANK($BM$3),"",IF(OR(Tipy!BC77=Výsledky!$BH$6,Tipy!BC77=Výsledky!$BH$7,Tipy!BC77=Výsledky!$BH$8,Tipy!BC77=Výsledky!$BH$9),30,0))</f>
        <v>30</v>
      </c>
      <c r="BK83" s="182">
        <f>IF(ISBLANK($BM$3),"",IF(OR(Tipy!BD77=Výsledky!$BK$6,Tipy!BD77=Výsledky!$BK$7,Tipy!BD77=Výsledky!$BK$8,Tipy!BD77=Výsledky!$BK$9),10,0))</f>
        <v>0</v>
      </c>
      <c r="BL83" s="183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6">
        <f>IF(ISBLANK($BM$3),"",IF(ISBLANK(Tipy!AZ77),"-",SUM(BH83:BL83)))</f>
        <v>50</v>
      </c>
      <c r="BN83" s="94"/>
      <c r="BO83" s="182">
        <f>IF(ISBLANK($BT$3),"",IF(ISBLANK(Tipy!BF77),0,IF(AND(Tipy!BF77=Výsledky!$BR$3,Tipy!BH77=Výsledky!$BT$3),50,0)))</f>
        <v>0</v>
      </c>
      <c r="BP83" s="182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2">
        <f>IF(ISBLANK($BT$3),"",IF(OR(Tipy!BI77=Výsledky!$BO$6,Tipy!BI77=Výsledky!$BO$7,Tipy!BI77=Výsledky!$BO$8,Tipy!BI77=Výsledky!$BO$9),30,0))</f>
        <v>30</v>
      </c>
      <c r="BR83" s="182">
        <f>IF(ISBLANK($BT$3),"",IF(OR(Tipy!BJ77=Výsledky!$BR$6,Tipy!BJ77=Výsledky!$BR$7,Tipy!BJ77=Výsledky!$BR$8,Tipy!BJ77=Výsledky!$BR$9),10,0))</f>
        <v>10</v>
      </c>
      <c r="BS83" s="183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6">
        <f>IF(ISBLANK($BT$3),"",IF(ISBLANK(Tipy!BF77),"-",SUM(BO83:BS83)))</f>
        <v>50</v>
      </c>
      <c r="BU83" s="94"/>
      <c r="BV83" s="182">
        <f>IF(ISBLANK($CA$3),"",IF(ISBLANK(Tipy!BL77),0,IF(AND(Tipy!BL77=Výsledky!$BY$3,Tipy!BN77=Výsledky!$CA$3),50,0)))</f>
        <v>0</v>
      </c>
      <c r="BW83" s="182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2">
        <f>IF(ISBLANK($CA$3),"",IF(OR(Tipy!BO77=Výsledky!$BV$6,Tipy!BO77=Výsledky!$BV$7,Tipy!BO77=Výsledky!$BV$8,Tipy!BO77=Výsledky!$BV$9),30,0))</f>
        <v>30</v>
      </c>
      <c r="BY83" s="182">
        <f>IF(ISBLANK($CA$3),"",IF(OR(Tipy!BP77=Výsledky!$BY$6,Tipy!BP77=Výsledky!$BY$7,Tipy!BP77=Výsledky!$BY$8,Tipy!BP77=Výsledky!$BY$9),10,0))</f>
        <v>10</v>
      </c>
      <c r="BZ83" s="183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6">
        <f>IF(ISBLANK($CA$3),"",IF(ISBLANK(Tipy!BL77),"-",SUM(BV83:BZ83)))</f>
        <v>60</v>
      </c>
      <c r="CB83" s="94"/>
      <c r="CC83" s="182">
        <f>IF(ISBLANK($CH$3),"",IF(ISBLANK(Tipy!BR77),0,IF(AND(Tipy!BR77=Výsledky!$CF$3,Tipy!BT77=Výsledky!$CH$3),50,0)))</f>
        <v>0</v>
      </c>
      <c r="CD83" s="182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2">
        <f>IF(ISBLANK($CH$3),"",IF(OR(Tipy!BU77=Výsledky!$CC$6,Tipy!BU77=Výsledky!$CC$7,Tipy!BU77=Výsledky!$CC$8,Tipy!BU77=Výsledky!$CC$9),30,0))</f>
        <v>0</v>
      </c>
      <c r="CF83" s="182">
        <f>IF(ISBLANK($CH$3),"",IF(OR(Tipy!BV77=Výsledky!$CF$6,Tipy!BV77=Výsledky!$CF$7,Tipy!BV77=Výsledky!$CF$8,Tipy!BV77=Výsledky!$CF$9),10,0))</f>
        <v>0</v>
      </c>
      <c r="CG83" s="183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6">
        <f>IF(ISBLANK($CH$3),"",IF(ISBLANK(Tipy!BR77),"-",SUM(CC83:CG83)))</f>
        <v>0</v>
      </c>
      <c r="CI83" s="185"/>
      <c r="CJ83" s="182">
        <f>IF(ISBLANK($CO$3),"",IF(ISBLANK(Tipy!BX77),0,IF(AND(Tipy!BX77=Výsledky!$CM$3,Tipy!BZ77=Výsledky!$CO$3),50,0)))</f>
        <v>0</v>
      </c>
      <c r="CK83" s="182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2">
        <f>IF(ISBLANK($CO$3),"",IF(OR(Tipy!CA77=Výsledky!$CJ$6,Tipy!CA77=Výsledky!$CJ$7,Tipy!CA77=Výsledky!$CJ$8,Tipy!CA77=Výsledky!$CJ$9),30,0))</f>
        <v>30</v>
      </c>
      <c r="CM83" s="182">
        <f>IF(ISBLANK($CO$3),"",IF(OR(Tipy!CB77=Výsledky!$CM$6,Tipy!CB77=Výsledky!$CM$7,Tipy!CB77=Výsledky!$CM$8,Tipy!CB77=Výsledky!$CM$9),10,0))</f>
        <v>0</v>
      </c>
      <c r="CN83" s="183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6">
        <f>IF(ISBLANK($CO$3),"",IF(ISBLANK(Tipy!BX77),"-",SUM(CJ83:CN83)))</f>
        <v>30</v>
      </c>
      <c r="CP83" s="185"/>
      <c r="CQ83" s="182">
        <f>IF(ISBLANK($CV$3),"",IF(ISBLANK(Tipy!CD77),0,IF(AND(Tipy!CD77=Výsledky!$CT$3,Tipy!CF77=Výsledky!$CV$3),50,0)))</f>
        <v>0</v>
      </c>
      <c r="CR83" s="182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2">
        <f>IF(ISBLANK($CV$3),"",IF(OR(Tipy!CG77=Výsledky!$CQ$6,Tipy!CG77=Výsledky!$CQ$7,Tipy!CG77=Výsledky!$CQ$8,Tipy!CG77=Výsledky!$CQ$9),30,0))</f>
        <v>30</v>
      </c>
      <c r="CT83" s="182">
        <f>IF(ISBLANK($CV$3),"",IF(OR(Tipy!CH77=Výsledky!$CT$6,Tipy!CH77=Výsledky!$CT$7,Tipy!CH77=Výsledky!$CT$8,Tipy!CH77=Výsledky!$CT$9),10,0))</f>
        <v>0</v>
      </c>
      <c r="CU83" s="183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6">
        <f>IF(ISBLANK($CV$3),"",IF(ISBLANK(Tipy!CD77),"-",SUM(CQ83:CU83)))</f>
        <v>60</v>
      </c>
      <c r="CW83" s="185"/>
      <c r="CX83" s="182">
        <f>IF(ISBLANK($DC$3),"",IF(ISBLANK(Tipy!CJ77),0,IF(AND(Tipy!CJ77=Výsledky!$DA$3,Tipy!CL77=Výsledky!$DC$3),50,0)))</f>
        <v>0</v>
      </c>
      <c r="CY83" s="182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2">
        <f>IF(ISBLANK($DC$3),"",IF(OR(Tipy!CM77=Výsledky!$CX$6,Tipy!CM77=Výsledky!$CX$7,Tipy!CM77=Výsledky!$CX$8,Tipy!CM77=Výsledky!$CX$9),30,0))</f>
        <v>0</v>
      </c>
      <c r="DA83" s="182">
        <f>IF(ISBLANK($DC$3),"",IF(OR(Tipy!CN77=Výsledky!$DA$6,Tipy!CN77=Výsledky!$DA$7,Tipy!CN77=Výsledky!$DA$8,Tipy!CN77=Výsledky!$DA$9),10,0))</f>
        <v>0</v>
      </c>
      <c r="DB83" s="183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6">
        <f>IF(ISBLANK($DC$3),"",IF(ISBLANK(Tipy!CJ77),"-",SUM(CX83:DB83)))</f>
        <v>0</v>
      </c>
      <c r="DD83" s="185"/>
      <c r="DE83" s="182">
        <f>IF(ISBLANK($DJ$3),"",IF(ISBLANK(Tipy!CP77),0,IF(AND(Tipy!CP77=Výsledky!$DH$3,Tipy!CR77=Výsledky!$DJ$3),50,0)))</f>
        <v>0</v>
      </c>
      <c r="DF83" s="182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2">
        <f>IF(ISBLANK($DJ$3),"",IF(OR(Tipy!CS77=Výsledky!$DE$6,Tipy!CS77=Výsledky!$DE$7,Tipy!CS77=Výsledky!$DE$8,Tipy!CS77=Výsledky!$DE$9),30,0))</f>
        <v>0</v>
      </c>
      <c r="DH83" s="182">
        <f>IF(ISBLANK($DJ$3),"",IF(OR(Tipy!CT77=Výsledky!$DH$6,Tipy!CT77=Výsledky!$DH$7,Tipy!CT77=Výsledky!$DH$8,Tipy!CT77=Výsledky!$DH$9),10,0))</f>
        <v>10</v>
      </c>
      <c r="DI83" s="183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6">
        <f>IF(ISBLANK($DJ$3),"",IF(ISBLANK(Tipy!CP77),"-",SUM(DE83:DI83)))</f>
        <v>40</v>
      </c>
      <c r="DK83" s="185"/>
      <c r="DL83" s="182">
        <f>IF(ISBLANK($DQ$3),"",IF(ISBLANK(Tipy!CV77),0,IF(AND(Tipy!CV77=Výsledky!$DO$3,Tipy!CX77=Výsledky!$DQ$3),50,0)))</f>
        <v>0</v>
      </c>
      <c r="DM83" s="182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2">
        <f>IF(ISBLANK($DQ$3),"",IF(OR(Tipy!CY77=Výsledky!$DL$6,Tipy!CY77=Výsledky!$DL$7,Tipy!CY77=Výsledky!$DL$8,Tipy!CY77=Výsledky!$DL$9),30,0))</f>
        <v>0</v>
      </c>
      <c r="DO83" s="182">
        <f>IF(ISBLANK($DQ$3),"",IF(OR(Tipy!CZ77=Výsledky!$DO$6,Tipy!CZ77=Výsledky!$DO$7,Tipy!CZ77=Výsledky!$DO$8,Tipy!CZ77=Výsledky!$DO$9),10,0))</f>
        <v>0</v>
      </c>
      <c r="DP83" s="183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6">
        <f>IF(ISBLANK($DQ$3),"",IF(ISBLANK(Tipy!CV77),"-",SUM(DL83:DP83)))</f>
        <v>0</v>
      </c>
      <c r="DR83" s="185"/>
      <c r="DS83" s="182">
        <f>IF(ISBLANK($DX$3),"",IF(ISBLANK(Tipy!DB77),0,IF(AND(Tipy!DB77=Výsledky!$DV$3,Tipy!DD77=Výsledky!$DX$3),50,0)))</f>
        <v>0</v>
      </c>
      <c r="DT83" s="182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2">
        <f>IF(ISBLANK($DX$3),"",IF(OR(Tipy!DE77=Výsledky!$DS$6,Tipy!DE77=Výsledky!$DS$7,Tipy!DE77=Výsledky!$DS$8,Tipy!DE77=Výsledky!$DS$9),30,0))</f>
        <v>30</v>
      </c>
      <c r="DV83" s="182">
        <f>IF(ISBLANK($DX$3),"",IF(OR(Tipy!DF77=Výsledky!$DV$6,Tipy!DF77=Výsledky!$DV$7,Tipy!DF77=Výsledky!$DV$8,Tipy!DF77=Výsledky!$DV$9),10,0))</f>
        <v>10</v>
      </c>
      <c r="DW83" s="183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6">
        <f>IF(ISBLANK($DX$3),"",IF(ISBLANK(Tipy!DB77),"-",SUM(DS83:DW83)))</f>
        <v>60</v>
      </c>
      <c r="DY83" s="185"/>
      <c r="DZ83" s="182">
        <f>IF(ISBLANK($EE$3),"",IF(ISBLANK(Tipy!DH77),0,IF(AND(Tipy!DH77=Výsledky!$EC$3,Tipy!DJ77=Výsledky!$EE$3),50,0)))</f>
        <v>0</v>
      </c>
      <c r="EA83" s="182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2">
        <f>IF(ISBLANK($EE$3),"",IF(OR(Tipy!DK77=Výsledky!$DZ$6,Tipy!DK77=Výsledky!$DZ$7,Tipy!DK77=Výsledky!$DZ$8,Tipy!DK77=Výsledky!$DZ$9),30,0))</f>
        <v>30</v>
      </c>
      <c r="EC83" s="182">
        <f>IF(ISBLANK($EE$3),"",IF(OR(Tipy!DL77=Výsledky!$EC$6,Tipy!DL77=Výsledky!$EC$7,Tipy!DL77=Výsledky!$EC$8,Tipy!DL77=Výsledky!$EC$9),10,0))</f>
        <v>0</v>
      </c>
      <c r="ED83" s="183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6">
        <f>IF(ISBLANK($EE$3),"",IF(ISBLANK(Tipy!DH77),"-",SUM(DZ83:ED83)))</f>
        <v>50</v>
      </c>
      <c r="EF83" s="94"/>
      <c r="EG83" s="182">
        <f>IF(ISBLANK($EL$3),"",IF(ISBLANK(Tipy!DN77),0,IF(AND(Tipy!DN77=Výsledky!$EJ$3,Tipy!DP77=Výsledky!$EL$3),50,0)))</f>
        <v>0</v>
      </c>
      <c r="EH83" s="182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2">
        <f>IF(ISBLANK($EL$3),"",IF(OR(Tipy!DQ77=Výsledky!$EG$6,Tipy!DQ77=Výsledky!$EG$7,Tipy!DQ77=Výsledky!$EG$8,Tipy!DQ77=Výsledky!$EG$9),30,0))</f>
        <v>0</v>
      </c>
      <c r="EJ83" s="182">
        <f>IF(ISBLANK($EL$3),"",IF(OR(Tipy!DR77=Výsledky!$EJ$6,Tipy!DR77=Výsledky!$EJ$7,Tipy!DR77=Výsledky!$EJ$8,Tipy!DR77=Výsledky!$EJ$9),10,0))</f>
        <v>0</v>
      </c>
      <c r="EK83" s="183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6">
        <f>IF(ISBLANK($EL$3),"",IF(ISBLANK(Tipy!DN77),"-",SUM(EG83:EK83)))</f>
        <v>20</v>
      </c>
      <c r="EM83" s="94"/>
      <c r="EN83" s="182">
        <f>IF(ISBLANK($ES$3),"",IF(ISBLANK(Tipy!DT77),0,IF(AND(Tipy!DT77=Výsledky!$EQ$3,Tipy!DV77=Výsledky!$ES$3),50,0)))</f>
        <v>0</v>
      </c>
      <c r="EO83" s="182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2">
        <f>IF(ISBLANK($ES$3),"",IF(OR(Tipy!DW77=Výsledky!$EN$6,Tipy!DW77=Výsledky!$EN$7,Tipy!DW77=Výsledky!$EN$8,Tipy!DW77=Výsledky!$EN$9),30,0))</f>
        <v>30</v>
      </c>
      <c r="EQ83" s="182">
        <f>IF(ISBLANK($ES$3),"",IF(OR(Tipy!DX77=Výsledky!$EQ$6,Tipy!DX77=Výsledky!$EQ$7,Tipy!DX77=Výsledky!$EQ$8,Tipy!DX77=Výsledky!$EQ$9),10,0))</f>
        <v>0</v>
      </c>
      <c r="ER83" s="183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6">
        <f>IF(ISBLANK($ES$3),"",IF(ISBLANK(Tipy!DT77),"-",SUM(EN83:ER83)))</f>
        <v>50</v>
      </c>
      <c r="ET83" s="94"/>
      <c r="EU83" s="182">
        <f>IF(ISBLANK($EZ$3),"",IF(ISBLANK(Tipy!DZ77),0,IF(AND(Tipy!DZ77=Výsledky!$EX$3,Tipy!EB77=Výsledky!$EZ$3),50,0)))</f>
        <v>0</v>
      </c>
      <c r="EV83" s="182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2">
        <f>IF(ISBLANK($EZ$3),"",IF(OR(Tipy!EC77=Výsledky!$EU$6,Tipy!EC77=Výsledky!$EU$7,Tipy!EC77=Výsledky!$EU$8,Tipy!EC77=Výsledky!$EU$9),30,0))</f>
        <v>0</v>
      </c>
      <c r="EX83" s="182">
        <f>IF(ISBLANK($EZ$3),"",IF(OR(Tipy!ED77=Výsledky!$EX$6,Tipy!ED77=Výsledky!$EX$7,Tipy!ED77=Výsledky!$EX$8,Tipy!ED77=Výsledky!$EX$9),10,0))</f>
        <v>0</v>
      </c>
      <c r="EY83" s="183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6">
        <f>IF(ISBLANK($EZ$3),"",IF(ISBLANK(Tipy!DZ77),"-",SUM(EU83:EY83)))</f>
        <v>20</v>
      </c>
      <c r="FA83" s="94"/>
      <c r="FB83" s="182">
        <f>IF(ISBLANK($FG$3),"",IF(ISBLANK(Tipy!EF77),0,IF(AND(Tipy!EF77=Výsledky!$FE$3,Tipy!EH77=Výsledky!$FG$3),50,0)))</f>
        <v>0</v>
      </c>
      <c r="FC83" s="182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2">
        <f>IF(ISBLANK($FG$3),"",IF(OR(Tipy!EI77=Výsledky!$FB$6,Tipy!EI77=Výsledky!$FB$7,Tipy!EI77=Výsledky!$FB$8,Tipy!EI77=Výsledky!$FB$9),30,0))</f>
        <v>30</v>
      </c>
      <c r="FE83" s="182">
        <f>IF(ISBLANK($FG$3),"",IF(OR(Tipy!EJ77=Výsledky!$FE$6,Tipy!EJ77=Výsledky!$FE$7,Tipy!EJ77=Výsledky!$FE$8,Tipy!EJ77=Výsledky!$FE$9),10,0))</f>
        <v>0</v>
      </c>
      <c r="FF83" s="183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6">
        <f>IF(ISBLANK($FG$3),"",IF(ISBLANK(Tipy!EF77),"-",SUM(FB83:FF83)))</f>
        <v>60</v>
      </c>
      <c r="FH83" s="94"/>
      <c r="FI83" s="182">
        <f>IF(ISBLANK($FN$3),"",IF(ISBLANK(Tipy!EL77),0,IF(AND(Tipy!EL77=Výsledky!$FL$3,Tipy!EN77=Výsledky!$FN$3),50,0)))</f>
        <v>0</v>
      </c>
      <c r="FJ83" s="182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2">
        <f>IF(ISBLANK($FN$3),"",IF(OR(Tipy!EO77=Výsledky!$FI$6,Tipy!EO77=Výsledky!$FI$7,Tipy!EO77=Výsledky!$FI$8,Tipy!EO77=Výsledky!$FI$9),30,0))</f>
        <v>0</v>
      </c>
      <c r="FL83" s="182">
        <f>IF(ISBLANK($FN$3),"",IF(OR(Tipy!EP77=Výsledky!$FL$6,Tipy!EP77=Výsledky!$FL$7,Tipy!EP77=Výsledky!$FL$8,Tipy!EP77=Výsledky!$FL$9),10,0))</f>
        <v>0</v>
      </c>
      <c r="FM83" s="183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6">
        <f>IF(ISBLANK($FN$3),"",IF(ISBLANK(Tipy!EL77),"-",SUM(FI83:FM83)))</f>
        <v>20</v>
      </c>
      <c r="FO83" s="94"/>
      <c r="FP83" s="182">
        <f>IF(ISBLANK($FU$3),"",IF(ISBLANK(Tipy!ER77),0,IF(AND(Tipy!ER77=Výsledky!$FS$3,Tipy!ET77=Výsledky!$FU$3),50,0)))</f>
        <v>0</v>
      </c>
      <c r="FQ83" s="182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2">
        <f>IF(ISBLANK($FU$3),"",IF(OR(Tipy!EU77=Výsledky!$FP$6,Tipy!EU77=Výsledky!$FP$7,Tipy!EU77=Výsledky!$FP$8,Tipy!EU77=Výsledky!$FP$9),30,0))</f>
        <v>30</v>
      </c>
      <c r="FS83" s="182">
        <f>IF(ISBLANK($FU$3),"",IF(OR(Tipy!EV77=Výsledky!$FS$6,Tipy!EV77=Výsledky!$FS$7,Tipy!EV77=Výsledky!$FS$8,Tipy!EV77=Výsledky!$FS$9),10,0))</f>
        <v>0</v>
      </c>
      <c r="FT83" s="183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6">
        <f>IF(ISBLANK($FU$3),"",IF(ISBLANK(Tipy!ER77),"-",SUM(FP83:FT83)))</f>
        <v>50</v>
      </c>
      <c r="FV83" s="94"/>
      <c r="FW83" s="182">
        <f>IF(ISBLANK($GB$3),"",IF(ISBLANK(Tipy!EX77),0,IF(AND(Tipy!EX77=Výsledky!$FZ$3,Tipy!EZ77=Výsledky!$GB$3),50,0)))</f>
        <v>0</v>
      </c>
      <c r="FX83" s="182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2">
        <f>IF(ISBLANK($GB$3),"",IF(OR(Tipy!FA77=Výsledky!$FW$6,Tipy!FA77=Výsledky!$FW$7,Tipy!FA77=Výsledky!$FW$8,Tipy!FA77=Výsledky!$FW$9),30,0))</f>
        <v>0</v>
      </c>
      <c r="FZ83" s="182">
        <f>IF(ISBLANK($GB$3),"",IF(OR(Tipy!FB77=Výsledky!$FZ$6,Tipy!FB77=Výsledky!$FZ$7,Tipy!FB77=Výsledky!$FZ$8,Tipy!FB77=Výsledky!$FZ$9),10,0))</f>
        <v>10</v>
      </c>
      <c r="GA83" s="183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6">
        <f>IF(ISBLANK($GB$3),"",IF(ISBLANK(Tipy!EX77),"-",SUM(FW83:GA83)))</f>
        <v>20</v>
      </c>
      <c r="GC83" s="94"/>
      <c r="GD83" s="182">
        <f>IF(ISBLANK($GI$3),"",IF(ISBLANK(Tipy!FD77),0,IF(AND(Tipy!FD77=Výsledky!$GG$3,Tipy!FF77=Výsledky!$GI$3),50,0)))</f>
        <v>0</v>
      </c>
      <c r="GE83" s="182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2">
        <f>IF(ISBLANK($GI$3),"",IF(OR(Tipy!FG77=Výsledky!$GD$6,Tipy!FG77=Výsledky!$GD$7,Tipy!FG77=Výsledky!$GD$8,Tipy!FG77=Výsledky!$GD$9),30,0))</f>
        <v>0</v>
      </c>
      <c r="GG83" s="182">
        <f>IF(ISBLANK($GI$3),"",IF(OR(Tipy!FH77=Výsledky!$GG$6,Tipy!FH77=Výsledky!$GG$7,Tipy!FH77=Výsledky!$GG$8,Tipy!FH77=Výsledky!$GG$9),10,0))</f>
        <v>0</v>
      </c>
      <c r="GH83" s="183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6">
        <f>IF(ISBLANK($GI$3),"",IF(ISBLANK(Tipy!FD77),"-",SUM(GD83:GH83)))</f>
        <v>0</v>
      </c>
      <c r="GJ83" s="94"/>
      <c r="GK83" s="182">
        <f>IF(ISBLANK($GP$3),"",IF(ISBLANK(Tipy!FJ77),0,IF(AND(Tipy!FJ77=Výsledky!$GN$3,Tipy!FL77=Výsledky!$GP$3),50,0)))</f>
        <v>0</v>
      </c>
      <c r="GL83" s="182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20</v>
      </c>
      <c r="GM83" s="182">
        <f>IF(ISBLANK($GP$3),"",IF(OR(Tipy!FM77=Výsledky!$GK$6,Tipy!FM77=Výsledky!$GK$7,Tipy!FM77=Výsledky!$GK$8,Tipy!FM77=Výsledky!$GK$9),30,0))</f>
        <v>0</v>
      </c>
      <c r="GN83" s="182">
        <f>IF(ISBLANK($GP$3),"",IF(OR(Tipy!FN77=Výsledky!$GN$6,Tipy!FN77=Výsledky!$GN$7,Tipy!FN77=Výsledky!$GN$8,Tipy!FN77=Výsledky!$GN$9),10,0))</f>
        <v>10</v>
      </c>
      <c r="GO83" s="183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86">
        <f>IF(ISBLANK($GP$3),"",IF(ISBLANK(Tipy!FJ77),"-",SUM(GK83:GO83)))</f>
        <v>30</v>
      </c>
      <c r="GQ83" s="94"/>
      <c r="GR83" s="182">
        <f>IF(ISBLANK($GW$3),"",IF(ISBLANK(Tipy!FP77),0,IF(AND(Tipy!FP77=Výsledky!$GU$3,Tipy!FR77=Výsledky!$GW$3),50,0)))</f>
        <v>0</v>
      </c>
      <c r="GS83" s="182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2">
        <f>IF(ISBLANK($GW$3),"",IF(OR(Tipy!FS77=Výsledky!$GR$6,Tipy!FS77=Výsledky!$GR$7,Tipy!FS77=Výsledky!$GR$8,Tipy!FS77=Výsledky!$GR$9),30,0))</f>
        <v>0</v>
      </c>
      <c r="GU83" s="182">
        <f>IF(ISBLANK($GW$3),"",IF(OR(Tipy!FT77=Výsledky!$GU$6,Tipy!FT77=Výsledky!$GU$7,Tipy!FT77=Výsledky!$GU$8,Tipy!FT77=Výsledky!$GU$9),10,0))</f>
        <v>0</v>
      </c>
      <c r="GV83" s="183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6">
        <f>IF(ISBLANK($GW$3),"",IF(ISBLANK(Tipy!FP77),"-",SUM(GR83:GV83)))</f>
        <v>0</v>
      </c>
      <c r="GX83" s="94"/>
      <c r="GY83" s="182">
        <f>IF(ISBLANK($HD$3),"",IF(ISBLANK(Tipy!FV77),0,IF(AND(Tipy!FV77=Výsledky!$HB$3,Tipy!FX77=Výsledky!$HD$3),50,0)))</f>
        <v>50</v>
      </c>
      <c r="GZ83" s="182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2">
        <f>IF(ISBLANK($HD$3),"",IF(OR(Tipy!FY77=Výsledky!$GY$6,Tipy!FY77=Výsledky!$GY$7,Tipy!FY77=Výsledky!$GY$8,Tipy!FY77=Výsledky!$GY$9),30,0))</f>
        <v>30</v>
      </c>
      <c r="HB83" s="182">
        <f>IF(ISBLANK($HD$3),"",IF(OR(Tipy!FZ77=Výsledky!$HB$6,Tipy!FZ77=Výsledky!$HB$7,Tipy!FZ77=Výsledky!$HB$8,Tipy!FZ77=Výsledky!$HB$9),10,0))</f>
        <v>0</v>
      </c>
      <c r="HC83" s="183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6">
        <f>IF(ISBLANK($HD$3),"",IF(ISBLANK(Tipy!FV77),"-",SUM(GY83:HC83)))</f>
        <v>80</v>
      </c>
      <c r="HE83" s="185"/>
      <c r="HF83" s="182">
        <f>IF(ISBLANK($HK$3),"",IF(ISBLANK(Tipy!GB77),0,IF(AND(Tipy!GB77=Výsledky!$HI$3,Tipy!GD77=Výsledky!$HK$3),50,0)))</f>
        <v>0</v>
      </c>
      <c r="HG83" s="182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2">
        <f>IF(ISBLANK($HK$3),"",IF(OR(Tipy!GE77=Výsledky!$HF$6,Tipy!GE77=Výsledky!$HF$7,Tipy!GE77=Výsledky!$HF$8,Tipy!GE77=Výsledky!$HF$9),30,0))</f>
        <v>0</v>
      </c>
      <c r="HI83" s="182">
        <f>IF(ISBLANK($HK$3),"",IF(OR(Tipy!GF77=Výsledky!$HI$6,Tipy!GF77=Výsledky!$HI$7,Tipy!GF77=Výsledky!$HI$8,Tipy!GF77=Výsledky!$HI$9),10,0))</f>
        <v>10</v>
      </c>
      <c r="HJ83" s="183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6">
        <f>IF(ISBLANK($HK$3),"",IF(ISBLANK(Tipy!GB77),"-",SUM(HF83:HJ83)))</f>
        <v>40</v>
      </c>
      <c r="HL83" s="185"/>
      <c r="HM83" s="182">
        <f>IF(ISBLANK($HR$3),"",IF(ISBLANK(Tipy!GH77),0,IF(AND(Tipy!GH77=Výsledky!$HP$3,Tipy!GJ77=Výsledky!$HR$3),50,0)))</f>
        <v>0</v>
      </c>
      <c r="HN83" s="182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2">
        <f>IF(ISBLANK($HR$3),"",IF(OR(Tipy!GK77=Výsledky!$HM$6,Tipy!GK77=Výsledky!$HM$7,Tipy!GK77=Výsledky!$HM$8,Tipy!GK77=Výsledky!$HM$9),30,0))</f>
        <v>0</v>
      </c>
      <c r="HP83" s="182">
        <f>IF(ISBLANK($HR$3),"",IF(OR(Tipy!GL77=Výsledky!$HP$6,Tipy!GL77=Výsledky!$HP$7,Tipy!GL77=Výsledky!$HP$8,Tipy!GL77=Výsledky!$HP$9),10,0))</f>
        <v>0</v>
      </c>
      <c r="HQ83" s="183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6" t="str">
        <f>IF(ISBLANK($HR$3),"",IF(ISBLANK(Tipy!GH77),"-",SUM(HM83:HQ83)))</f>
        <v>-</v>
      </c>
      <c r="HS83" s="185"/>
      <c r="HT83" s="182">
        <f>IF(ISBLANK($HY$3),"",IF(ISBLANK(Tipy!GN77),0,IF(AND(Tipy!GN77=Výsledky!$HW$3,Tipy!GP77=Výsledky!$HY$3),50,0)))</f>
        <v>0</v>
      </c>
      <c r="HU83" s="182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2">
        <f>IF(ISBLANK($HY$3),"",IF(OR(Tipy!GQ77=Výsledky!$HT$6,Tipy!GQ77=Výsledky!$HT$7,Tipy!GQ77=Výsledky!$HT$8,Tipy!GQ77=Výsledky!$HT$9),30,0))</f>
        <v>0</v>
      </c>
      <c r="HW83" s="182">
        <f>IF(ISBLANK($HY$3),"",IF(OR(Tipy!GR77=Výsledky!$HW$6,Tipy!GR77=Výsledky!$HW$7,Tipy!GR77=Výsledky!$HW$8,Tipy!GR77=Výsledky!$HW$9),10,0))</f>
        <v>0</v>
      </c>
      <c r="HX83" s="183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6" t="str">
        <f>IF(ISBLANK($HY$3),"",IF(ISBLANK(Tipy!GN77),"-",SUM(HT83:HX83)))</f>
        <v>-</v>
      </c>
      <c r="HZ83" s="185"/>
      <c r="IA83" s="182">
        <f>IF(ISBLANK($IF$3),"",IF(ISBLANK(Tipy!GT77),0,IF(AND(Tipy!GT77=Výsledky!$ID$3,Tipy!GV77=Výsledky!$IF$3),50,0)))</f>
        <v>0</v>
      </c>
      <c r="IB83" s="182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2">
        <f>IF(ISBLANK($IF$3),"",IF(OR(Tipy!GW77=Výsledky!$IA$6,Tipy!GW77=Výsledky!$IA$7,Tipy!GW77=Výsledky!$IA$8,Tipy!GW77=Výsledky!$IA$9),30,0))</f>
        <v>0</v>
      </c>
      <c r="ID83" s="182">
        <f>IF(ISBLANK($IF$3),"",IF(OR(Tipy!GX77=Výsledky!$ID$6,Tipy!GX77=Výsledky!$ID$7,Tipy!GX77=Výsledky!$ID$8,Tipy!GX77=Výsledky!$ID$9),10,0))</f>
        <v>0</v>
      </c>
      <c r="IE83" s="183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6" t="str">
        <f>IF(ISBLANK($IF$3),"",IF(ISBLANK(Tipy!GT77),"-",SUM(IA83:IE83)))</f>
        <v>-</v>
      </c>
      <c r="IG83" s="94"/>
      <c r="IH83" s="182">
        <f>IF(ISBLANK($IM$3),"",IF(ISBLANK(Tipy!GZ77),0,IF(AND(Tipy!GZ77=Výsledky!$IK$3,Tipy!HB77=Výsledky!$IM$3),50,0)))</f>
        <v>0</v>
      </c>
      <c r="II83" s="182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182">
        <f>IF(ISBLANK($IM$3),"",IF(OR(Tipy!HC77=Výsledky!$IH$6,Tipy!HC77=Výsledky!$IH$7,Tipy!HC77=Výsledky!$IH$8,Tipy!HC77=Výsledky!$IH$9),30,0))</f>
        <v>0</v>
      </c>
      <c r="IK83" s="182">
        <f>IF(ISBLANK($IM$3),"",IF(OR(Tipy!HD77=Výsledky!$IK$6,Tipy!HD77=Výsledky!$IK$7,Tipy!HD77=Výsledky!$IK$8,Tipy!HD77=Výsledky!$IK$9),10,0))</f>
        <v>10</v>
      </c>
      <c r="IL83" s="183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186">
        <f>IF(ISBLANK($IM$3),"",IF(ISBLANK(Tipy!GZ77),"-",SUM(IH83:IL83)))</f>
        <v>40</v>
      </c>
      <c r="IN83" s="185"/>
      <c r="IO83" s="182">
        <f>IF(ISBLANK($IT$3),"",IF(ISBLANK(Tipy!HF77),0,IF(AND(Tipy!HF77=Výsledky!$IR$3,Tipy!HH77=Výsledky!$IT$3),50,0)))</f>
        <v>50</v>
      </c>
      <c r="IP83" s="182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82">
        <f>IF(ISBLANK($IT$3),"",IF(OR(Tipy!HI77=Výsledky!$IO$6,Tipy!HI77=Výsledky!$IO$7,Tipy!HI77=Výsledky!$IO$8,Tipy!HI77=Výsledky!$IO$9),30,0))</f>
        <v>0</v>
      </c>
      <c r="IR83" s="182">
        <f>IF(ISBLANK($IT$3),"",IF(OR(Tipy!HJ77=Výsledky!$IR$6,Tipy!HJ77=Výsledky!$IR$7,Tipy!HJ77=Výsledky!$IR$8,Tipy!HJ77=Výsledky!$IR$9),10,0))</f>
        <v>10</v>
      </c>
      <c r="IS83" s="183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6">
        <f>IF(ISBLANK($IT$3),"",IF(ISBLANK(Tipy!HF77),"-",SUM(IO83:IS83)))</f>
        <v>60</v>
      </c>
      <c r="IU83" s="185"/>
      <c r="IV83" s="182">
        <f>IF(ISBLANK($JA$3),"",IF(ISBLANK(Tipy!HL77),0,IF(AND(Tipy!HL77=Výsledky!$IY$3,Tipy!HN77=Výsledky!$JA$3),50,0)))</f>
        <v>0</v>
      </c>
      <c r="IW83" s="182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182">
        <f>IF(ISBLANK($JA$3),"",IF(OR(Tipy!HO77=Výsledky!$IV$6,Tipy!HO77=Výsledky!$IV$7,Tipy!HO77=Výsledky!$IV$8,Tipy!HO77=Výsledky!$IV$9),30,0))</f>
        <v>0</v>
      </c>
      <c r="IY83" s="182">
        <f>IF(ISBLANK($JA$3),"",IF(OR(Tipy!HP77=Výsledky!$IY$6,Tipy!HP77=Výsledky!$IY$7,Tipy!HP77=Výsledky!$IY$8,Tipy!HP77=Výsledky!$IY$9),10,0))</f>
        <v>0</v>
      </c>
      <c r="IZ83" s="183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186">
        <f>IF(ISBLANK($JA$3),"",IF(ISBLANK(Tipy!HL77),"-",SUM(IV83:IZ83)))</f>
        <v>30</v>
      </c>
      <c r="JB83" s="185"/>
      <c r="JC83" s="182">
        <f>IF(ISBLANK($JH$3),"",IF(ISBLANK(Tipy!HR77),0,IF(AND(Tipy!HR77=Výsledky!$JF$3,Tipy!HT77=Výsledky!$JH$3),50,0)))</f>
        <v>0</v>
      </c>
      <c r="JD83" s="182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82">
        <f>IF(ISBLANK($JH$3),"",IF(OR(Tipy!HU77=Výsledky!$JC$6,Tipy!HU77=Výsledky!$JC$7,Tipy!HU77=Výsledky!$JC$8,Tipy!HU77=Výsledky!$JC$9),30,0))</f>
        <v>0</v>
      </c>
      <c r="JF83" s="182">
        <f>IF(ISBLANK($JH$3),"",IF(OR(Tipy!HV77=Výsledky!$JF$6,Tipy!HV77=Výsledky!$JF$7,Tipy!HV77=Výsledky!$JF$8,Tipy!HV77=Výsledky!$JF$9),10,0))</f>
        <v>0</v>
      </c>
      <c r="JG83" s="183">
        <f>IF(ISBLANK($JH$3),"",IF(ISBLANK(Tipy!HR77),0,IF(OR(AND(Tipy!HR77=Výsledky!$JF$3,OR(Tipy!HT77=Výsledky!$JH$3+1,Tipy!HT77=Výsledky!$JH$3-1)),AND(Tipy!HT77=Výsledky!$JH$3,OR(Tipy!HR77=Výsledky!$JF$3+1,Tipy!HR77=Výsledky!$JF$3-1))),10,0)))</f>
        <v>10</v>
      </c>
      <c r="JH83" s="186">
        <f>IF(ISBLANK($JH$3),"",IF(ISBLANK(Tipy!HR77),"-",SUM(JC83:JG83)))</f>
        <v>30</v>
      </c>
      <c r="JI83" s="185"/>
      <c r="JJ83" s="182">
        <f>IF(ISBLANK($JO$3),"",IF(ISBLANK(Tipy!HX77),0,IF(AND(Tipy!HX77=Výsledky!$JM$3,Tipy!HZ77=Výsledky!$JO$3),50,0)))</f>
        <v>0</v>
      </c>
      <c r="JK83" s="182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0</v>
      </c>
      <c r="JL83" s="182">
        <f>IF(ISBLANK($JO$3),"",IF(OR(Tipy!IA77=Výsledky!$JJ$6,Tipy!IA77=Výsledky!$JJ$7,Tipy!IA77=Výsledky!$JJ$8,Tipy!IA77=Výsledky!$JJ$9),30,0))</f>
        <v>0</v>
      </c>
      <c r="JM83" s="92">
        <f>IF(ISBLANK($JO$3),"",IF(OR(Tipy!IB77=Výsledky!$JM$6,Tipy!IB77=Výsledky!$JM$7,Tipy!IB77=Výsledky!$JM$8,Tipy!IB77=Výsledky!$JM$9),10,0))</f>
        <v>10</v>
      </c>
      <c r="JN83" s="93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95">
        <f>IF(ISBLANK($JO$3),"",IF(ISBLANK(Tipy!HX77),"-",SUM(JJ83:JN83)))</f>
        <v>10</v>
      </c>
      <c r="JP83" s="94"/>
      <c r="JQ83" s="92">
        <f>IF(ISBLANK($JV$3),"",IF(ISBLANK(Tipy!ID77),0,IF(AND(Tipy!ID77=Výsledky!$JT$3,Tipy!IF77=Výsledky!$JV$3),50,0)))</f>
        <v>0</v>
      </c>
      <c r="JR83" s="92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92">
        <f>IF(ISBLANK($JV$3),"",IF(OR(Tipy!IG77=Výsledky!$JQ$6,Tipy!IG77=Výsledky!$JQ$7,Tipy!IG77=Výsledky!$JQ$8,Tipy!IG77=Výsledky!$JQ$9),30,0))</f>
        <v>30</v>
      </c>
      <c r="JT83" s="92">
        <f>IF(ISBLANK($JV$3),"",IF(OR(Tipy!IH77=Výsledky!$JT$6,Tipy!IH77=Výsledky!$JT$7,Tipy!IH77=Výsledky!$JT$8,Tipy!IH77=Výsledky!$JT$9),10,0))</f>
        <v>0</v>
      </c>
      <c r="JU83" s="93">
        <f>IF(ISBLANK($JV$3),"",IF(ISBLANK(Tipy!ID77),0,IF(OR(AND(Tipy!ID77=Výsledky!$JT$3,OR(Tipy!IF77=Výsledky!$JV$3+1,Tipy!IF77=Výsledky!$JV$3-1)),AND(Tipy!IF77=Výsledky!$JV$3,OR(Tipy!ID77=Výsledky!$JT$3+1,Tipy!ID77=Výsledky!$JT$3-1))),10,0)))</f>
        <v>10</v>
      </c>
      <c r="JV83" s="95">
        <f>IF(ISBLANK($JV$3),"",IF(ISBLANK(Tipy!ID77),"-",SUM(JQ83:JU83)))</f>
        <v>60</v>
      </c>
      <c r="JW83" s="94"/>
      <c r="JX83" s="92" t="str">
        <f>IF(ISBLANK($KC$3),"",IF(ISBLANK(Tipy!IJ77),0,IF(AND(Tipy!IJ77=Výsledky!$KA$3,Tipy!IL77=Výsledky!$KC$3),50,0)))</f>
        <v/>
      </c>
      <c r="JY83" s="92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92" t="str">
        <f>IF(ISBLANK($KC$3),"",IF(OR(Tipy!IM77=Výsledky!$JX$6,Tipy!IM77=Výsledky!$JX$7,Tipy!IM77=Výsledky!$JX$8,Tipy!IM77=Výsledky!$JX$9),30,0))</f>
        <v/>
      </c>
      <c r="KA83" s="92" t="str">
        <f>IF(ISBLANK($KC$3),"",IF(OR(Tipy!IN77=Výsledky!$KA$6,Tipy!IN77=Výsledky!$KA$7,Tipy!IN77=Výsledky!$KA$8,Tipy!IN77=Výsledky!$KA$9),10,0))</f>
        <v/>
      </c>
      <c r="KB83" s="93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95" t="str">
        <f>IF(ISBLANK($KC$3),"",IF(ISBLANK(Tipy!IJ77),"-",SUM(JX83:KB83)))</f>
        <v/>
      </c>
      <c r="KD83" s="94"/>
      <c r="KE83" s="92">
        <f>IF(ISBLANK($KJ$3),"",IF(ISBLANK(Tipy!IP77),0,IF(AND(Tipy!IP77=Výsledky!$KH$3,Tipy!IR77=Výsledky!$KJ$3),50,0)))</f>
        <v>0</v>
      </c>
      <c r="KF83" s="92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92">
        <f>IF(ISBLANK($KJ$3),"",IF(OR(Tipy!IS77=Výsledky!$KE$6,Tipy!IS77=Výsledky!$KE$7,Tipy!IS77=Výsledky!$KE$8,Tipy!IS77=Výsledky!$KE$9),30,0))</f>
        <v>0</v>
      </c>
      <c r="KH83" s="92">
        <f>IF(ISBLANK($KJ$3),"",IF(OR(Tipy!IT77=Výsledky!$KH$6,Tipy!IT77=Výsledky!$KH$7,Tipy!IT77=Výsledky!$KH$8,Tipy!IT77=Výsledky!$KH$9),10,0))</f>
        <v>0</v>
      </c>
      <c r="KI83" s="93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95">
        <f>IF(ISBLANK($KJ$3),"",IF(ISBLANK(Tipy!IP77),"-",SUM(KE83:KI83)))</f>
        <v>20</v>
      </c>
      <c r="KK83" s="94"/>
      <c r="KL83" s="182">
        <f>IF(ISBLANK($KQ$3),"",IF(ISBLANK(Tipy!IV77),0,IF(AND(Tipy!IV77=Výsledky!$KO$3,Tipy!IX77=Výsledky!$KQ$3),50,0)))</f>
        <v>0</v>
      </c>
      <c r="KM83" s="182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82">
        <f>IF(ISBLANK($KQ$3),"",IF(OR(Tipy!IY77=Výsledky!$KL$6,Tipy!IY77=Výsledky!$KL$7,Tipy!IY77=Výsledky!$KL$8,Tipy!IY77=Výsledky!$KL$9),30,0))</f>
        <v>0</v>
      </c>
      <c r="KO83" s="182">
        <f>IF(ISBLANK($KQ$3),"",IF(OR(Tipy!IZ77=Výsledky!$KO$6,Tipy!IZ77=Výsledky!$KO$7,Tipy!IZ77=Výsledky!$KO$8,Tipy!IZ77=Výsledky!$KO$9),10,0))</f>
        <v>0</v>
      </c>
      <c r="KP83" s="183">
        <f>IF(ISBLANK($KQ$3),"",IF(ISBLANK(Tipy!IV77),0,IF(OR(AND(Tipy!IV77=Výsledky!$KO$3,OR(Tipy!IX77=Výsledky!$KQ$3+1,Tipy!IX77=Výsledky!$KQ$3-1)),AND(Tipy!IX77=Výsledky!$KQ$3,OR(Tipy!IV77=Výsledky!$KO$3+1,Tipy!IV77=Výsledky!$KO$3-1))),10,0)))</f>
        <v>10</v>
      </c>
      <c r="KQ83" s="186">
        <f>IF(ISBLANK($KQ$3),"",IF(ISBLANK(Tipy!IV77),"-",SUM(KL83:KP83)))</f>
        <v>30</v>
      </c>
      <c r="KR83" s="94"/>
      <c r="KS83" s="92" t="str">
        <f>IF(ISBLANK($KX$3),"",IF(ISBLANK(Tipy!JB77),0,IF(AND(Tipy!JB77=Výsledky!$KV$3,Tipy!JD77=Výsledky!$KX$3),50,0)))</f>
        <v/>
      </c>
      <c r="KT83" s="92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92" t="str">
        <f>IF(ISBLANK($KX$3),"",IF(OR(Tipy!JE77=Výsledky!$KS$6,Tipy!JE77=Výsledky!$KS$7,Tipy!JE77=Výsledky!$KS$8,Tipy!JE77=Výsledky!$KS$9),30,0))</f>
        <v/>
      </c>
      <c r="KV83" s="92" t="str">
        <f>IF(ISBLANK($KX$3),"",IF(OR(Tipy!JF77=Výsledky!$KV$6,Tipy!JF77=Výsledky!$KV$7,Tipy!JF77=Výsledky!$KV$8,Tipy!JF77=Výsledky!$KV$9),10,0))</f>
        <v/>
      </c>
      <c r="KW83" s="93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95" t="str">
        <f>IF(ISBLANK($KX$3),"",IF(ISBLANK(Tipy!JB77),"-",SUM(KS83:KW83)))</f>
        <v/>
      </c>
      <c r="KY83" s="94"/>
      <c r="KZ83" s="92" t="str">
        <f>IF(ISBLANK($LE$3),"",IF(ISBLANK(Tipy!JH77),0,IF(AND(Tipy!JH77=Výsledky!$LC$3,Tipy!JJ77=Výsledky!$LE$3),50,0)))</f>
        <v/>
      </c>
      <c r="LA83" s="92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92" t="str">
        <f>IF(ISBLANK($LE$3),"",IF(OR(Tipy!JK77=Výsledky!$KZ$6,Tipy!JK77=Výsledky!$KZ$7,Tipy!JK77=Výsledky!$KZ$8,Tipy!JK77=Výsledky!$KZ$9),30,0))</f>
        <v/>
      </c>
      <c r="LC83" s="92" t="str">
        <f>IF(ISBLANK($LE$3),"",IF(OR(Tipy!JL77=Výsledky!$LC$6,Tipy!JL77=Výsledky!$LC$7,Tipy!JL77=Výsledky!$LC$8,Tipy!JL77=Výsledky!$LC$9),10,0))</f>
        <v/>
      </c>
      <c r="LD83" s="93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95" t="str">
        <f>IF(ISBLANK($LE$3),"",IF(ISBLANK(Tipy!JH77),"-",SUM(KZ83:LD83)))</f>
        <v/>
      </c>
      <c r="LF83" s="94"/>
      <c r="LG83" s="92" t="str">
        <f>IF(ISBLANK($LL$3),"",IF(ISBLANK(Tipy!JN77),0,IF(AND(Tipy!JN77=Výsledky!$LJ$3,Tipy!JP77=Výsledky!$LL$3),50,0)))</f>
        <v/>
      </c>
      <c r="LH83" s="92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92" t="str">
        <f>IF(ISBLANK($LL$3),"",IF(OR(Tipy!JQ77=Výsledky!$LG$6,Tipy!JQ77=Výsledky!$LG$7,Tipy!JQ77=Výsledky!$LG$8,Tipy!JQ77=Výsledky!$LG$9),30,0))</f>
        <v/>
      </c>
      <c r="LJ83" s="92" t="str">
        <f>IF(ISBLANK($LL$3),"",IF(OR(Tipy!JR77=Výsledky!$LJ$6,Tipy!JR77=Výsledky!$LJ$7,Tipy!JR77=Výsledky!$LJ$8,Tipy!JR77=Výsledky!$LJ$9),10,0))</f>
        <v/>
      </c>
      <c r="LK83" s="93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95" t="str">
        <f>IF(ISBLANK($LL$3),"",IF(ISBLANK(Tipy!JN77),"-",SUM(LG83:LK83)))</f>
        <v/>
      </c>
      <c r="LM83" s="94"/>
      <c r="LN83" s="92" t="str">
        <f>IF(ISBLANK($LS$3),"",IF(ISBLANK(Tipy!JT77),0,IF(AND(Tipy!JT77=Výsledky!$LQ$3,Tipy!JV77=Výsledky!$LS$3),50,0)))</f>
        <v/>
      </c>
      <c r="LO83" s="92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92" t="str">
        <f>IF(ISBLANK($LS$3),"",IF(OR(Tipy!JW77=Výsledky!$LN$6,Tipy!JW77=Výsledky!$LN$7,Tipy!JW77=Výsledky!$LN$8,Tipy!JW77=Výsledky!$LN$9),30,0))</f>
        <v/>
      </c>
      <c r="LQ83" s="92" t="str">
        <f>IF(ISBLANK($LS$3),"",IF(OR(Tipy!JX77=Výsledky!$LQ$6,Tipy!JX77=Výsledky!$LQ$7,Tipy!JX77=Výsledky!$LQ$8,Tipy!JX77=Výsledky!$LQ$9),10,0))</f>
        <v/>
      </c>
      <c r="LR83" s="93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95" t="str">
        <f>IF(ISBLANK($LS$3),"",IF(ISBLANK(Tipy!JT77),"-",SUM(LN83:LR83)))</f>
        <v/>
      </c>
      <c r="LT83" s="94"/>
      <c r="LU83" s="92" t="str">
        <f>IF(ISBLANK($LZ$3),"",IF(ISBLANK(Tipy!JZ77),0,IF(AND(Tipy!JZ77=Výsledky!$LX$3,Tipy!KB77=Výsledky!$LZ$3),50,0)))</f>
        <v/>
      </c>
      <c r="LV83" s="92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92" t="str">
        <f>IF(ISBLANK($LZ$3),"",IF(OR(Tipy!KC77=Výsledky!$LU$6,Tipy!KC77=Výsledky!$LU$7,Tipy!KC77=Výsledky!$LU$8,Tipy!KC77=Výsledky!$LU$9),30,0))</f>
        <v/>
      </c>
      <c r="LX83" s="92" t="str">
        <f>IF(ISBLANK($LZ$3),"",IF(OR(Tipy!KD77=Výsledky!$LX$6,Tipy!KD77=Výsledky!$LX$7,Tipy!KD77=Výsledky!$LX$8,Tipy!KD77=Výsledky!$LX$9),10,0))</f>
        <v/>
      </c>
      <c r="LY83" s="93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95" t="str">
        <f>IF(ISBLANK($LZ$3),"",IF(ISBLANK(Tipy!JZ77),"-",SUM(LU83:LY83)))</f>
        <v/>
      </c>
      <c r="MA83" s="94"/>
      <c r="MB83" s="96"/>
      <c r="MC83" s="97"/>
      <c r="MD83" s="97"/>
      <c r="ME83" s="97"/>
      <c r="MF83" s="93"/>
      <c r="MG83" s="95"/>
      <c r="MH83" s="94"/>
      <c r="MI83" s="96"/>
      <c r="MJ83" s="97"/>
      <c r="MK83" s="97"/>
      <c r="ML83" s="97"/>
      <c r="MM83" s="93"/>
      <c r="MN83" s="95"/>
      <c r="MO83" s="94"/>
      <c r="MP83" s="96"/>
      <c r="MQ83" s="97"/>
      <c r="MR83" s="97"/>
      <c r="MS83" s="97"/>
      <c r="MT83" s="93"/>
      <c r="MU83" s="95"/>
      <c r="MV83" s="94"/>
      <c r="MW83" s="96"/>
      <c r="MX83" s="97"/>
      <c r="MY83" s="97"/>
      <c r="MZ83" s="97"/>
      <c r="NA83" s="93"/>
      <c r="NB83" s="95"/>
      <c r="NC83" s="94"/>
      <c r="ND83" s="96"/>
      <c r="NE83" s="97"/>
      <c r="NF83" s="97"/>
      <c r="NG83" s="97"/>
      <c r="NH83" s="93"/>
      <c r="NI83" s="95"/>
      <c r="NJ83" s="94"/>
      <c r="NK83" s="96"/>
      <c r="NL83" s="97"/>
      <c r="NM83" s="97"/>
      <c r="NN83" s="97"/>
      <c r="NO83" s="93"/>
      <c r="NP83" s="95"/>
      <c r="NQ83" s="94"/>
      <c r="NR83" s="96"/>
      <c r="NS83" s="97"/>
      <c r="NT83" s="97"/>
      <c r="NU83" s="97"/>
      <c r="NV83" s="93"/>
      <c r="NW83" s="95"/>
      <c r="NX83" s="94"/>
      <c r="NY83" s="96"/>
      <c r="NZ83" s="97"/>
      <c r="OA83" s="97"/>
      <c r="OB83" s="97"/>
      <c r="OC83" s="93"/>
      <c r="OD83" s="95"/>
      <c r="OE83" s="94"/>
      <c r="OF83" s="96"/>
      <c r="OG83" s="97"/>
      <c r="OH83" s="97"/>
      <c r="OI83" s="97"/>
      <c r="OJ83" s="93"/>
      <c r="OK83" s="95"/>
      <c r="OL83" s="94"/>
      <c r="OM83" s="96"/>
      <c r="ON83" s="97"/>
      <c r="OO83" s="97"/>
      <c r="OP83" s="97"/>
      <c r="OQ83" s="93"/>
      <c r="OR83" s="95"/>
      <c r="OS83" s="94"/>
      <c r="OT83" s="96"/>
      <c r="OU83" s="97"/>
      <c r="OV83" s="97"/>
      <c r="OW83" s="97"/>
      <c r="OX83" s="93"/>
      <c r="OY83" s="95"/>
      <c r="OZ83" s="94"/>
      <c r="PA83" s="96"/>
      <c r="PB83" s="97"/>
      <c r="PC83" s="97"/>
      <c r="PD83" s="97"/>
      <c r="PE83" s="93"/>
      <c r="PF83" s="95"/>
      <c r="PG83" s="94"/>
      <c r="PH83" s="96"/>
      <c r="PI83" s="97"/>
      <c r="PJ83" s="97"/>
      <c r="PK83" s="97"/>
      <c r="PL83" s="93"/>
      <c r="PM83" s="95"/>
      <c r="PN83" s="94"/>
      <c r="PO83" s="96"/>
      <c r="PP83" s="97"/>
      <c r="PQ83" s="97"/>
      <c r="PR83" s="97"/>
      <c r="PS83" s="93"/>
      <c r="PT83" s="95"/>
      <c r="PU83" s="94"/>
      <c r="PV83" s="96"/>
      <c r="PW83" s="97"/>
      <c r="PX83" s="97"/>
      <c r="PY83" s="97"/>
      <c r="PZ83" s="93"/>
      <c r="QA83" s="95"/>
    </row>
    <row r="84" spans="1:443" ht="15" customHeight="1" x14ac:dyDescent="0.2">
      <c r="A84" s="121">
        <f>Tipy!A78</f>
        <v>50</v>
      </c>
      <c r="B84" s="144" t="str">
        <f>Tipy!B78</f>
        <v>Pikain</v>
      </c>
      <c r="C84" s="42"/>
      <c r="D84" s="182">
        <f>IF(ISBLANK($I$3),"",IF(ISBLANK(Tipy!D78),0,IF(AND(Tipy!D78=Výsledky!$G$3,Tipy!F78=Výsledky!$I$3),50,0)))</f>
        <v>50</v>
      </c>
      <c r="E84" s="182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2">
        <f>IF(ISBLANK($I$3),"",IF(OR(Tipy!G78=Výsledky!$D$6,Tipy!G78=Výsledky!$D$7,Tipy!G78=Výsledky!$D$8,Tipy!G78=Výsledky!$D$9),30,0))</f>
        <v>30</v>
      </c>
      <c r="G84" s="182">
        <f>IF(ISBLANK($I$3),"",IF(OR(Tipy!H78=Výsledky!$G$6,Tipy!H78=Výsledky!$G$7,Tipy!H78=Výsledky!$G$8,Tipy!H78=Výsledky!$G$9),10,0))</f>
        <v>0</v>
      </c>
      <c r="H84" s="183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4">
        <f>IF(ISBLANK($I$3),"",IF(ISBLANK(Tipy!D78),"-",SUM(D84:H84)))</f>
        <v>80</v>
      </c>
      <c r="J84" s="185"/>
      <c r="K84" s="182">
        <f>IF(ISBLANK($P$3),"",IF(ISBLANK(Tipy!J78),0,IF(AND(Tipy!J78=Výsledky!$N$3,Tipy!L78=Výsledky!$P$3),50,0)))</f>
        <v>50</v>
      </c>
      <c r="L84" s="182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2">
        <f>IF(ISBLANK($P$3),"",IF(OR(Tipy!M78=Výsledky!$K$6,Tipy!M78=Výsledky!$K$7,Tipy!M78=Výsledky!$K$8,Tipy!M78=Výsledky!$K$9),30,0))</f>
        <v>0</v>
      </c>
      <c r="N84" s="182">
        <f>IF(ISBLANK($P$3),"",IF(OR(Tipy!N78=Výsledky!$N$6,Tipy!N78=Výsledky!$N$7,Tipy!N78=Výsledky!$N$8,Tipy!N78=Výsledky!$N$9),10,0))</f>
        <v>10</v>
      </c>
      <c r="O84" s="183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6">
        <f>IF(ISBLANK($P$3),"",IF(ISBLANK(Tipy!J78),"-",SUM(K84:O84)))</f>
        <v>60</v>
      </c>
      <c r="Q84" s="185"/>
      <c r="R84" s="182">
        <f>IF(ISBLANK($W$3),"",IF(ISBLANK(Tipy!P78),0,IF(AND(Tipy!P78=Výsledky!$U$3,Tipy!R78=Výsledky!$W$3),50,0)))</f>
        <v>0</v>
      </c>
      <c r="S84" s="182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2">
        <f>IF(ISBLANK($W$3),"",IF(OR(Tipy!S78=Výsledky!$R$6,Tipy!S78=Výsledky!$R$7,Tipy!S78=Výsledky!$R$8,Tipy!S78=Výsledky!$R$9),30,0))</f>
        <v>30</v>
      </c>
      <c r="U84" s="182">
        <f>IF(ISBLANK($W$3),"",IF(OR(Tipy!T78=Výsledky!$U$6,Tipy!T78=Výsledky!$U$7,Tipy!T78=Výsledky!$U$8,Tipy!T78=Výsledky!$U$9),10,0))</f>
        <v>0</v>
      </c>
      <c r="V84" s="183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6">
        <f>IF(ISBLANK($W$3),"",IF(ISBLANK(Tipy!P78),"-",SUM(R84:V84)))</f>
        <v>30</v>
      </c>
      <c r="X84" s="185"/>
      <c r="Y84" s="182">
        <f>IF(ISBLANK($AD$3),"",IF(ISBLANK(Tipy!V78),0,IF(AND(Tipy!V78=Výsledky!$AB$3,Tipy!X78=Výsledky!$AD$3),50,0)))</f>
        <v>0</v>
      </c>
      <c r="Z84" s="182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2">
        <f>IF(ISBLANK($AD$3),"",IF(OR(Tipy!Y78=Výsledky!$Y$6,Tipy!Y78=Výsledky!$Y$7,Tipy!Y78=Výsledky!$Y$8,Tipy!Y78=Výsledky!$Y$9),30,0))</f>
        <v>30</v>
      </c>
      <c r="AB84" s="182">
        <f>IF(ISBLANK($AD$3),"",IF(OR(Tipy!Z78=Výsledky!$AB$6,Tipy!Z78=Výsledky!$AB$7,Tipy!Z78=Výsledky!$AB$8,Tipy!Z78=Výsledky!$AB$9),10,0))</f>
        <v>10</v>
      </c>
      <c r="AC84" s="183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6">
        <f>IF(ISBLANK($AD$3),"",IF(ISBLANK(Tipy!V78),"-",SUM(Y84:AC84)))</f>
        <v>60</v>
      </c>
      <c r="AE84" s="185"/>
      <c r="AF84" s="182">
        <f>IF(ISBLANK($AK$3),"",IF(ISBLANK(Tipy!AB78),0,IF(AND(Tipy!AB78=Výsledky!$AI$3,Tipy!AD78=Výsledky!$AK$3),50,0)))</f>
        <v>0</v>
      </c>
      <c r="AG84" s="18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2">
        <f>IF(ISBLANK($AK$3),"",IF(OR(Tipy!AE78=Výsledky!$AF$6,Tipy!AE78=Výsledky!$AF$7,Tipy!AE78=Výsledky!$AF$8,Tipy!AE78=Výsledky!$AF$9),30,0))</f>
        <v>0</v>
      </c>
      <c r="AI84" s="182">
        <f>IF(ISBLANK($AK$3),"",IF(OR(Tipy!AF78=Výsledky!$AI$6,Tipy!AF78=Výsledky!$AI$7,Tipy!AF78=Výsledky!$AI$8,Tipy!AF78=Výsledky!$AI$9),10,0))</f>
        <v>10</v>
      </c>
      <c r="AJ84" s="183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6">
        <f>IF(ISBLANK($AK$3),"",IF(ISBLANK(Tipy!AB78),"-",SUM(AF84:AJ84)))</f>
        <v>30</v>
      </c>
      <c r="AL84" s="185"/>
      <c r="AM84" s="182">
        <f>IF(ISBLANK($AR$3),"",IF(ISBLANK(Tipy!AH78),0,IF(AND(Tipy!AH78=Výsledky!$AP$3,Tipy!AJ78=Výsledky!$AR$3),50,0)))</f>
        <v>0</v>
      </c>
      <c r="AN84" s="18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2">
        <f>IF(ISBLANK($AR$3),"",IF(OR(Tipy!AK78=Výsledky!$AM$6,Tipy!AK78=Výsledky!$AM$7,Tipy!AK78=Výsledky!$AM$8,Tipy!AK78=Výsledky!$AM$9),30,0))</f>
        <v>30</v>
      </c>
      <c r="AP84" s="182">
        <f>IF(ISBLANK($AR$3),"",IF(OR(Tipy!AL78=Výsledky!$AP$6,Tipy!AL78=Výsledky!$AP$7,Tipy!AL78=Výsledky!$AP$8,Tipy!AL78=Výsledky!$AP$9),10,0))</f>
        <v>0</v>
      </c>
      <c r="AQ84" s="183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6">
        <f>IF(ISBLANK($AR$3),"",IF(ISBLANK(Tipy!AH78),"-",SUM(AM84:AQ84)))</f>
        <v>60</v>
      </c>
      <c r="AS84" s="185"/>
      <c r="AT84" s="182">
        <f>IF(ISBLANK($AY$3),"",IF(ISBLANK(Tipy!AN78),0,IF(AND(Tipy!AN78=Výsledky!$AW$3,Tipy!AP78=Výsledky!$AY$3),50,0)))</f>
        <v>0</v>
      </c>
      <c r="AU84" s="18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2">
        <f>IF(ISBLANK($AY$3),"",IF(OR(Tipy!AQ78=Výsledky!$AT$6,Tipy!AQ78=Výsledky!$AT$7,Tipy!AQ78=Výsledky!$AT$8,Tipy!AQ78=Výsledky!$AT$9),30,0))</f>
        <v>0</v>
      </c>
      <c r="AW84" s="182">
        <f>IF(ISBLANK($AY$3),"",IF(OR(Tipy!AR78=Výsledky!$AW$6,Tipy!AR78=Výsledky!$AW$7,Tipy!AR78=Výsledky!$AW$8,Tipy!AR78=Výsledky!$AW$9),10,0))</f>
        <v>0</v>
      </c>
      <c r="AX84" s="18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6">
        <f>IF(ISBLANK($AY$3),"",IF(ISBLANK(Tipy!AN78),"-",SUM(AT84:AX84)))</f>
        <v>30</v>
      </c>
      <c r="AZ84" s="185"/>
      <c r="BA84" s="182">
        <f>IF(ISBLANK($BF$3),"",IF(ISBLANK(Tipy!AT78),0,IF(AND(Tipy!AT78=Výsledky!$BD$3,Tipy!AV78=Výsledky!$BF$3),50,0)))</f>
        <v>0</v>
      </c>
      <c r="BB84" s="182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2">
        <f>IF(ISBLANK($BF$3),"",IF(OR(Tipy!AW78=Výsledky!$BA$6,Tipy!AW78=Výsledky!$BA$7,Tipy!AW78=Výsledky!$BA$8,Tipy!AW78=Výsledky!$BA$9),30,0))</f>
        <v>30</v>
      </c>
      <c r="BD84" s="182">
        <f>IF(ISBLANK($BF$3),"",IF(OR(Tipy!AX78=Výsledky!$BD$6,Tipy!AX78=Výsledky!$BD$7,Tipy!AX78=Výsledky!$BD$8,Tipy!AX78=Výsledky!$BD$9),10,0))</f>
        <v>10</v>
      </c>
      <c r="BE84" s="183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6">
        <f>IF(ISBLANK($BF$3),"",IF(ISBLANK(Tipy!AT78),"-",SUM(BA84:BE84)))</f>
        <v>40</v>
      </c>
      <c r="BG84" s="94"/>
      <c r="BH84" s="182">
        <f>IF(ISBLANK($BM$3),"",IF(ISBLANK(Tipy!AZ78),0,IF(AND(Tipy!AZ78=Výsledky!$BK$3,Tipy!BB78=Výsledky!$BM$3),50,0)))</f>
        <v>0</v>
      </c>
      <c r="BI84" s="18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2">
        <f>IF(ISBLANK($BM$3),"",IF(OR(Tipy!BC78=Výsledky!$BH$6,Tipy!BC78=Výsledky!$BH$7,Tipy!BC78=Výsledky!$BH$8,Tipy!BC78=Výsledky!$BH$9),30,0))</f>
        <v>0</v>
      </c>
      <c r="BK84" s="182">
        <f>IF(ISBLANK($BM$3),"",IF(OR(Tipy!BD78=Výsledky!$BK$6,Tipy!BD78=Výsledky!$BK$7,Tipy!BD78=Výsledky!$BK$8,Tipy!BD78=Výsledky!$BK$9),10,0))</f>
        <v>0</v>
      </c>
      <c r="BL84" s="18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6">
        <f>IF(ISBLANK($BM$3),"",IF(ISBLANK(Tipy!AZ78),"-",SUM(BH84:BL84)))</f>
        <v>0</v>
      </c>
      <c r="BN84" s="94"/>
      <c r="BO84" s="182">
        <f>IF(ISBLANK($BT$3),"",IF(ISBLANK(Tipy!BF78),0,IF(AND(Tipy!BF78=Výsledky!$BR$3,Tipy!BH78=Výsledky!$BT$3),50,0)))</f>
        <v>0</v>
      </c>
      <c r="BP84" s="18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2">
        <f>IF(ISBLANK($BT$3),"",IF(OR(Tipy!BI78=Výsledky!$BO$6,Tipy!BI78=Výsledky!$BO$7,Tipy!BI78=Výsledky!$BO$8,Tipy!BI78=Výsledky!$BO$9),30,0))</f>
        <v>30</v>
      </c>
      <c r="BR84" s="182">
        <f>IF(ISBLANK($BT$3),"",IF(OR(Tipy!BJ78=Výsledky!$BR$6,Tipy!BJ78=Výsledky!$BR$7,Tipy!BJ78=Výsledky!$BR$8,Tipy!BJ78=Výsledky!$BR$9),10,0))</f>
        <v>0</v>
      </c>
      <c r="BS84" s="183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6">
        <f>IF(ISBLANK($BT$3),"",IF(ISBLANK(Tipy!BF78),"-",SUM(BO84:BS84)))</f>
        <v>40</v>
      </c>
      <c r="BU84" s="94"/>
      <c r="BV84" s="182">
        <f>IF(ISBLANK($CA$3),"",IF(ISBLANK(Tipy!BL78),0,IF(AND(Tipy!BL78=Výsledky!$BY$3,Tipy!BN78=Výsledky!$CA$3),50,0)))</f>
        <v>0</v>
      </c>
      <c r="BW84" s="18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2">
        <f>IF(ISBLANK($CA$3),"",IF(OR(Tipy!BO78=Výsledky!$BV$6,Tipy!BO78=Výsledky!$BV$7,Tipy!BO78=Výsledky!$BV$8,Tipy!BO78=Výsledky!$BV$9),30,0))</f>
        <v>30</v>
      </c>
      <c r="BY84" s="182">
        <f>IF(ISBLANK($CA$3),"",IF(OR(Tipy!BP78=Výsledky!$BY$6,Tipy!BP78=Výsledky!$BY$7,Tipy!BP78=Výsledky!$BY$8,Tipy!BP78=Výsledky!$BY$9),10,0))</f>
        <v>0</v>
      </c>
      <c r="BZ84" s="18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6">
        <f>IF(ISBLANK($CA$3),"",IF(ISBLANK(Tipy!BL78),"-",SUM(BV84:BZ84)))</f>
        <v>50</v>
      </c>
      <c r="CB84" s="94"/>
      <c r="CC84" s="182">
        <f>IF(ISBLANK($CH$3),"",IF(ISBLANK(Tipy!BR78),0,IF(AND(Tipy!BR78=Výsledky!$CF$3,Tipy!BT78=Výsledky!$CH$3),50,0)))</f>
        <v>0</v>
      </c>
      <c r="CD84" s="18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2">
        <f>IF(ISBLANK($CH$3),"",IF(OR(Tipy!BU78=Výsledky!$CC$6,Tipy!BU78=Výsledky!$CC$7,Tipy!BU78=Výsledky!$CC$8,Tipy!BU78=Výsledky!$CC$9),30,0))</f>
        <v>30</v>
      </c>
      <c r="CF84" s="182">
        <f>IF(ISBLANK($CH$3),"",IF(OR(Tipy!BV78=Výsledky!$CF$6,Tipy!BV78=Výsledky!$CF$7,Tipy!BV78=Výsledky!$CF$8,Tipy!BV78=Výsledky!$CF$9),10,0))</f>
        <v>10</v>
      </c>
      <c r="CG84" s="18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6">
        <f>IF(ISBLANK($CH$3),"",IF(ISBLANK(Tipy!BR78),"-",SUM(CC84:CG84)))</f>
        <v>40</v>
      </c>
      <c r="CI84" s="185"/>
      <c r="CJ84" s="182">
        <f>IF(ISBLANK($CO$3),"",IF(ISBLANK(Tipy!BX78),0,IF(AND(Tipy!BX78=Výsledky!$CM$3,Tipy!BZ78=Výsledky!$CO$3),50,0)))</f>
        <v>0</v>
      </c>
      <c r="CK84" s="182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2">
        <f>IF(ISBLANK($CO$3),"",IF(OR(Tipy!CA78=Výsledky!$CJ$6,Tipy!CA78=Výsledky!$CJ$7,Tipy!CA78=Výsledky!$CJ$8,Tipy!CA78=Výsledky!$CJ$9),30,0))</f>
        <v>30</v>
      </c>
      <c r="CM84" s="182">
        <f>IF(ISBLANK($CO$3),"",IF(OR(Tipy!CB78=Výsledky!$CM$6,Tipy!CB78=Výsledky!$CM$7,Tipy!CB78=Výsledky!$CM$8,Tipy!CB78=Výsledky!$CM$9),10,0))</f>
        <v>0</v>
      </c>
      <c r="CN84" s="183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6">
        <f>IF(ISBLANK($CO$3),"",IF(ISBLANK(Tipy!BX78),"-",SUM(CJ84:CN84)))</f>
        <v>50</v>
      </c>
      <c r="CP84" s="185"/>
      <c r="CQ84" s="182">
        <f>IF(ISBLANK($CV$3),"",IF(ISBLANK(Tipy!CD78),0,IF(AND(Tipy!CD78=Výsledky!$CT$3,Tipy!CF78=Výsledky!$CV$3),50,0)))</f>
        <v>0</v>
      </c>
      <c r="CR84" s="182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2">
        <f>IF(ISBLANK($CV$3),"",IF(OR(Tipy!CG78=Výsledky!$CQ$6,Tipy!CG78=Výsledky!$CQ$7,Tipy!CG78=Výsledky!$CQ$8,Tipy!CG78=Výsledky!$CQ$9),30,0))</f>
        <v>0</v>
      </c>
      <c r="CT84" s="182">
        <f>IF(ISBLANK($CV$3),"",IF(OR(Tipy!CH78=Výsledky!$CT$6,Tipy!CH78=Výsledky!$CT$7,Tipy!CH78=Výsledky!$CT$8,Tipy!CH78=Výsledky!$CT$9),10,0))</f>
        <v>0</v>
      </c>
      <c r="CU84" s="183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6">
        <f>IF(ISBLANK($CV$3),"",IF(ISBLANK(Tipy!CD78),"-",SUM(CQ84:CU84)))</f>
        <v>30</v>
      </c>
      <c r="CW84" s="185"/>
      <c r="CX84" s="182">
        <f>IF(ISBLANK($DC$3),"",IF(ISBLANK(Tipy!CJ78),0,IF(AND(Tipy!CJ78=Výsledky!$DA$3,Tipy!CL78=Výsledky!$DC$3),50,0)))</f>
        <v>0</v>
      </c>
      <c r="CY84" s="18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2">
        <f>IF(ISBLANK($DC$3),"",IF(OR(Tipy!CM78=Výsledky!$CX$6,Tipy!CM78=Výsledky!$CX$7,Tipy!CM78=Výsledky!$CX$8,Tipy!CM78=Výsledky!$CX$9),30,0))</f>
        <v>0</v>
      </c>
      <c r="DA84" s="182">
        <f>IF(ISBLANK($DC$3),"",IF(OR(Tipy!CN78=Výsledky!$DA$6,Tipy!CN78=Výsledky!$DA$7,Tipy!CN78=Výsledky!$DA$8,Tipy!CN78=Výsledky!$DA$9),10,0))</f>
        <v>0</v>
      </c>
      <c r="DB84" s="18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6">
        <f>IF(ISBLANK($DC$3),"",IF(ISBLANK(Tipy!CJ78),"-",SUM(CX84:DB84)))</f>
        <v>0</v>
      </c>
      <c r="DD84" s="185"/>
      <c r="DE84" s="182">
        <f>IF(ISBLANK($DJ$3),"",IF(ISBLANK(Tipy!CP78),0,IF(AND(Tipy!CP78=Výsledky!$DH$3,Tipy!CR78=Výsledky!$DJ$3),50,0)))</f>
        <v>0</v>
      </c>
      <c r="DF84" s="182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2">
        <f>IF(ISBLANK($DJ$3),"",IF(OR(Tipy!CS78=Výsledky!$DE$6,Tipy!CS78=Výsledky!$DE$7,Tipy!CS78=Výsledky!$DE$8,Tipy!CS78=Výsledky!$DE$9),30,0))</f>
        <v>0</v>
      </c>
      <c r="DH84" s="182">
        <f>IF(ISBLANK($DJ$3),"",IF(OR(Tipy!CT78=Výsledky!$DH$6,Tipy!CT78=Výsledky!$DH$7,Tipy!CT78=Výsledky!$DH$8,Tipy!CT78=Výsledky!$DH$9),10,0))</f>
        <v>10</v>
      </c>
      <c r="DI84" s="183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6">
        <f>IF(ISBLANK($DJ$3),"",IF(ISBLANK(Tipy!CP78),"-",SUM(DE84:DI84)))</f>
        <v>40</v>
      </c>
      <c r="DK84" s="185"/>
      <c r="DL84" s="182">
        <f>IF(ISBLANK($DQ$3),"",IF(ISBLANK(Tipy!CV78),0,IF(AND(Tipy!CV78=Výsledky!$DO$3,Tipy!CX78=Výsledky!$DQ$3),50,0)))</f>
        <v>0</v>
      </c>
      <c r="DM84" s="182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2">
        <f>IF(ISBLANK($DQ$3),"",IF(OR(Tipy!CY78=Výsledky!$DL$6,Tipy!CY78=Výsledky!$DL$7,Tipy!CY78=Výsledky!$DL$8,Tipy!CY78=Výsledky!$DL$9),30,0))</f>
        <v>0</v>
      </c>
      <c r="DO84" s="182">
        <f>IF(ISBLANK($DQ$3),"",IF(OR(Tipy!CZ78=Výsledky!$DO$6,Tipy!CZ78=Výsledky!$DO$7,Tipy!CZ78=Výsledky!$DO$8,Tipy!CZ78=Výsledky!$DO$9),10,0))</f>
        <v>10</v>
      </c>
      <c r="DP84" s="183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6">
        <f>IF(ISBLANK($DQ$3),"",IF(ISBLANK(Tipy!CV78),"-",SUM(DL84:DP84)))</f>
        <v>10</v>
      </c>
      <c r="DR84" s="185"/>
      <c r="DS84" s="182">
        <f>IF(ISBLANK($DX$3),"",IF(ISBLANK(Tipy!DB78),0,IF(AND(Tipy!DB78=Výsledky!$DV$3,Tipy!DD78=Výsledky!$DX$3),50,0)))</f>
        <v>0</v>
      </c>
      <c r="DT84" s="182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2">
        <f>IF(ISBLANK($DX$3),"",IF(OR(Tipy!DE78=Výsledky!$DS$6,Tipy!DE78=Výsledky!$DS$7,Tipy!DE78=Výsledky!$DS$8,Tipy!DE78=Výsledky!$DS$9),30,0))</f>
        <v>30</v>
      </c>
      <c r="DV84" s="182">
        <f>IF(ISBLANK($DX$3),"",IF(OR(Tipy!DF78=Výsledky!$DV$6,Tipy!DF78=Výsledky!$DV$7,Tipy!DF78=Výsledky!$DV$8,Tipy!DF78=Výsledky!$DV$9),10,0))</f>
        <v>0</v>
      </c>
      <c r="DW84" s="183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6">
        <f>IF(ISBLANK($DX$3),"",IF(ISBLANK(Tipy!DB78),"-",SUM(DS84:DW84)))</f>
        <v>50</v>
      </c>
      <c r="DY84" s="185"/>
      <c r="DZ84" s="182">
        <f>IF(ISBLANK($EE$3),"",IF(ISBLANK(Tipy!DH78),0,IF(AND(Tipy!DH78=Výsledky!$EC$3,Tipy!DJ78=Výsledky!$EE$3),50,0)))</f>
        <v>0</v>
      </c>
      <c r="EA84" s="182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2">
        <f>IF(ISBLANK($EE$3),"",IF(OR(Tipy!DK78=Výsledky!$DZ$6,Tipy!DK78=Výsledky!$DZ$7,Tipy!DK78=Výsledky!$DZ$8,Tipy!DK78=Výsledky!$DZ$9),30,0))</f>
        <v>30</v>
      </c>
      <c r="EC84" s="182">
        <f>IF(ISBLANK($EE$3),"",IF(OR(Tipy!DL78=Výsledky!$EC$6,Tipy!DL78=Výsledky!$EC$7,Tipy!DL78=Výsledky!$EC$8,Tipy!DL78=Výsledky!$EC$9),10,0))</f>
        <v>0</v>
      </c>
      <c r="ED84" s="183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6">
        <f>IF(ISBLANK($EE$3),"",IF(ISBLANK(Tipy!DH78),"-",SUM(DZ84:ED84)))</f>
        <v>60</v>
      </c>
      <c r="EF84" s="94"/>
      <c r="EG84" s="182">
        <f>IF(ISBLANK($EL$3),"",IF(ISBLANK(Tipy!DN78),0,IF(AND(Tipy!DN78=Výsledky!$EJ$3,Tipy!DP78=Výsledky!$EL$3),50,0)))</f>
        <v>50</v>
      </c>
      <c r="EH84" s="18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2">
        <f>IF(ISBLANK($EL$3),"",IF(OR(Tipy!DQ78=Výsledky!$EG$6,Tipy!DQ78=Výsledky!$EG$7,Tipy!DQ78=Výsledky!$EG$8,Tipy!DQ78=Výsledky!$EG$9),30,0))</f>
        <v>0</v>
      </c>
      <c r="EJ84" s="182">
        <f>IF(ISBLANK($EL$3),"",IF(OR(Tipy!DR78=Výsledky!$EJ$6,Tipy!DR78=Výsledky!$EJ$7,Tipy!DR78=Výsledky!$EJ$8,Tipy!DR78=Výsledky!$EJ$9),10,0))</f>
        <v>0</v>
      </c>
      <c r="EK84" s="18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6">
        <f>IF(ISBLANK($EL$3),"",IF(ISBLANK(Tipy!DN78),"-",SUM(EG84:EK84)))</f>
        <v>50</v>
      </c>
      <c r="EM84" s="94"/>
      <c r="EN84" s="182">
        <f>IF(ISBLANK($ES$3),"",IF(ISBLANK(Tipy!DT78),0,IF(AND(Tipy!DT78=Výsledky!$EQ$3,Tipy!DV78=Výsledky!$ES$3),50,0)))</f>
        <v>0</v>
      </c>
      <c r="EO84" s="18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2">
        <f>IF(ISBLANK($ES$3),"",IF(OR(Tipy!DW78=Výsledky!$EN$6,Tipy!DW78=Výsledky!$EN$7,Tipy!DW78=Výsledky!$EN$8,Tipy!DW78=Výsledky!$EN$9),30,0))</f>
        <v>0</v>
      </c>
      <c r="EQ84" s="182">
        <f>IF(ISBLANK($ES$3),"",IF(OR(Tipy!DX78=Výsledky!$EQ$6,Tipy!DX78=Výsledky!$EQ$7,Tipy!DX78=Výsledky!$EQ$8,Tipy!DX78=Výsledky!$EQ$9),10,0))</f>
        <v>0</v>
      </c>
      <c r="ER84" s="183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6">
        <f>IF(ISBLANK($ES$3),"",IF(ISBLANK(Tipy!DT78),"-",SUM(EN84:ER84)))</f>
        <v>20</v>
      </c>
      <c r="ET84" s="94"/>
      <c r="EU84" s="182">
        <f>IF(ISBLANK($EZ$3),"",IF(ISBLANK(Tipy!DZ78),0,IF(AND(Tipy!DZ78=Výsledky!$EX$3,Tipy!EB78=Výsledky!$EZ$3),50,0)))</f>
        <v>0</v>
      </c>
      <c r="EV84" s="18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2">
        <f>IF(ISBLANK($EZ$3),"",IF(OR(Tipy!EC78=Výsledky!$EU$6,Tipy!EC78=Výsledky!$EU$7,Tipy!EC78=Výsledky!$EU$8,Tipy!EC78=Výsledky!$EU$9),30,0))</f>
        <v>0</v>
      </c>
      <c r="EX84" s="182">
        <f>IF(ISBLANK($EZ$3),"",IF(OR(Tipy!ED78=Výsledky!$EX$6,Tipy!ED78=Výsledky!$EX$7,Tipy!ED78=Výsledky!$EX$8,Tipy!ED78=Výsledky!$EX$9),10,0))</f>
        <v>0</v>
      </c>
      <c r="EY84" s="18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6">
        <f>IF(ISBLANK($EZ$3),"",IF(ISBLANK(Tipy!DZ78),"-",SUM(EU84:EY84)))</f>
        <v>20</v>
      </c>
      <c r="FA84" s="94"/>
      <c r="FB84" s="182">
        <f>IF(ISBLANK($FG$3),"",IF(ISBLANK(Tipy!EF78),0,IF(AND(Tipy!EF78=Výsledky!$FE$3,Tipy!EH78=Výsledky!$FG$3),50,0)))</f>
        <v>0</v>
      </c>
      <c r="FC84" s="182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2">
        <f>IF(ISBLANK($FG$3),"",IF(OR(Tipy!EI78=Výsledky!$FB$6,Tipy!EI78=Výsledky!$FB$7,Tipy!EI78=Výsledky!$FB$8,Tipy!EI78=Výsledky!$FB$9),30,0))</f>
        <v>30</v>
      </c>
      <c r="FE84" s="182">
        <f>IF(ISBLANK($FG$3),"",IF(OR(Tipy!EJ78=Výsledky!$FE$6,Tipy!EJ78=Výsledky!$FE$7,Tipy!EJ78=Výsledky!$FE$8,Tipy!EJ78=Výsledky!$FE$9),10,0))</f>
        <v>0</v>
      </c>
      <c r="FF84" s="183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6">
        <f>IF(ISBLANK($FG$3),"",IF(ISBLANK(Tipy!EF78),"-",SUM(FB84:FF84)))</f>
        <v>40</v>
      </c>
      <c r="FH84" s="94"/>
      <c r="FI84" s="182">
        <f>IF(ISBLANK($FN$3),"",IF(ISBLANK(Tipy!EL78),0,IF(AND(Tipy!EL78=Výsledky!$FL$3,Tipy!EN78=Výsledky!$FN$3),50,0)))</f>
        <v>0</v>
      </c>
      <c r="FJ84" s="18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2">
        <f>IF(ISBLANK($FN$3),"",IF(OR(Tipy!EO78=Výsledky!$FI$6,Tipy!EO78=Výsledky!$FI$7,Tipy!EO78=Výsledky!$FI$8,Tipy!EO78=Výsledky!$FI$9),30,0))</f>
        <v>30</v>
      </c>
      <c r="FL84" s="182">
        <f>IF(ISBLANK($FN$3),"",IF(OR(Tipy!EP78=Výsledky!$FL$6,Tipy!EP78=Výsledky!$FL$7,Tipy!EP78=Výsledky!$FL$8,Tipy!EP78=Výsledky!$FL$9),10,0))</f>
        <v>0</v>
      </c>
      <c r="FM84" s="183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6">
        <f>IF(ISBLANK($FN$3),"",IF(ISBLANK(Tipy!EL78),"-",SUM(FI84:FM84)))</f>
        <v>50</v>
      </c>
      <c r="FO84" s="94"/>
      <c r="FP84" s="182">
        <f>IF(ISBLANK($FU$3),"",IF(ISBLANK(Tipy!ER78),0,IF(AND(Tipy!ER78=Výsledky!$FS$3,Tipy!ET78=Výsledky!$FU$3),50,0)))</f>
        <v>0</v>
      </c>
      <c r="FQ84" s="18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2">
        <f>IF(ISBLANK($FU$3),"",IF(OR(Tipy!EU78=Výsledky!$FP$6,Tipy!EU78=Výsledky!$FP$7,Tipy!EU78=Výsledky!$FP$8,Tipy!EU78=Výsledky!$FP$9),30,0))</f>
        <v>30</v>
      </c>
      <c r="FS84" s="182">
        <f>IF(ISBLANK($FU$3),"",IF(OR(Tipy!EV78=Výsledky!$FS$6,Tipy!EV78=Výsledky!$FS$7,Tipy!EV78=Výsledky!$FS$8,Tipy!EV78=Výsledky!$FS$9),10,0))</f>
        <v>0</v>
      </c>
      <c r="FT84" s="18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6">
        <f>IF(ISBLANK($FU$3),"",IF(ISBLANK(Tipy!ER78),"-",SUM(FP84:FT84)))</f>
        <v>50</v>
      </c>
      <c r="FV84" s="94"/>
      <c r="FW84" s="182">
        <f>IF(ISBLANK($GB$3),"",IF(ISBLANK(Tipy!EX78),0,IF(AND(Tipy!EX78=Výsledky!$FZ$3,Tipy!EZ78=Výsledky!$GB$3),50,0)))</f>
        <v>0</v>
      </c>
      <c r="FX84" s="18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2">
        <f>IF(ISBLANK($GB$3),"",IF(OR(Tipy!FA78=Výsledky!$FW$6,Tipy!FA78=Výsledky!$FW$7,Tipy!FA78=Výsledky!$FW$8,Tipy!FA78=Výsledky!$FW$9),30,0))</f>
        <v>0</v>
      </c>
      <c r="FZ84" s="182">
        <f>IF(ISBLANK($GB$3),"",IF(OR(Tipy!FB78=Výsledky!$FZ$6,Tipy!FB78=Výsledky!$FZ$7,Tipy!FB78=Výsledky!$FZ$8,Tipy!FB78=Výsledky!$FZ$9),10,0))</f>
        <v>0</v>
      </c>
      <c r="GA84" s="18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6">
        <f>IF(ISBLANK($GB$3),"",IF(ISBLANK(Tipy!EX78),"-",SUM(FW84:GA84)))</f>
        <v>0</v>
      </c>
      <c r="GC84" s="94"/>
      <c r="GD84" s="182">
        <f>IF(ISBLANK($GI$3),"",IF(ISBLANK(Tipy!FD78),0,IF(AND(Tipy!FD78=Výsledky!$GG$3,Tipy!FF78=Výsledky!$GI$3),50,0)))</f>
        <v>0</v>
      </c>
      <c r="GE84" s="182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2">
        <f>IF(ISBLANK($GI$3),"",IF(OR(Tipy!FG78=Výsledky!$GD$6,Tipy!FG78=Výsledky!$GD$7,Tipy!FG78=Výsledky!$GD$8,Tipy!FG78=Výsledky!$GD$9),30,0))</f>
        <v>30</v>
      </c>
      <c r="GG84" s="182">
        <f>IF(ISBLANK($GI$3),"",IF(OR(Tipy!FH78=Výsledky!$GG$6,Tipy!FH78=Výsledky!$GG$7,Tipy!FH78=Výsledky!$GG$8,Tipy!FH78=Výsledky!$GG$9),10,0))</f>
        <v>10</v>
      </c>
      <c r="GH84" s="183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6">
        <f>IF(ISBLANK($GI$3),"",IF(ISBLANK(Tipy!FD78),"-",SUM(GD84:GH84)))</f>
        <v>40</v>
      </c>
      <c r="GJ84" s="94"/>
      <c r="GK84" s="182">
        <f>IF(ISBLANK($GP$3),"",IF(ISBLANK(Tipy!FJ78),0,IF(AND(Tipy!FJ78=Výsledky!$GN$3,Tipy!FL78=Výsledky!$GP$3),50,0)))</f>
        <v>0</v>
      </c>
      <c r="GL84" s="182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20</v>
      </c>
      <c r="GM84" s="182">
        <f>IF(ISBLANK($GP$3),"",IF(OR(Tipy!FM78=Výsledky!$GK$6,Tipy!FM78=Výsledky!$GK$7,Tipy!FM78=Výsledky!$GK$8,Tipy!FM78=Výsledky!$GK$9),30,0))</f>
        <v>30</v>
      </c>
      <c r="GN84" s="182">
        <f>IF(ISBLANK($GP$3),"",IF(OR(Tipy!FN78=Výsledky!$GN$6,Tipy!FN78=Výsledky!$GN$7,Tipy!FN78=Výsledky!$GN$8,Tipy!FN78=Výsledky!$GN$9),10,0))</f>
        <v>0</v>
      </c>
      <c r="GO84" s="183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86">
        <f>IF(ISBLANK($GP$3),"",IF(ISBLANK(Tipy!FJ78),"-",SUM(GK84:GO84)))</f>
        <v>50</v>
      </c>
      <c r="GQ84" s="94"/>
      <c r="GR84" s="182">
        <f>IF(ISBLANK($GW$3),"",IF(ISBLANK(Tipy!FP78),0,IF(AND(Tipy!FP78=Výsledky!$GU$3,Tipy!FR78=Výsledky!$GW$3),50,0)))</f>
        <v>0</v>
      </c>
      <c r="GS84" s="182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2">
        <f>IF(ISBLANK($GW$3),"",IF(OR(Tipy!FS78=Výsledky!$GR$6,Tipy!FS78=Výsledky!$GR$7,Tipy!FS78=Výsledky!$GR$8,Tipy!FS78=Výsledky!$GR$9),30,0))</f>
        <v>0</v>
      </c>
      <c r="GU84" s="182">
        <f>IF(ISBLANK($GW$3),"",IF(OR(Tipy!FT78=Výsledky!$GU$6,Tipy!FT78=Výsledky!$GU$7,Tipy!FT78=Výsledky!$GU$8,Tipy!FT78=Výsledky!$GU$9),10,0))</f>
        <v>0</v>
      </c>
      <c r="GV84" s="183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6">
        <f>IF(ISBLANK($GW$3),"",IF(ISBLANK(Tipy!FP78),"-",SUM(GR84:GV84)))</f>
        <v>0</v>
      </c>
      <c r="GX84" s="94"/>
      <c r="GY84" s="182">
        <f>IF(ISBLANK($HD$3),"",IF(ISBLANK(Tipy!FV78),0,IF(AND(Tipy!FV78=Výsledky!$HB$3,Tipy!FX78=Výsledky!$HD$3),50,0)))</f>
        <v>0</v>
      </c>
      <c r="GZ84" s="18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2">
        <f>IF(ISBLANK($HD$3),"",IF(OR(Tipy!FY78=Výsledky!$GY$6,Tipy!FY78=Výsledky!$GY$7,Tipy!FY78=Výsledky!$GY$8,Tipy!FY78=Výsledky!$GY$9),30,0))</f>
        <v>0</v>
      </c>
      <c r="HB84" s="182">
        <f>IF(ISBLANK($HD$3),"",IF(OR(Tipy!FZ78=Výsledky!$HB$6,Tipy!FZ78=Výsledky!$HB$7,Tipy!FZ78=Výsledky!$HB$8,Tipy!FZ78=Výsledky!$HB$9),10,0))</f>
        <v>0</v>
      </c>
      <c r="HC84" s="18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6">
        <f>IF(ISBLANK($HD$3),"",IF(ISBLANK(Tipy!FV78),"-",SUM(GY84:HC84)))</f>
        <v>0</v>
      </c>
      <c r="HE84" s="185"/>
      <c r="HF84" s="182">
        <f>IF(ISBLANK($HK$3),"",IF(ISBLANK(Tipy!GB78),0,IF(AND(Tipy!GB78=Výsledky!$HI$3,Tipy!GD78=Výsledky!$HK$3),50,0)))</f>
        <v>0</v>
      </c>
      <c r="HG84" s="182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2">
        <f>IF(ISBLANK($HK$3),"",IF(OR(Tipy!GE78=Výsledky!$HF$6,Tipy!GE78=Výsledky!$HF$7,Tipy!GE78=Výsledky!$HF$8,Tipy!GE78=Výsledky!$HF$9),30,0))</f>
        <v>0</v>
      </c>
      <c r="HI84" s="182">
        <f>IF(ISBLANK($HK$3),"",IF(OR(Tipy!GF78=Výsledky!$HI$6,Tipy!GF78=Výsledky!$HI$7,Tipy!GF78=Výsledky!$HI$8,Tipy!GF78=Výsledky!$HI$9),10,0))</f>
        <v>0</v>
      </c>
      <c r="HJ84" s="183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6">
        <f>IF(ISBLANK($HK$3),"",IF(ISBLANK(Tipy!GB78),"-",SUM(HF84:HJ84)))</f>
        <v>20</v>
      </c>
      <c r="HL84" s="185"/>
      <c r="HM84" s="182">
        <f>IF(ISBLANK($HR$3),"",IF(ISBLANK(Tipy!GH78),0,IF(AND(Tipy!GH78=Výsledky!$HP$3,Tipy!GJ78=Výsledky!$HR$3),50,0)))</f>
        <v>0</v>
      </c>
      <c r="HN84" s="182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2">
        <f>IF(ISBLANK($HR$3),"",IF(OR(Tipy!GK78=Výsledky!$HM$6,Tipy!GK78=Výsledky!$HM$7,Tipy!GK78=Výsledky!$HM$8,Tipy!GK78=Výsledky!$HM$9),30,0))</f>
        <v>0</v>
      </c>
      <c r="HP84" s="182">
        <f>IF(ISBLANK($HR$3),"",IF(OR(Tipy!GL78=Výsledky!$HP$6,Tipy!GL78=Výsledky!$HP$7,Tipy!GL78=Výsledky!$HP$8,Tipy!GL78=Výsledky!$HP$9),10,0))</f>
        <v>0</v>
      </c>
      <c r="HQ84" s="183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6">
        <f>IF(ISBLANK($HR$3),"",IF(ISBLANK(Tipy!GH78),"-",SUM(HM84:HQ84)))</f>
        <v>0</v>
      </c>
      <c r="HS84" s="185"/>
      <c r="HT84" s="182">
        <f>IF(ISBLANK($HY$3),"",IF(ISBLANK(Tipy!GN78),0,IF(AND(Tipy!GN78=Výsledky!$HW$3,Tipy!GP78=Výsledky!$HY$3),50,0)))</f>
        <v>50</v>
      </c>
      <c r="HU84" s="18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2">
        <f>IF(ISBLANK($HY$3),"",IF(OR(Tipy!GQ78=Výsledky!$HT$6,Tipy!GQ78=Výsledky!$HT$7,Tipy!GQ78=Výsledky!$HT$8,Tipy!GQ78=Výsledky!$HT$9),30,0))</f>
        <v>0</v>
      </c>
      <c r="HW84" s="182">
        <f>IF(ISBLANK($HY$3),"",IF(OR(Tipy!GR78=Výsledky!$HW$6,Tipy!GR78=Výsledky!$HW$7,Tipy!GR78=Výsledky!$HW$8,Tipy!GR78=Výsledky!$HW$9),10,0))</f>
        <v>0</v>
      </c>
      <c r="HX84" s="18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6">
        <f>IF(ISBLANK($HY$3),"",IF(ISBLANK(Tipy!GN78),"-",SUM(HT84:HX84)))</f>
        <v>50</v>
      </c>
      <c r="HZ84" s="185"/>
      <c r="IA84" s="182">
        <f>IF(ISBLANK($IF$3),"",IF(ISBLANK(Tipy!GT78),0,IF(AND(Tipy!GT78=Výsledky!$ID$3,Tipy!GV78=Výsledky!$IF$3),50,0)))</f>
        <v>50</v>
      </c>
      <c r="IB84" s="182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2">
        <f>IF(ISBLANK($IF$3),"",IF(OR(Tipy!GW78=Výsledky!$IA$6,Tipy!GW78=Výsledky!$IA$7,Tipy!GW78=Výsledky!$IA$8,Tipy!GW78=Výsledky!$IA$9),30,0))</f>
        <v>30</v>
      </c>
      <c r="ID84" s="182">
        <f>IF(ISBLANK($IF$3),"",IF(OR(Tipy!GX78=Výsledky!$ID$6,Tipy!GX78=Výsledky!$ID$7,Tipy!GX78=Výsledky!$ID$8,Tipy!GX78=Výsledky!$ID$9),10,0))</f>
        <v>0</v>
      </c>
      <c r="IE84" s="183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6">
        <f>IF(ISBLANK($IF$3),"",IF(ISBLANK(Tipy!GT78),"-",SUM(IA84:IE84)))</f>
        <v>80</v>
      </c>
      <c r="IG84" s="94"/>
      <c r="IH84" s="182">
        <f>IF(ISBLANK($IM$3),"",IF(ISBLANK(Tipy!GZ78),0,IF(AND(Tipy!GZ78=Výsledky!$IK$3,Tipy!HB78=Výsledky!$IM$3),50,0)))</f>
        <v>0</v>
      </c>
      <c r="II84" s="182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182">
        <f>IF(ISBLANK($IM$3),"",IF(OR(Tipy!HC78=Výsledky!$IH$6,Tipy!HC78=Výsledky!$IH$7,Tipy!HC78=Výsledky!$IH$8,Tipy!HC78=Výsledky!$IH$9),30,0))</f>
        <v>0</v>
      </c>
      <c r="IK84" s="182">
        <f>IF(ISBLANK($IM$3),"",IF(OR(Tipy!HD78=Výsledky!$IK$6,Tipy!HD78=Výsledky!$IK$7,Tipy!HD78=Výsledky!$IK$8,Tipy!HD78=Výsledky!$IK$9),10,0))</f>
        <v>0</v>
      </c>
      <c r="IL84" s="183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186">
        <f>IF(ISBLANK($IM$3),"",IF(ISBLANK(Tipy!GZ78),"-",SUM(IH84:IL84)))</f>
        <v>30</v>
      </c>
      <c r="IN84" s="185"/>
      <c r="IO84" s="182">
        <f>IF(ISBLANK($IT$3),"",IF(ISBLANK(Tipy!HF78),0,IF(AND(Tipy!HF78=Výsledky!$IR$3,Tipy!HH78=Výsledky!$IT$3),50,0)))</f>
        <v>0</v>
      </c>
      <c r="IP84" s="182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82">
        <f>IF(ISBLANK($IT$3),"",IF(OR(Tipy!HI78=Výsledky!$IO$6,Tipy!HI78=Výsledky!$IO$7,Tipy!HI78=Výsledky!$IO$8,Tipy!HI78=Výsledky!$IO$9),30,0))</f>
        <v>0</v>
      </c>
      <c r="IR84" s="182">
        <f>IF(ISBLANK($IT$3),"",IF(OR(Tipy!HJ78=Výsledky!$IR$6,Tipy!HJ78=Výsledky!$IR$7,Tipy!HJ78=Výsledky!$IR$8,Tipy!HJ78=Výsledky!$IR$9),10,0))</f>
        <v>0</v>
      </c>
      <c r="IS84" s="183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6" t="str">
        <f>IF(ISBLANK($IT$3),"",IF(ISBLANK(Tipy!HF78),"-",SUM(IO84:IS84)))</f>
        <v>-</v>
      </c>
      <c r="IU84" s="185"/>
      <c r="IV84" s="182">
        <f>IF(ISBLANK($JA$3),"",IF(ISBLANK(Tipy!HL78),0,IF(AND(Tipy!HL78=Výsledky!$IY$3,Tipy!HN78=Výsledky!$JA$3),50,0)))</f>
        <v>0</v>
      </c>
      <c r="IW84" s="182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82">
        <f>IF(ISBLANK($JA$3),"",IF(OR(Tipy!HO78=Výsledky!$IV$6,Tipy!HO78=Výsledky!$IV$7,Tipy!HO78=Výsledky!$IV$8,Tipy!HO78=Výsledky!$IV$9),30,0))</f>
        <v>0</v>
      </c>
      <c r="IY84" s="182">
        <f>IF(ISBLANK($JA$3),"",IF(OR(Tipy!HP78=Výsledky!$IY$6,Tipy!HP78=Výsledky!$IY$7,Tipy!HP78=Výsledky!$IY$8,Tipy!HP78=Výsledky!$IY$9),10,0))</f>
        <v>0</v>
      </c>
      <c r="IZ84" s="183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86" t="str">
        <f>IF(ISBLANK($JA$3),"",IF(ISBLANK(Tipy!HL78),"-",SUM(IV84:IZ84)))</f>
        <v>-</v>
      </c>
      <c r="JB84" s="185"/>
      <c r="JC84" s="182">
        <f>IF(ISBLANK($JH$3),"",IF(ISBLANK(Tipy!HR78),0,IF(AND(Tipy!HR78=Výsledky!$JF$3,Tipy!HT78=Výsledky!$JH$3),50,0)))</f>
        <v>0</v>
      </c>
      <c r="JD84" s="182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182">
        <f>IF(ISBLANK($JH$3),"",IF(OR(Tipy!HU78=Výsledky!$JC$6,Tipy!HU78=Výsledky!$JC$7,Tipy!HU78=Výsledky!$JC$8,Tipy!HU78=Výsledky!$JC$9),30,0))</f>
        <v>0</v>
      </c>
      <c r="JF84" s="182">
        <f>IF(ISBLANK($JH$3),"",IF(OR(Tipy!HV78=Výsledky!$JF$6,Tipy!HV78=Výsledky!$JF$7,Tipy!HV78=Výsledky!$JF$8,Tipy!HV78=Výsledky!$JF$9),10,0))</f>
        <v>0</v>
      </c>
      <c r="JG84" s="183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86">
        <f>IF(ISBLANK($JH$3),"",IF(ISBLANK(Tipy!HR78),"-",SUM(JC84:JG84)))</f>
        <v>20</v>
      </c>
      <c r="JI84" s="185"/>
      <c r="JJ84" s="182">
        <f>IF(ISBLANK($JO$3),"",IF(ISBLANK(Tipy!HX78),0,IF(AND(Tipy!HX78=Výsledky!$JM$3,Tipy!HZ78=Výsledky!$JO$3),50,0)))</f>
        <v>0</v>
      </c>
      <c r="JK84" s="182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82">
        <f>IF(ISBLANK($JO$3),"",IF(OR(Tipy!IA78=Výsledky!$JJ$6,Tipy!IA78=Výsledky!$JJ$7,Tipy!IA78=Výsledky!$JJ$8,Tipy!IA78=Výsledky!$JJ$9),30,0))</f>
        <v>30</v>
      </c>
      <c r="JM84" s="92">
        <f>IF(ISBLANK($JO$3),"",IF(OR(Tipy!IB78=Výsledky!$JM$6,Tipy!IB78=Výsledky!$JM$7,Tipy!IB78=Výsledky!$JM$8,Tipy!IB78=Výsledky!$JM$9),10,0))</f>
        <v>0</v>
      </c>
      <c r="JN84" s="93">
        <f>IF(ISBLANK($JO$3),"",IF(ISBLANK(Tipy!HX78),0,IF(OR(AND(Tipy!HX78=Výsledky!$JM$3,OR(Tipy!HZ78=Výsledky!$JO$3+1,Tipy!HZ78=Výsledky!$JO$3-1)),AND(Tipy!HZ78=Výsledky!$JO$3,OR(Tipy!HX78=Výsledky!$JM$3+1,Tipy!HX78=Výsledky!$JM$3-1))),10,0)))</f>
        <v>0</v>
      </c>
      <c r="JO84" s="95">
        <f>IF(ISBLANK($JO$3),"",IF(ISBLANK(Tipy!HX78),"-",SUM(JJ84:JN84)))</f>
        <v>50</v>
      </c>
      <c r="JP84" s="94"/>
      <c r="JQ84" s="92">
        <f>IF(ISBLANK($JV$3),"",IF(ISBLANK(Tipy!ID78),0,IF(AND(Tipy!ID78=Výsledky!$JT$3,Tipy!IF78=Výsledky!$JV$3),50,0)))</f>
        <v>0</v>
      </c>
      <c r="JR84" s="92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92">
        <f>IF(ISBLANK($JV$3),"",IF(OR(Tipy!IG78=Výsledky!$JQ$6,Tipy!IG78=Výsledky!$JQ$7,Tipy!IG78=Výsledky!$JQ$8,Tipy!IG78=Výsledky!$JQ$9),30,0))</f>
        <v>30</v>
      </c>
      <c r="JT84" s="92">
        <f>IF(ISBLANK($JV$3),"",IF(OR(Tipy!IH78=Výsledky!$JT$6,Tipy!IH78=Výsledky!$JT$7,Tipy!IH78=Výsledky!$JT$8,Tipy!IH78=Výsledky!$JT$9),10,0))</f>
        <v>0</v>
      </c>
      <c r="JU84" s="93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95">
        <f>IF(ISBLANK($JV$3),"",IF(ISBLANK(Tipy!ID78),"-",SUM(JQ84:JU84)))</f>
        <v>50</v>
      </c>
      <c r="JW84" s="94"/>
      <c r="JX84" s="92" t="str">
        <f>IF(ISBLANK($KC$3),"",IF(ISBLANK(Tipy!IJ78),0,IF(AND(Tipy!IJ78=Výsledky!$KA$3,Tipy!IL78=Výsledky!$KC$3),50,0)))</f>
        <v/>
      </c>
      <c r="JY84" s="92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92" t="str">
        <f>IF(ISBLANK($KC$3),"",IF(OR(Tipy!IM78=Výsledky!$JX$6,Tipy!IM78=Výsledky!$JX$7,Tipy!IM78=Výsledky!$JX$8,Tipy!IM78=Výsledky!$JX$9),30,0))</f>
        <v/>
      </c>
      <c r="KA84" s="92" t="str">
        <f>IF(ISBLANK($KC$3),"",IF(OR(Tipy!IN78=Výsledky!$KA$6,Tipy!IN78=Výsledky!$KA$7,Tipy!IN78=Výsledky!$KA$8,Tipy!IN78=Výsledky!$KA$9),10,0))</f>
        <v/>
      </c>
      <c r="KB84" s="93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95" t="str">
        <f>IF(ISBLANK($KC$3),"",IF(ISBLANK(Tipy!IJ78),"-",SUM(JX84:KB84)))</f>
        <v/>
      </c>
      <c r="KD84" s="94"/>
      <c r="KE84" s="92">
        <f>IF(ISBLANK($KJ$3),"",IF(ISBLANK(Tipy!IP78),0,IF(AND(Tipy!IP78=Výsledky!$KH$3,Tipy!IR78=Výsledky!$KJ$3),50,0)))</f>
        <v>0</v>
      </c>
      <c r="KF84" s="92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0</v>
      </c>
      <c r="KG84" s="92">
        <f>IF(ISBLANK($KJ$3),"",IF(OR(Tipy!IS78=Výsledky!$KE$6,Tipy!IS78=Výsledky!$KE$7,Tipy!IS78=Výsledky!$KE$8,Tipy!IS78=Výsledky!$KE$9),30,0))</f>
        <v>0</v>
      </c>
      <c r="KH84" s="92">
        <f>IF(ISBLANK($KJ$3),"",IF(OR(Tipy!IT78=Výsledky!$KH$6,Tipy!IT78=Výsledky!$KH$7,Tipy!IT78=Výsledky!$KH$8,Tipy!IT78=Výsledky!$KH$9),10,0))</f>
        <v>0</v>
      </c>
      <c r="KI84" s="93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95">
        <f>IF(ISBLANK($KJ$3),"",IF(ISBLANK(Tipy!IP78),"-",SUM(KE84:KI84)))</f>
        <v>0</v>
      </c>
      <c r="KK84" s="94"/>
      <c r="KL84" s="182">
        <f>IF(ISBLANK($KQ$3),"",IF(ISBLANK(Tipy!IV78),0,IF(AND(Tipy!IV78=Výsledky!$KO$3,Tipy!IX78=Výsledky!$KQ$3),50,0)))</f>
        <v>0</v>
      </c>
      <c r="KM84" s="182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82">
        <f>IF(ISBLANK($KQ$3),"",IF(OR(Tipy!IY78=Výsledky!$KL$6,Tipy!IY78=Výsledky!$KL$7,Tipy!IY78=Výsledky!$KL$8,Tipy!IY78=Výsledky!$KL$9),30,0))</f>
        <v>0</v>
      </c>
      <c r="KO84" s="182">
        <f>IF(ISBLANK($KQ$3),"",IF(OR(Tipy!IZ78=Výsledky!$KO$6,Tipy!IZ78=Výsledky!$KO$7,Tipy!IZ78=Výsledky!$KO$8,Tipy!IZ78=Výsledky!$KO$9),10,0))</f>
        <v>0</v>
      </c>
      <c r="KP84" s="183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86">
        <f>IF(ISBLANK($KQ$3),"",IF(ISBLANK(Tipy!IV78),"-",SUM(KL84:KP84)))</f>
        <v>20</v>
      </c>
      <c r="KR84" s="94"/>
      <c r="KS84" s="92" t="str">
        <f>IF(ISBLANK($KX$3),"",IF(ISBLANK(Tipy!JB78),0,IF(AND(Tipy!JB78=Výsledky!$KV$3,Tipy!JD78=Výsledky!$KX$3),50,0)))</f>
        <v/>
      </c>
      <c r="KT84" s="92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92" t="str">
        <f>IF(ISBLANK($KX$3),"",IF(OR(Tipy!JE78=Výsledky!$KS$6,Tipy!JE78=Výsledky!$KS$7,Tipy!JE78=Výsledky!$KS$8,Tipy!JE78=Výsledky!$KS$9),30,0))</f>
        <v/>
      </c>
      <c r="KV84" s="92" t="str">
        <f>IF(ISBLANK($KX$3),"",IF(OR(Tipy!JF78=Výsledky!$KV$6,Tipy!JF78=Výsledky!$KV$7,Tipy!JF78=Výsledky!$KV$8,Tipy!JF78=Výsledky!$KV$9),10,0))</f>
        <v/>
      </c>
      <c r="KW84" s="93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95" t="str">
        <f>IF(ISBLANK($KX$3),"",IF(ISBLANK(Tipy!JB78),"-",SUM(KS84:KW84)))</f>
        <v/>
      </c>
      <c r="KY84" s="94"/>
      <c r="KZ84" s="92" t="str">
        <f>IF(ISBLANK($LE$3),"",IF(ISBLANK(Tipy!JH78),0,IF(AND(Tipy!JH78=Výsledky!$LC$3,Tipy!JJ78=Výsledky!$LE$3),50,0)))</f>
        <v/>
      </c>
      <c r="LA84" s="92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92" t="str">
        <f>IF(ISBLANK($LE$3),"",IF(OR(Tipy!JK78=Výsledky!$KZ$6,Tipy!JK78=Výsledky!$KZ$7,Tipy!JK78=Výsledky!$KZ$8,Tipy!JK78=Výsledky!$KZ$9),30,0))</f>
        <v/>
      </c>
      <c r="LC84" s="92" t="str">
        <f>IF(ISBLANK($LE$3),"",IF(OR(Tipy!JL78=Výsledky!$LC$6,Tipy!JL78=Výsledky!$LC$7,Tipy!JL78=Výsledky!$LC$8,Tipy!JL78=Výsledky!$LC$9),10,0))</f>
        <v/>
      </c>
      <c r="LD84" s="93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95" t="str">
        <f>IF(ISBLANK($LE$3),"",IF(ISBLANK(Tipy!JH78),"-",SUM(KZ84:LD84)))</f>
        <v/>
      </c>
      <c r="LF84" s="94"/>
      <c r="LG84" s="92" t="str">
        <f>IF(ISBLANK($LL$3),"",IF(ISBLANK(Tipy!JN78),0,IF(AND(Tipy!JN78=Výsledky!$LJ$3,Tipy!JP78=Výsledky!$LL$3),50,0)))</f>
        <v/>
      </c>
      <c r="LH84" s="92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92" t="str">
        <f>IF(ISBLANK($LL$3),"",IF(OR(Tipy!JQ78=Výsledky!$LG$6,Tipy!JQ78=Výsledky!$LG$7,Tipy!JQ78=Výsledky!$LG$8,Tipy!JQ78=Výsledky!$LG$9),30,0))</f>
        <v/>
      </c>
      <c r="LJ84" s="92" t="str">
        <f>IF(ISBLANK($LL$3),"",IF(OR(Tipy!JR78=Výsledky!$LJ$6,Tipy!JR78=Výsledky!$LJ$7,Tipy!JR78=Výsledky!$LJ$8,Tipy!JR78=Výsledky!$LJ$9),10,0))</f>
        <v/>
      </c>
      <c r="LK84" s="93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95" t="str">
        <f>IF(ISBLANK($LL$3),"",IF(ISBLANK(Tipy!JN78),"-",SUM(LG84:LK84)))</f>
        <v/>
      </c>
      <c r="LM84" s="94"/>
      <c r="LN84" s="92" t="str">
        <f>IF(ISBLANK($LS$3),"",IF(ISBLANK(Tipy!JT78),0,IF(AND(Tipy!JT78=Výsledky!$LQ$3,Tipy!JV78=Výsledky!$LS$3),50,0)))</f>
        <v/>
      </c>
      <c r="LO84" s="92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92" t="str">
        <f>IF(ISBLANK($LS$3),"",IF(OR(Tipy!JW78=Výsledky!$LN$6,Tipy!JW78=Výsledky!$LN$7,Tipy!JW78=Výsledky!$LN$8,Tipy!JW78=Výsledky!$LN$9),30,0))</f>
        <v/>
      </c>
      <c r="LQ84" s="92" t="str">
        <f>IF(ISBLANK($LS$3),"",IF(OR(Tipy!JX78=Výsledky!$LQ$6,Tipy!JX78=Výsledky!$LQ$7,Tipy!JX78=Výsledky!$LQ$8,Tipy!JX78=Výsledky!$LQ$9),10,0))</f>
        <v/>
      </c>
      <c r="LR84" s="93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95" t="str">
        <f>IF(ISBLANK($LS$3),"",IF(ISBLANK(Tipy!JT78),"-",SUM(LN84:LR84)))</f>
        <v/>
      </c>
      <c r="LT84" s="94"/>
      <c r="LU84" s="92" t="str">
        <f>IF(ISBLANK($LZ$3),"",IF(ISBLANK(Tipy!JZ78),0,IF(AND(Tipy!JZ78=Výsledky!$LX$3,Tipy!KB78=Výsledky!$LZ$3),50,0)))</f>
        <v/>
      </c>
      <c r="LV84" s="92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92" t="str">
        <f>IF(ISBLANK($LZ$3),"",IF(OR(Tipy!KC78=Výsledky!$LU$6,Tipy!KC78=Výsledky!$LU$7,Tipy!KC78=Výsledky!$LU$8,Tipy!KC78=Výsledky!$LU$9),30,0))</f>
        <v/>
      </c>
      <c r="LX84" s="92" t="str">
        <f>IF(ISBLANK($LZ$3),"",IF(OR(Tipy!KD78=Výsledky!$LX$6,Tipy!KD78=Výsledky!$LX$7,Tipy!KD78=Výsledky!$LX$8,Tipy!KD78=Výsledky!$LX$9),10,0))</f>
        <v/>
      </c>
      <c r="LY84" s="93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95" t="str">
        <f>IF(ISBLANK($LZ$3),"",IF(ISBLANK(Tipy!JZ78),"-",SUM(LU84:LY84)))</f>
        <v/>
      </c>
      <c r="MA84" s="94"/>
      <c r="MB84" s="96"/>
      <c r="MC84" s="97"/>
      <c r="MD84" s="97"/>
      <c r="ME84" s="97"/>
      <c r="MF84" s="93"/>
      <c r="MG84" s="95"/>
      <c r="MH84" s="94"/>
      <c r="MI84" s="96"/>
      <c r="MJ84" s="97"/>
      <c r="MK84" s="97"/>
      <c r="ML84" s="97"/>
      <c r="MM84" s="93"/>
      <c r="MN84" s="95"/>
      <c r="MO84" s="94"/>
      <c r="MP84" s="96"/>
      <c r="MQ84" s="97"/>
      <c r="MR84" s="97"/>
      <c r="MS84" s="97"/>
      <c r="MT84" s="93"/>
      <c r="MU84" s="95"/>
      <c r="MV84" s="94"/>
      <c r="MW84" s="96"/>
      <c r="MX84" s="97"/>
      <c r="MY84" s="97"/>
      <c r="MZ84" s="97"/>
      <c r="NA84" s="93"/>
      <c r="NB84" s="95"/>
      <c r="NC84" s="94"/>
      <c r="ND84" s="96"/>
      <c r="NE84" s="97"/>
      <c r="NF84" s="97"/>
      <c r="NG84" s="97"/>
      <c r="NH84" s="93"/>
      <c r="NI84" s="95"/>
      <c r="NJ84" s="94"/>
      <c r="NK84" s="96"/>
      <c r="NL84" s="97"/>
      <c r="NM84" s="97"/>
      <c r="NN84" s="97"/>
      <c r="NO84" s="93"/>
      <c r="NP84" s="95"/>
      <c r="NQ84" s="94"/>
      <c r="NR84" s="96"/>
      <c r="NS84" s="97"/>
      <c r="NT84" s="97"/>
      <c r="NU84" s="97"/>
      <c r="NV84" s="93"/>
      <c r="NW84" s="95"/>
      <c r="NX84" s="94"/>
      <c r="NY84" s="96"/>
      <c r="NZ84" s="97"/>
      <c r="OA84" s="97"/>
      <c r="OB84" s="97"/>
      <c r="OC84" s="93"/>
      <c r="OD84" s="95"/>
      <c r="OE84" s="94"/>
      <c r="OF84" s="96"/>
      <c r="OG84" s="97"/>
      <c r="OH84" s="97"/>
      <c r="OI84" s="97"/>
      <c r="OJ84" s="93"/>
      <c r="OK84" s="95"/>
      <c r="OL84" s="94"/>
      <c r="OM84" s="96"/>
      <c r="ON84" s="97"/>
      <c r="OO84" s="97"/>
      <c r="OP84" s="97"/>
      <c r="OQ84" s="93"/>
      <c r="OR84" s="95"/>
      <c r="OS84" s="94"/>
      <c r="OT84" s="96"/>
      <c r="OU84" s="97"/>
      <c r="OV84" s="97"/>
      <c r="OW84" s="97"/>
      <c r="OX84" s="93"/>
      <c r="OY84" s="95"/>
      <c r="OZ84" s="94"/>
      <c r="PA84" s="96"/>
      <c r="PB84" s="97"/>
      <c r="PC84" s="97"/>
      <c r="PD84" s="97"/>
      <c r="PE84" s="93"/>
      <c r="PF84" s="95"/>
      <c r="PG84" s="94"/>
      <c r="PH84" s="96"/>
      <c r="PI84" s="97"/>
      <c r="PJ84" s="97"/>
      <c r="PK84" s="97"/>
      <c r="PL84" s="93"/>
      <c r="PM84" s="95"/>
      <c r="PN84" s="94"/>
      <c r="PO84" s="96"/>
      <c r="PP84" s="97"/>
      <c r="PQ84" s="97"/>
      <c r="PR84" s="97"/>
      <c r="PS84" s="93"/>
      <c r="PT84" s="95"/>
      <c r="PU84" s="94"/>
      <c r="PV84" s="96"/>
      <c r="PW84" s="97"/>
      <c r="PX84" s="97"/>
      <c r="PY84" s="97"/>
      <c r="PZ84" s="93"/>
      <c r="QA84" s="95"/>
    </row>
    <row r="85" spans="1:443" ht="15" customHeight="1" x14ac:dyDescent="0.2">
      <c r="A85" s="121">
        <f>Tipy!A79</f>
        <v>2</v>
      </c>
      <c r="B85" s="144" t="str">
        <f>Tipy!B79</f>
        <v>Popbob</v>
      </c>
      <c r="C85" s="42"/>
      <c r="D85" s="182">
        <f>IF(ISBLANK($I$3),"",IF(ISBLANK(Tipy!D79),0,IF(AND(Tipy!D79=Výsledky!$G$3,Tipy!F79=Výsledky!$I$3),50,0)))</f>
        <v>0</v>
      </c>
      <c r="E85" s="182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2">
        <f>IF(ISBLANK($I$3),"",IF(OR(Tipy!G79=Výsledky!$D$6,Tipy!G79=Výsledky!$D$7,Tipy!G79=Výsledky!$D$8,Tipy!G79=Výsledky!$D$9),30,0))</f>
        <v>30</v>
      </c>
      <c r="G85" s="182">
        <f>IF(ISBLANK($I$3),"",IF(OR(Tipy!H79=Výsledky!$G$6,Tipy!H79=Výsledky!$G$7,Tipy!H79=Výsledky!$G$8,Tipy!H79=Výsledky!$G$9),10,0))</f>
        <v>0</v>
      </c>
      <c r="H85" s="183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4">
        <f>IF(ISBLANK($I$3),"",IF(ISBLANK(Tipy!D79),"-",SUM(D85:H85)))</f>
        <v>60</v>
      </c>
      <c r="J85" s="185"/>
      <c r="K85" s="182">
        <f>IF(ISBLANK($P$3),"",IF(ISBLANK(Tipy!J79),0,IF(AND(Tipy!J79=Výsledky!$N$3,Tipy!L79=Výsledky!$P$3),50,0)))</f>
        <v>0</v>
      </c>
      <c r="L85" s="182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2">
        <f>IF(ISBLANK($P$3),"",IF(OR(Tipy!M79=Výsledky!$K$6,Tipy!M79=Výsledky!$K$7,Tipy!M79=Výsledky!$K$8,Tipy!M79=Výsledky!$K$9),30,0))</f>
        <v>30</v>
      </c>
      <c r="N85" s="182">
        <f>IF(ISBLANK($P$3),"",IF(OR(Tipy!N79=Výsledky!$N$6,Tipy!N79=Výsledky!$N$7,Tipy!N79=Výsledky!$N$8,Tipy!N79=Výsledky!$N$9),10,0))</f>
        <v>0</v>
      </c>
      <c r="O85" s="183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6">
        <f>IF(ISBLANK($P$3),"",IF(ISBLANK(Tipy!J79),"-",SUM(K85:O85)))</f>
        <v>60</v>
      </c>
      <c r="Q85" s="185"/>
      <c r="R85" s="182">
        <f>IF(ISBLANK($W$3),"",IF(ISBLANK(Tipy!P79),0,IF(AND(Tipy!P79=Výsledky!$U$3,Tipy!R79=Výsledky!$W$3),50,0)))</f>
        <v>50</v>
      </c>
      <c r="S85" s="182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2">
        <f>IF(ISBLANK($W$3),"",IF(OR(Tipy!S79=Výsledky!$R$6,Tipy!S79=Výsledky!$R$7,Tipy!S79=Výsledky!$R$8,Tipy!S79=Výsledky!$R$9),30,0))</f>
        <v>0</v>
      </c>
      <c r="U85" s="182">
        <f>IF(ISBLANK($W$3),"",IF(OR(Tipy!T79=Výsledky!$U$6,Tipy!T79=Výsledky!$U$7,Tipy!T79=Výsledky!$U$8,Tipy!T79=Výsledky!$U$9),10,0))</f>
        <v>0</v>
      </c>
      <c r="V85" s="183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6">
        <f>IF(ISBLANK($W$3),"",IF(ISBLANK(Tipy!P79),"-",SUM(R85:V85)))</f>
        <v>50</v>
      </c>
      <c r="X85" s="185"/>
      <c r="Y85" s="182">
        <f>IF(ISBLANK($AD$3),"",IF(ISBLANK(Tipy!V79),0,IF(AND(Tipy!V79=Výsledky!$AB$3,Tipy!X79=Výsledky!$AD$3),50,0)))</f>
        <v>0</v>
      </c>
      <c r="Z85" s="182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2">
        <f>IF(ISBLANK($AD$3),"",IF(OR(Tipy!Y79=Výsledky!$Y$6,Tipy!Y79=Výsledky!$Y$7,Tipy!Y79=Výsledky!$Y$8,Tipy!Y79=Výsledky!$Y$9),30,0))</f>
        <v>30</v>
      </c>
      <c r="AB85" s="182">
        <f>IF(ISBLANK($AD$3),"",IF(OR(Tipy!Z79=Výsledky!$AB$6,Tipy!Z79=Výsledky!$AB$7,Tipy!Z79=Výsledky!$AB$8,Tipy!Z79=Výsledky!$AB$9),10,0))</f>
        <v>10</v>
      </c>
      <c r="AC85" s="183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6">
        <f>IF(ISBLANK($AD$3),"",IF(ISBLANK(Tipy!V79),"-",SUM(Y85:AC85)))</f>
        <v>70</v>
      </c>
      <c r="AE85" s="185"/>
      <c r="AF85" s="182">
        <f>IF(ISBLANK($AK$3),"",IF(ISBLANK(Tipy!AB79),0,IF(AND(Tipy!AB79=Výsledky!$AI$3,Tipy!AD79=Výsledky!$AK$3),50,0)))</f>
        <v>0</v>
      </c>
      <c r="AG85" s="182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2">
        <f>IF(ISBLANK($AK$3),"",IF(OR(Tipy!AE79=Výsledky!$AF$6,Tipy!AE79=Výsledky!$AF$7,Tipy!AE79=Výsledky!$AF$8,Tipy!AE79=Výsledky!$AF$9),30,0))</f>
        <v>0</v>
      </c>
      <c r="AI85" s="182">
        <f>IF(ISBLANK($AK$3),"",IF(OR(Tipy!AF79=Výsledky!$AI$6,Tipy!AF79=Výsledky!$AI$7,Tipy!AF79=Výsledky!$AI$8,Tipy!AF79=Výsledky!$AI$9),10,0))</f>
        <v>0</v>
      </c>
      <c r="AJ85" s="183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6">
        <f>IF(ISBLANK($AK$3),"",IF(ISBLANK(Tipy!AB79),"-",SUM(AF85:AJ85)))</f>
        <v>30</v>
      </c>
      <c r="AL85" s="185"/>
      <c r="AM85" s="182">
        <f>IF(ISBLANK($AR$3),"",IF(ISBLANK(Tipy!AH79),0,IF(AND(Tipy!AH79=Výsledky!$AP$3,Tipy!AJ79=Výsledky!$AR$3),50,0)))</f>
        <v>50</v>
      </c>
      <c r="AN85" s="182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2">
        <f>IF(ISBLANK($AR$3),"",IF(OR(Tipy!AK79=Výsledky!$AM$6,Tipy!AK79=Výsledky!$AM$7,Tipy!AK79=Výsledky!$AM$8,Tipy!AK79=Výsledky!$AM$9),30,0))</f>
        <v>30</v>
      </c>
      <c r="AP85" s="182">
        <f>IF(ISBLANK($AR$3),"",IF(OR(Tipy!AL79=Výsledky!$AP$6,Tipy!AL79=Výsledky!$AP$7,Tipy!AL79=Výsledky!$AP$8,Tipy!AL79=Výsledky!$AP$9),10,0))</f>
        <v>0</v>
      </c>
      <c r="AQ85" s="183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6">
        <f>IF(ISBLANK($AR$3),"",IF(ISBLANK(Tipy!AH79),"-",SUM(AM85:AQ85)))</f>
        <v>80</v>
      </c>
      <c r="AS85" s="185"/>
      <c r="AT85" s="182">
        <f>IF(ISBLANK($AY$3),"",IF(ISBLANK(Tipy!AN79),0,IF(AND(Tipy!AN79=Výsledky!$AW$3,Tipy!AP79=Výsledky!$AY$3),50,0)))</f>
        <v>50</v>
      </c>
      <c r="AU85" s="182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2">
        <f>IF(ISBLANK($AY$3),"",IF(OR(Tipy!AQ79=Výsledky!$AT$6,Tipy!AQ79=Výsledky!$AT$7,Tipy!AQ79=Výsledky!$AT$8,Tipy!AQ79=Výsledky!$AT$9),30,0))</f>
        <v>30</v>
      </c>
      <c r="AW85" s="182">
        <f>IF(ISBLANK($AY$3),"",IF(OR(Tipy!AR79=Výsledky!$AW$6,Tipy!AR79=Výsledky!$AW$7,Tipy!AR79=Výsledky!$AW$8,Tipy!AR79=Výsledky!$AW$9),10,0))</f>
        <v>0</v>
      </c>
      <c r="AX85" s="183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6">
        <f>IF(ISBLANK($AY$3),"",IF(ISBLANK(Tipy!AN79),"-",SUM(AT85:AX85)))</f>
        <v>80</v>
      </c>
      <c r="AZ85" s="185"/>
      <c r="BA85" s="182">
        <f>IF(ISBLANK($BF$3),"",IF(ISBLANK(Tipy!AT79),0,IF(AND(Tipy!AT79=Výsledky!$BD$3,Tipy!AV79=Výsledky!$BF$3),50,0)))</f>
        <v>0</v>
      </c>
      <c r="BB85" s="182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2">
        <f>IF(ISBLANK($BF$3),"",IF(OR(Tipy!AW79=Výsledky!$BA$6,Tipy!AW79=Výsledky!$BA$7,Tipy!AW79=Výsledky!$BA$8,Tipy!AW79=Výsledky!$BA$9),30,0))</f>
        <v>0</v>
      </c>
      <c r="BD85" s="182">
        <f>IF(ISBLANK($BF$3),"",IF(OR(Tipy!AX79=Výsledky!$BD$6,Tipy!AX79=Výsledky!$BD$7,Tipy!AX79=Výsledky!$BD$8,Tipy!AX79=Výsledky!$BD$9),10,0))</f>
        <v>0</v>
      </c>
      <c r="BE85" s="183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6">
        <f>IF(ISBLANK($BF$3),"",IF(ISBLANK(Tipy!AT79),"-",SUM(BA85:BE85)))</f>
        <v>0</v>
      </c>
      <c r="BG85" s="94"/>
      <c r="BH85" s="182">
        <f>IF(ISBLANK($BM$3),"",IF(ISBLANK(Tipy!AZ79),0,IF(AND(Tipy!AZ79=Výsledky!$BK$3,Tipy!BB79=Výsledky!$BM$3),50,0)))</f>
        <v>0</v>
      </c>
      <c r="BI85" s="182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2">
        <f>IF(ISBLANK($BM$3),"",IF(OR(Tipy!BC79=Výsledky!$BH$6,Tipy!BC79=Výsledky!$BH$7,Tipy!BC79=Výsledky!$BH$8,Tipy!BC79=Výsledky!$BH$9),30,0))</f>
        <v>0</v>
      </c>
      <c r="BK85" s="182">
        <f>IF(ISBLANK($BM$3),"",IF(OR(Tipy!BD79=Výsledky!$BK$6,Tipy!BD79=Výsledky!$BK$7,Tipy!BD79=Výsledky!$BK$8,Tipy!BD79=Výsledky!$BK$9),10,0))</f>
        <v>0</v>
      </c>
      <c r="BL85" s="183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6">
        <f>IF(ISBLANK($BM$3),"",IF(ISBLANK(Tipy!AZ79),"-",SUM(BH85:BL85)))</f>
        <v>20</v>
      </c>
      <c r="BN85" s="94"/>
      <c r="BO85" s="182">
        <f>IF(ISBLANK($BT$3),"",IF(ISBLANK(Tipy!BF79),0,IF(AND(Tipy!BF79=Výsledky!$BR$3,Tipy!BH79=Výsledky!$BT$3),50,0)))</f>
        <v>0</v>
      </c>
      <c r="BP85" s="182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2">
        <f>IF(ISBLANK($BT$3),"",IF(OR(Tipy!BI79=Výsledky!$BO$6,Tipy!BI79=Výsledky!$BO$7,Tipy!BI79=Výsledky!$BO$8,Tipy!BI79=Výsledky!$BO$9),30,0))</f>
        <v>0</v>
      </c>
      <c r="BR85" s="182">
        <f>IF(ISBLANK($BT$3),"",IF(OR(Tipy!BJ79=Výsledky!$BR$6,Tipy!BJ79=Výsledky!$BR$7,Tipy!BJ79=Výsledky!$BR$8,Tipy!BJ79=Výsledky!$BR$9),10,0))</f>
        <v>0</v>
      </c>
      <c r="BS85" s="183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6">
        <f>IF(ISBLANK($BT$3),"",IF(ISBLANK(Tipy!BF79),"-",SUM(BO85:BS85)))</f>
        <v>0</v>
      </c>
      <c r="BU85" s="94"/>
      <c r="BV85" s="182">
        <f>IF(ISBLANK($CA$3),"",IF(ISBLANK(Tipy!BL79),0,IF(AND(Tipy!BL79=Výsledky!$BY$3,Tipy!BN79=Výsledky!$CA$3),50,0)))</f>
        <v>0</v>
      </c>
      <c r="BW85" s="182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2">
        <f>IF(ISBLANK($CA$3),"",IF(OR(Tipy!BO79=Výsledky!$BV$6,Tipy!BO79=Výsledky!$BV$7,Tipy!BO79=Výsledky!$BV$8,Tipy!BO79=Výsledky!$BV$9),30,0))</f>
        <v>0</v>
      </c>
      <c r="BY85" s="182">
        <f>IF(ISBLANK($CA$3),"",IF(OR(Tipy!BP79=Výsledky!$BY$6,Tipy!BP79=Výsledky!$BY$7,Tipy!BP79=Výsledky!$BY$8,Tipy!BP79=Výsledky!$BY$9),10,0))</f>
        <v>0</v>
      </c>
      <c r="BZ85" s="183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6">
        <f>IF(ISBLANK($CA$3),"",IF(ISBLANK(Tipy!BL79),"-",SUM(BV85:BZ85)))</f>
        <v>20</v>
      </c>
      <c r="CB85" s="94"/>
      <c r="CC85" s="182">
        <f>IF(ISBLANK($CH$3),"",IF(ISBLANK(Tipy!BR79),0,IF(AND(Tipy!BR79=Výsledky!$CF$3,Tipy!BT79=Výsledky!$CH$3),50,0)))</f>
        <v>0</v>
      </c>
      <c r="CD85" s="182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2">
        <f>IF(ISBLANK($CH$3),"",IF(OR(Tipy!BU79=Výsledky!$CC$6,Tipy!BU79=Výsledky!$CC$7,Tipy!BU79=Výsledky!$CC$8,Tipy!BU79=Výsledky!$CC$9),30,0))</f>
        <v>0</v>
      </c>
      <c r="CF85" s="182">
        <f>IF(ISBLANK($CH$3),"",IF(OR(Tipy!BV79=Výsledky!$CF$6,Tipy!BV79=Výsledky!$CF$7,Tipy!BV79=Výsledky!$CF$8,Tipy!BV79=Výsledky!$CF$9),10,0))</f>
        <v>0</v>
      </c>
      <c r="CG85" s="183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6">
        <f>IF(ISBLANK($CH$3),"",IF(ISBLANK(Tipy!BR79),"-",SUM(CC85:CG85)))</f>
        <v>10</v>
      </c>
      <c r="CI85" s="185"/>
      <c r="CJ85" s="182">
        <f>IF(ISBLANK($CO$3),"",IF(ISBLANK(Tipy!BX79),0,IF(AND(Tipy!BX79=Výsledky!$CM$3,Tipy!BZ79=Výsledky!$CO$3),50,0)))</f>
        <v>0</v>
      </c>
      <c r="CK85" s="182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2">
        <f>IF(ISBLANK($CO$3),"",IF(OR(Tipy!CA79=Výsledky!$CJ$6,Tipy!CA79=Výsledky!$CJ$7,Tipy!CA79=Výsledky!$CJ$8,Tipy!CA79=Výsledky!$CJ$9),30,0))</f>
        <v>0</v>
      </c>
      <c r="CM85" s="182">
        <f>IF(ISBLANK($CO$3),"",IF(OR(Tipy!CB79=Výsledky!$CM$6,Tipy!CB79=Výsledky!$CM$7,Tipy!CB79=Výsledky!$CM$8,Tipy!CB79=Výsledky!$CM$9),10,0))</f>
        <v>10</v>
      </c>
      <c r="CN85" s="183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6">
        <f>IF(ISBLANK($CO$3),"",IF(ISBLANK(Tipy!BX79),"-",SUM(CJ85:CN85)))</f>
        <v>30</v>
      </c>
      <c r="CP85" s="185"/>
      <c r="CQ85" s="182">
        <f>IF(ISBLANK($CV$3),"",IF(ISBLANK(Tipy!CD79),0,IF(AND(Tipy!CD79=Výsledky!$CT$3,Tipy!CF79=Výsledky!$CV$3),50,0)))</f>
        <v>0</v>
      </c>
      <c r="CR85" s="182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2">
        <f>IF(ISBLANK($CV$3),"",IF(OR(Tipy!CG79=Výsledky!$CQ$6,Tipy!CG79=Výsledky!$CQ$7,Tipy!CG79=Výsledky!$CQ$8,Tipy!CG79=Výsledky!$CQ$9),30,0))</f>
        <v>30</v>
      </c>
      <c r="CT85" s="182">
        <f>IF(ISBLANK($CV$3),"",IF(OR(Tipy!CH79=Výsledky!$CT$6,Tipy!CH79=Výsledky!$CT$7,Tipy!CH79=Výsledky!$CT$8,Tipy!CH79=Výsledky!$CT$9),10,0))</f>
        <v>0</v>
      </c>
      <c r="CU85" s="183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6">
        <f>IF(ISBLANK($CV$3),"",IF(ISBLANK(Tipy!CD79),"-",SUM(CQ85:CU85)))</f>
        <v>50</v>
      </c>
      <c r="CW85" s="185"/>
      <c r="CX85" s="182">
        <f>IF(ISBLANK($DC$3),"",IF(ISBLANK(Tipy!CJ79),0,IF(AND(Tipy!CJ79=Výsledky!$DA$3,Tipy!CL79=Výsledky!$DC$3),50,0)))</f>
        <v>0</v>
      </c>
      <c r="CY85" s="182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2">
        <f>IF(ISBLANK($DC$3),"",IF(OR(Tipy!CM79=Výsledky!$CX$6,Tipy!CM79=Výsledky!$CX$7,Tipy!CM79=Výsledky!$CX$8,Tipy!CM79=Výsledky!$CX$9),30,0))</f>
        <v>30</v>
      </c>
      <c r="DA85" s="182">
        <f>IF(ISBLANK($DC$3),"",IF(OR(Tipy!CN79=Výsledky!$DA$6,Tipy!CN79=Výsledky!$DA$7,Tipy!CN79=Výsledky!$DA$8,Tipy!CN79=Výsledky!$DA$9),10,0))</f>
        <v>10</v>
      </c>
      <c r="DB85" s="183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6">
        <f>IF(ISBLANK($DC$3),"",IF(ISBLANK(Tipy!CJ79),"-",SUM(CX85:DB85)))</f>
        <v>40</v>
      </c>
      <c r="DD85" s="185"/>
      <c r="DE85" s="182">
        <f>IF(ISBLANK($DJ$3),"",IF(ISBLANK(Tipy!CP79),0,IF(AND(Tipy!CP79=Výsledky!$DH$3,Tipy!CR79=Výsledky!$DJ$3),50,0)))</f>
        <v>0</v>
      </c>
      <c r="DF85" s="182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2">
        <f>IF(ISBLANK($DJ$3),"",IF(OR(Tipy!CS79=Výsledky!$DE$6,Tipy!CS79=Výsledky!$DE$7,Tipy!CS79=Výsledky!$DE$8,Tipy!CS79=Výsledky!$DE$9),30,0))</f>
        <v>30</v>
      </c>
      <c r="DH85" s="182">
        <f>IF(ISBLANK($DJ$3),"",IF(OR(Tipy!CT79=Výsledky!$DH$6,Tipy!CT79=Výsledky!$DH$7,Tipy!CT79=Výsledky!$DH$8,Tipy!CT79=Výsledky!$DH$9),10,0))</f>
        <v>0</v>
      </c>
      <c r="DI85" s="183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6">
        <f>IF(ISBLANK($DJ$3),"",IF(ISBLANK(Tipy!CP79),"-",SUM(DE85:DI85)))</f>
        <v>30</v>
      </c>
      <c r="DK85" s="185"/>
      <c r="DL85" s="182">
        <f>IF(ISBLANK($DQ$3),"",IF(ISBLANK(Tipy!CV79),0,IF(AND(Tipy!CV79=Výsledky!$DO$3,Tipy!CX79=Výsledky!$DQ$3),50,0)))</f>
        <v>0</v>
      </c>
      <c r="DM85" s="182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2">
        <f>IF(ISBLANK($DQ$3),"",IF(OR(Tipy!CY79=Výsledky!$DL$6,Tipy!CY79=Výsledky!$DL$7,Tipy!CY79=Výsledky!$DL$8,Tipy!CY79=Výsledky!$DL$9),30,0))</f>
        <v>0</v>
      </c>
      <c r="DO85" s="182">
        <f>IF(ISBLANK($DQ$3),"",IF(OR(Tipy!CZ79=Výsledky!$DO$6,Tipy!CZ79=Výsledky!$DO$7,Tipy!CZ79=Výsledky!$DO$8,Tipy!CZ79=Výsledky!$DO$9),10,0))</f>
        <v>10</v>
      </c>
      <c r="DP85" s="183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6">
        <f>IF(ISBLANK($DQ$3),"",IF(ISBLANK(Tipy!CV79),"-",SUM(DL85:DP85)))</f>
        <v>10</v>
      </c>
      <c r="DR85" s="185"/>
      <c r="DS85" s="182">
        <f>IF(ISBLANK($DX$3),"",IF(ISBLANK(Tipy!DB79),0,IF(AND(Tipy!DB79=Výsledky!$DV$3,Tipy!DD79=Výsledky!$DX$3),50,0)))</f>
        <v>50</v>
      </c>
      <c r="DT85" s="182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2">
        <f>IF(ISBLANK($DX$3),"",IF(OR(Tipy!DE79=Výsledky!$DS$6,Tipy!DE79=Výsledky!$DS$7,Tipy!DE79=Výsledky!$DS$8,Tipy!DE79=Výsledky!$DS$9),30,0))</f>
        <v>30</v>
      </c>
      <c r="DV85" s="182">
        <f>IF(ISBLANK($DX$3),"",IF(OR(Tipy!DF79=Výsledky!$DV$6,Tipy!DF79=Výsledky!$DV$7,Tipy!DF79=Výsledky!$DV$8,Tipy!DF79=Výsledky!$DV$9),10,0))</f>
        <v>0</v>
      </c>
      <c r="DW85" s="183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6">
        <f>IF(ISBLANK($DX$3),"",IF(ISBLANK(Tipy!DB79),"-",SUM(DS85:DW85)))</f>
        <v>80</v>
      </c>
      <c r="DY85" s="185"/>
      <c r="DZ85" s="182">
        <f>IF(ISBLANK($EE$3),"",IF(ISBLANK(Tipy!DH79),0,IF(AND(Tipy!DH79=Výsledky!$EC$3,Tipy!DJ79=Výsledky!$EE$3),50,0)))</f>
        <v>0</v>
      </c>
      <c r="EA85" s="182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2">
        <f>IF(ISBLANK($EE$3),"",IF(OR(Tipy!DK79=Výsledky!$DZ$6,Tipy!DK79=Výsledky!$DZ$7,Tipy!DK79=Výsledky!$DZ$8,Tipy!DK79=Výsledky!$DZ$9),30,0))</f>
        <v>0</v>
      </c>
      <c r="EC85" s="182">
        <f>IF(ISBLANK($EE$3),"",IF(OR(Tipy!DL79=Výsledky!$EC$6,Tipy!DL79=Výsledky!$EC$7,Tipy!DL79=Výsledky!$EC$8,Tipy!DL79=Výsledky!$EC$9),10,0))</f>
        <v>0</v>
      </c>
      <c r="ED85" s="183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6">
        <f>IF(ISBLANK($EE$3),"",IF(ISBLANK(Tipy!DH79),"-",SUM(DZ85:ED85)))</f>
        <v>30</v>
      </c>
      <c r="EF85" s="94"/>
      <c r="EG85" s="182">
        <f>IF(ISBLANK($EL$3),"",IF(ISBLANK(Tipy!DN79),0,IF(AND(Tipy!DN79=Výsledky!$EJ$3,Tipy!DP79=Výsledky!$EL$3),50,0)))</f>
        <v>0</v>
      </c>
      <c r="EH85" s="182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2">
        <f>IF(ISBLANK($EL$3),"",IF(OR(Tipy!DQ79=Výsledky!$EG$6,Tipy!DQ79=Výsledky!$EG$7,Tipy!DQ79=Výsledky!$EG$8,Tipy!DQ79=Výsledky!$EG$9),30,0))</f>
        <v>30</v>
      </c>
      <c r="EJ85" s="182">
        <f>IF(ISBLANK($EL$3),"",IF(OR(Tipy!DR79=Výsledky!$EJ$6,Tipy!DR79=Výsledky!$EJ$7,Tipy!DR79=Výsledky!$EJ$8,Tipy!DR79=Výsledky!$EJ$9),10,0))</f>
        <v>0</v>
      </c>
      <c r="EK85" s="183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6">
        <f>IF(ISBLANK($EL$3),"",IF(ISBLANK(Tipy!DN79),"-",SUM(EG85:EK85)))</f>
        <v>60</v>
      </c>
      <c r="EM85" s="94"/>
      <c r="EN85" s="182">
        <f>IF(ISBLANK($ES$3),"",IF(ISBLANK(Tipy!DT79),0,IF(AND(Tipy!DT79=Výsledky!$EQ$3,Tipy!DV79=Výsledky!$ES$3),50,0)))</f>
        <v>0</v>
      </c>
      <c r="EO85" s="182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2">
        <f>IF(ISBLANK($ES$3),"",IF(OR(Tipy!DW79=Výsledky!$EN$6,Tipy!DW79=Výsledky!$EN$7,Tipy!DW79=Výsledky!$EN$8,Tipy!DW79=Výsledky!$EN$9),30,0))</f>
        <v>30</v>
      </c>
      <c r="EQ85" s="182">
        <f>IF(ISBLANK($ES$3),"",IF(OR(Tipy!DX79=Výsledky!$EQ$6,Tipy!DX79=Výsledky!$EQ$7,Tipy!DX79=Výsledky!$EQ$8,Tipy!DX79=Výsledky!$EQ$9),10,0))</f>
        <v>0</v>
      </c>
      <c r="ER85" s="183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6">
        <f>IF(ISBLANK($ES$3),"",IF(ISBLANK(Tipy!DT79),"-",SUM(EN85:ER85)))</f>
        <v>50</v>
      </c>
      <c r="ET85" s="94"/>
      <c r="EU85" s="182">
        <f>IF(ISBLANK($EZ$3),"",IF(ISBLANK(Tipy!DZ79),0,IF(AND(Tipy!DZ79=Výsledky!$EX$3,Tipy!EB79=Výsledky!$EZ$3),50,0)))</f>
        <v>0</v>
      </c>
      <c r="EV85" s="182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2">
        <f>IF(ISBLANK($EZ$3),"",IF(OR(Tipy!EC79=Výsledky!$EU$6,Tipy!EC79=Výsledky!$EU$7,Tipy!EC79=Výsledky!$EU$8,Tipy!EC79=Výsledky!$EU$9),30,0))</f>
        <v>0</v>
      </c>
      <c r="EX85" s="182">
        <f>IF(ISBLANK($EZ$3),"",IF(OR(Tipy!ED79=Výsledky!$EX$6,Tipy!ED79=Výsledky!$EX$7,Tipy!ED79=Výsledky!$EX$8,Tipy!ED79=Výsledky!$EX$9),10,0))</f>
        <v>0</v>
      </c>
      <c r="EY85" s="183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6">
        <f>IF(ISBLANK($EZ$3),"",IF(ISBLANK(Tipy!DZ79),"-",SUM(EU85:EY85)))</f>
        <v>30</v>
      </c>
      <c r="FA85" s="94"/>
      <c r="FB85" s="182">
        <f>IF(ISBLANK($FG$3),"",IF(ISBLANK(Tipy!EF79),0,IF(AND(Tipy!EF79=Výsledky!$FE$3,Tipy!EH79=Výsledky!$FG$3),50,0)))</f>
        <v>0</v>
      </c>
      <c r="FC85" s="182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2">
        <f>IF(ISBLANK($FG$3),"",IF(OR(Tipy!EI79=Výsledky!$FB$6,Tipy!EI79=Výsledky!$FB$7,Tipy!EI79=Výsledky!$FB$8,Tipy!EI79=Výsledky!$FB$9),30,0))</f>
        <v>0</v>
      </c>
      <c r="FE85" s="182">
        <f>IF(ISBLANK($FG$3),"",IF(OR(Tipy!EJ79=Výsledky!$FE$6,Tipy!EJ79=Výsledky!$FE$7,Tipy!EJ79=Výsledky!$FE$8,Tipy!EJ79=Výsledky!$FE$9),10,0))</f>
        <v>0</v>
      </c>
      <c r="FF85" s="183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6">
        <f>IF(ISBLANK($FG$3),"",IF(ISBLANK(Tipy!EF79),"-",SUM(FB85:FF85)))</f>
        <v>10</v>
      </c>
      <c r="FH85" s="94"/>
      <c r="FI85" s="182">
        <f>IF(ISBLANK($FN$3),"",IF(ISBLANK(Tipy!EL79),0,IF(AND(Tipy!EL79=Výsledky!$FL$3,Tipy!EN79=Výsledky!$FN$3),50,0)))</f>
        <v>0</v>
      </c>
      <c r="FJ85" s="182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2">
        <f>IF(ISBLANK($FN$3),"",IF(OR(Tipy!EO79=Výsledky!$FI$6,Tipy!EO79=Výsledky!$FI$7,Tipy!EO79=Výsledky!$FI$8,Tipy!EO79=Výsledky!$FI$9),30,0))</f>
        <v>30</v>
      </c>
      <c r="FL85" s="182">
        <f>IF(ISBLANK($FN$3),"",IF(OR(Tipy!EP79=Výsledky!$FL$6,Tipy!EP79=Výsledky!$FL$7,Tipy!EP79=Výsledky!$FL$8,Tipy!EP79=Výsledky!$FL$9),10,0))</f>
        <v>0</v>
      </c>
      <c r="FM85" s="183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6">
        <f>IF(ISBLANK($FN$3),"",IF(ISBLANK(Tipy!EL79),"-",SUM(FI85:FM85)))</f>
        <v>50</v>
      </c>
      <c r="FO85" s="94"/>
      <c r="FP85" s="182">
        <f>IF(ISBLANK($FU$3),"",IF(ISBLANK(Tipy!ER79),0,IF(AND(Tipy!ER79=Výsledky!$FS$3,Tipy!ET79=Výsledky!$FU$3),50,0)))</f>
        <v>0</v>
      </c>
      <c r="FQ85" s="182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2">
        <f>IF(ISBLANK($FU$3),"",IF(OR(Tipy!EU79=Výsledky!$FP$6,Tipy!EU79=Výsledky!$FP$7,Tipy!EU79=Výsledky!$FP$8,Tipy!EU79=Výsledky!$FP$9),30,0))</f>
        <v>30</v>
      </c>
      <c r="FS85" s="182">
        <f>IF(ISBLANK($FU$3),"",IF(OR(Tipy!EV79=Výsledky!$FS$6,Tipy!EV79=Výsledky!$FS$7,Tipy!EV79=Výsledky!$FS$8,Tipy!EV79=Výsledky!$FS$9),10,0))</f>
        <v>0</v>
      </c>
      <c r="FT85" s="183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6">
        <f>IF(ISBLANK($FU$3),"",IF(ISBLANK(Tipy!ER79),"-",SUM(FP85:FT85)))</f>
        <v>50</v>
      </c>
      <c r="FV85" s="94"/>
      <c r="FW85" s="182">
        <f>IF(ISBLANK($GB$3),"",IF(ISBLANK(Tipy!EX79),0,IF(AND(Tipy!EX79=Výsledky!$FZ$3,Tipy!EZ79=Výsledky!$GB$3),50,0)))</f>
        <v>0</v>
      </c>
      <c r="FX85" s="182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2">
        <f>IF(ISBLANK($GB$3),"",IF(OR(Tipy!FA79=Výsledky!$FW$6,Tipy!FA79=Výsledky!$FW$7,Tipy!FA79=Výsledky!$FW$8,Tipy!FA79=Výsledky!$FW$9),30,0))</f>
        <v>0</v>
      </c>
      <c r="FZ85" s="182">
        <f>IF(ISBLANK($GB$3),"",IF(OR(Tipy!FB79=Výsledky!$FZ$6,Tipy!FB79=Výsledky!$FZ$7,Tipy!FB79=Výsledky!$FZ$8,Tipy!FB79=Výsledky!$FZ$9),10,0))</f>
        <v>0</v>
      </c>
      <c r="GA85" s="183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6" t="str">
        <f>IF(ISBLANK($GB$3),"",IF(ISBLANK(Tipy!EX79),"-",SUM(FW85:GA85)))</f>
        <v>-</v>
      </c>
      <c r="GC85" s="94"/>
      <c r="GD85" s="182">
        <f>IF(ISBLANK($GI$3),"",IF(ISBLANK(Tipy!FD79),0,IF(AND(Tipy!FD79=Výsledky!$GG$3,Tipy!FF79=Výsledky!$GI$3),50,0)))</f>
        <v>0</v>
      </c>
      <c r="GE85" s="182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2">
        <f>IF(ISBLANK($GI$3),"",IF(OR(Tipy!FG79=Výsledky!$GD$6,Tipy!FG79=Výsledky!$GD$7,Tipy!FG79=Výsledky!$GD$8,Tipy!FG79=Výsledky!$GD$9),30,0))</f>
        <v>30</v>
      </c>
      <c r="GG85" s="182">
        <f>IF(ISBLANK($GI$3),"",IF(OR(Tipy!FH79=Výsledky!$GG$6,Tipy!FH79=Výsledky!$GG$7,Tipy!FH79=Výsledky!$GG$8,Tipy!FH79=Výsledky!$GG$9),10,0))</f>
        <v>0</v>
      </c>
      <c r="GH85" s="183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6">
        <f>IF(ISBLANK($GI$3),"",IF(ISBLANK(Tipy!FD79),"-",SUM(GD85:GH85)))</f>
        <v>30</v>
      </c>
      <c r="GJ85" s="94"/>
      <c r="GK85" s="182">
        <f>IF(ISBLANK($GP$3),"",IF(ISBLANK(Tipy!FJ79),0,IF(AND(Tipy!FJ79=Výsledky!$GN$3,Tipy!FL79=Výsledky!$GP$3),50,0)))</f>
        <v>0</v>
      </c>
      <c r="GL85" s="182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82">
        <f>IF(ISBLANK($GP$3),"",IF(OR(Tipy!FM79=Výsledky!$GK$6,Tipy!FM79=Výsledky!$GK$7,Tipy!FM79=Výsledky!$GK$8,Tipy!FM79=Výsledky!$GK$9),30,0))</f>
        <v>0</v>
      </c>
      <c r="GN85" s="182">
        <f>IF(ISBLANK($GP$3),"",IF(OR(Tipy!FN79=Výsledky!$GN$6,Tipy!FN79=Výsledky!$GN$7,Tipy!FN79=Výsledky!$GN$8,Tipy!FN79=Výsledky!$GN$9),10,0))</f>
        <v>0</v>
      </c>
      <c r="GO85" s="183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86" t="str">
        <f>IF(ISBLANK($GP$3),"",IF(ISBLANK(Tipy!FJ79),"-",SUM(GK85:GO85)))</f>
        <v>-</v>
      </c>
      <c r="GQ85" s="94"/>
      <c r="GR85" s="182">
        <f>IF(ISBLANK($GW$3),"",IF(ISBLANK(Tipy!FP79),0,IF(AND(Tipy!FP79=Výsledky!$GU$3,Tipy!FR79=Výsledky!$GW$3),50,0)))</f>
        <v>0</v>
      </c>
      <c r="GS85" s="182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2">
        <f>IF(ISBLANK($GW$3),"",IF(OR(Tipy!FS79=Výsledky!$GR$6,Tipy!FS79=Výsledky!$GR$7,Tipy!FS79=Výsledky!$GR$8,Tipy!FS79=Výsledky!$GR$9),30,0))</f>
        <v>0</v>
      </c>
      <c r="GU85" s="182">
        <f>IF(ISBLANK($GW$3),"",IF(OR(Tipy!FT79=Výsledky!$GU$6,Tipy!FT79=Výsledky!$GU$7,Tipy!FT79=Výsledky!$GU$8,Tipy!FT79=Výsledky!$GU$9),10,0))</f>
        <v>0</v>
      </c>
      <c r="GV85" s="183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6">
        <f>IF(ISBLANK($GW$3),"",IF(ISBLANK(Tipy!FP79),"-",SUM(GR85:GV85)))</f>
        <v>0</v>
      </c>
      <c r="GX85" s="94"/>
      <c r="GY85" s="182">
        <f>IF(ISBLANK($HD$3),"",IF(ISBLANK(Tipy!FV79),0,IF(AND(Tipy!FV79=Výsledky!$HB$3,Tipy!FX79=Výsledky!$HD$3),50,0)))</f>
        <v>0</v>
      </c>
      <c r="GZ85" s="182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2">
        <f>IF(ISBLANK($HD$3),"",IF(OR(Tipy!FY79=Výsledky!$GY$6,Tipy!FY79=Výsledky!$GY$7,Tipy!FY79=Výsledky!$GY$8,Tipy!FY79=Výsledky!$GY$9),30,0))</f>
        <v>0</v>
      </c>
      <c r="HB85" s="182">
        <f>IF(ISBLANK($HD$3),"",IF(OR(Tipy!FZ79=Výsledky!$HB$6,Tipy!FZ79=Výsledky!$HB$7,Tipy!FZ79=Výsledky!$HB$8,Tipy!FZ79=Výsledky!$HB$9),10,0))</f>
        <v>10</v>
      </c>
      <c r="HC85" s="183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6">
        <f>IF(ISBLANK($HD$3),"",IF(ISBLANK(Tipy!FV79),"-",SUM(GY85:HC85)))</f>
        <v>10</v>
      </c>
      <c r="HE85" s="185"/>
      <c r="HF85" s="182">
        <f>IF(ISBLANK($HK$3),"",IF(ISBLANK(Tipy!GB79),0,IF(AND(Tipy!GB79=Výsledky!$HI$3,Tipy!GD79=Výsledky!$HK$3),50,0)))</f>
        <v>0</v>
      </c>
      <c r="HG85" s="182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2">
        <f>IF(ISBLANK($HK$3),"",IF(OR(Tipy!GE79=Výsledky!$HF$6,Tipy!GE79=Výsledky!$HF$7,Tipy!GE79=Výsledky!$HF$8,Tipy!GE79=Výsledky!$HF$9),30,0))</f>
        <v>0</v>
      </c>
      <c r="HI85" s="182">
        <f>IF(ISBLANK($HK$3),"",IF(OR(Tipy!GF79=Výsledky!$HI$6,Tipy!GF79=Výsledky!$HI$7,Tipy!GF79=Výsledky!$HI$8,Tipy!GF79=Výsledky!$HI$9),10,0))</f>
        <v>0</v>
      </c>
      <c r="HJ85" s="183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6" t="str">
        <f>IF(ISBLANK($HK$3),"",IF(ISBLANK(Tipy!GB79),"-",SUM(HF85:HJ85)))</f>
        <v>-</v>
      </c>
      <c r="HL85" s="185"/>
      <c r="HM85" s="182">
        <f>IF(ISBLANK($HR$3),"",IF(ISBLANK(Tipy!GH79),0,IF(AND(Tipy!GH79=Výsledky!$HP$3,Tipy!GJ79=Výsledky!$HR$3),50,0)))</f>
        <v>0</v>
      </c>
      <c r="HN85" s="182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2">
        <f>IF(ISBLANK($HR$3),"",IF(OR(Tipy!GK79=Výsledky!$HM$6,Tipy!GK79=Výsledky!$HM$7,Tipy!GK79=Výsledky!$HM$8,Tipy!GK79=Výsledky!$HM$9),30,0))</f>
        <v>0</v>
      </c>
      <c r="HP85" s="182">
        <f>IF(ISBLANK($HR$3),"",IF(OR(Tipy!GL79=Výsledky!$HP$6,Tipy!GL79=Výsledky!$HP$7,Tipy!GL79=Výsledky!$HP$8,Tipy!GL79=Výsledky!$HP$9),10,0))</f>
        <v>0</v>
      </c>
      <c r="HQ85" s="183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6">
        <f>IF(ISBLANK($HR$3),"",IF(ISBLANK(Tipy!GH79),"-",SUM(HM85:HQ85)))</f>
        <v>0</v>
      </c>
      <c r="HS85" s="185"/>
      <c r="HT85" s="182">
        <f>IF(ISBLANK($HY$3),"",IF(ISBLANK(Tipy!GN79),0,IF(AND(Tipy!GN79=Výsledky!$HW$3,Tipy!GP79=Výsledky!$HY$3),50,0)))</f>
        <v>0</v>
      </c>
      <c r="HU85" s="182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2">
        <f>IF(ISBLANK($HY$3),"",IF(OR(Tipy!GQ79=Výsledky!$HT$6,Tipy!GQ79=Výsledky!$HT$7,Tipy!GQ79=Výsledky!$HT$8,Tipy!GQ79=Výsledky!$HT$9),30,0))</f>
        <v>0</v>
      </c>
      <c r="HW85" s="182">
        <f>IF(ISBLANK($HY$3),"",IF(OR(Tipy!GR79=Výsledky!$HW$6,Tipy!GR79=Výsledky!$HW$7,Tipy!GR79=Výsledky!$HW$8,Tipy!GR79=Výsledky!$HW$9),10,0))</f>
        <v>10</v>
      </c>
      <c r="HX85" s="183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6">
        <f>IF(ISBLANK($HY$3),"",IF(ISBLANK(Tipy!GN79),"-",SUM(HT85:HX85)))</f>
        <v>40</v>
      </c>
      <c r="HZ85" s="185"/>
      <c r="IA85" s="182">
        <f>IF(ISBLANK($IF$3),"",IF(ISBLANK(Tipy!GT79),0,IF(AND(Tipy!GT79=Výsledky!$ID$3,Tipy!GV79=Výsledky!$IF$3),50,0)))</f>
        <v>50</v>
      </c>
      <c r="IB85" s="182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2">
        <f>IF(ISBLANK($IF$3),"",IF(OR(Tipy!GW79=Výsledky!$IA$6,Tipy!GW79=Výsledky!$IA$7,Tipy!GW79=Výsledky!$IA$8,Tipy!GW79=Výsledky!$IA$9),30,0))</f>
        <v>30</v>
      </c>
      <c r="ID85" s="182">
        <f>IF(ISBLANK($IF$3),"",IF(OR(Tipy!GX79=Výsledky!$ID$6,Tipy!GX79=Výsledky!$ID$7,Tipy!GX79=Výsledky!$ID$8,Tipy!GX79=Výsledky!$ID$9),10,0))</f>
        <v>10</v>
      </c>
      <c r="IE85" s="183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6">
        <f>IF(ISBLANK($IF$3),"",IF(ISBLANK(Tipy!GT79),"-",SUM(IA85:IE85)))</f>
        <v>90</v>
      </c>
      <c r="IG85" s="94"/>
      <c r="IH85" s="182">
        <f>IF(ISBLANK($IM$3),"",IF(ISBLANK(Tipy!GZ79),0,IF(AND(Tipy!GZ79=Výsledky!$IK$3,Tipy!HB79=Výsledky!$IM$3),50,0)))</f>
        <v>0</v>
      </c>
      <c r="II85" s="182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182">
        <f>IF(ISBLANK($IM$3),"",IF(OR(Tipy!HC79=Výsledky!$IH$6,Tipy!HC79=Výsledky!$IH$7,Tipy!HC79=Výsledky!$IH$8,Tipy!HC79=Výsledky!$IH$9),30,0))</f>
        <v>0</v>
      </c>
      <c r="IK85" s="182">
        <f>IF(ISBLANK($IM$3),"",IF(OR(Tipy!HD79=Výsledky!$IK$6,Tipy!HD79=Výsledky!$IK$7,Tipy!HD79=Výsledky!$IK$8,Tipy!HD79=Výsledky!$IK$9),10,0))</f>
        <v>0</v>
      </c>
      <c r="IL85" s="183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186">
        <f>IF(ISBLANK($IM$3),"",IF(ISBLANK(Tipy!GZ79),"-",SUM(IH85:IL85)))</f>
        <v>20</v>
      </c>
      <c r="IN85" s="185"/>
      <c r="IO85" s="182">
        <f>IF(ISBLANK($IT$3),"",IF(ISBLANK(Tipy!HF79),0,IF(AND(Tipy!HF79=Výsledky!$IR$3,Tipy!HH79=Výsledky!$IT$3),50,0)))</f>
        <v>0</v>
      </c>
      <c r="IP85" s="182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82">
        <f>IF(ISBLANK($IT$3),"",IF(OR(Tipy!HI79=Výsledky!$IO$6,Tipy!HI79=Výsledky!$IO$7,Tipy!HI79=Výsledky!$IO$8,Tipy!HI79=Výsledky!$IO$9),30,0))</f>
        <v>0</v>
      </c>
      <c r="IR85" s="182">
        <f>IF(ISBLANK($IT$3),"",IF(OR(Tipy!HJ79=Výsledky!$IR$6,Tipy!HJ79=Výsledky!$IR$7,Tipy!HJ79=Výsledky!$IR$8,Tipy!HJ79=Výsledky!$IR$9),10,0))</f>
        <v>0</v>
      </c>
      <c r="IS85" s="183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6">
        <f>IF(ISBLANK($IT$3),"",IF(ISBLANK(Tipy!HF79),"-",SUM(IO85:IS85)))</f>
        <v>30</v>
      </c>
      <c r="IU85" s="185"/>
      <c r="IV85" s="182">
        <f>IF(ISBLANK($JA$3),"",IF(ISBLANK(Tipy!HL79),0,IF(AND(Tipy!HL79=Výsledky!$IY$3,Tipy!HN79=Výsledky!$JA$3),50,0)))</f>
        <v>0</v>
      </c>
      <c r="IW85" s="182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182">
        <f>IF(ISBLANK($JA$3),"",IF(OR(Tipy!HO79=Výsledky!$IV$6,Tipy!HO79=Výsledky!$IV$7,Tipy!HO79=Výsledky!$IV$8,Tipy!HO79=Výsledky!$IV$9),30,0))</f>
        <v>0</v>
      </c>
      <c r="IY85" s="182">
        <f>IF(ISBLANK($JA$3),"",IF(OR(Tipy!HP79=Výsledky!$IY$6,Tipy!HP79=Výsledky!$IY$7,Tipy!HP79=Výsledky!$IY$8,Tipy!HP79=Výsledky!$IY$9),10,0))</f>
        <v>0</v>
      </c>
      <c r="IZ85" s="183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186">
        <f>IF(ISBLANK($JA$3),"",IF(ISBLANK(Tipy!HL79),"-",SUM(IV85:IZ85)))</f>
        <v>30</v>
      </c>
      <c r="JB85" s="185"/>
      <c r="JC85" s="182">
        <f>IF(ISBLANK($JH$3),"",IF(ISBLANK(Tipy!HR79),0,IF(AND(Tipy!HR79=Výsledky!$JF$3,Tipy!HT79=Výsledky!$JH$3),50,0)))</f>
        <v>0</v>
      </c>
      <c r="JD85" s="182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82">
        <f>IF(ISBLANK($JH$3),"",IF(OR(Tipy!HU79=Výsledky!$JC$6,Tipy!HU79=Výsledky!$JC$7,Tipy!HU79=Výsledky!$JC$8,Tipy!HU79=Výsledky!$JC$9),30,0))</f>
        <v>0</v>
      </c>
      <c r="JF85" s="182">
        <f>IF(ISBLANK($JH$3),"",IF(OR(Tipy!HV79=Výsledky!$JF$6,Tipy!HV79=Výsledky!$JF$7,Tipy!HV79=Výsledky!$JF$8,Tipy!HV79=Výsledky!$JF$9),10,0))</f>
        <v>0</v>
      </c>
      <c r="JG85" s="183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86" t="str">
        <f>IF(ISBLANK($JH$3),"",IF(ISBLANK(Tipy!HR79),"-",SUM(JC85:JG85)))</f>
        <v>-</v>
      </c>
      <c r="JI85" s="185"/>
      <c r="JJ85" s="182">
        <f>IF(ISBLANK($JO$3),"",IF(ISBLANK(Tipy!HX79),0,IF(AND(Tipy!HX79=Výsledky!$JM$3,Tipy!HZ79=Výsledky!$JO$3),50,0)))</f>
        <v>50</v>
      </c>
      <c r="JK85" s="182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0</v>
      </c>
      <c r="JL85" s="182">
        <f>IF(ISBLANK($JO$3),"",IF(OR(Tipy!IA79=Výsledky!$JJ$6,Tipy!IA79=Výsledky!$JJ$7,Tipy!IA79=Výsledky!$JJ$8,Tipy!IA79=Výsledky!$JJ$9),30,0))</f>
        <v>30</v>
      </c>
      <c r="JM85" s="92">
        <f>IF(ISBLANK($JO$3),"",IF(OR(Tipy!IB79=Výsledky!$JM$6,Tipy!IB79=Výsledky!$JM$7,Tipy!IB79=Výsledky!$JM$8,Tipy!IB79=Výsledky!$JM$9),10,0))</f>
        <v>0</v>
      </c>
      <c r="JN85" s="93">
        <f>IF(ISBLANK($JO$3),"",IF(ISBLANK(Tipy!HX79),0,IF(OR(AND(Tipy!HX79=Výsledky!$JM$3,OR(Tipy!HZ79=Výsledky!$JO$3+1,Tipy!HZ79=Výsledky!$JO$3-1)),AND(Tipy!HZ79=Výsledky!$JO$3,OR(Tipy!HX79=Výsledky!$JM$3+1,Tipy!HX79=Výsledky!$JM$3-1))),10,0)))</f>
        <v>0</v>
      </c>
      <c r="JO85" s="95">
        <f>IF(ISBLANK($JO$3),"",IF(ISBLANK(Tipy!HX79),"-",SUM(JJ85:JN85)))</f>
        <v>80</v>
      </c>
      <c r="JP85" s="94"/>
      <c r="JQ85" s="92">
        <f>IF(ISBLANK($JV$3),"",IF(ISBLANK(Tipy!ID79),0,IF(AND(Tipy!ID79=Výsledky!$JT$3,Tipy!IF79=Výsledky!$JV$3),50,0)))</f>
        <v>0</v>
      </c>
      <c r="JR85" s="92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92">
        <f>IF(ISBLANK($JV$3),"",IF(OR(Tipy!IG79=Výsledky!$JQ$6,Tipy!IG79=Výsledky!$JQ$7,Tipy!IG79=Výsledky!$JQ$8,Tipy!IG79=Výsledky!$JQ$9),30,0))</f>
        <v>0</v>
      </c>
      <c r="JT85" s="92">
        <f>IF(ISBLANK($JV$3),"",IF(OR(Tipy!IH79=Výsledky!$JT$6,Tipy!IH79=Výsledky!$JT$7,Tipy!IH79=Výsledky!$JT$8,Tipy!IH79=Výsledky!$JT$9),10,0))</f>
        <v>0</v>
      </c>
      <c r="JU85" s="93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95" t="str">
        <f>IF(ISBLANK($JV$3),"",IF(ISBLANK(Tipy!ID79),"-",SUM(JQ85:JU85)))</f>
        <v>-</v>
      </c>
      <c r="JW85" s="94"/>
      <c r="JX85" s="92" t="str">
        <f>IF(ISBLANK($KC$3),"",IF(ISBLANK(Tipy!IJ79),0,IF(AND(Tipy!IJ79=Výsledky!$KA$3,Tipy!IL79=Výsledky!$KC$3),50,0)))</f>
        <v/>
      </c>
      <c r="JY85" s="92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92" t="str">
        <f>IF(ISBLANK($KC$3),"",IF(OR(Tipy!IM79=Výsledky!$JX$6,Tipy!IM79=Výsledky!$JX$7,Tipy!IM79=Výsledky!$JX$8,Tipy!IM79=Výsledky!$JX$9),30,0))</f>
        <v/>
      </c>
      <c r="KA85" s="92" t="str">
        <f>IF(ISBLANK($KC$3),"",IF(OR(Tipy!IN79=Výsledky!$KA$6,Tipy!IN79=Výsledky!$KA$7,Tipy!IN79=Výsledky!$KA$8,Tipy!IN79=Výsledky!$KA$9),10,0))</f>
        <v/>
      </c>
      <c r="KB85" s="93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95" t="str">
        <f>IF(ISBLANK($KC$3),"",IF(ISBLANK(Tipy!IJ79),"-",SUM(JX85:KB85)))</f>
        <v/>
      </c>
      <c r="KD85" s="94"/>
      <c r="KE85" s="92">
        <f>IF(ISBLANK($KJ$3),"",IF(ISBLANK(Tipy!IP79),0,IF(AND(Tipy!IP79=Výsledky!$KH$3,Tipy!IR79=Výsledky!$KJ$3),50,0)))</f>
        <v>0</v>
      </c>
      <c r="KF85" s="92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>0</v>
      </c>
      <c r="KG85" s="92">
        <f>IF(ISBLANK($KJ$3),"",IF(OR(Tipy!IS79=Výsledky!$KE$6,Tipy!IS79=Výsledky!$KE$7,Tipy!IS79=Výsledky!$KE$8,Tipy!IS79=Výsledky!$KE$9),30,0))</f>
        <v>0</v>
      </c>
      <c r="KH85" s="92">
        <f>IF(ISBLANK($KJ$3),"",IF(OR(Tipy!IT79=Výsledky!$KH$6,Tipy!IT79=Výsledky!$KH$7,Tipy!IT79=Výsledky!$KH$8,Tipy!IT79=Výsledky!$KH$9),10,0))</f>
        <v>0</v>
      </c>
      <c r="KI85" s="93">
        <f>IF(ISBLANK($KJ$3),"",IF(ISBLANK(Tipy!IP79),0,IF(OR(AND(Tipy!IP79=Výsledky!$KH$3,OR(Tipy!IR79=Výsledky!$KJ$3+1,Tipy!IR79=Výsledky!$KJ$3-1)),AND(Tipy!IR79=Výsledky!$KJ$3,OR(Tipy!IP79=Výsledky!$KH$3+1,Tipy!IP79=Výsledky!$KH$3-1))),10,0)))</f>
        <v>0</v>
      </c>
      <c r="KJ85" s="95">
        <f>IF(ISBLANK($KJ$3),"",IF(ISBLANK(Tipy!IP79),"-",SUM(KE85:KI85)))</f>
        <v>0</v>
      </c>
      <c r="KK85" s="94"/>
      <c r="KL85" s="182">
        <f>IF(ISBLANK($KQ$3),"",IF(ISBLANK(Tipy!IV79),0,IF(AND(Tipy!IV79=Výsledky!$KO$3,Tipy!IX79=Výsledky!$KQ$3),50,0)))</f>
        <v>0</v>
      </c>
      <c r="KM85" s="182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0</v>
      </c>
      <c r="KN85" s="182">
        <f>IF(ISBLANK($KQ$3),"",IF(OR(Tipy!IY79=Výsledky!$KL$6,Tipy!IY79=Výsledky!$KL$7,Tipy!IY79=Výsledky!$KL$8,Tipy!IY79=Výsledky!$KL$9),30,0))</f>
        <v>0</v>
      </c>
      <c r="KO85" s="182">
        <f>IF(ISBLANK($KQ$3),"",IF(OR(Tipy!IZ79=Výsledky!$KO$6,Tipy!IZ79=Výsledky!$KO$7,Tipy!IZ79=Výsledky!$KO$8,Tipy!IZ79=Výsledky!$KO$9),10,0))</f>
        <v>0</v>
      </c>
      <c r="KP85" s="183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86" t="str">
        <f>IF(ISBLANK($KQ$3),"",IF(ISBLANK(Tipy!IV79),"-",SUM(KL85:KP85)))</f>
        <v>-</v>
      </c>
      <c r="KR85" s="94"/>
      <c r="KS85" s="92" t="str">
        <f>IF(ISBLANK($KX$3),"",IF(ISBLANK(Tipy!JB79),0,IF(AND(Tipy!JB79=Výsledky!$KV$3,Tipy!JD79=Výsledky!$KX$3),50,0)))</f>
        <v/>
      </c>
      <c r="KT85" s="92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92" t="str">
        <f>IF(ISBLANK($KX$3),"",IF(OR(Tipy!JE79=Výsledky!$KS$6,Tipy!JE79=Výsledky!$KS$7,Tipy!JE79=Výsledky!$KS$8,Tipy!JE79=Výsledky!$KS$9),30,0))</f>
        <v/>
      </c>
      <c r="KV85" s="92" t="str">
        <f>IF(ISBLANK($KX$3),"",IF(OR(Tipy!JF79=Výsledky!$KV$6,Tipy!JF79=Výsledky!$KV$7,Tipy!JF79=Výsledky!$KV$8,Tipy!JF79=Výsledky!$KV$9),10,0))</f>
        <v/>
      </c>
      <c r="KW85" s="93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95" t="str">
        <f>IF(ISBLANK($KX$3),"",IF(ISBLANK(Tipy!JB79),"-",SUM(KS85:KW85)))</f>
        <v/>
      </c>
      <c r="KY85" s="94"/>
      <c r="KZ85" s="92" t="str">
        <f>IF(ISBLANK($LE$3),"",IF(ISBLANK(Tipy!JH79),0,IF(AND(Tipy!JH79=Výsledky!$LC$3,Tipy!JJ79=Výsledky!$LE$3),50,0)))</f>
        <v/>
      </c>
      <c r="LA85" s="92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92" t="str">
        <f>IF(ISBLANK($LE$3),"",IF(OR(Tipy!JK79=Výsledky!$KZ$6,Tipy!JK79=Výsledky!$KZ$7,Tipy!JK79=Výsledky!$KZ$8,Tipy!JK79=Výsledky!$KZ$9),30,0))</f>
        <v/>
      </c>
      <c r="LC85" s="92" t="str">
        <f>IF(ISBLANK($LE$3),"",IF(OR(Tipy!JL79=Výsledky!$LC$6,Tipy!JL79=Výsledky!$LC$7,Tipy!JL79=Výsledky!$LC$8,Tipy!JL79=Výsledky!$LC$9),10,0))</f>
        <v/>
      </c>
      <c r="LD85" s="93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95" t="str">
        <f>IF(ISBLANK($LE$3),"",IF(ISBLANK(Tipy!JH79),"-",SUM(KZ85:LD85)))</f>
        <v/>
      </c>
      <c r="LF85" s="94"/>
      <c r="LG85" s="92" t="str">
        <f>IF(ISBLANK($LL$3),"",IF(ISBLANK(Tipy!JN79),0,IF(AND(Tipy!JN79=Výsledky!$LJ$3,Tipy!JP79=Výsledky!$LL$3),50,0)))</f>
        <v/>
      </c>
      <c r="LH85" s="92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92" t="str">
        <f>IF(ISBLANK($LL$3),"",IF(OR(Tipy!JQ79=Výsledky!$LG$6,Tipy!JQ79=Výsledky!$LG$7,Tipy!JQ79=Výsledky!$LG$8,Tipy!JQ79=Výsledky!$LG$9),30,0))</f>
        <v/>
      </c>
      <c r="LJ85" s="92" t="str">
        <f>IF(ISBLANK($LL$3),"",IF(OR(Tipy!JR79=Výsledky!$LJ$6,Tipy!JR79=Výsledky!$LJ$7,Tipy!JR79=Výsledky!$LJ$8,Tipy!JR79=Výsledky!$LJ$9),10,0))</f>
        <v/>
      </c>
      <c r="LK85" s="93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95" t="str">
        <f>IF(ISBLANK($LL$3),"",IF(ISBLANK(Tipy!JN79),"-",SUM(LG85:LK85)))</f>
        <v/>
      </c>
      <c r="LM85" s="94"/>
      <c r="LN85" s="92" t="str">
        <f>IF(ISBLANK($LS$3),"",IF(ISBLANK(Tipy!JT79),0,IF(AND(Tipy!JT79=Výsledky!$LQ$3,Tipy!JV79=Výsledky!$LS$3),50,0)))</f>
        <v/>
      </c>
      <c r="LO85" s="92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92" t="str">
        <f>IF(ISBLANK($LS$3),"",IF(OR(Tipy!JW79=Výsledky!$LN$6,Tipy!JW79=Výsledky!$LN$7,Tipy!JW79=Výsledky!$LN$8,Tipy!JW79=Výsledky!$LN$9),30,0))</f>
        <v/>
      </c>
      <c r="LQ85" s="92" t="str">
        <f>IF(ISBLANK($LS$3),"",IF(OR(Tipy!JX79=Výsledky!$LQ$6,Tipy!JX79=Výsledky!$LQ$7,Tipy!JX79=Výsledky!$LQ$8,Tipy!JX79=Výsledky!$LQ$9),10,0))</f>
        <v/>
      </c>
      <c r="LR85" s="93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95" t="str">
        <f>IF(ISBLANK($LS$3),"",IF(ISBLANK(Tipy!JT79),"-",SUM(LN85:LR85)))</f>
        <v/>
      </c>
      <c r="LT85" s="94"/>
      <c r="LU85" s="92" t="str">
        <f>IF(ISBLANK($LZ$3),"",IF(ISBLANK(Tipy!JZ79),0,IF(AND(Tipy!JZ79=Výsledky!$LX$3,Tipy!KB79=Výsledky!$LZ$3),50,0)))</f>
        <v/>
      </c>
      <c r="LV85" s="92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92" t="str">
        <f>IF(ISBLANK($LZ$3),"",IF(OR(Tipy!KC79=Výsledky!$LU$6,Tipy!KC79=Výsledky!$LU$7,Tipy!KC79=Výsledky!$LU$8,Tipy!KC79=Výsledky!$LU$9),30,0))</f>
        <v/>
      </c>
      <c r="LX85" s="92" t="str">
        <f>IF(ISBLANK($LZ$3),"",IF(OR(Tipy!KD79=Výsledky!$LX$6,Tipy!KD79=Výsledky!$LX$7,Tipy!KD79=Výsledky!$LX$8,Tipy!KD79=Výsledky!$LX$9),10,0))</f>
        <v/>
      </c>
      <c r="LY85" s="93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95" t="str">
        <f>IF(ISBLANK($LZ$3),"",IF(ISBLANK(Tipy!JZ79),"-",SUM(LU85:LY85)))</f>
        <v/>
      </c>
      <c r="MA85" s="94"/>
      <c r="MB85" s="96"/>
      <c r="MC85" s="97"/>
      <c r="MD85" s="97"/>
      <c r="ME85" s="97"/>
      <c r="MF85" s="93"/>
      <c r="MG85" s="95"/>
      <c r="MH85" s="94"/>
      <c r="MI85" s="96"/>
      <c r="MJ85" s="97"/>
      <c r="MK85" s="97"/>
      <c r="ML85" s="97"/>
      <c r="MM85" s="93"/>
      <c r="MN85" s="95"/>
      <c r="MO85" s="94"/>
      <c r="MP85" s="96"/>
      <c r="MQ85" s="97"/>
      <c r="MR85" s="97"/>
      <c r="MS85" s="97"/>
      <c r="MT85" s="93"/>
      <c r="MU85" s="95"/>
      <c r="MV85" s="94"/>
      <c r="MW85" s="96"/>
      <c r="MX85" s="97"/>
      <c r="MY85" s="97"/>
      <c r="MZ85" s="97"/>
      <c r="NA85" s="93"/>
      <c r="NB85" s="95"/>
      <c r="NC85" s="94"/>
      <c r="ND85" s="96"/>
      <c r="NE85" s="97"/>
      <c r="NF85" s="97"/>
      <c r="NG85" s="97"/>
      <c r="NH85" s="93"/>
      <c r="NI85" s="95"/>
      <c r="NJ85" s="94"/>
      <c r="NK85" s="96"/>
      <c r="NL85" s="97"/>
      <c r="NM85" s="97"/>
      <c r="NN85" s="97"/>
      <c r="NO85" s="93"/>
      <c r="NP85" s="95"/>
      <c r="NQ85" s="94"/>
      <c r="NR85" s="96"/>
      <c r="NS85" s="97"/>
      <c r="NT85" s="97"/>
      <c r="NU85" s="97"/>
      <c r="NV85" s="93"/>
      <c r="NW85" s="95"/>
      <c r="NX85" s="94"/>
      <c r="NY85" s="96"/>
      <c r="NZ85" s="97"/>
      <c r="OA85" s="97"/>
      <c r="OB85" s="97"/>
      <c r="OC85" s="93"/>
      <c r="OD85" s="95"/>
      <c r="OE85" s="94"/>
      <c r="OF85" s="96"/>
      <c r="OG85" s="97"/>
      <c r="OH85" s="97"/>
      <c r="OI85" s="97"/>
      <c r="OJ85" s="93"/>
      <c r="OK85" s="95"/>
      <c r="OL85" s="94"/>
      <c r="OM85" s="96"/>
      <c r="ON85" s="97"/>
      <c r="OO85" s="97"/>
      <c r="OP85" s="97"/>
      <c r="OQ85" s="93"/>
      <c r="OR85" s="95"/>
      <c r="OS85" s="94"/>
      <c r="OT85" s="96"/>
      <c r="OU85" s="97"/>
      <c r="OV85" s="97"/>
      <c r="OW85" s="97"/>
      <c r="OX85" s="93"/>
      <c r="OY85" s="95"/>
      <c r="OZ85" s="94"/>
      <c r="PA85" s="96"/>
      <c r="PB85" s="97"/>
      <c r="PC85" s="97"/>
      <c r="PD85" s="97"/>
      <c r="PE85" s="93"/>
      <c r="PF85" s="95"/>
      <c r="PG85" s="94"/>
      <c r="PH85" s="96"/>
      <c r="PI85" s="97"/>
      <c r="PJ85" s="97"/>
      <c r="PK85" s="97"/>
      <c r="PL85" s="93"/>
      <c r="PM85" s="95"/>
      <c r="PN85" s="94"/>
      <c r="PO85" s="96"/>
      <c r="PP85" s="97"/>
      <c r="PQ85" s="97"/>
      <c r="PR85" s="97"/>
      <c r="PS85" s="93"/>
      <c r="PT85" s="95"/>
      <c r="PU85" s="94"/>
      <c r="PV85" s="96"/>
      <c r="PW85" s="97"/>
      <c r="PX85" s="97"/>
      <c r="PY85" s="97"/>
      <c r="PZ85" s="93"/>
      <c r="QA85" s="95"/>
    </row>
    <row r="86" spans="1:443" ht="15" customHeight="1" x14ac:dyDescent="0.2">
      <c r="A86" s="121">
        <f>Tipy!A80</f>
        <v>19</v>
      </c>
      <c r="B86" s="144" t="str">
        <f>Tipy!B80</f>
        <v>Pusa na pipik</v>
      </c>
      <c r="C86" s="42"/>
      <c r="D86" s="182">
        <f>IF(ISBLANK($I$3),"",IF(ISBLANK(Tipy!D80),0,IF(AND(Tipy!D80=Výsledky!$G$3,Tipy!F80=Výsledky!$I$3),50,0)))</f>
        <v>0</v>
      </c>
      <c r="E86" s="182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2">
        <f>IF(ISBLANK($I$3),"",IF(OR(Tipy!G80=Výsledky!$D$6,Tipy!G80=Výsledky!$D$7,Tipy!G80=Výsledky!$D$8,Tipy!G80=Výsledky!$D$9),30,0))</f>
        <v>0</v>
      </c>
      <c r="G86" s="182">
        <f>IF(ISBLANK($I$3),"",IF(OR(Tipy!H80=Výsledky!$G$6,Tipy!H80=Výsledky!$G$7,Tipy!H80=Výsledky!$G$8,Tipy!H80=Výsledky!$G$9),10,0))</f>
        <v>0</v>
      </c>
      <c r="H86" s="183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4" t="str">
        <f>IF(ISBLANK($I$3),"",IF(ISBLANK(Tipy!D80),"-",SUM(D86:H86)))</f>
        <v>-</v>
      </c>
      <c r="J86" s="185"/>
      <c r="K86" s="182">
        <f>IF(ISBLANK($P$3),"",IF(ISBLANK(Tipy!J80),0,IF(AND(Tipy!J80=Výsledky!$N$3,Tipy!L80=Výsledky!$P$3),50,0)))</f>
        <v>50</v>
      </c>
      <c r="L86" s="182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2">
        <f>IF(ISBLANK($P$3),"",IF(OR(Tipy!M80=Výsledky!$K$6,Tipy!M80=Výsledky!$K$7,Tipy!M80=Výsledky!$K$8,Tipy!M80=Výsledky!$K$9),30,0))</f>
        <v>30</v>
      </c>
      <c r="N86" s="182">
        <f>IF(ISBLANK($P$3),"",IF(OR(Tipy!N80=Výsledky!$N$6,Tipy!N80=Výsledky!$N$7,Tipy!N80=Výsledky!$N$8,Tipy!N80=Výsledky!$N$9),10,0))</f>
        <v>0</v>
      </c>
      <c r="O86" s="183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6">
        <f>IF(ISBLANK($P$3),"",IF(ISBLANK(Tipy!J80),"-",SUM(K86:O86)))</f>
        <v>80</v>
      </c>
      <c r="Q86" s="185"/>
      <c r="R86" s="182">
        <f>IF(ISBLANK($W$3),"",IF(ISBLANK(Tipy!P80),0,IF(AND(Tipy!P80=Výsledky!$U$3,Tipy!R80=Výsledky!$W$3),50,0)))</f>
        <v>0</v>
      </c>
      <c r="S86" s="182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2">
        <f>IF(ISBLANK($W$3),"",IF(OR(Tipy!S80=Výsledky!$R$6,Tipy!S80=Výsledky!$R$7,Tipy!S80=Výsledky!$R$8,Tipy!S80=Výsledky!$R$9),30,0))</f>
        <v>0</v>
      </c>
      <c r="U86" s="182">
        <f>IF(ISBLANK($W$3),"",IF(OR(Tipy!T80=Výsledky!$U$6,Tipy!T80=Výsledky!$U$7,Tipy!T80=Výsledky!$U$8,Tipy!T80=Výsledky!$U$9),10,0))</f>
        <v>0</v>
      </c>
      <c r="V86" s="183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6">
        <f>IF(ISBLANK($W$3),"",IF(ISBLANK(Tipy!P80),"-",SUM(R86:V86)))</f>
        <v>10</v>
      </c>
      <c r="X86" s="185"/>
      <c r="Y86" s="182">
        <f>IF(ISBLANK($AD$3),"",IF(ISBLANK(Tipy!V80),0,IF(AND(Tipy!V80=Výsledky!$AB$3,Tipy!X80=Výsledky!$AD$3),50,0)))</f>
        <v>0</v>
      </c>
      <c r="Z86" s="182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2">
        <f>IF(ISBLANK($AD$3),"",IF(OR(Tipy!Y80=Výsledky!$Y$6,Tipy!Y80=Výsledky!$Y$7,Tipy!Y80=Výsledky!$Y$8,Tipy!Y80=Výsledky!$Y$9),30,0))</f>
        <v>0</v>
      </c>
      <c r="AB86" s="182">
        <f>IF(ISBLANK($AD$3),"",IF(OR(Tipy!Z80=Výsledky!$AB$6,Tipy!Z80=Výsledky!$AB$7,Tipy!Z80=Výsledky!$AB$8,Tipy!Z80=Výsledky!$AB$9),10,0))</f>
        <v>0</v>
      </c>
      <c r="AC86" s="183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6" t="str">
        <f>IF(ISBLANK($AD$3),"",IF(ISBLANK(Tipy!V80),"-",SUM(Y86:AC86)))</f>
        <v>-</v>
      </c>
      <c r="AE86" s="185"/>
      <c r="AF86" s="182">
        <f>IF(ISBLANK($AK$3),"",IF(ISBLANK(Tipy!AB80),0,IF(AND(Tipy!AB80=Výsledky!$AI$3,Tipy!AD80=Výsledky!$AK$3),50,0)))</f>
        <v>0</v>
      </c>
      <c r="AG86" s="182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2">
        <f>IF(ISBLANK($AK$3),"",IF(OR(Tipy!AE80=Výsledky!$AF$6,Tipy!AE80=Výsledky!$AF$7,Tipy!AE80=Výsledky!$AF$8,Tipy!AE80=Výsledky!$AF$9),30,0))</f>
        <v>0</v>
      </c>
      <c r="AI86" s="182">
        <f>IF(ISBLANK($AK$3),"",IF(OR(Tipy!AF80=Výsledky!$AI$6,Tipy!AF80=Výsledky!$AI$7,Tipy!AF80=Výsledky!$AI$8,Tipy!AF80=Výsledky!$AI$9),10,0))</f>
        <v>0</v>
      </c>
      <c r="AJ86" s="183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6" t="str">
        <f>IF(ISBLANK($AK$3),"",IF(ISBLANK(Tipy!AB80),"-",SUM(AF86:AJ86)))</f>
        <v>-</v>
      </c>
      <c r="AL86" s="185"/>
      <c r="AM86" s="182">
        <f>IF(ISBLANK($AR$3),"",IF(ISBLANK(Tipy!AH80),0,IF(AND(Tipy!AH80=Výsledky!$AP$3,Tipy!AJ80=Výsledky!$AR$3),50,0)))</f>
        <v>0</v>
      </c>
      <c r="AN86" s="182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2">
        <f>IF(ISBLANK($AR$3),"",IF(OR(Tipy!AK80=Výsledky!$AM$6,Tipy!AK80=Výsledky!$AM$7,Tipy!AK80=Výsledky!$AM$8,Tipy!AK80=Výsledky!$AM$9),30,0))</f>
        <v>0</v>
      </c>
      <c r="AP86" s="182">
        <f>IF(ISBLANK($AR$3),"",IF(OR(Tipy!AL80=Výsledky!$AP$6,Tipy!AL80=Výsledky!$AP$7,Tipy!AL80=Výsledky!$AP$8,Tipy!AL80=Výsledky!$AP$9),10,0))</f>
        <v>0</v>
      </c>
      <c r="AQ86" s="183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6" t="str">
        <f>IF(ISBLANK($AR$3),"",IF(ISBLANK(Tipy!AH80),"-",SUM(AM86:AQ86)))</f>
        <v>-</v>
      </c>
      <c r="AS86" s="185"/>
      <c r="AT86" s="182">
        <f>IF(ISBLANK($AY$3),"",IF(ISBLANK(Tipy!AN80),0,IF(AND(Tipy!AN80=Výsledky!$AW$3,Tipy!AP80=Výsledky!$AY$3),50,0)))</f>
        <v>0</v>
      </c>
      <c r="AU86" s="182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2">
        <f>IF(ISBLANK($AY$3),"",IF(OR(Tipy!AQ80=Výsledky!$AT$6,Tipy!AQ80=Výsledky!$AT$7,Tipy!AQ80=Výsledky!$AT$8,Tipy!AQ80=Výsledky!$AT$9),30,0))</f>
        <v>0</v>
      </c>
      <c r="AW86" s="182">
        <f>IF(ISBLANK($AY$3),"",IF(OR(Tipy!AR80=Výsledky!$AW$6,Tipy!AR80=Výsledky!$AW$7,Tipy!AR80=Výsledky!$AW$8,Tipy!AR80=Výsledky!$AW$9),10,0))</f>
        <v>0</v>
      </c>
      <c r="AX86" s="183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6" t="str">
        <f>IF(ISBLANK($AY$3),"",IF(ISBLANK(Tipy!AN80),"-",SUM(AT86:AX86)))</f>
        <v>-</v>
      </c>
      <c r="AZ86" s="185"/>
      <c r="BA86" s="182">
        <f>IF(ISBLANK($BF$3),"",IF(ISBLANK(Tipy!AT80),0,IF(AND(Tipy!AT80=Výsledky!$BD$3,Tipy!AV80=Výsledky!$BF$3),50,0)))</f>
        <v>0</v>
      </c>
      <c r="BB86" s="182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2">
        <f>IF(ISBLANK($BF$3),"",IF(OR(Tipy!AW80=Výsledky!$BA$6,Tipy!AW80=Výsledky!$BA$7,Tipy!AW80=Výsledky!$BA$8,Tipy!AW80=Výsledky!$BA$9),30,0))</f>
        <v>0</v>
      </c>
      <c r="BD86" s="182">
        <f>IF(ISBLANK($BF$3),"",IF(OR(Tipy!AX80=Výsledky!$BD$6,Tipy!AX80=Výsledky!$BD$7,Tipy!AX80=Výsledky!$BD$8,Tipy!AX80=Výsledky!$BD$9),10,0))</f>
        <v>0</v>
      </c>
      <c r="BE86" s="183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6" t="str">
        <f>IF(ISBLANK($BF$3),"",IF(ISBLANK(Tipy!AT80),"-",SUM(BA86:BE86)))</f>
        <v>-</v>
      </c>
      <c r="BG86" s="94"/>
      <c r="BH86" s="182">
        <f>IF(ISBLANK($BM$3),"",IF(ISBLANK(Tipy!AZ80),0,IF(AND(Tipy!AZ80=Výsledky!$BK$3,Tipy!BB80=Výsledky!$BM$3),50,0)))</f>
        <v>0</v>
      </c>
      <c r="BI86" s="182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2">
        <f>IF(ISBLANK($BM$3),"",IF(OR(Tipy!BC80=Výsledky!$BH$6,Tipy!BC80=Výsledky!$BH$7,Tipy!BC80=Výsledky!$BH$8,Tipy!BC80=Výsledky!$BH$9),30,0))</f>
        <v>0</v>
      </c>
      <c r="BK86" s="182">
        <f>IF(ISBLANK($BM$3),"",IF(OR(Tipy!BD80=Výsledky!$BK$6,Tipy!BD80=Výsledky!$BK$7,Tipy!BD80=Výsledky!$BK$8,Tipy!BD80=Výsledky!$BK$9),10,0))</f>
        <v>0</v>
      </c>
      <c r="BL86" s="183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6" t="str">
        <f>IF(ISBLANK($BM$3),"",IF(ISBLANK(Tipy!AZ80),"-",SUM(BH86:BL86)))</f>
        <v>-</v>
      </c>
      <c r="BN86" s="94"/>
      <c r="BO86" s="182">
        <f>IF(ISBLANK($BT$3),"",IF(ISBLANK(Tipy!BF80),0,IF(AND(Tipy!BF80=Výsledky!$BR$3,Tipy!BH80=Výsledky!$BT$3),50,0)))</f>
        <v>0</v>
      </c>
      <c r="BP86" s="182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2">
        <f>IF(ISBLANK($BT$3),"",IF(OR(Tipy!BI80=Výsledky!$BO$6,Tipy!BI80=Výsledky!$BO$7,Tipy!BI80=Výsledky!$BO$8,Tipy!BI80=Výsledky!$BO$9),30,0))</f>
        <v>0</v>
      </c>
      <c r="BR86" s="182">
        <f>IF(ISBLANK($BT$3),"",IF(OR(Tipy!BJ80=Výsledky!$BR$6,Tipy!BJ80=Výsledky!$BR$7,Tipy!BJ80=Výsledky!$BR$8,Tipy!BJ80=Výsledky!$BR$9),10,0))</f>
        <v>0</v>
      </c>
      <c r="BS86" s="183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6" t="str">
        <f>IF(ISBLANK($BT$3),"",IF(ISBLANK(Tipy!BF80),"-",SUM(BO86:BS86)))</f>
        <v>-</v>
      </c>
      <c r="BU86" s="94"/>
      <c r="BV86" s="182">
        <f>IF(ISBLANK($CA$3),"",IF(ISBLANK(Tipy!BL80),0,IF(AND(Tipy!BL80=Výsledky!$BY$3,Tipy!BN80=Výsledky!$CA$3),50,0)))</f>
        <v>0</v>
      </c>
      <c r="BW86" s="182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2">
        <f>IF(ISBLANK($CA$3),"",IF(OR(Tipy!BO80=Výsledky!$BV$6,Tipy!BO80=Výsledky!$BV$7,Tipy!BO80=Výsledky!$BV$8,Tipy!BO80=Výsledky!$BV$9),30,0))</f>
        <v>0</v>
      </c>
      <c r="BY86" s="182">
        <f>IF(ISBLANK($CA$3),"",IF(OR(Tipy!BP80=Výsledky!$BY$6,Tipy!BP80=Výsledky!$BY$7,Tipy!BP80=Výsledky!$BY$8,Tipy!BP80=Výsledky!$BY$9),10,0))</f>
        <v>0</v>
      </c>
      <c r="BZ86" s="183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6" t="str">
        <f>IF(ISBLANK($CA$3),"",IF(ISBLANK(Tipy!BL80),"-",SUM(BV86:BZ86)))</f>
        <v>-</v>
      </c>
      <c r="CB86" s="94"/>
      <c r="CC86" s="182">
        <f>IF(ISBLANK($CH$3),"",IF(ISBLANK(Tipy!BR80),0,IF(AND(Tipy!BR80=Výsledky!$CF$3,Tipy!BT80=Výsledky!$CH$3),50,0)))</f>
        <v>0</v>
      </c>
      <c r="CD86" s="182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2">
        <f>IF(ISBLANK($CH$3),"",IF(OR(Tipy!BU80=Výsledky!$CC$6,Tipy!BU80=Výsledky!$CC$7,Tipy!BU80=Výsledky!$CC$8,Tipy!BU80=Výsledky!$CC$9),30,0))</f>
        <v>0</v>
      </c>
      <c r="CF86" s="182">
        <f>IF(ISBLANK($CH$3),"",IF(OR(Tipy!BV80=Výsledky!$CF$6,Tipy!BV80=Výsledky!$CF$7,Tipy!BV80=Výsledky!$CF$8,Tipy!BV80=Výsledky!$CF$9),10,0))</f>
        <v>0</v>
      </c>
      <c r="CG86" s="183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6">
        <f>IF(ISBLANK($CH$3),"",IF(ISBLANK(Tipy!BR80),"-",SUM(CC86:CG86)))</f>
        <v>20</v>
      </c>
      <c r="CI86" s="185"/>
      <c r="CJ86" s="182">
        <f>IF(ISBLANK($CO$3),"",IF(ISBLANK(Tipy!BX80),0,IF(AND(Tipy!BX80=Výsledky!$CM$3,Tipy!BZ80=Výsledky!$CO$3),50,0)))</f>
        <v>0</v>
      </c>
      <c r="CK86" s="182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2">
        <f>IF(ISBLANK($CO$3),"",IF(OR(Tipy!CA80=Výsledky!$CJ$6,Tipy!CA80=Výsledky!$CJ$7,Tipy!CA80=Výsledky!$CJ$8,Tipy!CA80=Výsledky!$CJ$9),30,0))</f>
        <v>0</v>
      </c>
      <c r="CM86" s="182">
        <f>IF(ISBLANK($CO$3),"",IF(OR(Tipy!CB80=Výsledky!$CM$6,Tipy!CB80=Výsledky!$CM$7,Tipy!CB80=Výsledky!$CM$8,Tipy!CB80=Výsledky!$CM$9),10,0))</f>
        <v>0</v>
      </c>
      <c r="CN86" s="183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6" t="str">
        <f>IF(ISBLANK($CO$3),"",IF(ISBLANK(Tipy!BX80),"-",SUM(CJ86:CN86)))</f>
        <v>-</v>
      </c>
      <c r="CP86" s="185"/>
      <c r="CQ86" s="182">
        <f>IF(ISBLANK($CV$3),"",IF(ISBLANK(Tipy!CD80),0,IF(AND(Tipy!CD80=Výsledky!$CT$3,Tipy!CF80=Výsledky!$CV$3),50,0)))</f>
        <v>0</v>
      </c>
      <c r="CR86" s="182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2">
        <f>IF(ISBLANK($CV$3),"",IF(OR(Tipy!CG80=Výsledky!$CQ$6,Tipy!CG80=Výsledky!$CQ$7,Tipy!CG80=Výsledky!$CQ$8,Tipy!CG80=Výsledky!$CQ$9),30,0))</f>
        <v>0</v>
      </c>
      <c r="CT86" s="182">
        <f>IF(ISBLANK($CV$3),"",IF(OR(Tipy!CH80=Výsledky!$CT$6,Tipy!CH80=Výsledky!$CT$7,Tipy!CH80=Výsledky!$CT$8,Tipy!CH80=Výsledky!$CT$9),10,0))</f>
        <v>0</v>
      </c>
      <c r="CU86" s="183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6" t="str">
        <f>IF(ISBLANK($CV$3),"",IF(ISBLANK(Tipy!CD80),"-",SUM(CQ86:CU86)))</f>
        <v>-</v>
      </c>
      <c r="CW86" s="185"/>
      <c r="CX86" s="182">
        <f>IF(ISBLANK($DC$3),"",IF(ISBLANK(Tipy!CJ80),0,IF(AND(Tipy!CJ80=Výsledky!$DA$3,Tipy!CL80=Výsledky!$DC$3),50,0)))</f>
        <v>0</v>
      </c>
      <c r="CY86" s="182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2">
        <f>IF(ISBLANK($DC$3),"",IF(OR(Tipy!CM80=Výsledky!$CX$6,Tipy!CM80=Výsledky!$CX$7,Tipy!CM80=Výsledky!$CX$8,Tipy!CM80=Výsledky!$CX$9),30,0))</f>
        <v>0</v>
      </c>
      <c r="DA86" s="182">
        <f>IF(ISBLANK($DC$3),"",IF(OR(Tipy!CN80=Výsledky!$DA$6,Tipy!CN80=Výsledky!$DA$7,Tipy!CN80=Výsledky!$DA$8,Tipy!CN80=Výsledky!$DA$9),10,0))</f>
        <v>0</v>
      </c>
      <c r="DB86" s="183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6" t="str">
        <f>IF(ISBLANK($DC$3),"",IF(ISBLANK(Tipy!CJ80),"-",SUM(CX86:DB86)))</f>
        <v>-</v>
      </c>
      <c r="DD86" s="185"/>
      <c r="DE86" s="182">
        <f>IF(ISBLANK($DJ$3),"",IF(ISBLANK(Tipy!CP80),0,IF(AND(Tipy!CP80=Výsledky!$DH$3,Tipy!CR80=Výsledky!$DJ$3),50,0)))</f>
        <v>0</v>
      </c>
      <c r="DF86" s="182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2">
        <f>IF(ISBLANK($DJ$3),"",IF(OR(Tipy!CS80=Výsledky!$DE$6,Tipy!CS80=Výsledky!$DE$7,Tipy!CS80=Výsledky!$DE$8,Tipy!CS80=Výsledky!$DE$9),30,0))</f>
        <v>0</v>
      </c>
      <c r="DH86" s="182">
        <f>IF(ISBLANK($DJ$3),"",IF(OR(Tipy!CT80=Výsledky!$DH$6,Tipy!CT80=Výsledky!$DH$7,Tipy!CT80=Výsledky!$DH$8,Tipy!CT80=Výsledky!$DH$9),10,0))</f>
        <v>0</v>
      </c>
      <c r="DI86" s="183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6" t="str">
        <f>IF(ISBLANK($DJ$3),"",IF(ISBLANK(Tipy!CP80),"-",SUM(DE86:DI86)))</f>
        <v>-</v>
      </c>
      <c r="DK86" s="185"/>
      <c r="DL86" s="182">
        <f>IF(ISBLANK($DQ$3),"",IF(ISBLANK(Tipy!CV80),0,IF(AND(Tipy!CV80=Výsledky!$DO$3,Tipy!CX80=Výsledky!$DQ$3),50,0)))</f>
        <v>0</v>
      </c>
      <c r="DM86" s="182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2">
        <f>IF(ISBLANK($DQ$3),"",IF(OR(Tipy!CY80=Výsledky!$DL$6,Tipy!CY80=Výsledky!$DL$7,Tipy!CY80=Výsledky!$DL$8,Tipy!CY80=Výsledky!$DL$9),30,0))</f>
        <v>0</v>
      </c>
      <c r="DO86" s="182">
        <f>IF(ISBLANK($DQ$3),"",IF(OR(Tipy!CZ80=Výsledky!$DO$6,Tipy!CZ80=Výsledky!$DO$7,Tipy!CZ80=Výsledky!$DO$8,Tipy!CZ80=Výsledky!$DO$9),10,0))</f>
        <v>0</v>
      </c>
      <c r="DP86" s="183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6" t="str">
        <f>IF(ISBLANK($DQ$3),"",IF(ISBLANK(Tipy!CV80),"-",SUM(DL86:DP86)))</f>
        <v>-</v>
      </c>
      <c r="DR86" s="185"/>
      <c r="DS86" s="182">
        <f>IF(ISBLANK($DX$3),"",IF(ISBLANK(Tipy!DB80),0,IF(AND(Tipy!DB80=Výsledky!$DV$3,Tipy!DD80=Výsledky!$DX$3),50,0)))</f>
        <v>0</v>
      </c>
      <c r="DT86" s="182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2">
        <f>IF(ISBLANK($DX$3),"",IF(OR(Tipy!DE80=Výsledky!$DS$6,Tipy!DE80=Výsledky!$DS$7,Tipy!DE80=Výsledky!$DS$8,Tipy!DE80=Výsledky!$DS$9),30,0))</f>
        <v>0</v>
      </c>
      <c r="DV86" s="182">
        <f>IF(ISBLANK($DX$3),"",IF(OR(Tipy!DF80=Výsledky!$DV$6,Tipy!DF80=Výsledky!$DV$7,Tipy!DF80=Výsledky!$DV$8,Tipy!DF80=Výsledky!$DV$9),10,0))</f>
        <v>0</v>
      </c>
      <c r="DW86" s="183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6" t="str">
        <f>IF(ISBLANK($DX$3),"",IF(ISBLANK(Tipy!DB80),"-",SUM(DS86:DW86)))</f>
        <v>-</v>
      </c>
      <c r="DY86" s="185"/>
      <c r="DZ86" s="182">
        <f>IF(ISBLANK($EE$3),"",IF(ISBLANK(Tipy!DH80),0,IF(AND(Tipy!DH80=Výsledky!$EC$3,Tipy!DJ80=Výsledky!$EE$3),50,0)))</f>
        <v>0</v>
      </c>
      <c r="EA86" s="182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2">
        <f>IF(ISBLANK($EE$3),"",IF(OR(Tipy!DK80=Výsledky!$DZ$6,Tipy!DK80=Výsledky!$DZ$7,Tipy!DK80=Výsledky!$DZ$8,Tipy!DK80=Výsledky!$DZ$9),30,0))</f>
        <v>0</v>
      </c>
      <c r="EC86" s="182">
        <f>IF(ISBLANK($EE$3),"",IF(OR(Tipy!DL80=Výsledky!$EC$6,Tipy!DL80=Výsledky!$EC$7,Tipy!DL80=Výsledky!$EC$8,Tipy!DL80=Výsledky!$EC$9),10,0))</f>
        <v>0</v>
      </c>
      <c r="ED86" s="183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6" t="str">
        <f>IF(ISBLANK($EE$3),"",IF(ISBLANK(Tipy!DH80),"-",SUM(DZ86:ED86)))</f>
        <v>-</v>
      </c>
      <c r="EF86" s="94"/>
      <c r="EG86" s="182">
        <f>IF(ISBLANK($EL$3),"",IF(ISBLANK(Tipy!DN80),0,IF(AND(Tipy!DN80=Výsledky!$EJ$3,Tipy!DP80=Výsledky!$EL$3),50,0)))</f>
        <v>0</v>
      </c>
      <c r="EH86" s="182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2">
        <f>IF(ISBLANK($EL$3),"",IF(OR(Tipy!DQ80=Výsledky!$EG$6,Tipy!DQ80=Výsledky!$EG$7,Tipy!DQ80=Výsledky!$EG$8,Tipy!DQ80=Výsledky!$EG$9),30,0))</f>
        <v>0</v>
      </c>
      <c r="EJ86" s="182">
        <f>IF(ISBLANK($EL$3),"",IF(OR(Tipy!DR80=Výsledky!$EJ$6,Tipy!DR80=Výsledky!$EJ$7,Tipy!DR80=Výsledky!$EJ$8,Tipy!DR80=Výsledky!$EJ$9),10,0))</f>
        <v>0</v>
      </c>
      <c r="EK86" s="183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6" t="str">
        <f>IF(ISBLANK($EL$3),"",IF(ISBLANK(Tipy!DN80),"-",SUM(EG86:EK86)))</f>
        <v>-</v>
      </c>
      <c r="EM86" s="94"/>
      <c r="EN86" s="182">
        <f>IF(ISBLANK($ES$3),"",IF(ISBLANK(Tipy!DT80),0,IF(AND(Tipy!DT80=Výsledky!$EQ$3,Tipy!DV80=Výsledky!$ES$3),50,0)))</f>
        <v>0</v>
      </c>
      <c r="EO86" s="182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2">
        <f>IF(ISBLANK($ES$3),"",IF(OR(Tipy!DW80=Výsledky!$EN$6,Tipy!DW80=Výsledky!$EN$7,Tipy!DW80=Výsledky!$EN$8,Tipy!DW80=Výsledky!$EN$9),30,0))</f>
        <v>0</v>
      </c>
      <c r="EQ86" s="182">
        <f>IF(ISBLANK($ES$3),"",IF(OR(Tipy!DX80=Výsledky!$EQ$6,Tipy!DX80=Výsledky!$EQ$7,Tipy!DX80=Výsledky!$EQ$8,Tipy!DX80=Výsledky!$EQ$9),10,0))</f>
        <v>0</v>
      </c>
      <c r="ER86" s="183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6" t="str">
        <f>IF(ISBLANK($ES$3),"",IF(ISBLANK(Tipy!DT80),"-",SUM(EN86:ER86)))</f>
        <v>-</v>
      </c>
      <c r="ET86" s="94"/>
      <c r="EU86" s="182">
        <f>IF(ISBLANK($EZ$3),"",IF(ISBLANK(Tipy!DZ80),0,IF(AND(Tipy!DZ80=Výsledky!$EX$3,Tipy!EB80=Výsledky!$EZ$3),50,0)))</f>
        <v>0</v>
      </c>
      <c r="EV86" s="182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2">
        <f>IF(ISBLANK($EZ$3),"",IF(OR(Tipy!EC80=Výsledky!$EU$6,Tipy!EC80=Výsledky!$EU$7,Tipy!EC80=Výsledky!$EU$8,Tipy!EC80=Výsledky!$EU$9),30,0))</f>
        <v>0</v>
      </c>
      <c r="EX86" s="182">
        <f>IF(ISBLANK($EZ$3),"",IF(OR(Tipy!ED80=Výsledky!$EX$6,Tipy!ED80=Výsledky!$EX$7,Tipy!ED80=Výsledky!$EX$8,Tipy!ED80=Výsledky!$EX$9),10,0))</f>
        <v>0</v>
      </c>
      <c r="EY86" s="183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6" t="str">
        <f>IF(ISBLANK($EZ$3),"",IF(ISBLANK(Tipy!DZ80),"-",SUM(EU86:EY86)))</f>
        <v>-</v>
      </c>
      <c r="FA86" s="94"/>
      <c r="FB86" s="182">
        <f>IF(ISBLANK($FG$3),"",IF(ISBLANK(Tipy!EF80),0,IF(AND(Tipy!EF80=Výsledky!$FE$3,Tipy!EH80=Výsledky!$FG$3),50,0)))</f>
        <v>0</v>
      </c>
      <c r="FC86" s="182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2">
        <f>IF(ISBLANK($FG$3),"",IF(OR(Tipy!EI80=Výsledky!$FB$6,Tipy!EI80=Výsledky!$FB$7,Tipy!EI80=Výsledky!$FB$8,Tipy!EI80=Výsledky!$FB$9),30,0))</f>
        <v>0</v>
      </c>
      <c r="FE86" s="182">
        <f>IF(ISBLANK($FG$3),"",IF(OR(Tipy!EJ80=Výsledky!$FE$6,Tipy!EJ80=Výsledky!$FE$7,Tipy!EJ80=Výsledky!$FE$8,Tipy!EJ80=Výsledky!$FE$9),10,0))</f>
        <v>0</v>
      </c>
      <c r="FF86" s="183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6" t="str">
        <f>IF(ISBLANK($FG$3),"",IF(ISBLANK(Tipy!EF80),"-",SUM(FB86:FF86)))</f>
        <v>-</v>
      </c>
      <c r="FH86" s="94"/>
      <c r="FI86" s="182">
        <f>IF(ISBLANK($FN$3),"",IF(ISBLANK(Tipy!EL80),0,IF(AND(Tipy!EL80=Výsledky!$FL$3,Tipy!EN80=Výsledky!$FN$3),50,0)))</f>
        <v>0</v>
      </c>
      <c r="FJ86" s="182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2">
        <f>IF(ISBLANK($FN$3),"",IF(OR(Tipy!EO80=Výsledky!$FI$6,Tipy!EO80=Výsledky!$FI$7,Tipy!EO80=Výsledky!$FI$8,Tipy!EO80=Výsledky!$FI$9),30,0))</f>
        <v>0</v>
      </c>
      <c r="FL86" s="182">
        <f>IF(ISBLANK($FN$3),"",IF(OR(Tipy!EP80=Výsledky!$FL$6,Tipy!EP80=Výsledky!$FL$7,Tipy!EP80=Výsledky!$FL$8,Tipy!EP80=Výsledky!$FL$9),10,0))</f>
        <v>0</v>
      </c>
      <c r="FM86" s="183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6" t="str">
        <f>IF(ISBLANK($FN$3),"",IF(ISBLANK(Tipy!EL80),"-",SUM(FI86:FM86)))</f>
        <v>-</v>
      </c>
      <c r="FO86" s="94"/>
      <c r="FP86" s="182">
        <f>IF(ISBLANK($FU$3),"",IF(ISBLANK(Tipy!ER80),0,IF(AND(Tipy!ER80=Výsledky!$FS$3,Tipy!ET80=Výsledky!$FU$3),50,0)))</f>
        <v>0</v>
      </c>
      <c r="FQ86" s="182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2">
        <f>IF(ISBLANK($FU$3),"",IF(OR(Tipy!EU80=Výsledky!$FP$6,Tipy!EU80=Výsledky!$FP$7,Tipy!EU80=Výsledky!$FP$8,Tipy!EU80=Výsledky!$FP$9),30,0))</f>
        <v>0</v>
      </c>
      <c r="FS86" s="182">
        <f>IF(ISBLANK($FU$3),"",IF(OR(Tipy!EV80=Výsledky!$FS$6,Tipy!EV80=Výsledky!$FS$7,Tipy!EV80=Výsledky!$FS$8,Tipy!EV80=Výsledky!$FS$9),10,0))</f>
        <v>0</v>
      </c>
      <c r="FT86" s="183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6" t="str">
        <f>IF(ISBLANK($FU$3),"",IF(ISBLANK(Tipy!ER80),"-",SUM(FP86:FT86)))</f>
        <v>-</v>
      </c>
      <c r="FV86" s="94"/>
      <c r="FW86" s="182">
        <f>IF(ISBLANK($GB$3),"",IF(ISBLANK(Tipy!EX80),0,IF(AND(Tipy!EX80=Výsledky!$FZ$3,Tipy!EZ80=Výsledky!$GB$3),50,0)))</f>
        <v>0</v>
      </c>
      <c r="FX86" s="182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2">
        <f>IF(ISBLANK($GB$3),"",IF(OR(Tipy!FA80=Výsledky!$FW$6,Tipy!FA80=Výsledky!$FW$7,Tipy!FA80=Výsledky!$FW$8,Tipy!FA80=Výsledky!$FW$9),30,0))</f>
        <v>0</v>
      </c>
      <c r="FZ86" s="182">
        <f>IF(ISBLANK($GB$3),"",IF(OR(Tipy!FB80=Výsledky!$FZ$6,Tipy!FB80=Výsledky!$FZ$7,Tipy!FB80=Výsledky!$FZ$8,Tipy!FB80=Výsledky!$FZ$9),10,0))</f>
        <v>0</v>
      </c>
      <c r="GA86" s="183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6" t="str">
        <f>IF(ISBLANK($GB$3),"",IF(ISBLANK(Tipy!EX80),"-",SUM(FW86:GA86)))</f>
        <v>-</v>
      </c>
      <c r="GC86" s="94"/>
      <c r="GD86" s="182">
        <f>IF(ISBLANK($GI$3),"",IF(ISBLANK(Tipy!FD80),0,IF(AND(Tipy!FD80=Výsledky!$GG$3,Tipy!FF80=Výsledky!$GI$3),50,0)))</f>
        <v>0</v>
      </c>
      <c r="GE86" s="182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2">
        <f>IF(ISBLANK($GI$3),"",IF(OR(Tipy!FG80=Výsledky!$GD$6,Tipy!FG80=Výsledky!$GD$7,Tipy!FG80=Výsledky!$GD$8,Tipy!FG80=Výsledky!$GD$9),30,0))</f>
        <v>0</v>
      </c>
      <c r="GG86" s="182">
        <f>IF(ISBLANK($GI$3),"",IF(OR(Tipy!FH80=Výsledky!$GG$6,Tipy!FH80=Výsledky!$GG$7,Tipy!FH80=Výsledky!$GG$8,Tipy!FH80=Výsledky!$GG$9),10,0))</f>
        <v>0</v>
      </c>
      <c r="GH86" s="183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6" t="str">
        <f>IF(ISBLANK($GI$3),"",IF(ISBLANK(Tipy!FD80),"-",SUM(GD86:GH86)))</f>
        <v>-</v>
      </c>
      <c r="GJ86" s="94"/>
      <c r="GK86" s="182">
        <f>IF(ISBLANK($GP$3),"",IF(ISBLANK(Tipy!FJ80),0,IF(AND(Tipy!FJ80=Výsledky!$GN$3,Tipy!FL80=Výsledky!$GP$3),50,0)))</f>
        <v>0</v>
      </c>
      <c r="GL86" s="182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82">
        <f>IF(ISBLANK($GP$3),"",IF(OR(Tipy!FM80=Výsledky!$GK$6,Tipy!FM80=Výsledky!$GK$7,Tipy!FM80=Výsledky!$GK$8,Tipy!FM80=Výsledky!$GK$9),30,0))</f>
        <v>0</v>
      </c>
      <c r="GN86" s="182">
        <f>IF(ISBLANK($GP$3),"",IF(OR(Tipy!FN80=Výsledky!$GN$6,Tipy!FN80=Výsledky!$GN$7,Tipy!FN80=Výsledky!$GN$8,Tipy!FN80=Výsledky!$GN$9),10,0))</f>
        <v>0</v>
      </c>
      <c r="GO86" s="183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86" t="str">
        <f>IF(ISBLANK($GP$3),"",IF(ISBLANK(Tipy!FJ80),"-",SUM(GK86:GO86)))</f>
        <v>-</v>
      </c>
      <c r="GQ86" s="94"/>
      <c r="GR86" s="182">
        <f>IF(ISBLANK($GW$3),"",IF(ISBLANK(Tipy!FP80),0,IF(AND(Tipy!FP80=Výsledky!$GU$3,Tipy!FR80=Výsledky!$GW$3),50,0)))</f>
        <v>0</v>
      </c>
      <c r="GS86" s="182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2">
        <f>IF(ISBLANK($GW$3),"",IF(OR(Tipy!FS80=Výsledky!$GR$6,Tipy!FS80=Výsledky!$GR$7,Tipy!FS80=Výsledky!$GR$8,Tipy!FS80=Výsledky!$GR$9),30,0))</f>
        <v>0</v>
      </c>
      <c r="GU86" s="182">
        <f>IF(ISBLANK($GW$3),"",IF(OR(Tipy!FT80=Výsledky!$GU$6,Tipy!FT80=Výsledky!$GU$7,Tipy!FT80=Výsledky!$GU$8,Tipy!FT80=Výsledky!$GU$9),10,0))</f>
        <v>0</v>
      </c>
      <c r="GV86" s="183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6" t="str">
        <f>IF(ISBLANK($GW$3),"",IF(ISBLANK(Tipy!FP80),"-",SUM(GR86:GV86)))</f>
        <v>-</v>
      </c>
      <c r="GX86" s="94"/>
      <c r="GY86" s="182">
        <f>IF(ISBLANK($HD$3),"",IF(ISBLANK(Tipy!FV80),0,IF(AND(Tipy!FV80=Výsledky!$HB$3,Tipy!FX80=Výsledky!$HD$3),50,0)))</f>
        <v>0</v>
      </c>
      <c r="GZ86" s="182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2">
        <f>IF(ISBLANK($HD$3),"",IF(OR(Tipy!FY80=Výsledky!$GY$6,Tipy!FY80=Výsledky!$GY$7,Tipy!FY80=Výsledky!$GY$8,Tipy!FY80=Výsledky!$GY$9),30,0))</f>
        <v>0</v>
      </c>
      <c r="HB86" s="182">
        <f>IF(ISBLANK($HD$3),"",IF(OR(Tipy!FZ80=Výsledky!$HB$6,Tipy!FZ80=Výsledky!$HB$7,Tipy!FZ80=Výsledky!$HB$8,Tipy!FZ80=Výsledky!$HB$9),10,0))</f>
        <v>0</v>
      </c>
      <c r="HC86" s="183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6" t="str">
        <f>IF(ISBLANK($HD$3),"",IF(ISBLANK(Tipy!FV80),"-",SUM(GY86:HC86)))</f>
        <v>-</v>
      </c>
      <c r="HE86" s="185"/>
      <c r="HF86" s="182">
        <f>IF(ISBLANK($HK$3),"",IF(ISBLANK(Tipy!GB80),0,IF(AND(Tipy!GB80=Výsledky!$HI$3,Tipy!GD80=Výsledky!$HK$3),50,0)))</f>
        <v>0</v>
      </c>
      <c r="HG86" s="182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2">
        <f>IF(ISBLANK($HK$3),"",IF(OR(Tipy!GE80=Výsledky!$HF$6,Tipy!GE80=Výsledky!$HF$7,Tipy!GE80=Výsledky!$HF$8,Tipy!GE80=Výsledky!$HF$9),30,0))</f>
        <v>0</v>
      </c>
      <c r="HI86" s="182">
        <f>IF(ISBLANK($HK$3),"",IF(OR(Tipy!GF80=Výsledky!$HI$6,Tipy!GF80=Výsledky!$HI$7,Tipy!GF80=Výsledky!$HI$8,Tipy!GF80=Výsledky!$HI$9),10,0))</f>
        <v>0</v>
      </c>
      <c r="HJ86" s="183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6" t="str">
        <f>IF(ISBLANK($HK$3),"",IF(ISBLANK(Tipy!GB80),"-",SUM(HF86:HJ86)))</f>
        <v>-</v>
      </c>
      <c r="HL86" s="185"/>
      <c r="HM86" s="182">
        <f>IF(ISBLANK($HR$3),"",IF(ISBLANK(Tipy!GH80),0,IF(AND(Tipy!GH80=Výsledky!$HP$3,Tipy!GJ80=Výsledky!$HR$3),50,0)))</f>
        <v>0</v>
      </c>
      <c r="HN86" s="182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2">
        <f>IF(ISBLANK($HR$3),"",IF(OR(Tipy!GK80=Výsledky!$HM$6,Tipy!GK80=Výsledky!$HM$7,Tipy!GK80=Výsledky!$HM$8,Tipy!GK80=Výsledky!$HM$9),30,0))</f>
        <v>0</v>
      </c>
      <c r="HP86" s="182">
        <f>IF(ISBLANK($HR$3),"",IF(OR(Tipy!GL80=Výsledky!$HP$6,Tipy!GL80=Výsledky!$HP$7,Tipy!GL80=Výsledky!$HP$8,Tipy!GL80=Výsledky!$HP$9),10,0))</f>
        <v>0</v>
      </c>
      <c r="HQ86" s="183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6" t="str">
        <f>IF(ISBLANK($HR$3),"",IF(ISBLANK(Tipy!GH80),"-",SUM(HM86:HQ86)))</f>
        <v>-</v>
      </c>
      <c r="HS86" s="185"/>
      <c r="HT86" s="182">
        <f>IF(ISBLANK($HY$3),"",IF(ISBLANK(Tipy!GN80),0,IF(AND(Tipy!GN80=Výsledky!$HW$3,Tipy!GP80=Výsledky!$HY$3),50,0)))</f>
        <v>0</v>
      </c>
      <c r="HU86" s="182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2">
        <f>IF(ISBLANK($HY$3),"",IF(OR(Tipy!GQ80=Výsledky!$HT$6,Tipy!GQ80=Výsledky!$HT$7,Tipy!GQ80=Výsledky!$HT$8,Tipy!GQ80=Výsledky!$HT$9),30,0))</f>
        <v>0</v>
      </c>
      <c r="HW86" s="182">
        <f>IF(ISBLANK($HY$3),"",IF(OR(Tipy!GR80=Výsledky!$HW$6,Tipy!GR80=Výsledky!$HW$7,Tipy!GR80=Výsledky!$HW$8,Tipy!GR80=Výsledky!$HW$9),10,0))</f>
        <v>0</v>
      </c>
      <c r="HX86" s="183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6" t="str">
        <f>IF(ISBLANK($HY$3),"",IF(ISBLANK(Tipy!GN80),"-",SUM(HT86:HX86)))</f>
        <v>-</v>
      </c>
      <c r="HZ86" s="185"/>
      <c r="IA86" s="182">
        <f>IF(ISBLANK($IF$3),"",IF(ISBLANK(Tipy!GT80),0,IF(AND(Tipy!GT80=Výsledky!$ID$3,Tipy!GV80=Výsledky!$IF$3),50,0)))</f>
        <v>0</v>
      </c>
      <c r="IB86" s="182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2">
        <f>IF(ISBLANK($IF$3),"",IF(OR(Tipy!GW80=Výsledky!$IA$6,Tipy!GW80=Výsledky!$IA$7,Tipy!GW80=Výsledky!$IA$8,Tipy!GW80=Výsledky!$IA$9),30,0))</f>
        <v>0</v>
      </c>
      <c r="ID86" s="182">
        <f>IF(ISBLANK($IF$3),"",IF(OR(Tipy!GX80=Výsledky!$ID$6,Tipy!GX80=Výsledky!$ID$7,Tipy!GX80=Výsledky!$ID$8,Tipy!GX80=Výsledky!$ID$9),10,0))</f>
        <v>0</v>
      </c>
      <c r="IE86" s="183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6" t="str">
        <f>IF(ISBLANK($IF$3),"",IF(ISBLANK(Tipy!GT80),"-",SUM(IA86:IE86)))</f>
        <v>-</v>
      </c>
      <c r="IG86" s="94"/>
      <c r="IH86" s="182">
        <f>IF(ISBLANK($IM$3),"",IF(ISBLANK(Tipy!GZ80),0,IF(AND(Tipy!GZ80=Výsledky!$IK$3,Tipy!HB80=Výsledky!$IM$3),50,0)))</f>
        <v>0</v>
      </c>
      <c r="II86" s="182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182">
        <f>IF(ISBLANK($IM$3),"",IF(OR(Tipy!HC80=Výsledky!$IH$6,Tipy!HC80=Výsledky!$IH$7,Tipy!HC80=Výsledky!$IH$8,Tipy!HC80=Výsledky!$IH$9),30,0))</f>
        <v>0</v>
      </c>
      <c r="IK86" s="182">
        <f>IF(ISBLANK($IM$3),"",IF(OR(Tipy!HD80=Výsledky!$IK$6,Tipy!HD80=Výsledky!$IK$7,Tipy!HD80=Výsledky!$IK$8,Tipy!HD80=Výsledky!$IK$9),10,0))</f>
        <v>0</v>
      </c>
      <c r="IL86" s="183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186" t="str">
        <f>IF(ISBLANK($IM$3),"",IF(ISBLANK(Tipy!GZ80),"-",SUM(IH86:IL86)))</f>
        <v>-</v>
      </c>
      <c r="IN86" s="185"/>
      <c r="IO86" s="182">
        <f>IF(ISBLANK($IT$3),"",IF(ISBLANK(Tipy!HF80),0,IF(AND(Tipy!HF80=Výsledky!$IR$3,Tipy!HH80=Výsledky!$IT$3),50,0)))</f>
        <v>0</v>
      </c>
      <c r="IP86" s="182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82">
        <f>IF(ISBLANK($IT$3),"",IF(OR(Tipy!HI80=Výsledky!$IO$6,Tipy!HI80=Výsledky!$IO$7,Tipy!HI80=Výsledky!$IO$8,Tipy!HI80=Výsledky!$IO$9),30,0))</f>
        <v>0</v>
      </c>
      <c r="IR86" s="182">
        <f>IF(ISBLANK($IT$3),"",IF(OR(Tipy!HJ80=Výsledky!$IR$6,Tipy!HJ80=Výsledky!$IR$7,Tipy!HJ80=Výsledky!$IR$8,Tipy!HJ80=Výsledky!$IR$9),10,0))</f>
        <v>0</v>
      </c>
      <c r="IS86" s="183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6" t="str">
        <f>IF(ISBLANK($IT$3),"",IF(ISBLANK(Tipy!HF80),"-",SUM(IO86:IS86)))</f>
        <v>-</v>
      </c>
      <c r="IU86" s="185"/>
      <c r="IV86" s="182">
        <f>IF(ISBLANK($JA$3),"",IF(ISBLANK(Tipy!HL80),0,IF(AND(Tipy!HL80=Výsledky!$IY$3,Tipy!HN80=Výsledky!$JA$3),50,0)))</f>
        <v>0</v>
      </c>
      <c r="IW86" s="182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82">
        <f>IF(ISBLANK($JA$3),"",IF(OR(Tipy!HO80=Výsledky!$IV$6,Tipy!HO80=Výsledky!$IV$7,Tipy!HO80=Výsledky!$IV$8,Tipy!HO80=Výsledky!$IV$9),30,0))</f>
        <v>0</v>
      </c>
      <c r="IY86" s="182">
        <f>IF(ISBLANK($JA$3),"",IF(OR(Tipy!HP80=Výsledky!$IY$6,Tipy!HP80=Výsledky!$IY$7,Tipy!HP80=Výsledky!$IY$8,Tipy!HP80=Výsledky!$IY$9),10,0))</f>
        <v>0</v>
      </c>
      <c r="IZ86" s="183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86" t="str">
        <f>IF(ISBLANK($JA$3),"",IF(ISBLANK(Tipy!HL80),"-",SUM(IV86:IZ86)))</f>
        <v>-</v>
      </c>
      <c r="JB86" s="185"/>
      <c r="JC86" s="182">
        <f>IF(ISBLANK($JH$3),"",IF(ISBLANK(Tipy!HR80),0,IF(AND(Tipy!HR80=Výsledky!$JF$3,Tipy!HT80=Výsledky!$JH$3),50,0)))</f>
        <v>0</v>
      </c>
      <c r="JD86" s="182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82">
        <f>IF(ISBLANK($JH$3),"",IF(OR(Tipy!HU80=Výsledky!$JC$6,Tipy!HU80=Výsledky!$JC$7,Tipy!HU80=Výsledky!$JC$8,Tipy!HU80=Výsledky!$JC$9),30,0))</f>
        <v>0</v>
      </c>
      <c r="JF86" s="182">
        <f>IF(ISBLANK($JH$3),"",IF(OR(Tipy!HV80=Výsledky!$JF$6,Tipy!HV80=Výsledky!$JF$7,Tipy!HV80=Výsledky!$JF$8,Tipy!HV80=Výsledky!$JF$9),10,0))</f>
        <v>0</v>
      </c>
      <c r="JG86" s="183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86" t="str">
        <f>IF(ISBLANK($JH$3),"",IF(ISBLANK(Tipy!HR80),"-",SUM(JC86:JG86)))</f>
        <v>-</v>
      </c>
      <c r="JI86" s="185"/>
      <c r="JJ86" s="182">
        <f>IF(ISBLANK($JO$3),"",IF(ISBLANK(Tipy!HX80),0,IF(AND(Tipy!HX80=Výsledky!$JM$3,Tipy!HZ80=Výsledky!$JO$3),50,0)))</f>
        <v>0</v>
      </c>
      <c r="JK86" s="182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82">
        <f>IF(ISBLANK($JO$3),"",IF(OR(Tipy!IA80=Výsledky!$JJ$6,Tipy!IA80=Výsledky!$JJ$7,Tipy!IA80=Výsledky!$JJ$8,Tipy!IA80=Výsledky!$JJ$9),30,0))</f>
        <v>0</v>
      </c>
      <c r="JM86" s="92">
        <f>IF(ISBLANK($JO$3),"",IF(OR(Tipy!IB80=Výsledky!$JM$6,Tipy!IB80=Výsledky!$JM$7,Tipy!IB80=Výsledky!$JM$8,Tipy!IB80=Výsledky!$JM$9),10,0))</f>
        <v>0</v>
      </c>
      <c r="JN86" s="93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95" t="str">
        <f>IF(ISBLANK($JO$3),"",IF(ISBLANK(Tipy!HX80),"-",SUM(JJ86:JN86)))</f>
        <v>-</v>
      </c>
      <c r="JP86" s="94"/>
      <c r="JQ86" s="92">
        <f>IF(ISBLANK($JV$3),"",IF(ISBLANK(Tipy!ID80),0,IF(AND(Tipy!ID80=Výsledky!$JT$3,Tipy!IF80=Výsledky!$JV$3),50,0)))</f>
        <v>0</v>
      </c>
      <c r="JR86" s="92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92">
        <f>IF(ISBLANK($JV$3),"",IF(OR(Tipy!IG80=Výsledky!$JQ$6,Tipy!IG80=Výsledky!$JQ$7,Tipy!IG80=Výsledky!$JQ$8,Tipy!IG80=Výsledky!$JQ$9),30,0))</f>
        <v>0</v>
      </c>
      <c r="JT86" s="92">
        <f>IF(ISBLANK($JV$3),"",IF(OR(Tipy!IH80=Výsledky!$JT$6,Tipy!IH80=Výsledky!$JT$7,Tipy!IH80=Výsledky!$JT$8,Tipy!IH80=Výsledky!$JT$9),10,0))</f>
        <v>0</v>
      </c>
      <c r="JU86" s="93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95" t="str">
        <f>IF(ISBLANK($JV$3),"",IF(ISBLANK(Tipy!ID80),"-",SUM(JQ86:JU86)))</f>
        <v>-</v>
      </c>
      <c r="JW86" s="94"/>
      <c r="JX86" s="92" t="str">
        <f>IF(ISBLANK($KC$3),"",IF(ISBLANK(Tipy!IJ80),0,IF(AND(Tipy!IJ80=Výsledky!$KA$3,Tipy!IL80=Výsledky!$KC$3),50,0)))</f>
        <v/>
      </c>
      <c r="JY86" s="92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92" t="str">
        <f>IF(ISBLANK($KC$3),"",IF(OR(Tipy!IM80=Výsledky!$JX$6,Tipy!IM80=Výsledky!$JX$7,Tipy!IM80=Výsledky!$JX$8,Tipy!IM80=Výsledky!$JX$9),30,0))</f>
        <v/>
      </c>
      <c r="KA86" s="92" t="str">
        <f>IF(ISBLANK($KC$3),"",IF(OR(Tipy!IN80=Výsledky!$KA$6,Tipy!IN80=Výsledky!$KA$7,Tipy!IN80=Výsledky!$KA$8,Tipy!IN80=Výsledky!$KA$9),10,0))</f>
        <v/>
      </c>
      <c r="KB86" s="93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95" t="str">
        <f>IF(ISBLANK($KC$3),"",IF(ISBLANK(Tipy!IJ80),"-",SUM(JX86:KB86)))</f>
        <v/>
      </c>
      <c r="KD86" s="94"/>
      <c r="KE86" s="92">
        <f>IF(ISBLANK($KJ$3),"",IF(ISBLANK(Tipy!IP80),0,IF(AND(Tipy!IP80=Výsledky!$KH$3,Tipy!IR80=Výsledky!$KJ$3),50,0)))</f>
        <v>0</v>
      </c>
      <c r="KF86" s="92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>0</v>
      </c>
      <c r="KG86" s="92">
        <f>IF(ISBLANK($KJ$3),"",IF(OR(Tipy!IS80=Výsledky!$KE$6,Tipy!IS80=Výsledky!$KE$7,Tipy!IS80=Výsledky!$KE$8,Tipy!IS80=Výsledky!$KE$9),30,0))</f>
        <v>0</v>
      </c>
      <c r="KH86" s="92">
        <f>IF(ISBLANK($KJ$3),"",IF(OR(Tipy!IT80=Výsledky!$KH$6,Tipy!IT80=Výsledky!$KH$7,Tipy!IT80=Výsledky!$KH$8,Tipy!IT80=Výsledky!$KH$9),10,0))</f>
        <v>0</v>
      </c>
      <c r="KI86" s="93">
        <f>IF(ISBLANK($KJ$3),"",IF(ISBLANK(Tipy!IP80),0,IF(OR(AND(Tipy!IP80=Výsledky!$KH$3,OR(Tipy!IR80=Výsledky!$KJ$3+1,Tipy!IR80=Výsledky!$KJ$3-1)),AND(Tipy!IR80=Výsledky!$KJ$3,OR(Tipy!IP80=Výsledky!$KH$3+1,Tipy!IP80=Výsledky!$KH$3-1))),10,0)))</f>
        <v>0</v>
      </c>
      <c r="KJ86" s="95" t="str">
        <f>IF(ISBLANK($KJ$3),"",IF(ISBLANK(Tipy!IP80),"-",SUM(KE86:KI86)))</f>
        <v>-</v>
      </c>
      <c r="KK86" s="94"/>
      <c r="KL86" s="182">
        <f>IF(ISBLANK($KQ$3),"",IF(ISBLANK(Tipy!IV80),0,IF(AND(Tipy!IV80=Výsledky!$KO$3,Tipy!IX80=Výsledky!$KQ$3),50,0)))</f>
        <v>0</v>
      </c>
      <c r="KM86" s="182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0</v>
      </c>
      <c r="KN86" s="182">
        <f>IF(ISBLANK($KQ$3),"",IF(OR(Tipy!IY80=Výsledky!$KL$6,Tipy!IY80=Výsledky!$KL$7,Tipy!IY80=Výsledky!$KL$8,Tipy!IY80=Výsledky!$KL$9),30,0))</f>
        <v>0</v>
      </c>
      <c r="KO86" s="182">
        <f>IF(ISBLANK($KQ$3),"",IF(OR(Tipy!IZ80=Výsledky!$KO$6,Tipy!IZ80=Výsledky!$KO$7,Tipy!IZ80=Výsledky!$KO$8,Tipy!IZ80=Výsledky!$KO$9),10,0))</f>
        <v>0</v>
      </c>
      <c r="KP86" s="183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86" t="str">
        <f>IF(ISBLANK($KQ$3),"",IF(ISBLANK(Tipy!IV80),"-",SUM(KL86:KP86)))</f>
        <v>-</v>
      </c>
      <c r="KR86" s="94"/>
      <c r="KS86" s="92" t="str">
        <f>IF(ISBLANK($KX$3),"",IF(ISBLANK(Tipy!JB80),0,IF(AND(Tipy!JB80=Výsledky!$KV$3,Tipy!JD80=Výsledky!$KX$3),50,0)))</f>
        <v/>
      </c>
      <c r="KT86" s="92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92" t="str">
        <f>IF(ISBLANK($KX$3),"",IF(OR(Tipy!JE80=Výsledky!$KS$6,Tipy!JE80=Výsledky!$KS$7,Tipy!JE80=Výsledky!$KS$8,Tipy!JE80=Výsledky!$KS$9),30,0))</f>
        <v/>
      </c>
      <c r="KV86" s="92" t="str">
        <f>IF(ISBLANK($KX$3),"",IF(OR(Tipy!JF80=Výsledky!$KV$6,Tipy!JF80=Výsledky!$KV$7,Tipy!JF80=Výsledky!$KV$8,Tipy!JF80=Výsledky!$KV$9),10,0))</f>
        <v/>
      </c>
      <c r="KW86" s="93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95" t="str">
        <f>IF(ISBLANK($KX$3),"",IF(ISBLANK(Tipy!JB80),"-",SUM(KS86:KW86)))</f>
        <v/>
      </c>
      <c r="KY86" s="94"/>
      <c r="KZ86" s="92" t="str">
        <f>IF(ISBLANK($LE$3),"",IF(ISBLANK(Tipy!JH80),0,IF(AND(Tipy!JH80=Výsledky!$LC$3,Tipy!JJ80=Výsledky!$LE$3),50,0)))</f>
        <v/>
      </c>
      <c r="LA86" s="92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92" t="str">
        <f>IF(ISBLANK($LE$3),"",IF(OR(Tipy!JK80=Výsledky!$KZ$6,Tipy!JK80=Výsledky!$KZ$7,Tipy!JK80=Výsledky!$KZ$8,Tipy!JK80=Výsledky!$KZ$9),30,0))</f>
        <v/>
      </c>
      <c r="LC86" s="92" t="str">
        <f>IF(ISBLANK($LE$3),"",IF(OR(Tipy!JL80=Výsledky!$LC$6,Tipy!JL80=Výsledky!$LC$7,Tipy!JL80=Výsledky!$LC$8,Tipy!JL80=Výsledky!$LC$9),10,0))</f>
        <v/>
      </c>
      <c r="LD86" s="93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95" t="str">
        <f>IF(ISBLANK($LE$3),"",IF(ISBLANK(Tipy!JH80),"-",SUM(KZ86:LD86)))</f>
        <v/>
      </c>
      <c r="LF86" s="94"/>
      <c r="LG86" s="92" t="str">
        <f>IF(ISBLANK($LL$3),"",IF(ISBLANK(Tipy!JN80),0,IF(AND(Tipy!JN80=Výsledky!$LJ$3,Tipy!JP80=Výsledky!$LL$3),50,0)))</f>
        <v/>
      </c>
      <c r="LH86" s="92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92" t="str">
        <f>IF(ISBLANK($LL$3),"",IF(OR(Tipy!JQ80=Výsledky!$LG$6,Tipy!JQ80=Výsledky!$LG$7,Tipy!JQ80=Výsledky!$LG$8,Tipy!JQ80=Výsledky!$LG$9),30,0))</f>
        <v/>
      </c>
      <c r="LJ86" s="92" t="str">
        <f>IF(ISBLANK($LL$3),"",IF(OR(Tipy!JR80=Výsledky!$LJ$6,Tipy!JR80=Výsledky!$LJ$7,Tipy!JR80=Výsledky!$LJ$8,Tipy!JR80=Výsledky!$LJ$9),10,0))</f>
        <v/>
      </c>
      <c r="LK86" s="93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95" t="str">
        <f>IF(ISBLANK($LL$3),"",IF(ISBLANK(Tipy!JN80),"-",SUM(LG86:LK86)))</f>
        <v/>
      </c>
      <c r="LM86" s="94"/>
      <c r="LN86" s="92" t="str">
        <f>IF(ISBLANK($LS$3),"",IF(ISBLANK(Tipy!JT80),0,IF(AND(Tipy!JT80=Výsledky!$LQ$3,Tipy!JV80=Výsledky!$LS$3),50,0)))</f>
        <v/>
      </c>
      <c r="LO86" s="92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92" t="str">
        <f>IF(ISBLANK($LS$3),"",IF(OR(Tipy!JW80=Výsledky!$LN$6,Tipy!JW80=Výsledky!$LN$7,Tipy!JW80=Výsledky!$LN$8,Tipy!JW80=Výsledky!$LN$9),30,0))</f>
        <v/>
      </c>
      <c r="LQ86" s="92" t="str">
        <f>IF(ISBLANK($LS$3),"",IF(OR(Tipy!JX80=Výsledky!$LQ$6,Tipy!JX80=Výsledky!$LQ$7,Tipy!JX80=Výsledky!$LQ$8,Tipy!JX80=Výsledky!$LQ$9),10,0))</f>
        <v/>
      </c>
      <c r="LR86" s="93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95" t="str">
        <f>IF(ISBLANK($LS$3),"",IF(ISBLANK(Tipy!JT80),"-",SUM(LN86:LR86)))</f>
        <v/>
      </c>
      <c r="LT86" s="94"/>
      <c r="LU86" s="92" t="str">
        <f>IF(ISBLANK($LZ$3),"",IF(ISBLANK(Tipy!JZ80),0,IF(AND(Tipy!JZ80=Výsledky!$LX$3,Tipy!KB80=Výsledky!$LZ$3),50,0)))</f>
        <v/>
      </c>
      <c r="LV86" s="92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92" t="str">
        <f>IF(ISBLANK($LZ$3),"",IF(OR(Tipy!KC80=Výsledky!$LU$6,Tipy!KC80=Výsledky!$LU$7,Tipy!KC80=Výsledky!$LU$8,Tipy!KC80=Výsledky!$LU$9),30,0))</f>
        <v/>
      </c>
      <c r="LX86" s="92" t="str">
        <f>IF(ISBLANK($LZ$3),"",IF(OR(Tipy!KD80=Výsledky!$LX$6,Tipy!KD80=Výsledky!$LX$7,Tipy!KD80=Výsledky!$LX$8,Tipy!KD80=Výsledky!$LX$9),10,0))</f>
        <v/>
      </c>
      <c r="LY86" s="93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95" t="str">
        <f>IF(ISBLANK($LZ$3),"",IF(ISBLANK(Tipy!JZ80),"-",SUM(LU86:LY86)))</f>
        <v/>
      </c>
      <c r="MA86" s="94"/>
      <c r="MB86" s="96"/>
      <c r="MC86" s="97"/>
      <c r="MD86" s="97"/>
      <c r="ME86" s="97"/>
      <c r="MF86" s="93"/>
      <c r="MG86" s="95"/>
      <c r="MH86" s="94"/>
      <c r="MI86" s="96"/>
      <c r="MJ86" s="97"/>
      <c r="MK86" s="97"/>
      <c r="ML86" s="97"/>
      <c r="MM86" s="93"/>
      <c r="MN86" s="95"/>
      <c r="MO86" s="94"/>
      <c r="MP86" s="96"/>
      <c r="MQ86" s="97"/>
      <c r="MR86" s="97"/>
      <c r="MS86" s="97"/>
      <c r="MT86" s="93"/>
      <c r="MU86" s="95"/>
      <c r="MV86" s="94"/>
      <c r="MW86" s="96"/>
      <c r="MX86" s="97"/>
      <c r="MY86" s="97"/>
      <c r="MZ86" s="97"/>
      <c r="NA86" s="93"/>
      <c r="NB86" s="95"/>
      <c r="NC86" s="94"/>
      <c r="ND86" s="96"/>
      <c r="NE86" s="97"/>
      <c r="NF86" s="97"/>
      <c r="NG86" s="97"/>
      <c r="NH86" s="93"/>
      <c r="NI86" s="95"/>
      <c r="NJ86" s="94"/>
      <c r="NK86" s="96"/>
      <c r="NL86" s="97"/>
      <c r="NM86" s="97"/>
      <c r="NN86" s="97"/>
      <c r="NO86" s="93"/>
      <c r="NP86" s="95"/>
      <c r="NQ86" s="94"/>
      <c r="NR86" s="96"/>
      <c r="NS86" s="97"/>
      <c r="NT86" s="97"/>
      <c r="NU86" s="97"/>
      <c r="NV86" s="93"/>
      <c r="NW86" s="95"/>
      <c r="NX86" s="94"/>
      <c r="NY86" s="96"/>
      <c r="NZ86" s="97"/>
      <c r="OA86" s="97"/>
      <c r="OB86" s="97"/>
      <c r="OC86" s="93"/>
      <c r="OD86" s="95"/>
      <c r="OE86" s="94"/>
      <c r="OF86" s="96"/>
      <c r="OG86" s="97"/>
      <c r="OH86" s="97"/>
      <c r="OI86" s="97"/>
      <c r="OJ86" s="93"/>
      <c r="OK86" s="95"/>
      <c r="OL86" s="94"/>
      <c r="OM86" s="96"/>
      <c r="ON86" s="97"/>
      <c r="OO86" s="97"/>
      <c r="OP86" s="97"/>
      <c r="OQ86" s="93"/>
      <c r="OR86" s="95"/>
      <c r="OS86" s="94"/>
      <c r="OT86" s="96"/>
      <c r="OU86" s="97"/>
      <c r="OV86" s="97"/>
      <c r="OW86" s="97"/>
      <c r="OX86" s="93"/>
      <c r="OY86" s="95"/>
      <c r="OZ86" s="94"/>
      <c r="PA86" s="96"/>
      <c r="PB86" s="97"/>
      <c r="PC86" s="97"/>
      <c r="PD86" s="97"/>
      <c r="PE86" s="93"/>
      <c r="PF86" s="95"/>
      <c r="PG86" s="94"/>
      <c r="PH86" s="96"/>
      <c r="PI86" s="97"/>
      <c r="PJ86" s="97"/>
      <c r="PK86" s="97"/>
      <c r="PL86" s="93"/>
      <c r="PM86" s="95"/>
      <c r="PN86" s="94"/>
      <c r="PO86" s="96"/>
      <c r="PP86" s="97"/>
      <c r="PQ86" s="97"/>
      <c r="PR86" s="97"/>
      <c r="PS86" s="93"/>
      <c r="PT86" s="95"/>
      <c r="PU86" s="94"/>
      <c r="PV86" s="96"/>
      <c r="PW86" s="97"/>
      <c r="PX86" s="97"/>
      <c r="PY86" s="97"/>
      <c r="PZ86" s="93"/>
      <c r="QA86" s="95"/>
    </row>
    <row r="87" spans="1:443" ht="15" customHeight="1" x14ac:dyDescent="0.2">
      <c r="A87" s="121">
        <f>Tipy!A81</f>
        <v>82</v>
      </c>
      <c r="B87" s="144" t="str">
        <f>Tipy!B81</f>
        <v>Rajjum</v>
      </c>
      <c r="C87" s="42"/>
      <c r="D87" s="182">
        <f>IF(ISBLANK($I$3),"",IF(ISBLANK(Tipy!D81),0,IF(AND(Tipy!D81=Výsledky!$G$3,Tipy!F81=Výsledky!$I$3),50,0)))</f>
        <v>0</v>
      </c>
      <c r="E87" s="182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2">
        <f>IF(ISBLANK($I$3),"",IF(OR(Tipy!G81=Výsledky!$D$6,Tipy!G81=Výsledky!$D$7,Tipy!G81=Výsledky!$D$8,Tipy!G81=Výsledky!$D$9),30,0))</f>
        <v>30</v>
      </c>
      <c r="G87" s="182">
        <f>IF(ISBLANK($I$3),"",IF(OR(Tipy!H81=Výsledky!$G$6,Tipy!H81=Výsledky!$G$7,Tipy!H81=Výsledky!$G$8,Tipy!H81=Výsledky!$G$9),10,0))</f>
        <v>10</v>
      </c>
      <c r="H87" s="183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4">
        <f>IF(ISBLANK($I$3),"",IF(ISBLANK(Tipy!D81),"-",SUM(D87:H87)))</f>
        <v>70</v>
      </c>
      <c r="J87" s="185"/>
      <c r="K87" s="182">
        <f>IF(ISBLANK($P$3),"",IF(ISBLANK(Tipy!J81),0,IF(AND(Tipy!J81=Výsledky!$N$3,Tipy!L81=Výsledky!$P$3),50,0)))</f>
        <v>50</v>
      </c>
      <c r="L87" s="182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2">
        <f>IF(ISBLANK($P$3),"",IF(OR(Tipy!M81=Výsledky!$K$6,Tipy!M81=Výsledky!$K$7,Tipy!M81=Výsledky!$K$8,Tipy!M81=Výsledky!$K$9),30,0))</f>
        <v>30</v>
      </c>
      <c r="N87" s="182">
        <f>IF(ISBLANK($P$3),"",IF(OR(Tipy!N81=Výsledky!$N$6,Tipy!N81=Výsledky!$N$7,Tipy!N81=Výsledky!$N$8,Tipy!N81=Výsledky!$N$9),10,0))</f>
        <v>0</v>
      </c>
      <c r="O87" s="183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6">
        <f>IF(ISBLANK($P$3),"",IF(ISBLANK(Tipy!J81),"-",SUM(K87:O87)))</f>
        <v>80</v>
      </c>
      <c r="Q87" s="185"/>
      <c r="R87" s="182">
        <f>IF(ISBLANK($W$3),"",IF(ISBLANK(Tipy!P81),0,IF(AND(Tipy!P81=Výsledky!$U$3,Tipy!R81=Výsledky!$W$3),50,0)))</f>
        <v>0</v>
      </c>
      <c r="S87" s="182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2">
        <f>IF(ISBLANK($W$3),"",IF(OR(Tipy!S81=Výsledky!$R$6,Tipy!S81=Výsledky!$R$7,Tipy!S81=Výsledky!$R$8,Tipy!S81=Výsledky!$R$9),30,0))</f>
        <v>30</v>
      </c>
      <c r="U87" s="182">
        <f>IF(ISBLANK($W$3),"",IF(OR(Tipy!T81=Výsledky!$U$6,Tipy!T81=Výsledky!$U$7,Tipy!T81=Výsledky!$U$8,Tipy!T81=Výsledky!$U$9),10,0))</f>
        <v>0</v>
      </c>
      <c r="V87" s="183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6">
        <f>IF(ISBLANK($W$3),"",IF(ISBLANK(Tipy!P81),"-",SUM(R87:V87)))</f>
        <v>40</v>
      </c>
      <c r="X87" s="185"/>
      <c r="Y87" s="182">
        <f>IF(ISBLANK($AD$3),"",IF(ISBLANK(Tipy!V81),0,IF(AND(Tipy!V81=Výsledky!$AB$3,Tipy!X81=Výsledky!$AD$3),50,0)))</f>
        <v>0</v>
      </c>
      <c r="Z87" s="182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2">
        <f>IF(ISBLANK($AD$3),"",IF(OR(Tipy!Y81=Výsledky!$Y$6,Tipy!Y81=Výsledky!$Y$7,Tipy!Y81=Výsledky!$Y$8,Tipy!Y81=Výsledky!$Y$9),30,0))</f>
        <v>0</v>
      </c>
      <c r="AB87" s="182">
        <f>IF(ISBLANK($AD$3),"",IF(OR(Tipy!Z81=Výsledky!$AB$6,Tipy!Z81=Výsledky!$AB$7,Tipy!Z81=Výsledky!$AB$8,Tipy!Z81=Výsledky!$AB$9),10,0))</f>
        <v>0</v>
      </c>
      <c r="AC87" s="183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6">
        <f>IF(ISBLANK($AD$3),"",IF(ISBLANK(Tipy!V81),"-",SUM(Y87:AC87)))</f>
        <v>30</v>
      </c>
      <c r="AE87" s="185"/>
      <c r="AF87" s="182">
        <f>IF(ISBLANK($AK$3),"",IF(ISBLANK(Tipy!AB81),0,IF(AND(Tipy!AB81=Výsledky!$AI$3,Tipy!AD81=Výsledky!$AK$3),50,0)))</f>
        <v>0</v>
      </c>
      <c r="AG87" s="182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2">
        <f>IF(ISBLANK($AK$3),"",IF(OR(Tipy!AE81=Výsledky!$AF$6,Tipy!AE81=Výsledky!$AF$7,Tipy!AE81=Výsledky!$AF$8,Tipy!AE81=Výsledky!$AF$9),30,0))</f>
        <v>30</v>
      </c>
      <c r="AI87" s="182">
        <f>IF(ISBLANK($AK$3),"",IF(OR(Tipy!AF81=Výsledky!$AI$6,Tipy!AF81=Výsledky!$AI$7,Tipy!AF81=Výsledky!$AI$8,Tipy!AF81=Výsledky!$AI$9),10,0))</f>
        <v>10</v>
      </c>
      <c r="AJ87" s="183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6">
        <f>IF(ISBLANK($AK$3),"",IF(ISBLANK(Tipy!AB81),"-",SUM(AF87:AJ87)))</f>
        <v>60</v>
      </c>
      <c r="AL87" s="185"/>
      <c r="AM87" s="182">
        <f>IF(ISBLANK($AR$3),"",IF(ISBLANK(Tipy!AH81),0,IF(AND(Tipy!AH81=Výsledky!$AP$3,Tipy!AJ81=Výsledky!$AR$3),50,0)))</f>
        <v>0</v>
      </c>
      <c r="AN87" s="182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2">
        <f>IF(ISBLANK($AR$3),"",IF(OR(Tipy!AK81=Výsledky!$AM$6,Tipy!AK81=Výsledky!$AM$7,Tipy!AK81=Výsledky!$AM$8,Tipy!AK81=Výsledky!$AM$9),30,0))</f>
        <v>30</v>
      </c>
      <c r="AP87" s="182">
        <f>IF(ISBLANK($AR$3),"",IF(OR(Tipy!AL81=Výsledky!$AP$6,Tipy!AL81=Výsledky!$AP$7,Tipy!AL81=Výsledky!$AP$8,Tipy!AL81=Výsledky!$AP$9),10,0))</f>
        <v>0</v>
      </c>
      <c r="AQ87" s="183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6">
        <f>IF(ISBLANK($AR$3),"",IF(ISBLANK(Tipy!AH81),"-",SUM(AM87:AQ87)))</f>
        <v>60</v>
      </c>
      <c r="AS87" s="185"/>
      <c r="AT87" s="182">
        <f>IF(ISBLANK($AY$3),"",IF(ISBLANK(Tipy!AN81),0,IF(AND(Tipy!AN81=Výsledky!$AW$3,Tipy!AP81=Výsledky!$AY$3),50,0)))</f>
        <v>0</v>
      </c>
      <c r="AU87" s="182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2">
        <f>IF(ISBLANK($AY$3),"",IF(OR(Tipy!AQ81=Výsledky!$AT$6,Tipy!AQ81=Výsledky!$AT$7,Tipy!AQ81=Výsledky!$AT$8,Tipy!AQ81=Výsledky!$AT$9),30,0))</f>
        <v>0</v>
      </c>
      <c r="AW87" s="182">
        <f>IF(ISBLANK($AY$3),"",IF(OR(Tipy!AR81=Výsledky!$AW$6,Tipy!AR81=Výsledky!$AW$7,Tipy!AR81=Výsledky!$AW$8,Tipy!AR81=Výsledky!$AW$9),10,0))</f>
        <v>10</v>
      </c>
      <c r="AX87" s="183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6">
        <f>IF(ISBLANK($AY$3),"",IF(ISBLANK(Tipy!AN81),"-",SUM(AT87:AX87)))</f>
        <v>40</v>
      </c>
      <c r="AZ87" s="185"/>
      <c r="BA87" s="182">
        <f>IF(ISBLANK($BF$3),"",IF(ISBLANK(Tipy!AT81),0,IF(AND(Tipy!AT81=Výsledky!$BD$3,Tipy!AV81=Výsledky!$BF$3),50,0)))</f>
        <v>0</v>
      </c>
      <c r="BB87" s="182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2">
        <f>IF(ISBLANK($BF$3),"",IF(OR(Tipy!AW81=Výsledky!$BA$6,Tipy!AW81=Výsledky!$BA$7,Tipy!AW81=Výsledky!$BA$8,Tipy!AW81=Výsledky!$BA$9),30,0))</f>
        <v>30</v>
      </c>
      <c r="BD87" s="182">
        <f>IF(ISBLANK($BF$3),"",IF(OR(Tipy!AX81=Výsledky!$BD$6,Tipy!AX81=Výsledky!$BD$7,Tipy!AX81=Výsledky!$BD$8,Tipy!AX81=Výsledky!$BD$9),10,0))</f>
        <v>0</v>
      </c>
      <c r="BE87" s="183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6">
        <f>IF(ISBLANK($BF$3),"",IF(ISBLANK(Tipy!AT81),"-",SUM(BA87:BE87)))</f>
        <v>30</v>
      </c>
      <c r="BG87" s="94"/>
      <c r="BH87" s="182">
        <f>IF(ISBLANK($BM$3),"",IF(ISBLANK(Tipy!AZ81),0,IF(AND(Tipy!AZ81=Výsledky!$BK$3,Tipy!BB81=Výsledky!$BM$3),50,0)))</f>
        <v>0</v>
      </c>
      <c r="BI87" s="182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2">
        <f>IF(ISBLANK($BM$3),"",IF(OR(Tipy!BC81=Výsledky!$BH$6,Tipy!BC81=Výsledky!$BH$7,Tipy!BC81=Výsledky!$BH$8,Tipy!BC81=Výsledky!$BH$9),30,0))</f>
        <v>30</v>
      </c>
      <c r="BK87" s="182">
        <f>IF(ISBLANK($BM$3),"",IF(OR(Tipy!BD81=Výsledky!$BK$6,Tipy!BD81=Výsledky!$BK$7,Tipy!BD81=Výsledky!$BK$8,Tipy!BD81=Výsledky!$BK$9),10,0))</f>
        <v>0</v>
      </c>
      <c r="BL87" s="183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6">
        <f>IF(ISBLANK($BM$3),"",IF(ISBLANK(Tipy!AZ81),"-",SUM(BH87:BL87)))</f>
        <v>50</v>
      </c>
      <c r="BN87" s="94"/>
      <c r="BO87" s="182">
        <f>IF(ISBLANK($BT$3),"",IF(ISBLANK(Tipy!BF81),0,IF(AND(Tipy!BF81=Výsledky!$BR$3,Tipy!BH81=Výsledky!$BT$3),50,0)))</f>
        <v>50</v>
      </c>
      <c r="BP87" s="182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2">
        <f>IF(ISBLANK($BT$3),"",IF(OR(Tipy!BI81=Výsledky!$BO$6,Tipy!BI81=Výsledky!$BO$7,Tipy!BI81=Výsledky!$BO$8,Tipy!BI81=Výsledky!$BO$9),30,0))</f>
        <v>30</v>
      </c>
      <c r="BR87" s="182">
        <f>IF(ISBLANK($BT$3),"",IF(OR(Tipy!BJ81=Výsledky!$BR$6,Tipy!BJ81=Výsledky!$BR$7,Tipy!BJ81=Výsledky!$BR$8,Tipy!BJ81=Výsledky!$BR$9),10,0))</f>
        <v>0</v>
      </c>
      <c r="BS87" s="183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6">
        <f>IF(ISBLANK($BT$3),"",IF(ISBLANK(Tipy!BF81),"-",SUM(BO87:BS87)))</f>
        <v>80</v>
      </c>
      <c r="BU87" s="94"/>
      <c r="BV87" s="182">
        <f>IF(ISBLANK($CA$3),"",IF(ISBLANK(Tipy!BL81),0,IF(AND(Tipy!BL81=Výsledky!$BY$3,Tipy!BN81=Výsledky!$CA$3),50,0)))</f>
        <v>0</v>
      </c>
      <c r="BW87" s="182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2">
        <f>IF(ISBLANK($CA$3),"",IF(OR(Tipy!BO81=Výsledky!$BV$6,Tipy!BO81=Výsledky!$BV$7,Tipy!BO81=Výsledky!$BV$8,Tipy!BO81=Výsledky!$BV$9),30,0))</f>
        <v>30</v>
      </c>
      <c r="BY87" s="182">
        <f>IF(ISBLANK($CA$3),"",IF(OR(Tipy!BP81=Výsledky!$BY$6,Tipy!BP81=Výsledky!$BY$7,Tipy!BP81=Výsledky!$BY$8,Tipy!BP81=Výsledky!$BY$9),10,0))</f>
        <v>0</v>
      </c>
      <c r="BZ87" s="183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6">
        <f>IF(ISBLANK($CA$3),"",IF(ISBLANK(Tipy!BL81),"-",SUM(BV87:BZ87)))</f>
        <v>50</v>
      </c>
      <c r="CB87" s="94"/>
      <c r="CC87" s="182">
        <f>IF(ISBLANK($CH$3),"",IF(ISBLANK(Tipy!BR81),0,IF(AND(Tipy!BR81=Výsledky!$CF$3,Tipy!BT81=Výsledky!$CH$3),50,0)))</f>
        <v>0</v>
      </c>
      <c r="CD87" s="182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2">
        <f>IF(ISBLANK($CH$3),"",IF(OR(Tipy!BU81=Výsledky!$CC$6,Tipy!BU81=Výsledky!$CC$7,Tipy!BU81=Výsledky!$CC$8,Tipy!BU81=Výsledky!$CC$9),30,0))</f>
        <v>0</v>
      </c>
      <c r="CF87" s="182">
        <f>IF(ISBLANK($CH$3),"",IF(OR(Tipy!BV81=Výsledky!$CF$6,Tipy!BV81=Výsledky!$CF$7,Tipy!BV81=Výsledky!$CF$8,Tipy!BV81=Výsledky!$CF$9),10,0))</f>
        <v>0</v>
      </c>
      <c r="CG87" s="183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6" t="str">
        <f>IF(ISBLANK($CH$3),"",IF(ISBLANK(Tipy!BR81),"-",SUM(CC87:CG87)))</f>
        <v>-</v>
      </c>
      <c r="CI87" s="185"/>
      <c r="CJ87" s="182">
        <f>IF(ISBLANK($CO$3),"",IF(ISBLANK(Tipy!BX81),0,IF(AND(Tipy!BX81=Výsledky!$CM$3,Tipy!BZ81=Výsledky!$CO$3),50,0)))</f>
        <v>0</v>
      </c>
      <c r="CK87" s="182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2">
        <f>IF(ISBLANK($CO$3),"",IF(OR(Tipy!CA81=Výsledky!$CJ$6,Tipy!CA81=Výsledky!$CJ$7,Tipy!CA81=Výsledky!$CJ$8,Tipy!CA81=Výsledky!$CJ$9),30,0))</f>
        <v>0</v>
      </c>
      <c r="CM87" s="182">
        <f>IF(ISBLANK($CO$3),"",IF(OR(Tipy!CB81=Výsledky!$CM$6,Tipy!CB81=Výsledky!$CM$7,Tipy!CB81=Výsledky!$CM$8,Tipy!CB81=Výsledky!$CM$9),10,0))</f>
        <v>10</v>
      </c>
      <c r="CN87" s="183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6">
        <f>IF(ISBLANK($CO$3),"",IF(ISBLANK(Tipy!BX81),"-",SUM(CJ87:CN87)))</f>
        <v>30</v>
      </c>
      <c r="CP87" s="185"/>
      <c r="CQ87" s="182">
        <f>IF(ISBLANK($CV$3),"",IF(ISBLANK(Tipy!CD81),0,IF(AND(Tipy!CD81=Výsledky!$CT$3,Tipy!CF81=Výsledky!$CV$3),50,0)))</f>
        <v>0</v>
      </c>
      <c r="CR87" s="182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2">
        <f>IF(ISBLANK($CV$3),"",IF(OR(Tipy!CG81=Výsledky!$CQ$6,Tipy!CG81=Výsledky!$CQ$7,Tipy!CG81=Výsledky!$CQ$8,Tipy!CG81=Výsledky!$CQ$9),30,0))</f>
        <v>30</v>
      </c>
      <c r="CT87" s="182">
        <f>IF(ISBLANK($CV$3),"",IF(OR(Tipy!CH81=Výsledky!$CT$6,Tipy!CH81=Výsledky!$CT$7,Tipy!CH81=Výsledky!$CT$8,Tipy!CH81=Výsledky!$CT$9),10,0))</f>
        <v>0</v>
      </c>
      <c r="CU87" s="183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6">
        <f>IF(ISBLANK($CV$3),"",IF(ISBLANK(Tipy!CD81),"-",SUM(CQ87:CU87)))</f>
        <v>60</v>
      </c>
      <c r="CW87" s="185"/>
      <c r="CX87" s="182">
        <f>IF(ISBLANK($DC$3),"",IF(ISBLANK(Tipy!CJ81),0,IF(AND(Tipy!CJ81=Výsledky!$DA$3,Tipy!CL81=Výsledky!$DC$3),50,0)))</f>
        <v>0</v>
      </c>
      <c r="CY87" s="182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2">
        <f>IF(ISBLANK($DC$3),"",IF(OR(Tipy!CM81=Výsledky!$CX$6,Tipy!CM81=Výsledky!$CX$7,Tipy!CM81=Výsledky!$CX$8,Tipy!CM81=Výsledky!$CX$9),30,0))</f>
        <v>0</v>
      </c>
      <c r="DA87" s="182">
        <f>IF(ISBLANK($DC$3),"",IF(OR(Tipy!CN81=Výsledky!$DA$6,Tipy!CN81=Výsledky!$DA$7,Tipy!CN81=Výsledky!$DA$8,Tipy!CN81=Výsledky!$DA$9),10,0))</f>
        <v>0</v>
      </c>
      <c r="DB87" s="183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6">
        <f>IF(ISBLANK($DC$3),"",IF(ISBLANK(Tipy!CJ81),"-",SUM(CX87:DB87)))</f>
        <v>0</v>
      </c>
      <c r="DD87" s="185"/>
      <c r="DE87" s="182">
        <f>IF(ISBLANK($DJ$3),"",IF(ISBLANK(Tipy!CP81),0,IF(AND(Tipy!CP81=Výsledky!$DH$3,Tipy!CR81=Výsledky!$DJ$3),50,0)))</f>
        <v>0</v>
      </c>
      <c r="DF87" s="182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2">
        <f>IF(ISBLANK($DJ$3),"",IF(OR(Tipy!CS81=Výsledky!$DE$6,Tipy!CS81=Výsledky!$DE$7,Tipy!CS81=Výsledky!$DE$8,Tipy!CS81=Výsledky!$DE$9),30,0))</f>
        <v>0</v>
      </c>
      <c r="DH87" s="182">
        <f>IF(ISBLANK($DJ$3),"",IF(OR(Tipy!CT81=Výsledky!$DH$6,Tipy!CT81=Výsledky!$DH$7,Tipy!CT81=Výsledky!$DH$8,Tipy!CT81=Výsledky!$DH$9),10,0))</f>
        <v>10</v>
      </c>
      <c r="DI87" s="183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6">
        <f>IF(ISBLANK($DJ$3),"",IF(ISBLANK(Tipy!CP81),"-",SUM(DE87:DI87)))</f>
        <v>10</v>
      </c>
      <c r="DK87" s="185"/>
      <c r="DL87" s="182">
        <f>IF(ISBLANK($DQ$3),"",IF(ISBLANK(Tipy!CV81),0,IF(AND(Tipy!CV81=Výsledky!$DO$3,Tipy!CX81=Výsledky!$DQ$3),50,0)))</f>
        <v>0</v>
      </c>
      <c r="DM87" s="182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2">
        <f>IF(ISBLANK($DQ$3),"",IF(OR(Tipy!CY81=Výsledky!$DL$6,Tipy!CY81=Výsledky!$DL$7,Tipy!CY81=Výsledky!$DL$8,Tipy!CY81=Výsledky!$DL$9),30,0))</f>
        <v>0</v>
      </c>
      <c r="DO87" s="182">
        <f>IF(ISBLANK($DQ$3),"",IF(OR(Tipy!CZ81=Výsledky!$DO$6,Tipy!CZ81=Výsledky!$DO$7,Tipy!CZ81=Výsledky!$DO$8,Tipy!CZ81=Výsledky!$DO$9),10,0))</f>
        <v>0</v>
      </c>
      <c r="DP87" s="183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6">
        <f>IF(ISBLANK($DQ$3),"",IF(ISBLANK(Tipy!CV81),"-",SUM(DL87:DP87)))</f>
        <v>0</v>
      </c>
      <c r="DR87" s="185"/>
      <c r="DS87" s="182">
        <f>IF(ISBLANK($DX$3),"",IF(ISBLANK(Tipy!DB81),0,IF(AND(Tipy!DB81=Výsledky!$DV$3,Tipy!DD81=Výsledky!$DX$3),50,0)))</f>
        <v>0</v>
      </c>
      <c r="DT87" s="182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2">
        <f>IF(ISBLANK($DX$3),"",IF(OR(Tipy!DE81=Výsledky!$DS$6,Tipy!DE81=Výsledky!$DS$7,Tipy!DE81=Výsledky!$DS$8,Tipy!DE81=Výsledky!$DS$9),30,0))</f>
        <v>30</v>
      </c>
      <c r="DV87" s="182">
        <f>IF(ISBLANK($DX$3),"",IF(OR(Tipy!DF81=Výsledky!$DV$6,Tipy!DF81=Výsledky!$DV$7,Tipy!DF81=Výsledky!$DV$8,Tipy!DF81=Výsledky!$DV$9),10,0))</f>
        <v>10</v>
      </c>
      <c r="DW87" s="183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6">
        <f>IF(ISBLANK($DX$3),"",IF(ISBLANK(Tipy!DB81),"-",SUM(DS87:DW87)))</f>
        <v>60</v>
      </c>
      <c r="DY87" s="185"/>
      <c r="DZ87" s="182">
        <f>IF(ISBLANK($EE$3),"",IF(ISBLANK(Tipy!DH81),0,IF(AND(Tipy!DH81=Výsledky!$EC$3,Tipy!DJ81=Výsledky!$EE$3),50,0)))</f>
        <v>50</v>
      </c>
      <c r="EA87" s="182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2">
        <f>IF(ISBLANK($EE$3),"",IF(OR(Tipy!DK81=Výsledky!$DZ$6,Tipy!DK81=Výsledky!$DZ$7,Tipy!DK81=Výsledky!$DZ$8,Tipy!DK81=Výsledky!$DZ$9),30,0))</f>
        <v>30</v>
      </c>
      <c r="EC87" s="182">
        <f>IF(ISBLANK($EE$3),"",IF(OR(Tipy!DL81=Výsledky!$EC$6,Tipy!DL81=Výsledky!$EC$7,Tipy!DL81=Výsledky!$EC$8,Tipy!DL81=Výsledky!$EC$9),10,0))</f>
        <v>0</v>
      </c>
      <c r="ED87" s="183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6">
        <f>IF(ISBLANK($EE$3),"",IF(ISBLANK(Tipy!DH81),"-",SUM(DZ87:ED87)))</f>
        <v>80</v>
      </c>
      <c r="EF87" s="94"/>
      <c r="EG87" s="182">
        <f>IF(ISBLANK($EL$3),"",IF(ISBLANK(Tipy!DN81),0,IF(AND(Tipy!DN81=Výsledky!$EJ$3,Tipy!DP81=Výsledky!$EL$3),50,0)))</f>
        <v>0</v>
      </c>
      <c r="EH87" s="182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2">
        <f>IF(ISBLANK($EL$3),"",IF(OR(Tipy!DQ81=Výsledky!$EG$6,Tipy!DQ81=Výsledky!$EG$7,Tipy!DQ81=Výsledky!$EG$8,Tipy!DQ81=Výsledky!$EG$9),30,0))</f>
        <v>0</v>
      </c>
      <c r="EJ87" s="182">
        <f>IF(ISBLANK($EL$3),"",IF(OR(Tipy!DR81=Výsledky!$EJ$6,Tipy!DR81=Výsledky!$EJ$7,Tipy!DR81=Výsledky!$EJ$8,Tipy!DR81=Výsledky!$EJ$9),10,0))</f>
        <v>10</v>
      </c>
      <c r="EK87" s="183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6">
        <f>IF(ISBLANK($EL$3),"",IF(ISBLANK(Tipy!DN81),"-",SUM(EG87:EK87)))</f>
        <v>40</v>
      </c>
      <c r="EM87" s="94"/>
      <c r="EN87" s="182">
        <f>IF(ISBLANK($ES$3),"",IF(ISBLANK(Tipy!DT81),0,IF(AND(Tipy!DT81=Výsledky!$EQ$3,Tipy!DV81=Výsledky!$ES$3),50,0)))</f>
        <v>0</v>
      </c>
      <c r="EO87" s="182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2">
        <f>IF(ISBLANK($ES$3),"",IF(OR(Tipy!DW81=Výsledky!$EN$6,Tipy!DW81=Výsledky!$EN$7,Tipy!DW81=Výsledky!$EN$8,Tipy!DW81=Výsledky!$EN$9),30,0))</f>
        <v>0</v>
      </c>
      <c r="EQ87" s="182">
        <f>IF(ISBLANK($ES$3),"",IF(OR(Tipy!DX81=Výsledky!$EQ$6,Tipy!DX81=Výsledky!$EQ$7,Tipy!DX81=Výsledky!$EQ$8,Tipy!DX81=Výsledky!$EQ$9),10,0))</f>
        <v>10</v>
      </c>
      <c r="ER87" s="183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6">
        <f>IF(ISBLANK($ES$3),"",IF(ISBLANK(Tipy!DT81),"-",SUM(EN87:ER87)))</f>
        <v>30</v>
      </c>
      <c r="ET87" s="94"/>
      <c r="EU87" s="182">
        <f>IF(ISBLANK($EZ$3),"",IF(ISBLANK(Tipy!DZ81),0,IF(AND(Tipy!DZ81=Výsledky!$EX$3,Tipy!EB81=Výsledky!$EZ$3),50,0)))</f>
        <v>0</v>
      </c>
      <c r="EV87" s="182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2">
        <f>IF(ISBLANK($EZ$3),"",IF(OR(Tipy!EC81=Výsledky!$EU$6,Tipy!EC81=Výsledky!$EU$7,Tipy!EC81=Výsledky!$EU$8,Tipy!EC81=Výsledky!$EU$9),30,0))</f>
        <v>0</v>
      </c>
      <c r="EX87" s="182">
        <f>IF(ISBLANK($EZ$3),"",IF(OR(Tipy!ED81=Výsledky!$EX$6,Tipy!ED81=Výsledky!$EX$7,Tipy!ED81=Výsledky!$EX$8,Tipy!ED81=Výsledky!$EX$9),10,0))</f>
        <v>0</v>
      </c>
      <c r="EY87" s="183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6">
        <f>IF(ISBLANK($EZ$3),"",IF(ISBLANK(Tipy!DZ81),"-",SUM(EU87:EY87)))</f>
        <v>20</v>
      </c>
      <c r="FA87" s="94"/>
      <c r="FB87" s="182">
        <f>IF(ISBLANK($FG$3),"",IF(ISBLANK(Tipy!EF81),0,IF(AND(Tipy!EF81=Výsledky!$FE$3,Tipy!EH81=Výsledky!$FG$3),50,0)))</f>
        <v>50</v>
      </c>
      <c r="FC87" s="182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2">
        <f>IF(ISBLANK($FG$3),"",IF(OR(Tipy!EI81=Výsledky!$FB$6,Tipy!EI81=Výsledky!$FB$7,Tipy!EI81=Výsledky!$FB$8,Tipy!EI81=Výsledky!$FB$9),30,0))</f>
        <v>30</v>
      </c>
      <c r="FE87" s="182">
        <f>IF(ISBLANK($FG$3),"",IF(OR(Tipy!EJ81=Výsledky!$FE$6,Tipy!EJ81=Výsledky!$FE$7,Tipy!EJ81=Výsledky!$FE$8,Tipy!EJ81=Výsledky!$FE$9),10,0))</f>
        <v>0</v>
      </c>
      <c r="FF87" s="183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6">
        <f>IF(ISBLANK($FG$3),"",IF(ISBLANK(Tipy!EF81),"-",SUM(FB87:FF87)))</f>
        <v>80</v>
      </c>
      <c r="FH87" s="94"/>
      <c r="FI87" s="182">
        <f>IF(ISBLANK($FN$3),"",IF(ISBLANK(Tipy!EL81),0,IF(AND(Tipy!EL81=Výsledky!$FL$3,Tipy!EN81=Výsledky!$FN$3),50,0)))</f>
        <v>0</v>
      </c>
      <c r="FJ87" s="182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2">
        <f>IF(ISBLANK($FN$3),"",IF(OR(Tipy!EO81=Výsledky!$FI$6,Tipy!EO81=Výsledky!$FI$7,Tipy!EO81=Výsledky!$FI$8,Tipy!EO81=Výsledky!$FI$9),30,0))</f>
        <v>30</v>
      </c>
      <c r="FL87" s="182">
        <f>IF(ISBLANK($FN$3),"",IF(OR(Tipy!EP81=Výsledky!$FL$6,Tipy!EP81=Výsledky!$FL$7,Tipy!EP81=Výsledky!$FL$8,Tipy!EP81=Výsledky!$FL$9),10,0))</f>
        <v>0</v>
      </c>
      <c r="FM87" s="183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6">
        <f>IF(ISBLANK($FN$3),"",IF(ISBLANK(Tipy!EL81),"-",SUM(FI87:FM87)))</f>
        <v>60</v>
      </c>
      <c r="FO87" s="94"/>
      <c r="FP87" s="182">
        <f>IF(ISBLANK($FU$3),"",IF(ISBLANK(Tipy!ER81),0,IF(AND(Tipy!ER81=Výsledky!$FS$3,Tipy!ET81=Výsledky!$FU$3),50,0)))</f>
        <v>0</v>
      </c>
      <c r="FQ87" s="182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2">
        <f>IF(ISBLANK($FU$3),"",IF(OR(Tipy!EU81=Výsledky!$FP$6,Tipy!EU81=Výsledky!$FP$7,Tipy!EU81=Výsledky!$FP$8,Tipy!EU81=Výsledky!$FP$9),30,0))</f>
        <v>30</v>
      </c>
      <c r="FS87" s="182">
        <f>IF(ISBLANK($FU$3),"",IF(OR(Tipy!EV81=Výsledky!$FS$6,Tipy!EV81=Výsledky!$FS$7,Tipy!EV81=Výsledky!$FS$8,Tipy!EV81=Výsledky!$FS$9),10,0))</f>
        <v>0</v>
      </c>
      <c r="FT87" s="183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6">
        <f>IF(ISBLANK($FU$3),"",IF(ISBLANK(Tipy!ER81),"-",SUM(FP87:FT87)))</f>
        <v>60</v>
      </c>
      <c r="FV87" s="94"/>
      <c r="FW87" s="182">
        <f>IF(ISBLANK($GB$3),"",IF(ISBLANK(Tipy!EX81),0,IF(AND(Tipy!EX81=Výsledky!$FZ$3,Tipy!EZ81=Výsledky!$GB$3),50,0)))</f>
        <v>0</v>
      </c>
      <c r="FX87" s="182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2">
        <f>IF(ISBLANK($GB$3),"",IF(OR(Tipy!FA81=Výsledky!$FW$6,Tipy!FA81=Výsledky!$FW$7,Tipy!FA81=Výsledky!$FW$8,Tipy!FA81=Výsledky!$FW$9),30,0))</f>
        <v>0</v>
      </c>
      <c r="FZ87" s="182">
        <f>IF(ISBLANK($GB$3),"",IF(OR(Tipy!FB81=Výsledky!$FZ$6,Tipy!FB81=Výsledky!$FZ$7,Tipy!FB81=Výsledky!$FZ$8,Tipy!FB81=Výsledky!$FZ$9),10,0))</f>
        <v>0</v>
      </c>
      <c r="GA87" s="183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6">
        <f>IF(ISBLANK($GB$3),"",IF(ISBLANK(Tipy!EX81),"-",SUM(FW87:GA87)))</f>
        <v>0</v>
      </c>
      <c r="GC87" s="94"/>
      <c r="GD87" s="182">
        <f>IF(ISBLANK($GI$3),"",IF(ISBLANK(Tipy!FD81),0,IF(AND(Tipy!FD81=Výsledky!$GG$3,Tipy!FF81=Výsledky!$GI$3),50,0)))</f>
        <v>0</v>
      </c>
      <c r="GE87" s="182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2">
        <f>IF(ISBLANK($GI$3),"",IF(OR(Tipy!FG81=Výsledky!$GD$6,Tipy!FG81=Výsledky!$GD$7,Tipy!FG81=Výsledky!$GD$8,Tipy!FG81=Výsledky!$GD$9),30,0))</f>
        <v>30</v>
      </c>
      <c r="GG87" s="182">
        <f>IF(ISBLANK($GI$3),"",IF(OR(Tipy!FH81=Výsledky!$GG$6,Tipy!FH81=Výsledky!$GG$7,Tipy!FH81=Výsledky!$GG$8,Tipy!FH81=Výsledky!$GG$9),10,0))</f>
        <v>0</v>
      </c>
      <c r="GH87" s="183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6">
        <f>IF(ISBLANK($GI$3),"",IF(ISBLANK(Tipy!FD81),"-",SUM(GD87:GH87)))</f>
        <v>30</v>
      </c>
      <c r="GJ87" s="94"/>
      <c r="GK87" s="182">
        <f>IF(ISBLANK($GP$3),"",IF(ISBLANK(Tipy!FJ81),0,IF(AND(Tipy!FJ81=Výsledky!$GN$3,Tipy!FL81=Výsledky!$GP$3),50,0)))</f>
        <v>0</v>
      </c>
      <c r="GL87" s="182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20</v>
      </c>
      <c r="GM87" s="182">
        <f>IF(ISBLANK($GP$3),"",IF(OR(Tipy!FM81=Výsledky!$GK$6,Tipy!FM81=Výsledky!$GK$7,Tipy!FM81=Výsledky!$GK$8,Tipy!FM81=Výsledky!$GK$9),30,0))</f>
        <v>30</v>
      </c>
      <c r="GN87" s="182">
        <f>IF(ISBLANK($GP$3),"",IF(OR(Tipy!FN81=Výsledky!$GN$6,Tipy!FN81=Výsledky!$GN$7,Tipy!FN81=Výsledky!$GN$8,Tipy!FN81=Výsledky!$GN$9),10,0))</f>
        <v>0</v>
      </c>
      <c r="GO87" s="183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86">
        <f>IF(ISBLANK($GP$3),"",IF(ISBLANK(Tipy!FJ81),"-",SUM(GK87:GO87)))</f>
        <v>50</v>
      </c>
      <c r="GQ87" s="94"/>
      <c r="GR87" s="182">
        <f>IF(ISBLANK($GW$3),"",IF(ISBLANK(Tipy!FP81),0,IF(AND(Tipy!FP81=Výsledky!$GU$3,Tipy!FR81=Výsledky!$GW$3),50,0)))</f>
        <v>0</v>
      </c>
      <c r="GS87" s="182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2">
        <f>IF(ISBLANK($GW$3),"",IF(OR(Tipy!FS81=Výsledky!$GR$6,Tipy!FS81=Výsledky!$GR$7,Tipy!FS81=Výsledky!$GR$8,Tipy!FS81=Výsledky!$GR$9),30,0))</f>
        <v>0</v>
      </c>
      <c r="GU87" s="182">
        <f>IF(ISBLANK($GW$3),"",IF(OR(Tipy!FT81=Výsledky!$GU$6,Tipy!FT81=Výsledky!$GU$7,Tipy!FT81=Výsledky!$GU$8,Tipy!FT81=Výsledky!$GU$9),10,0))</f>
        <v>0</v>
      </c>
      <c r="GV87" s="183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6">
        <f>IF(ISBLANK($GW$3),"",IF(ISBLANK(Tipy!FP81),"-",SUM(GR87:GV87)))</f>
        <v>0</v>
      </c>
      <c r="GX87" s="94"/>
      <c r="GY87" s="182">
        <f>IF(ISBLANK($HD$3),"",IF(ISBLANK(Tipy!FV81),0,IF(AND(Tipy!FV81=Výsledky!$HB$3,Tipy!FX81=Výsledky!$HD$3),50,0)))</f>
        <v>0</v>
      </c>
      <c r="GZ87" s="182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2">
        <f>IF(ISBLANK($HD$3),"",IF(OR(Tipy!FY81=Výsledky!$GY$6,Tipy!FY81=Výsledky!$GY$7,Tipy!FY81=Výsledky!$GY$8,Tipy!FY81=Výsledky!$GY$9),30,0))</f>
        <v>0</v>
      </c>
      <c r="HB87" s="182">
        <f>IF(ISBLANK($HD$3),"",IF(OR(Tipy!FZ81=Výsledky!$HB$6,Tipy!FZ81=Výsledky!$HB$7,Tipy!FZ81=Výsledky!$HB$8,Tipy!FZ81=Výsledky!$HB$9),10,0))</f>
        <v>0</v>
      </c>
      <c r="HC87" s="183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6" t="str">
        <f>IF(ISBLANK($HD$3),"",IF(ISBLANK(Tipy!FV81),"-",SUM(GY87:HC87)))</f>
        <v>-</v>
      </c>
      <c r="HE87" s="185"/>
      <c r="HF87" s="182">
        <f>IF(ISBLANK($HK$3),"",IF(ISBLANK(Tipy!GB81),0,IF(AND(Tipy!GB81=Výsledky!$HI$3,Tipy!GD81=Výsledky!$HK$3),50,0)))</f>
        <v>0</v>
      </c>
      <c r="HG87" s="182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2">
        <f>IF(ISBLANK($HK$3),"",IF(OR(Tipy!GE81=Výsledky!$HF$6,Tipy!GE81=Výsledky!$HF$7,Tipy!GE81=Výsledky!$HF$8,Tipy!GE81=Výsledky!$HF$9),30,0))</f>
        <v>0</v>
      </c>
      <c r="HI87" s="182">
        <f>IF(ISBLANK($HK$3),"",IF(OR(Tipy!GF81=Výsledky!$HI$6,Tipy!GF81=Výsledky!$HI$7,Tipy!GF81=Výsledky!$HI$8,Tipy!GF81=Výsledky!$HI$9),10,0))</f>
        <v>0</v>
      </c>
      <c r="HJ87" s="183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6">
        <f>IF(ISBLANK($HK$3),"",IF(ISBLANK(Tipy!GB81),"-",SUM(HF87:HJ87)))</f>
        <v>20</v>
      </c>
      <c r="HL87" s="185"/>
      <c r="HM87" s="182">
        <f>IF(ISBLANK($HR$3),"",IF(ISBLANK(Tipy!GH81),0,IF(AND(Tipy!GH81=Výsledky!$HP$3,Tipy!GJ81=Výsledky!$HR$3),50,0)))</f>
        <v>0</v>
      </c>
      <c r="HN87" s="182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2">
        <f>IF(ISBLANK($HR$3),"",IF(OR(Tipy!GK81=Výsledky!$HM$6,Tipy!GK81=Výsledky!$HM$7,Tipy!GK81=Výsledky!$HM$8,Tipy!GK81=Výsledky!$HM$9),30,0))</f>
        <v>0</v>
      </c>
      <c r="HP87" s="182">
        <f>IF(ISBLANK($HR$3),"",IF(OR(Tipy!GL81=Výsledky!$HP$6,Tipy!GL81=Výsledky!$HP$7,Tipy!GL81=Výsledky!$HP$8,Tipy!GL81=Výsledky!$HP$9),10,0))</f>
        <v>0</v>
      </c>
      <c r="HQ87" s="183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6">
        <f>IF(ISBLANK($HR$3),"",IF(ISBLANK(Tipy!GH81),"-",SUM(HM87:HQ87)))</f>
        <v>0</v>
      </c>
      <c r="HS87" s="185"/>
      <c r="HT87" s="182">
        <f>IF(ISBLANK($HY$3),"",IF(ISBLANK(Tipy!GN81),0,IF(AND(Tipy!GN81=Výsledky!$HW$3,Tipy!GP81=Výsledky!$HY$3),50,0)))</f>
        <v>0</v>
      </c>
      <c r="HU87" s="182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2">
        <f>IF(ISBLANK($HY$3),"",IF(OR(Tipy!GQ81=Výsledky!$HT$6,Tipy!GQ81=Výsledky!$HT$7,Tipy!GQ81=Výsledky!$HT$8,Tipy!GQ81=Výsledky!$HT$9),30,0))</f>
        <v>0</v>
      </c>
      <c r="HW87" s="182">
        <f>IF(ISBLANK($HY$3),"",IF(OR(Tipy!GR81=Výsledky!$HW$6,Tipy!GR81=Výsledky!$HW$7,Tipy!GR81=Výsledky!$HW$8,Tipy!GR81=Výsledky!$HW$9),10,0))</f>
        <v>10</v>
      </c>
      <c r="HX87" s="183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6">
        <f>IF(ISBLANK($HY$3),"",IF(ISBLANK(Tipy!GN81),"-",SUM(HT87:HX87)))</f>
        <v>40</v>
      </c>
      <c r="HZ87" s="185"/>
      <c r="IA87" s="182">
        <f>IF(ISBLANK($IF$3),"",IF(ISBLANK(Tipy!GT81),0,IF(AND(Tipy!GT81=Výsledky!$ID$3,Tipy!GV81=Výsledky!$IF$3),50,0)))</f>
        <v>50</v>
      </c>
      <c r="IB87" s="182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2">
        <f>IF(ISBLANK($IF$3),"",IF(OR(Tipy!GW81=Výsledky!$IA$6,Tipy!GW81=Výsledky!$IA$7,Tipy!GW81=Výsledky!$IA$8,Tipy!GW81=Výsledky!$IA$9),30,0))</f>
        <v>30</v>
      </c>
      <c r="ID87" s="182">
        <f>IF(ISBLANK($IF$3),"",IF(OR(Tipy!GX81=Výsledky!$ID$6,Tipy!GX81=Výsledky!$ID$7,Tipy!GX81=Výsledky!$ID$8,Tipy!GX81=Výsledky!$ID$9),10,0))</f>
        <v>0</v>
      </c>
      <c r="IE87" s="183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6">
        <f>IF(ISBLANK($IF$3),"",IF(ISBLANK(Tipy!GT81),"-",SUM(IA87:IE87)))</f>
        <v>80</v>
      </c>
      <c r="IG87" s="94"/>
      <c r="IH87" s="182">
        <f>IF(ISBLANK($IM$3),"",IF(ISBLANK(Tipy!GZ81),0,IF(AND(Tipy!GZ81=Výsledky!$IK$3,Tipy!HB81=Výsledky!$IM$3),50,0)))</f>
        <v>0</v>
      </c>
      <c r="II87" s="182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182">
        <f>IF(ISBLANK($IM$3),"",IF(OR(Tipy!HC81=Výsledky!$IH$6,Tipy!HC81=Výsledky!$IH$7,Tipy!HC81=Výsledky!$IH$8,Tipy!HC81=Výsledky!$IH$9),30,0))</f>
        <v>0</v>
      </c>
      <c r="IK87" s="182">
        <f>IF(ISBLANK($IM$3),"",IF(OR(Tipy!HD81=Výsledky!$IK$6,Tipy!HD81=Výsledky!$IK$7,Tipy!HD81=Výsledky!$IK$8,Tipy!HD81=Výsledky!$IK$9),10,0))</f>
        <v>0</v>
      </c>
      <c r="IL87" s="183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186">
        <f>IF(ISBLANK($IM$3),"",IF(ISBLANK(Tipy!GZ81),"-",SUM(IH87:IL87)))</f>
        <v>20</v>
      </c>
      <c r="IN87" s="185"/>
      <c r="IO87" s="182">
        <f>IF(ISBLANK($IT$3),"",IF(ISBLANK(Tipy!HF81),0,IF(AND(Tipy!HF81=Výsledky!$IR$3,Tipy!HH81=Výsledky!$IT$3),50,0)))</f>
        <v>0</v>
      </c>
      <c r="IP87" s="182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82">
        <f>IF(ISBLANK($IT$3),"",IF(OR(Tipy!HI81=Výsledky!$IO$6,Tipy!HI81=Výsledky!$IO$7,Tipy!HI81=Výsledky!$IO$8,Tipy!HI81=Výsledky!$IO$9),30,0))</f>
        <v>30</v>
      </c>
      <c r="IR87" s="182">
        <f>IF(ISBLANK($IT$3),"",IF(OR(Tipy!HJ81=Výsledky!$IR$6,Tipy!HJ81=Výsledky!$IR$7,Tipy!HJ81=Výsledky!$IR$8,Tipy!HJ81=Výsledky!$IR$9),10,0))</f>
        <v>10</v>
      </c>
      <c r="IS87" s="183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6">
        <f>IF(ISBLANK($IT$3),"",IF(ISBLANK(Tipy!HF81),"-",SUM(IO87:IS87)))</f>
        <v>70</v>
      </c>
      <c r="IU87" s="185"/>
      <c r="IV87" s="182">
        <f>IF(ISBLANK($JA$3),"",IF(ISBLANK(Tipy!HL81),0,IF(AND(Tipy!HL81=Výsledky!$IY$3,Tipy!HN81=Výsledky!$JA$3),50,0)))</f>
        <v>50</v>
      </c>
      <c r="IW87" s="182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82">
        <f>IF(ISBLANK($JA$3),"",IF(OR(Tipy!HO81=Výsledky!$IV$6,Tipy!HO81=Výsledky!$IV$7,Tipy!HO81=Výsledky!$IV$8,Tipy!HO81=Výsledky!$IV$9),30,0))</f>
        <v>30</v>
      </c>
      <c r="IY87" s="182">
        <f>IF(ISBLANK($JA$3),"",IF(OR(Tipy!HP81=Výsledky!$IY$6,Tipy!HP81=Výsledky!$IY$7,Tipy!HP81=Výsledky!$IY$8,Tipy!HP81=Výsledky!$IY$9),10,0))</f>
        <v>0</v>
      </c>
      <c r="IZ87" s="183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86">
        <f>IF(ISBLANK($JA$3),"",IF(ISBLANK(Tipy!HL81),"-",SUM(IV87:IZ87)))</f>
        <v>80</v>
      </c>
      <c r="JB87" s="185"/>
      <c r="JC87" s="182">
        <f>IF(ISBLANK($JH$3),"",IF(ISBLANK(Tipy!HR81),0,IF(AND(Tipy!HR81=Výsledky!$JF$3,Tipy!HT81=Výsledky!$JH$3),50,0)))</f>
        <v>0</v>
      </c>
      <c r="JD87" s="182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20</v>
      </c>
      <c r="JE87" s="182">
        <f>IF(ISBLANK($JH$3),"",IF(OR(Tipy!HU81=Výsledky!$JC$6,Tipy!HU81=Výsledky!$JC$7,Tipy!HU81=Výsledky!$JC$8,Tipy!HU81=Výsledky!$JC$9),30,0))</f>
        <v>0</v>
      </c>
      <c r="JF87" s="182">
        <f>IF(ISBLANK($JH$3),"",IF(OR(Tipy!HV81=Výsledky!$JF$6,Tipy!HV81=Výsledky!$JF$7,Tipy!HV81=Výsledky!$JF$8,Tipy!HV81=Výsledky!$JF$9),10,0))</f>
        <v>0</v>
      </c>
      <c r="JG87" s="183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86">
        <f>IF(ISBLANK($JH$3),"",IF(ISBLANK(Tipy!HR81),"-",SUM(JC87:JG87)))</f>
        <v>20</v>
      </c>
      <c r="JI87" s="185"/>
      <c r="JJ87" s="182">
        <f>IF(ISBLANK($JO$3),"",IF(ISBLANK(Tipy!HX81),0,IF(AND(Tipy!HX81=Výsledky!$JM$3,Tipy!HZ81=Výsledky!$JO$3),50,0)))</f>
        <v>0</v>
      </c>
      <c r="JK87" s="182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82">
        <f>IF(ISBLANK($JO$3),"",IF(OR(Tipy!IA81=Výsledky!$JJ$6,Tipy!IA81=Výsledky!$JJ$7,Tipy!IA81=Výsledky!$JJ$8,Tipy!IA81=Výsledky!$JJ$9),30,0))</f>
        <v>30</v>
      </c>
      <c r="JM87" s="92">
        <f>IF(ISBLANK($JO$3),"",IF(OR(Tipy!IB81=Výsledky!$JM$6,Tipy!IB81=Výsledky!$JM$7,Tipy!IB81=Výsledky!$JM$8,Tipy!IB81=Výsledky!$JM$9),10,0))</f>
        <v>0</v>
      </c>
      <c r="JN87" s="93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95">
        <f>IF(ISBLANK($JO$3),"",IF(ISBLANK(Tipy!HX81),"-",SUM(JJ87:JN87)))</f>
        <v>60</v>
      </c>
      <c r="JP87" s="94"/>
      <c r="JQ87" s="92">
        <f>IF(ISBLANK($JV$3),"",IF(ISBLANK(Tipy!ID81),0,IF(AND(Tipy!ID81=Výsledky!$JT$3,Tipy!IF81=Výsledky!$JV$3),50,0)))</f>
        <v>0</v>
      </c>
      <c r="JR87" s="92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20</v>
      </c>
      <c r="JS87" s="92">
        <f>IF(ISBLANK($JV$3),"",IF(OR(Tipy!IG81=Výsledky!$JQ$6,Tipy!IG81=Výsledky!$JQ$7,Tipy!IG81=Výsledky!$JQ$8,Tipy!IG81=Výsledky!$JQ$9),30,0))</f>
        <v>30</v>
      </c>
      <c r="JT87" s="92">
        <f>IF(ISBLANK($JV$3),"",IF(OR(Tipy!IH81=Výsledky!$JT$6,Tipy!IH81=Výsledky!$JT$7,Tipy!IH81=Výsledky!$JT$8,Tipy!IH81=Výsledky!$JT$9),10,0))</f>
        <v>0</v>
      </c>
      <c r="JU87" s="93">
        <f>IF(ISBLANK($JV$3),"",IF(ISBLANK(Tipy!ID81),0,IF(OR(AND(Tipy!ID81=Výsledky!$JT$3,OR(Tipy!IF81=Výsledky!$JV$3+1,Tipy!IF81=Výsledky!$JV$3-1)),AND(Tipy!IF81=Výsledky!$JV$3,OR(Tipy!ID81=Výsledky!$JT$3+1,Tipy!ID81=Výsledky!$JT$3-1))),10,0)))</f>
        <v>10</v>
      </c>
      <c r="JV87" s="95">
        <f>IF(ISBLANK($JV$3),"",IF(ISBLANK(Tipy!ID81),"-",SUM(JQ87:JU87)))</f>
        <v>60</v>
      </c>
      <c r="JW87" s="94"/>
      <c r="JX87" s="92" t="str">
        <f>IF(ISBLANK($KC$3),"",IF(ISBLANK(Tipy!IJ81),0,IF(AND(Tipy!IJ81=Výsledky!$KA$3,Tipy!IL81=Výsledky!$KC$3),50,0)))</f>
        <v/>
      </c>
      <c r="JY87" s="92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92" t="str">
        <f>IF(ISBLANK($KC$3),"",IF(OR(Tipy!IM81=Výsledky!$JX$6,Tipy!IM81=Výsledky!$JX$7,Tipy!IM81=Výsledky!$JX$8,Tipy!IM81=Výsledky!$JX$9),30,0))</f>
        <v/>
      </c>
      <c r="KA87" s="92" t="str">
        <f>IF(ISBLANK($KC$3),"",IF(OR(Tipy!IN81=Výsledky!$KA$6,Tipy!IN81=Výsledky!$KA$7,Tipy!IN81=Výsledky!$KA$8,Tipy!IN81=Výsledky!$KA$9),10,0))</f>
        <v/>
      </c>
      <c r="KB87" s="93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95" t="str">
        <f>IF(ISBLANK($KC$3),"",IF(ISBLANK(Tipy!IJ81),"-",SUM(JX87:KB87)))</f>
        <v/>
      </c>
      <c r="KD87" s="94"/>
      <c r="KE87" s="92">
        <f>IF(ISBLANK($KJ$3),"",IF(ISBLANK(Tipy!IP81),0,IF(AND(Tipy!IP81=Výsledky!$KH$3,Tipy!IR81=Výsledky!$KJ$3),50,0)))</f>
        <v>0</v>
      </c>
      <c r="KF87" s="92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>0</v>
      </c>
      <c r="KG87" s="92">
        <f>IF(ISBLANK($KJ$3),"",IF(OR(Tipy!IS81=Výsledky!$KE$6,Tipy!IS81=Výsledky!$KE$7,Tipy!IS81=Výsledky!$KE$8,Tipy!IS81=Výsledky!$KE$9),30,0))</f>
        <v>0</v>
      </c>
      <c r="KH87" s="92">
        <f>IF(ISBLANK($KJ$3),"",IF(OR(Tipy!IT81=Výsledky!$KH$6,Tipy!IT81=Výsledky!$KH$7,Tipy!IT81=Výsledky!$KH$8,Tipy!IT81=Výsledky!$KH$9),10,0))</f>
        <v>0</v>
      </c>
      <c r="KI87" s="93">
        <f>IF(ISBLANK($KJ$3),"",IF(ISBLANK(Tipy!IP81),0,IF(OR(AND(Tipy!IP81=Výsledky!$KH$3,OR(Tipy!IR81=Výsledky!$KJ$3+1,Tipy!IR81=Výsledky!$KJ$3-1)),AND(Tipy!IR81=Výsledky!$KJ$3,OR(Tipy!IP81=Výsledky!$KH$3+1,Tipy!IP81=Výsledky!$KH$3-1))),10,0)))</f>
        <v>0</v>
      </c>
      <c r="KJ87" s="95">
        <f>IF(ISBLANK($KJ$3),"",IF(ISBLANK(Tipy!IP81),"-",SUM(KE87:KI87)))</f>
        <v>0</v>
      </c>
      <c r="KK87" s="94"/>
      <c r="KL87" s="182">
        <f>IF(ISBLANK($KQ$3),"",IF(ISBLANK(Tipy!IV81),0,IF(AND(Tipy!IV81=Výsledky!$KO$3,Tipy!IX81=Výsledky!$KQ$3),50,0)))</f>
        <v>0</v>
      </c>
      <c r="KM87" s="182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82">
        <f>IF(ISBLANK($KQ$3),"",IF(OR(Tipy!IY81=Výsledky!$KL$6,Tipy!IY81=Výsledky!$KL$7,Tipy!IY81=Výsledky!$KL$8,Tipy!IY81=Výsledky!$KL$9),30,0))</f>
        <v>0</v>
      </c>
      <c r="KO87" s="182">
        <f>IF(ISBLANK($KQ$3),"",IF(OR(Tipy!IZ81=Výsledky!$KO$6,Tipy!IZ81=Výsledky!$KO$7,Tipy!IZ81=Výsledky!$KO$8,Tipy!IZ81=Výsledky!$KO$9),10,0))</f>
        <v>0</v>
      </c>
      <c r="KP87" s="183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86">
        <f>IF(ISBLANK($KQ$3),"",IF(ISBLANK(Tipy!IV81),"-",SUM(KL87:KP87)))</f>
        <v>20</v>
      </c>
      <c r="KR87" s="94"/>
      <c r="KS87" s="92" t="str">
        <f>IF(ISBLANK($KX$3),"",IF(ISBLANK(Tipy!JB81),0,IF(AND(Tipy!JB81=Výsledky!$KV$3,Tipy!JD81=Výsledky!$KX$3),50,0)))</f>
        <v/>
      </c>
      <c r="KT87" s="92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92" t="str">
        <f>IF(ISBLANK($KX$3),"",IF(OR(Tipy!JE81=Výsledky!$KS$6,Tipy!JE81=Výsledky!$KS$7,Tipy!JE81=Výsledky!$KS$8,Tipy!JE81=Výsledky!$KS$9),30,0))</f>
        <v/>
      </c>
      <c r="KV87" s="92" t="str">
        <f>IF(ISBLANK($KX$3),"",IF(OR(Tipy!JF81=Výsledky!$KV$6,Tipy!JF81=Výsledky!$KV$7,Tipy!JF81=Výsledky!$KV$8,Tipy!JF81=Výsledky!$KV$9),10,0))</f>
        <v/>
      </c>
      <c r="KW87" s="93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95" t="str">
        <f>IF(ISBLANK($KX$3),"",IF(ISBLANK(Tipy!JB81),"-",SUM(KS87:KW87)))</f>
        <v/>
      </c>
      <c r="KY87" s="94"/>
      <c r="KZ87" s="92" t="str">
        <f>IF(ISBLANK($LE$3),"",IF(ISBLANK(Tipy!JH81),0,IF(AND(Tipy!JH81=Výsledky!$LC$3,Tipy!JJ81=Výsledky!$LE$3),50,0)))</f>
        <v/>
      </c>
      <c r="LA87" s="92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92" t="str">
        <f>IF(ISBLANK($LE$3),"",IF(OR(Tipy!JK81=Výsledky!$KZ$6,Tipy!JK81=Výsledky!$KZ$7,Tipy!JK81=Výsledky!$KZ$8,Tipy!JK81=Výsledky!$KZ$9),30,0))</f>
        <v/>
      </c>
      <c r="LC87" s="92" t="str">
        <f>IF(ISBLANK($LE$3),"",IF(OR(Tipy!JL81=Výsledky!$LC$6,Tipy!JL81=Výsledky!$LC$7,Tipy!JL81=Výsledky!$LC$8,Tipy!JL81=Výsledky!$LC$9),10,0))</f>
        <v/>
      </c>
      <c r="LD87" s="93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95" t="str">
        <f>IF(ISBLANK($LE$3),"",IF(ISBLANK(Tipy!JH81),"-",SUM(KZ87:LD87)))</f>
        <v/>
      </c>
      <c r="LF87" s="94"/>
      <c r="LG87" s="92" t="str">
        <f>IF(ISBLANK($LL$3),"",IF(ISBLANK(Tipy!JN81),0,IF(AND(Tipy!JN81=Výsledky!$LJ$3,Tipy!JP81=Výsledky!$LL$3),50,0)))</f>
        <v/>
      </c>
      <c r="LH87" s="92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92" t="str">
        <f>IF(ISBLANK($LL$3),"",IF(OR(Tipy!JQ81=Výsledky!$LG$6,Tipy!JQ81=Výsledky!$LG$7,Tipy!JQ81=Výsledky!$LG$8,Tipy!JQ81=Výsledky!$LG$9),30,0))</f>
        <v/>
      </c>
      <c r="LJ87" s="92" t="str">
        <f>IF(ISBLANK($LL$3),"",IF(OR(Tipy!JR81=Výsledky!$LJ$6,Tipy!JR81=Výsledky!$LJ$7,Tipy!JR81=Výsledky!$LJ$8,Tipy!JR81=Výsledky!$LJ$9),10,0))</f>
        <v/>
      </c>
      <c r="LK87" s="93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95" t="str">
        <f>IF(ISBLANK($LL$3),"",IF(ISBLANK(Tipy!JN81),"-",SUM(LG87:LK87)))</f>
        <v/>
      </c>
      <c r="LM87" s="94"/>
      <c r="LN87" s="92" t="str">
        <f>IF(ISBLANK($LS$3),"",IF(ISBLANK(Tipy!JT81),0,IF(AND(Tipy!JT81=Výsledky!$LQ$3,Tipy!JV81=Výsledky!$LS$3),50,0)))</f>
        <v/>
      </c>
      <c r="LO87" s="92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92" t="str">
        <f>IF(ISBLANK($LS$3),"",IF(OR(Tipy!JW81=Výsledky!$LN$6,Tipy!JW81=Výsledky!$LN$7,Tipy!JW81=Výsledky!$LN$8,Tipy!JW81=Výsledky!$LN$9),30,0))</f>
        <v/>
      </c>
      <c r="LQ87" s="92" t="str">
        <f>IF(ISBLANK($LS$3),"",IF(OR(Tipy!JX81=Výsledky!$LQ$6,Tipy!JX81=Výsledky!$LQ$7,Tipy!JX81=Výsledky!$LQ$8,Tipy!JX81=Výsledky!$LQ$9),10,0))</f>
        <v/>
      </c>
      <c r="LR87" s="93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95" t="str">
        <f>IF(ISBLANK($LS$3),"",IF(ISBLANK(Tipy!JT81),"-",SUM(LN87:LR87)))</f>
        <v/>
      </c>
      <c r="LT87" s="94"/>
      <c r="LU87" s="92" t="str">
        <f>IF(ISBLANK($LZ$3),"",IF(ISBLANK(Tipy!JZ81),0,IF(AND(Tipy!JZ81=Výsledky!$LX$3,Tipy!KB81=Výsledky!$LZ$3),50,0)))</f>
        <v/>
      </c>
      <c r="LV87" s="92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92" t="str">
        <f>IF(ISBLANK($LZ$3),"",IF(OR(Tipy!KC81=Výsledky!$LU$6,Tipy!KC81=Výsledky!$LU$7,Tipy!KC81=Výsledky!$LU$8,Tipy!KC81=Výsledky!$LU$9),30,0))</f>
        <v/>
      </c>
      <c r="LX87" s="92" t="str">
        <f>IF(ISBLANK($LZ$3),"",IF(OR(Tipy!KD81=Výsledky!$LX$6,Tipy!KD81=Výsledky!$LX$7,Tipy!KD81=Výsledky!$LX$8,Tipy!KD81=Výsledky!$LX$9),10,0))</f>
        <v/>
      </c>
      <c r="LY87" s="93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95" t="str">
        <f>IF(ISBLANK($LZ$3),"",IF(ISBLANK(Tipy!JZ81),"-",SUM(LU87:LY87)))</f>
        <v/>
      </c>
      <c r="MA87" s="94"/>
      <c r="MB87" s="96"/>
      <c r="MC87" s="97"/>
      <c r="MD87" s="97"/>
      <c r="ME87" s="97"/>
      <c r="MF87" s="93"/>
      <c r="MG87" s="95"/>
      <c r="MH87" s="94"/>
      <c r="MI87" s="96"/>
      <c r="MJ87" s="97"/>
      <c r="MK87" s="97"/>
      <c r="ML87" s="97"/>
      <c r="MM87" s="93"/>
      <c r="MN87" s="95"/>
      <c r="MO87" s="94"/>
      <c r="MP87" s="96"/>
      <c r="MQ87" s="97"/>
      <c r="MR87" s="97"/>
      <c r="MS87" s="97"/>
      <c r="MT87" s="93"/>
      <c r="MU87" s="95"/>
      <c r="MV87" s="94"/>
      <c r="MW87" s="96"/>
      <c r="MX87" s="97"/>
      <c r="MY87" s="97"/>
      <c r="MZ87" s="97"/>
      <c r="NA87" s="93"/>
      <c r="NB87" s="95"/>
      <c r="NC87" s="94"/>
      <c r="ND87" s="96"/>
      <c r="NE87" s="97"/>
      <c r="NF87" s="97"/>
      <c r="NG87" s="97"/>
      <c r="NH87" s="93"/>
      <c r="NI87" s="95"/>
      <c r="NJ87" s="94"/>
      <c r="NK87" s="96"/>
      <c r="NL87" s="97"/>
      <c r="NM87" s="97"/>
      <c r="NN87" s="97"/>
      <c r="NO87" s="93"/>
      <c r="NP87" s="95"/>
      <c r="NQ87" s="94"/>
      <c r="NR87" s="96"/>
      <c r="NS87" s="97"/>
      <c r="NT87" s="97"/>
      <c r="NU87" s="97"/>
      <c r="NV87" s="93"/>
      <c r="NW87" s="95"/>
      <c r="NX87" s="94"/>
      <c r="NY87" s="96"/>
      <c r="NZ87" s="97"/>
      <c r="OA87" s="97"/>
      <c r="OB87" s="97"/>
      <c r="OC87" s="93"/>
      <c r="OD87" s="95"/>
      <c r="OE87" s="94"/>
      <c r="OF87" s="96"/>
      <c r="OG87" s="97"/>
      <c r="OH87" s="97"/>
      <c r="OI87" s="97"/>
      <c r="OJ87" s="93"/>
      <c r="OK87" s="95"/>
      <c r="OL87" s="94"/>
      <c r="OM87" s="96"/>
      <c r="ON87" s="97"/>
      <c r="OO87" s="97"/>
      <c r="OP87" s="97"/>
      <c r="OQ87" s="93"/>
      <c r="OR87" s="95"/>
      <c r="OS87" s="94"/>
      <c r="OT87" s="96"/>
      <c r="OU87" s="97"/>
      <c r="OV87" s="97"/>
      <c r="OW87" s="97"/>
      <c r="OX87" s="93"/>
      <c r="OY87" s="95"/>
      <c r="OZ87" s="94"/>
      <c r="PA87" s="96"/>
      <c r="PB87" s="97"/>
      <c r="PC87" s="97"/>
      <c r="PD87" s="97"/>
      <c r="PE87" s="93"/>
      <c r="PF87" s="95"/>
      <c r="PG87" s="94"/>
      <c r="PH87" s="96"/>
      <c r="PI87" s="97"/>
      <c r="PJ87" s="97"/>
      <c r="PK87" s="97"/>
      <c r="PL87" s="93"/>
      <c r="PM87" s="95"/>
      <c r="PN87" s="94"/>
      <c r="PO87" s="96"/>
      <c r="PP87" s="97"/>
      <c r="PQ87" s="97"/>
      <c r="PR87" s="97"/>
      <c r="PS87" s="93"/>
      <c r="PT87" s="95"/>
      <c r="PU87" s="94"/>
      <c r="PV87" s="96"/>
      <c r="PW87" s="97"/>
      <c r="PX87" s="97"/>
      <c r="PY87" s="97"/>
      <c r="PZ87" s="93"/>
      <c r="QA87" s="95"/>
    </row>
    <row r="88" spans="1:443" ht="15" customHeight="1" x14ac:dyDescent="0.2">
      <c r="A88" s="121">
        <f>Tipy!A82</f>
        <v>77</v>
      </c>
      <c r="B88" s="144" t="str">
        <f>Tipy!B82</f>
        <v>REDbull</v>
      </c>
      <c r="C88" s="42"/>
      <c r="D88" s="182">
        <f>IF(ISBLANK($I$3),"",IF(ISBLANK(Tipy!D82),0,IF(AND(Tipy!D82=Výsledky!$G$3,Tipy!F82=Výsledky!$I$3),50,0)))</f>
        <v>0</v>
      </c>
      <c r="E88" s="182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2">
        <f>IF(ISBLANK($I$3),"",IF(OR(Tipy!G82=Výsledky!$D$6,Tipy!G82=Výsledky!$D$7,Tipy!G82=Výsledky!$D$8,Tipy!G82=Výsledky!$D$9),30,0))</f>
        <v>0</v>
      </c>
      <c r="G88" s="182">
        <f>IF(ISBLANK($I$3),"",IF(OR(Tipy!H82=Výsledky!$G$6,Tipy!H82=Výsledky!$G$7,Tipy!H82=Výsledky!$G$8,Tipy!H82=Výsledky!$G$9),10,0))</f>
        <v>10</v>
      </c>
      <c r="H88" s="183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4">
        <f>IF(ISBLANK($I$3),"",IF(ISBLANK(Tipy!D82),"-",SUM(D88:H88)))</f>
        <v>30</v>
      </c>
      <c r="J88" s="185"/>
      <c r="K88" s="182">
        <f>IF(ISBLANK($P$3),"",IF(ISBLANK(Tipy!J82),0,IF(AND(Tipy!J82=Výsledky!$N$3,Tipy!L82=Výsledky!$P$3),50,0)))</f>
        <v>0</v>
      </c>
      <c r="L88" s="182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2">
        <f>IF(ISBLANK($P$3),"",IF(OR(Tipy!M82=Výsledky!$K$6,Tipy!M82=Výsledky!$K$7,Tipy!M82=Výsledky!$K$8,Tipy!M82=Výsledky!$K$9),30,0))</f>
        <v>0</v>
      </c>
      <c r="N88" s="182">
        <f>IF(ISBLANK($P$3),"",IF(OR(Tipy!N82=Výsledky!$N$6,Tipy!N82=Výsledky!$N$7,Tipy!N82=Výsledky!$N$8,Tipy!N82=Výsledky!$N$9),10,0))</f>
        <v>0</v>
      </c>
      <c r="O88" s="183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6">
        <f>IF(ISBLANK($P$3),"",IF(ISBLANK(Tipy!J82),"-",SUM(K88:O88)))</f>
        <v>30</v>
      </c>
      <c r="Q88" s="185"/>
      <c r="R88" s="182">
        <f>IF(ISBLANK($W$3),"",IF(ISBLANK(Tipy!P82),0,IF(AND(Tipy!P82=Výsledky!$U$3,Tipy!R82=Výsledky!$W$3),50,0)))</f>
        <v>50</v>
      </c>
      <c r="S88" s="182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2">
        <f>IF(ISBLANK($W$3),"",IF(OR(Tipy!S82=Výsledky!$R$6,Tipy!S82=Výsledky!$R$7,Tipy!S82=Výsledky!$R$8,Tipy!S82=Výsledky!$R$9),30,0))</f>
        <v>0</v>
      </c>
      <c r="U88" s="182">
        <f>IF(ISBLANK($W$3),"",IF(OR(Tipy!T82=Výsledky!$U$6,Tipy!T82=Výsledky!$U$7,Tipy!T82=Výsledky!$U$8,Tipy!T82=Výsledky!$U$9),10,0))</f>
        <v>0</v>
      </c>
      <c r="V88" s="183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6">
        <f>IF(ISBLANK($W$3),"",IF(ISBLANK(Tipy!P82),"-",SUM(R88:V88)))</f>
        <v>50</v>
      </c>
      <c r="X88" s="185"/>
      <c r="Y88" s="182">
        <f>IF(ISBLANK($AD$3),"",IF(ISBLANK(Tipy!V82),0,IF(AND(Tipy!V82=Výsledky!$AB$3,Tipy!X82=Výsledky!$AD$3),50,0)))</f>
        <v>0</v>
      </c>
      <c r="Z88" s="182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2">
        <f>IF(ISBLANK($AD$3),"",IF(OR(Tipy!Y82=Výsledky!$Y$6,Tipy!Y82=Výsledky!$Y$7,Tipy!Y82=Výsledky!$Y$8,Tipy!Y82=Výsledky!$Y$9),30,0))</f>
        <v>0</v>
      </c>
      <c r="AB88" s="182">
        <f>IF(ISBLANK($AD$3),"",IF(OR(Tipy!Z82=Výsledky!$AB$6,Tipy!Z82=Výsledky!$AB$7,Tipy!Z82=Výsledky!$AB$8,Tipy!Z82=Výsledky!$AB$9),10,0))</f>
        <v>0</v>
      </c>
      <c r="AC88" s="183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6">
        <f>IF(ISBLANK($AD$3),"",IF(ISBLANK(Tipy!V82),"-",SUM(Y88:AC88)))</f>
        <v>30</v>
      </c>
      <c r="AE88" s="185"/>
      <c r="AF88" s="182">
        <f>IF(ISBLANK($AK$3),"",IF(ISBLANK(Tipy!AB82),0,IF(AND(Tipy!AB82=Výsledky!$AI$3,Tipy!AD82=Výsledky!$AK$3),50,0)))</f>
        <v>0</v>
      </c>
      <c r="AG88" s="182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2">
        <f>IF(ISBLANK($AK$3),"",IF(OR(Tipy!AE82=Výsledky!$AF$6,Tipy!AE82=Výsledky!$AF$7,Tipy!AE82=Výsledky!$AF$8,Tipy!AE82=Výsledky!$AF$9),30,0))</f>
        <v>30</v>
      </c>
      <c r="AI88" s="182">
        <f>IF(ISBLANK($AK$3),"",IF(OR(Tipy!AF82=Výsledky!$AI$6,Tipy!AF82=Výsledky!$AI$7,Tipy!AF82=Výsledky!$AI$8,Tipy!AF82=Výsledky!$AI$9),10,0))</f>
        <v>10</v>
      </c>
      <c r="AJ88" s="183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6">
        <f>IF(ISBLANK($AK$3),"",IF(ISBLANK(Tipy!AB82),"-",SUM(AF88:AJ88)))</f>
        <v>60</v>
      </c>
      <c r="AL88" s="185"/>
      <c r="AM88" s="182">
        <f>IF(ISBLANK($AR$3),"",IF(ISBLANK(Tipy!AH82),0,IF(AND(Tipy!AH82=Výsledky!$AP$3,Tipy!AJ82=Výsledky!$AR$3),50,0)))</f>
        <v>0</v>
      </c>
      <c r="AN88" s="182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2">
        <f>IF(ISBLANK($AR$3),"",IF(OR(Tipy!AK82=Výsledky!$AM$6,Tipy!AK82=Výsledky!$AM$7,Tipy!AK82=Výsledky!$AM$8,Tipy!AK82=Výsledky!$AM$9),30,0))</f>
        <v>30</v>
      </c>
      <c r="AP88" s="182">
        <f>IF(ISBLANK($AR$3),"",IF(OR(Tipy!AL82=Výsledky!$AP$6,Tipy!AL82=Výsledky!$AP$7,Tipy!AL82=Výsledky!$AP$8,Tipy!AL82=Výsledky!$AP$9),10,0))</f>
        <v>0</v>
      </c>
      <c r="AQ88" s="183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6">
        <f>IF(ISBLANK($AR$3),"",IF(ISBLANK(Tipy!AH82),"-",SUM(AM88:AQ88)))</f>
        <v>60</v>
      </c>
      <c r="AS88" s="185"/>
      <c r="AT88" s="182">
        <f>IF(ISBLANK($AY$3),"",IF(ISBLANK(Tipy!AN82),0,IF(AND(Tipy!AN82=Výsledky!$AW$3,Tipy!AP82=Výsledky!$AY$3),50,0)))</f>
        <v>0</v>
      </c>
      <c r="AU88" s="182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2">
        <f>IF(ISBLANK($AY$3),"",IF(OR(Tipy!AQ82=Výsledky!$AT$6,Tipy!AQ82=Výsledky!$AT$7,Tipy!AQ82=Výsledky!$AT$8,Tipy!AQ82=Výsledky!$AT$9),30,0))</f>
        <v>30</v>
      </c>
      <c r="AW88" s="182">
        <f>IF(ISBLANK($AY$3),"",IF(OR(Tipy!AR82=Výsledky!$AW$6,Tipy!AR82=Výsledky!$AW$7,Tipy!AR82=Výsledky!$AW$8,Tipy!AR82=Výsledky!$AW$9),10,0))</f>
        <v>0</v>
      </c>
      <c r="AX88" s="183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6">
        <f>IF(ISBLANK($AY$3),"",IF(ISBLANK(Tipy!AN82),"-",SUM(AT88:AX88)))</f>
        <v>50</v>
      </c>
      <c r="AZ88" s="185"/>
      <c r="BA88" s="182">
        <f>IF(ISBLANK($BF$3),"",IF(ISBLANK(Tipy!AT82),0,IF(AND(Tipy!AT82=Výsledky!$BD$3,Tipy!AV82=Výsledky!$BF$3),50,0)))</f>
        <v>0</v>
      </c>
      <c r="BB88" s="182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2">
        <f>IF(ISBLANK($BF$3),"",IF(OR(Tipy!AW82=Výsledky!$BA$6,Tipy!AW82=Výsledky!$BA$7,Tipy!AW82=Výsledky!$BA$8,Tipy!AW82=Výsledky!$BA$9),30,0))</f>
        <v>0</v>
      </c>
      <c r="BD88" s="182">
        <f>IF(ISBLANK($BF$3),"",IF(OR(Tipy!AX82=Výsledky!$BD$6,Tipy!AX82=Výsledky!$BD$7,Tipy!AX82=Výsledky!$BD$8,Tipy!AX82=Výsledky!$BD$9),10,0))</f>
        <v>10</v>
      </c>
      <c r="BE88" s="183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6">
        <f>IF(ISBLANK($BF$3),"",IF(ISBLANK(Tipy!AT82),"-",SUM(BA88:BE88)))</f>
        <v>10</v>
      </c>
      <c r="BG88" s="94"/>
      <c r="BH88" s="182">
        <f>IF(ISBLANK($BM$3),"",IF(ISBLANK(Tipy!AZ82),0,IF(AND(Tipy!AZ82=Výsledky!$BK$3,Tipy!BB82=Výsledky!$BM$3),50,0)))</f>
        <v>0</v>
      </c>
      <c r="BI88" s="182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2">
        <f>IF(ISBLANK($BM$3),"",IF(OR(Tipy!BC82=Výsledky!$BH$6,Tipy!BC82=Výsledky!$BH$7,Tipy!BC82=Výsledky!$BH$8,Tipy!BC82=Výsledky!$BH$9),30,0))</f>
        <v>30</v>
      </c>
      <c r="BK88" s="182">
        <f>IF(ISBLANK($BM$3),"",IF(OR(Tipy!BD82=Výsledky!$BK$6,Tipy!BD82=Výsledky!$BK$7,Tipy!BD82=Výsledky!$BK$8,Tipy!BD82=Výsledky!$BK$9),10,0))</f>
        <v>0</v>
      </c>
      <c r="BL88" s="183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6">
        <f>IF(ISBLANK($BM$3),"",IF(ISBLANK(Tipy!AZ82),"-",SUM(BH88:BL88)))</f>
        <v>50</v>
      </c>
      <c r="BN88" s="94"/>
      <c r="BO88" s="182">
        <f>IF(ISBLANK($BT$3),"",IF(ISBLANK(Tipy!BF82),0,IF(AND(Tipy!BF82=Výsledky!$BR$3,Tipy!BH82=Výsledky!$BT$3),50,0)))</f>
        <v>50</v>
      </c>
      <c r="BP88" s="182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2">
        <f>IF(ISBLANK($BT$3),"",IF(OR(Tipy!BI82=Výsledky!$BO$6,Tipy!BI82=Výsledky!$BO$7,Tipy!BI82=Výsledky!$BO$8,Tipy!BI82=Výsledky!$BO$9),30,0))</f>
        <v>30</v>
      </c>
      <c r="BR88" s="182">
        <f>IF(ISBLANK($BT$3),"",IF(OR(Tipy!BJ82=Výsledky!$BR$6,Tipy!BJ82=Výsledky!$BR$7,Tipy!BJ82=Výsledky!$BR$8,Tipy!BJ82=Výsledky!$BR$9),10,0))</f>
        <v>0</v>
      </c>
      <c r="BS88" s="183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6">
        <f>IF(ISBLANK($BT$3),"",IF(ISBLANK(Tipy!BF82),"-",SUM(BO88:BS88)))</f>
        <v>80</v>
      </c>
      <c r="BU88" s="94"/>
      <c r="BV88" s="182">
        <f>IF(ISBLANK($CA$3),"",IF(ISBLANK(Tipy!BL82),0,IF(AND(Tipy!BL82=Výsledky!$BY$3,Tipy!BN82=Výsledky!$CA$3),50,0)))</f>
        <v>0</v>
      </c>
      <c r="BW88" s="182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2">
        <f>IF(ISBLANK($CA$3),"",IF(OR(Tipy!BO82=Výsledky!$BV$6,Tipy!BO82=Výsledky!$BV$7,Tipy!BO82=Výsledky!$BV$8,Tipy!BO82=Výsledky!$BV$9),30,0))</f>
        <v>30</v>
      </c>
      <c r="BY88" s="182">
        <f>IF(ISBLANK($CA$3),"",IF(OR(Tipy!BP82=Výsledky!$BY$6,Tipy!BP82=Výsledky!$BY$7,Tipy!BP82=Výsledky!$BY$8,Tipy!BP82=Výsledky!$BY$9),10,0))</f>
        <v>0</v>
      </c>
      <c r="BZ88" s="183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6">
        <f>IF(ISBLANK($CA$3),"",IF(ISBLANK(Tipy!BL82),"-",SUM(BV88:BZ88)))</f>
        <v>50</v>
      </c>
      <c r="CB88" s="94"/>
      <c r="CC88" s="182">
        <f>IF(ISBLANK($CH$3),"",IF(ISBLANK(Tipy!BR82),0,IF(AND(Tipy!BR82=Výsledky!$CF$3,Tipy!BT82=Výsledky!$CH$3),50,0)))</f>
        <v>0</v>
      </c>
      <c r="CD88" s="182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2">
        <f>IF(ISBLANK($CH$3),"",IF(OR(Tipy!BU82=Výsledky!$CC$6,Tipy!BU82=Výsledky!$CC$7,Tipy!BU82=Výsledky!$CC$8,Tipy!BU82=Výsledky!$CC$9),30,0))</f>
        <v>0</v>
      </c>
      <c r="CF88" s="182">
        <f>IF(ISBLANK($CH$3),"",IF(OR(Tipy!BV82=Výsledky!$CF$6,Tipy!BV82=Výsledky!$CF$7,Tipy!BV82=Výsledky!$CF$8,Tipy!BV82=Výsledky!$CF$9),10,0))</f>
        <v>0</v>
      </c>
      <c r="CG88" s="183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6">
        <f>IF(ISBLANK($CH$3),"",IF(ISBLANK(Tipy!BR82),"-",SUM(CC88:CG88)))</f>
        <v>30</v>
      </c>
      <c r="CI88" s="185"/>
      <c r="CJ88" s="182">
        <f>IF(ISBLANK($CO$3),"",IF(ISBLANK(Tipy!BX82),0,IF(AND(Tipy!BX82=Výsledky!$CM$3,Tipy!BZ82=Výsledky!$CO$3),50,0)))</f>
        <v>0</v>
      </c>
      <c r="CK88" s="182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2">
        <f>IF(ISBLANK($CO$3),"",IF(OR(Tipy!CA82=Výsledky!$CJ$6,Tipy!CA82=Výsledky!$CJ$7,Tipy!CA82=Výsledky!$CJ$8,Tipy!CA82=Výsledky!$CJ$9),30,0))</f>
        <v>30</v>
      </c>
      <c r="CM88" s="182">
        <f>IF(ISBLANK($CO$3),"",IF(OR(Tipy!CB82=Výsledky!$CM$6,Tipy!CB82=Výsledky!$CM$7,Tipy!CB82=Výsledky!$CM$8,Tipy!CB82=Výsledky!$CM$9),10,0))</f>
        <v>0</v>
      </c>
      <c r="CN88" s="183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6">
        <f>IF(ISBLANK($CO$3),"",IF(ISBLANK(Tipy!BX82),"-",SUM(CJ88:CN88)))</f>
        <v>50</v>
      </c>
      <c r="CP88" s="185"/>
      <c r="CQ88" s="182">
        <f>IF(ISBLANK($CV$3),"",IF(ISBLANK(Tipy!CD82),0,IF(AND(Tipy!CD82=Výsledky!$CT$3,Tipy!CF82=Výsledky!$CV$3),50,0)))</f>
        <v>0</v>
      </c>
      <c r="CR88" s="182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2">
        <f>IF(ISBLANK($CV$3),"",IF(OR(Tipy!CG82=Výsledky!$CQ$6,Tipy!CG82=Výsledky!$CQ$7,Tipy!CG82=Výsledky!$CQ$8,Tipy!CG82=Výsledky!$CQ$9),30,0))</f>
        <v>30</v>
      </c>
      <c r="CT88" s="182">
        <f>IF(ISBLANK($CV$3),"",IF(OR(Tipy!CH82=Výsledky!$CT$6,Tipy!CH82=Výsledky!$CT$7,Tipy!CH82=Výsledky!$CT$8,Tipy!CH82=Výsledky!$CT$9),10,0))</f>
        <v>0</v>
      </c>
      <c r="CU88" s="183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6">
        <f>IF(ISBLANK($CV$3),"",IF(ISBLANK(Tipy!CD82),"-",SUM(CQ88:CU88)))</f>
        <v>50</v>
      </c>
      <c r="CW88" s="185"/>
      <c r="CX88" s="182">
        <f>IF(ISBLANK($DC$3),"",IF(ISBLANK(Tipy!CJ82),0,IF(AND(Tipy!CJ82=Výsledky!$DA$3,Tipy!CL82=Výsledky!$DC$3),50,0)))</f>
        <v>0</v>
      </c>
      <c r="CY88" s="182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2">
        <f>IF(ISBLANK($DC$3),"",IF(OR(Tipy!CM82=Výsledky!$CX$6,Tipy!CM82=Výsledky!$CX$7,Tipy!CM82=Výsledky!$CX$8,Tipy!CM82=Výsledky!$CX$9),30,0))</f>
        <v>0</v>
      </c>
      <c r="DA88" s="182">
        <f>IF(ISBLANK($DC$3),"",IF(OR(Tipy!CN82=Výsledky!$DA$6,Tipy!CN82=Výsledky!$DA$7,Tipy!CN82=Výsledky!$DA$8,Tipy!CN82=Výsledky!$DA$9),10,0))</f>
        <v>0</v>
      </c>
      <c r="DB88" s="183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6">
        <f>IF(ISBLANK($DC$3),"",IF(ISBLANK(Tipy!CJ82),"-",SUM(CX88:DB88)))</f>
        <v>0</v>
      </c>
      <c r="DD88" s="185"/>
      <c r="DE88" s="182">
        <f>IF(ISBLANK($DJ$3),"",IF(ISBLANK(Tipy!CP82),0,IF(AND(Tipy!CP82=Výsledky!$DH$3,Tipy!CR82=Výsledky!$DJ$3),50,0)))</f>
        <v>0</v>
      </c>
      <c r="DF88" s="182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2">
        <f>IF(ISBLANK($DJ$3),"",IF(OR(Tipy!CS82=Výsledky!$DE$6,Tipy!CS82=Výsledky!$DE$7,Tipy!CS82=Výsledky!$DE$8,Tipy!CS82=Výsledky!$DE$9),30,0))</f>
        <v>30</v>
      </c>
      <c r="DH88" s="182">
        <f>IF(ISBLANK($DJ$3),"",IF(OR(Tipy!CT82=Výsledky!$DH$6,Tipy!CT82=Výsledky!$DH$7,Tipy!CT82=Výsledky!$DH$8,Tipy!CT82=Výsledky!$DH$9),10,0))</f>
        <v>0</v>
      </c>
      <c r="DI88" s="183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6">
        <f>IF(ISBLANK($DJ$3),"",IF(ISBLANK(Tipy!CP82),"-",SUM(DE88:DI88)))</f>
        <v>50</v>
      </c>
      <c r="DK88" s="185"/>
      <c r="DL88" s="182">
        <f>IF(ISBLANK($DQ$3),"",IF(ISBLANK(Tipy!CV82),0,IF(AND(Tipy!CV82=Výsledky!$DO$3,Tipy!CX82=Výsledky!$DQ$3),50,0)))</f>
        <v>0</v>
      </c>
      <c r="DM88" s="182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2">
        <f>IF(ISBLANK($DQ$3),"",IF(OR(Tipy!CY82=Výsledky!$DL$6,Tipy!CY82=Výsledky!$DL$7,Tipy!CY82=Výsledky!$DL$8,Tipy!CY82=Výsledky!$DL$9),30,0))</f>
        <v>0</v>
      </c>
      <c r="DO88" s="182">
        <f>IF(ISBLANK($DQ$3),"",IF(OR(Tipy!CZ82=Výsledky!$DO$6,Tipy!CZ82=Výsledky!$DO$7,Tipy!CZ82=Výsledky!$DO$8,Tipy!CZ82=Výsledky!$DO$9),10,0))</f>
        <v>10</v>
      </c>
      <c r="DP88" s="183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6">
        <f>IF(ISBLANK($DQ$3),"",IF(ISBLANK(Tipy!CV82),"-",SUM(DL88:DP88)))</f>
        <v>10</v>
      </c>
      <c r="DR88" s="185"/>
      <c r="DS88" s="182">
        <f>IF(ISBLANK($DX$3),"",IF(ISBLANK(Tipy!DB82),0,IF(AND(Tipy!DB82=Výsledky!$DV$3,Tipy!DD82=Výsledky!$DX$3),50,0)))</f>
        <v>0</v>
      </c>
      <c r="DT88" s="182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2">
        <f>IF(ISBLANK($DX$3),"",IF(OR(Tipy!DE82=Výsledky!$DS$6,Tipy!DE82=Výsledky!$DS$7,Tipy!DE82=Výsledky!$DS$8,Tipy!DE82=Výsledky!$DS$9),30,0))</f>
        <v>30</v>
      </c>
      <c r="DV88" s="182">
        <f>IF(ISBLANK($DX$3),"",IF(OR(Tipy!DF82=Výsledky!$DV$6,Tipy!DF82=Výsledky!$DV$7,Tipy!DF82=Výsledky!$DV$8,Tipy!DF82=Výsledky!$DV$9),10,0))</f>
        <v>10</v>
      </c>
      <c r="DW88" s="183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6">
        <f>IF(ISBLANK($DX$3),"",IF(ISBLANK(Tipy!DB82),"-",SUM(DS88:DW88)))</f>
        <v>70</v>
      </c>
      <c r="DY88" s="185"/>
      <c r="DZ88" s="182">
        <f>IF(ISBLANK($EE$3),"",IF(ISBLANK(Tipy!DH82),0,IF(AND(Tipy!DH82=Výsledky!$EC$3,Tipy!DJ82=Výsledky!$EE$3),50,0)))</f>
        <v>0</v>
      </c>
      <c r="EA88" s="182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2">
        <f>IF(ISBLANK($EE$3),"",IF(OR(Tipy!DK82=Výsledky!$DZ$6,Tipy!DK82=Výsledky!$DZ$7,Tipy!DK82=Výsledky!$DZ$8,Tipy!DK82=Výsledky!$DZ$9),30,0))</f>
        <v>0</v>
      </c>
      <c r="EC88" s="182">
        <f>IF(ISBLANK($EE$3),"",IF(OR(Tipy!DL82=Výsledky!$EC$6,Tipy!DL82=Výsledky!$EC$7,Tipy!DL82=Výsledky!$EC$8,Tipy!DL82=Výsledky!$EC$9),10,0))</f>
        <v>0</v>
      </c>
      <c r="ED88" s="183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6">
        <f>IF(ISBLANK($EE$3),"",IF(ISBLANK(Tipy!DH82),"-",SUM(DZ88:ED88)))</f>
        <v>20</v>
      </c>
      <c r="EF88" s="94"/>
      <c r="EG88" s="182">
        <f>IF(ISBLANK($EL$3),"",IF(ISBLANK(Tipy!DN82),0,IF(AND(Tipy!DN82=Výsledky!$EJ$3,Tipy!DP82=Výsledky!$EL$3),50,0)))</f>
        <v>0</v>
      </c>
      <c r="EH88" s="182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2">
        <f>IF(ISBLANK($EL$3),"",IF(OR(Tipy!DQ82=Výsledky!$EG$6,Tipy!DQ82=Výsledky!$EG$7,Tipy!DQ82=Výsledky!$EG$8,Tipy!DQ82=Výsledky!$EG$9),30,0))</f>
        <v>0</v>
      </c>
      <c r="EJ88" s="182">
        <f>IF(ISBLANK($EL$3),"",IF(OR(Tipy!DR82=Výsledky!$EJ$6,Tipy!DR82=Výsledky!$EJ$7,Tipy!DR82=Výsledky!$EJ$8,Tipy!DR82=Výsledky!$EJ$9),10,0))</f>
        <v>10</v>
      </c>
      <c r="EK88" s="183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6">
        <f>IF(ISBLANK($EL$3),"",IF(ISBLANK(Tipy!DN82),"-",SUM(EG88:EK88)))</f>
        <v>30</v>
      </c>
      <c r="EM88" s="94"/>
      <c r="EN88" s="182">
        <f>IF(ISBLANK($ES$3),"",IF(ISBLANK(Tipy!DT82),0,IF(AND(Tipy!DT82=Výsledky!$EQ$3,Tipy!DV82=Výsledky!$ES$3),50,0)))</f>
        <v>0</v>
      </c>
      <c r="EO88" s="182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2">
        <f>IF(ISBLANK($ES$3),"",IF(OR(Tipy!DW82=Výsledky!$EN$6,Tipy!DW82=Výsledky!$EN$7,Tipy!DW82=Výsledky!$EN$8,Tipy!DW82=Výsledky!$EN$9),30,0))</f>
        <v>30</v>
      </c>
      <c r="EQ88" s="182">
        <f>IF(ISBLANK($ES$3),"",IF(OR(Tipy!DX82=Výsledky!$EQ$6,Tipy!DX82=Výsledky!$EQ$7,Tipy!DX82=Výsledky!$EQ$8,Tipy!DX82=Výsledky!$EQ$9),10,0))</f>
        <v>10</v>
      </c>
      <c r="ER88" s="183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6">
        <f>IF(ISBLANK($ES$3),"",IF(ISBLANK(Tipy!DT82),"-",SUM(EN88:ER88)))</f>
        <v>70</v>
      </c>
      <c r="ET88" s="94"/>
      <c r="EU88" s="182">
        <f>IF(ISBLANK($EZ$3),"",IF(ISBLANK(Tipy!DZ82),0,IF(AND(Tipy!DZ82=Výsledky!$EX$3,Tipy!EB82=Výsledky!$EZ$3),50,0)))</f>
        <v>0</v>
      </c>
      <c r="EV88" s="182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2">
        <f>IF(ISBLANK($EZ$3),"",IF(OR(Tipy!EC82=Výsledky!$EU$6,Tipy!EC82=Výsledky!$EU$7,Tipy!EC82=Výsledky!$EU$8,Tipy!EC82=Výsledky!$EU$9),30,0))</f>
        <v>0</v>
      </c>
      <c r="EX88" s="182">
        <f>IF(ISBLANK($EZ$3),"",IF(OR(Tipy!ED82=Výsledky!$EX$6,Tipy!ED82=Výsledky!$EX$7,Tipy!ED82=Výsledky!$EX$8,Tipy!ED82=Výsledky!$EX$9),10,0))</f>
        <v>0</v>
      </c>
      <c r="EY88" s="183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6">
        <f>IF(ISBLANK($EZ$3),"",IF(ISBLANK(Tipy!DZ82),"-",SUM(EU88:EY88)))</f>
        <v>20</v>
      </c>
      <c r="FA88" s="94"/>
      <c r="FB88" s="182">
        <f>IF(ISBLANK($FG$3),"",IF(ISBLANK(Tipy!EF82),0,IF(AND(Tipy!EF82=Výsledky!$FE$3,Tipy!EH82=Výsledky!$FG$3),50,0)))</f>
        <v>0</v>
      </c>
      <c r="FC88" s="182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2">
        <f>IF(ISBLANK($FG$3),"",IF(OR(Tipy!EI82=Výsledky!$FB$6,Tipy!EI82=Výsledky!$FB$7,Tipy!EI82=Výsledky!$FB$8,Tipy!EI82=Výsledky!$FB$9),30,0))</f>
        <v>0</v>
      </c>
      <c r="FE88" s="182">
        <f>IF(ISBLANK($FG$3),"",IF(OR(Tipy!EJ82=Výsledky!$FE$6,Tipy!EJ82=Výsledky!$FE$7,Tipy!EJ82=Výsledky!$FE$8,Tipy!EJ82=Výsledky!$FE$9),10,0))</f>
        <v>0</v>
      </c>
      <c r="FF88" s="183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6">
        <f>IF(ISBLANK($FG$3),"",IF(ISBLANK(Tipy!EF82),"-",SUM(FB88:FF88)))</f>
        <v>10</v>
      </c>
      <c r="FH88" s="94"/>
      <c r="FI88" s="182">
        <f>IF(ISBLANK($FN$3),"",IF(ISBLANK(Tipy!EL82),0,IF(AND(Tipy!EL82=Výsledky!$FL$3,Tipy!EN82=Výsledky!$FN$3),50,0)))</f>
        <v>0</v>
      </c>
      <c r="FJ88" s="182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2">
        <f>IF(ISBLANK($FN$3),"",IF(OR(Tipy!EO82=Výsledky!$FI$6,Tipy!EO82=Výsledky!$FI$7,Tipy!EO82=Výsledky!$FI$8,Tipy!EO82=Výsledky!$FI$9),30,0))</f>
        <v>30</v>
      </c>
      <c r="FL88" s="182">
        <f>IF(ISBLANK($FN$3),"",IF(OR(Tipy!EP82=Výsledky!$FL$6,Tipy!EP82=Výsledky!$FL$7,Tipy!EP82=Výsledky!$FL$8,Tipy!EP82=Výsledky!$FL$9),10,0))</f>
        <v>0</v>
      </c>
      <c r="FM88" s="183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6">
        <f>IF(ISBLANK($FN$3),"",IF(ISBLANK(Tipy!EL82),"-",SUM(FI88:FM88)))</f>
        <v>50</v>
      </c>
      <c r="FO88" s="94"/>
      <c r="FP88" s="182">
        <f>IF(ISBLANK($FU$3),"",IF(ISBLANK(Tipy!ER82),0,IF(AND(Tipy!ER82=Výsledky!$FS$3,Tipy!ET82=Výsledky!$FU$3),50,0)))</f>
        <v>0</v>
      </c>
      <c r="FQ88" s="182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2">
        <f>IF(ISBLANK($FU$3),"",IF(OR(Tipy!EU82=Výsledky!$FP$6,Tipy!EU82=Výsledky!$FP$7,Tipy!EU82=Výsledky!$FP$8,Tipy!EU82=Výsledky!$FP$9),30,0))</f>
        <v>30</v>
      </c>
      <c r="FS88" s="182">
        <f>IF(ISBLANK($FU$3),"",IF(OR(Tipy!EV82=Výsledky!$FS$6,Tipy!EV82=Výsledky!$FS$7,Tipy!EV82=Výsledky!$FS$8,Tipy!EV82=Výsledky!$FS$9),10,0))</f>
        <v>0</v>
      </c>
      <c r="FT88" s="183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6">
        <f>IF(ISBLANK($FU$3),"",IF(ISBLANK(Tipy!ER82),"-",SUM(FP88:FT88)))</f>
        <v>60</v>
      </c>
      <c r="FV88" s="94"/>
      <c r="FW88" s="182">
        <f>IF(ISBLANK($GB$3),"",IF(ISBLANK(Tipy!EX82),0,IF(AND(Tipy!EX82=Výsledky!$FZ$3,Tipy!EZ82=Výsledky!$GB$3),50,0)))</f>
        <v>0</v>
      </c>
      <c r="FX88" s="182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2">
        <f>IF(ISBLANK($GB$3),"",IF(OR(Tipy!FA82=Výsledky!$FW$6,Tipy!FA82=Výsledky!$FW$7,Tipy!FA82=Výsledky!$FW$8,Tipy!FA82=Výsledky!$FW$9),30,0))</f>
        <v>30</v>
      </c>
      <c r="FZ88" s="182">
        <f>IF(ISBLANK($GB$3),"",IF(OR(Tipy!FB82=Výsledky!$FZ$6,Tipy!FB82=Výsledky!$FZ$7,Tipy!FB82=Výsledky!$FZ$8,Tipy!FB82=Výsledky!$FZ$9),10,0))</f>
        <v>0</v>
      </c>
      <c r="GA88" s="183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6">
        <f>IF(ISBLANK($GB$3),"",IF(ISBLANK(Tipy!EX82),"-",SUM(FW88:GA88)))</f>
        <v>40</v>
      </c>
      <c r="GC88" s="94"/>
      <c r="GD88" s="182">
        <f>IF(ISBLANK($GI$3),"",IF(ISBLANK(Tipy!FD82),0,IF(AND(Tipy!FD82=Výsledky!$GG$3,Tipy!FF82=Výsledky!$GI$3),50,0)))</f>
        <v>0</v>
      </c>
      <c r="GE88" s="182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2">
        <f>IF(ISBLANK($GI$3),"",IF(OR(Tipy!FG82=Výsledky!$GD$6,Tipy!FG82=Výsledky!$GD$7,Tipy!FG82=Výsledky!$GD$8,Tipy!FG82=Výsledky!$GD$9),30,0))</f>
        <v>30</v>
      </c>
      <c r="GG88" s="182">
        <f>IF(ISBLANK($GI$3),"",IF(OR(Tipy!FH82=Výsledky!$GG$6,Tipy!FH82=Výsledky!$GG$7,Tipy!FH82=Výsledky!$GG$8,Tipy!FH82=Výsledky!$GG$9),10,0))</f>
        <v>0</v>
      </c>
      <c r="GH88" s="183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6">
        <f>IF(ISBLANK($GI$3),"",IF(ISBLANK(Tipy!FD82),"-",SUM(GD88:GH88)))</f>
        <v>30</v>
      </c>
      <c r="GJ88" s="94"/>
      <c r="GK88" s="182">
        <f>IF(ISBLANK($GP$3),"",IF(ISBLANK(Tipy!FJ82),0,IF(AND(Tipy!FJ82=Výsledky!$GN$3,Tipy!FL82=Výsledky!$GP$3),50,0)))</f>
        <v>0</v>
      </c>
      <c r="GL88" s="182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20</v>
      </c>
      <c r="GM88" s="182">
        <f>IF(ISBLANK($GP$3),"",IF(OR(Tipy!FM82=Výsledky!$GK$6,Tipy!FM82=Výsledky!$GK$7,Tipy!FM82=Výsledky!$GK$8,Tipy!FM82=Výsledky!$GK$9),30,0))</f>
        <v>30</v>
      </c>
      <c r="GN88" s="182">
        <f>IF(ISBLANK($GP$3),"",IF(OR(Tipy!FN82=Výsledky!$GN$6,Tipy!FN82=Výsledky!$GN$7,Tipy!FN82=Výsledky!$GN$8,Tipy!FN82=Výsledky!$GN$9),10,0))</f>
        <v>0</v>
      </c>
      <c r="GO88" s="183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86">
        <f>IF(ISBLANK($GP$3),"",IF(ISBLANK(Tipy!FJ82),"-",SUM(GK88:GO88)))</f>
        <v>50</v>
      </c>
      <c r="GQ88" s="94"/>
      <c r="GR88" s="182">
        <f>IF(ISBLANK($GW$3),"",IF(ISBLANK(Tipy!FP82),0,IF(AND(Tipy!FP82=Výsledky!$GU$3,Tipy!FR82=Výsledky!$GW$3),50,0)))</f>
        <v>0</v>
      </c>
      <c r="GS88" s="182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2">
        <f>IF(ISBLANK($GW$3),"",IF(OR(Tipy!FS82=Výsledky!$GR$6,Tipy!FS82=Výsledky!$GR$7,Tipy!FS82=Výsledky!$GR$8,Tipy!FS82=Výsledky!$GR$9),30,0))</f>
        <v>0</v>
      </c>
      <c r="GU88" s="182">
        <f>IF(ISBLANK($GW$3),"",IF(OR(Tipy!FT82=Výsledky!$GU$6,Tipy!FT82=Výsledky!$GU$7,Tipy!FT82=Výsledky!$GU$8,Tipy!FT82=Výsledky!$GU$9),10,0))</f>
        <v>0</v>
      </c>
      <c r="GV88" s="183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6">
        <f>IF(ISBLANK($GW$3),"",IF(ISBLANK(Tipy!FP82),"-",SUM(GR88:GV88)))</f>
        <v>0</v>
      </c>
      <c r="GX88" s="94"/>
      <c r="GY88" s="182">
        <f>IF(ISBLANK($HD$3),"",IF(ISBLANK(Tipy!FV82),0,IF(AND(Tipy!FV82=Výsledky!$HB$3,Tipy!FX82=Výsledky!$HD$3),50,0)))</f>
        <v>0</v>
      </c>
      <c r="GZ88" s="182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2">
        <f>IF(ISBLANK($HD$3),"",IF(OR(Tipy!FY82=Výsledky!$GY$6,Tipy!FY82=Výsledky!$GY$7,Tipy!FY82=Výsledky!$GY$8,Tipy!FY82=Výsledky!$GY$9),30,0))</f>
        <v>0</v>
      </c>
      <c r="HB88" s="182">
        <f>IF(ISBLANK($HD$3),"",IF(OR(Tipy!FZ82=Výsledky!$HB$6,Tipy!FZ82=Výsledky!$HB$7,Tipy!FZ82=Výsledky!$HB$8,Tipy!FZ82=Výsledky!$HB$9),10,0))</f>
        <v>10</v>
      </c>
      <c r="HC88" s="183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6">
        <f>IF(ISBLANK($HD$3),"",IF(ISBLANK(Tipy!FV82),"-",SUM(GY88:HC88)))</f>
        <v>30</v>
      </c>
      <c r="HE88" s="185"/>
      <c r="HF88" s="182">
        <f>IF(ISBLANK($HK$3),"",IF(ISBLANK(Tipy!GB82),0,IF(AND(Tipy!GB82=Výsledky!$HI$3,Tipy!GD82=Výsledky!$HK$3),50,0)))</f>
        <v>0</v>
      </c>
      <c r="HG88" s="182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2">
        <f>IF(ISBLANK($HK$3),"",IF(OR(Tipy!GE82=Výsledky!$HF$6,Tipy!GE82=Výsledky!$HF$7,Tipy!GE82=Výsledky!$HF$8,Tipy!GE82=Výsledky!$HF$9),30,0))</f>
        <v>0</v>
      </c>
      <c r="HI88" s="182">
        <f>IF(ISBLANK($HK$3),"",IF(OR(Tipy!GF82=Výsledky!$HI$6,Tipy!GF82=Výsledky!$HI$7,Tipy!GF82=Výsledky!$HI$8,Tipy!GF82=Výsledky!$HI$9),10,0))</f>
        <v>0</v>
      </c>
      <c r="HJ88" s="183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6">
        <f>IF(ISBLANK($HK$3),"",IF(ISBLANK(Tipy!GB82),"-",SUM(HF88:HJ88)))</f>
        <v>30</v>
      </c>
      <c r="HL88" s="185"/>
      <c r="HM88" s="182">
        <f>IF(ISBLANK($HR$3),"",IF(ISBLANK(Tipy!GH82),0,IF(AND(Tipy!GH82=Výsledky!$HP$3,Tipy!GJ82=Výsledky!$HR$3),50,0)))</f>
        <v>0</v>
      </c>
      <c r="HN88" s="182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2">
        <f>IF(ISBLANK($HR$3),"",IF(OR(Tipy!GK82=Výsledky!$HM$6,Tipy!GK82=Výsledky!$HM$7,Tipy!GK82=Výsledky!$HM$8,Tipy!GK82=Výsledky!$HM$9),30,0))</f>
        <v>0</v>
      </c>
      <c r="HP88" s="182">
        <f>IF(ISBLANK($HR$3),"",IF(OR(Tipy!GL82=Výsledky!$HP$6,Tipy!GL82=Výsledky!$HP$7,Tipy!GL82=Výsledky!$HP$8,Tipy!GL82=Výsledky!$HP$9),10,0))</f>
        <v>0</v>
      </c>
      <c r="HQ88" s="183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6">
        <f>IF(ISBLANK($HR$3),"",IF(ISBLANK(Tipy!GH82),"-",SUM(HM88:HQ88)))</f>
        <v>0</v>
      </c>
      <c r="HS88" s="185"/>
      <c r="HT88" s="182">
        <f>IF(ISBLANK($HY$3),"",IF(ISBLANK(Tipy!GN82),0,IF(AND(Tipy!GN82=Výsledky!$HW$3,Tipy!GP82=Výsledky!$HY$3),50,0)))</f>
        <v>0</v>
      </c>
      <c r="HU88" s="182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2">
        <f>IF(ISBLANK($HY$3),"",IF(OR(Tipy!GQ82=Výsledky!$HT$6,Tipy!GQ82=Výsledky!$HT$7,Tipy!GQ82=Výsledky!$HT$8,Tipy!GQ82=Výsledky!$HT$9),30,0))</f>
        <v>0</v>
      </c>
      <c r="HW88" s="182">
        <f>IF(ISBLANK($HY$3),"",IF(OR(Tipy!GR82=Výsledky!$HW$6,Tipy!GR82=Výsledky!$HW$7,Tipy!GR82=Výsledky!$HW$8,Tipy!GR82=Výsledky!$HW$9),10,0))</f>
        <v>10</v>
      </c>
      <c r="HX88" s="183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6">
        <f>IF(ISBLANK($HY$3),"",IF(ISBLANK(Tipy!GN82),"-",SUM(HT88:HX88)))</f>
        <v>40</v>
      </c>
      <c r="HZ88" s="185"/>
      <c r="IA88" s="182">
        <f>IF(ISBLANK($IF$3),"",IF(ISBLANK(Tipy!GT82),0,IF(AND(Tipy!GT82=Výsledky!$ID$3,Tipy!GV82=Výsledky!$IF$3),50,0)))</f>
        <v>0</v>
      </c>
      <c r="IB88" s="182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2">
        <f>IF(ISBLANK($IF$3),"",IF(OR(Tipy!GW82=Výsledky!$IA$6,Tipy!GW82=Výsledky!$IA$7,Tipy!GW82=Výsledky!$IA$8,Tipy!GW82=Výsledky!$IA$9),30,0))</f>
        <v>0</v>
      </c>
      <c r="ID88" s="182">
        <f>IF(ISBLANK($IF$3),"",IF(OR(Tipy!GX82=Výsledky!$ID$6,Tipy!GX82=Výsledky!$ID$7,Tipy!GX82=Výsledky!$ID$8,Tipy!GX82=Výsledky!$ID$9),10,0))</f>
        <v>10</v>
      </c>
      <c r="IE88" s="183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6">
        <f>IF(ISBLANK($IF$3),"",IF(ISBLANK(Tipy!GT82),"-",SUM(IA88:IE88)))</f>
        <v>40</v>
      </c>
      <c r="IG88" s="94"/>
      <c r="IH88" s="182">
        <f>IF(ISBLANK($IM$3),"",IF(ISBLANK(Tipy!GZ82),0,IF(AND(Tipy!GZ82=Výsledky!$IK$3,Tipy!HB82=Výsledky!$IM$3),50,0)))</f>
        <v>0</v>
      </c>
      <c r="II88" s="182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182">
        <f>IF(ISBLANK($IM$3),"",IF(OR(Tipy!HC82=Výsledky!$IH$6,Tipy!HC82=Výsledky!$IH$7,Tipy!HC82=Výsledky!$IH$8,Tipy!HC82=Výsledky!$IH$9),30,0))</f>
        <v>0</v>
      </c>
      <c r="IK88" s="182">
        <f>IF(ISBLANK($IM$3),"",IF(OR(Tipy!HD82=Výsledky!$IK$6,Tipy!HD82=Výsledky!$IK$7,Tipy!HD82=Výsledky!$IK$8,Tipy!HD82=Výsledky!$IK$9),10,0))</f>
        <v>0</v>
      </c>
      <c r="IL88" s="183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186">
        <f>IF(ISBLANK($IM$3),"",IF(ISBLANK(Tipy!GZ82),"-",SUM(IH88:IL88)))</f>
        <v>20</v>
      </c>
      <c r="IN88" s="185"/>
      <c r="IO88" s="182">
        <f>IF(ISBLANK($IT$3),"",IF(ISBLANK(Tipy!HF82),0,IF(AND(Tipy!HF82=Výsledky!$IR$3,Tipy!HH82=Výsledky!$IT$3),50,0)))</f>
        <v>0</v>
      </c>
      <c r="IP88" s="182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82">
        <f>IF(ISBLANK($IT$3),"",IF(OR(Tipy!HI82=Výsledky!$IO$6,Tipy!HI82=Výsledky!$IO$7,Tipy!HI82=Výsledky!$IO$8,Tipy!HI82=Výsledky!$IO$9),30,0))</f>
        <v>30</v>
      </c>
      <c r="IR88" s="182">
        <f>IF(ISBLANK($IT$3),"",IF(OR(Tipy!HJ82=Výsledky!$IR$6,Tipy!HJ82=Výsledky!$IR$7,Tipy!HJ82=Výsledky!$IR$8,Tipy!HJ82=Výsledky!$IR$9),10,0))</f>
        <v>10</v>
      </c>
      <c r="IS88" s="183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6">
        <f>IF(ISBLANK($IT$3),"",IF(ISBLANK(Tipy!HF82),"-",SUM(IO88:IS88)))</f>
        <v>60</v>
      </c>
      <c r="IU88" s="185"/>
      <c r="IV88" s="182">
        <f>IF(ISBLANK($JA$3),"",IF(ISBLANK(Tipy!HL82),0,IF(AND(Tipy!HL82=Výsledky!$IY$3,Tipy!HN82=Výsledky!$JA$3),50,0)))</f>
        <v>0</v>
      </c>
      <c r="IW88" s="182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182">
        <f>IF(ISBLANK($JA$3),"",IF(OR(Tipy!HO82=Výsledky!$IV$6,Tipy!HO82=Výsledky!$IV$7,Tipy!HO82=Výsledky!$IV$8,Tipy!HO82=Výsledky!$IV$9),30,0))</f>
        <v>30</v>
      </c>
      <c r="IY88" s="182">
        <f>IF(ISBLANK($JA$3),"",IF(OR(Tipy!HP82=Výsledky!$IY$6,Tipy!HP82=Výsledky!$IY$7,Tipy!HP82=Výsledky!$IY$8,Tipy!HP82=Výsledky!$IY$9),10,0))</f>
        <v>0</v>
      </c>
      <c r="IZ88" s="183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86">
        <f>IF(ISBLANK($JA$3),"",IF(ISBLANK(Tipy!HL82),"-",SUM(IV88:IZ88)))</f>
        <v>50</v>
      </c>
      <c r="JB88" s="185"/>
      <c r="JC88" s="182">
        <f>IF(ISBLANK($JH$3),"",IF(ISBLANK(Tipy!HR82),0,IF(AND(Tipy!HR82=Výsledky!$JF$3,Tipy!HT82=Výsledky!$JH$3),50,0)))</f>
        <v>0</v>
      </c>
      <c r="JD88" s="182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20</v>
      </c>
      <c r="JE88" s="182">
        <f>IF(ISBLANK($JH$3),"",IF(OR(Tipy!HU82=Výsledky!$JC$6,Tipy!HU82=Výsledky!$JC$7,Tipy!HU82=Výsledky!$JC$8,Tipy!HU82=Výsledky!$JC$9),30,0))</f>
        <v>0</v>
      </c>
      <c r="JF88" s="182">
        <f>IF(ISBLANK($JH$3),"",IF(OR(Tipy!HV82=Výsledky!$JF$6,Tipy!HV82=Výsledky!$JF$7,Tipy!HV82=Výsledky!$JF$8,Tipy!HV82=Výsledky!$JF$9),10,0))</f>
        <v>0</v>
      </c>
      <c r="JG88" s="183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86">
        <f>IF(ISBLANK($JH$3),"",IF(ISBLANK(Tipy!HR82),"-",SUM(JC88:JG88)))</f>
        <v>20</v>
      </c>
      <c r="JI88" s="185"/>
      <c r="JJ88" s="182">
        <f>IF(ISBLANK($JO$3),"",IF(ISBLANK(Tipy!HX82),0,IF(AND(Tipy!HX82=Výsledky!$JM$3,Tipy!HZ82=Výsledky!$JO$3),50,0)))</f>
        <v>0</v>
      </c>
      <c r="JK88" s="182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20</v>
      </c>
      <c r="JL88" s="182">
        <f>IF(ISBLANK($JO$3),"",IF(OR(Tipy!IA82=Výsledky!$JJ$6,Tipy!IA82=Výsledky!$JJ$7,Tipy!IA82=Výsledky!$JJ$8,Tipy!IA82=Výsledky!$JJ$9),30,0))</f>
        <v>0</v>
      </c>
      <c r="JM88" s="92">
        <f>IF(ISBLANK($JO$3),"",IF(OR(Tipy!IB82=Výsledky!$JM$6,Tipy!IB82=Výsledky!$JM$7,Tipy!IB82=Výsledky!$JM$8,Tipy!IB82=Výsledky!$JM$9),10,0))</f>
        <v>0</v>
      </c>
      <c r="JN88" s="93">
        <f>IF(ISBLANK($JO$3),"",IF(ISBLANK(Tipy!HX82),0,IF(OR(AND(Tipy!HX82=Výsledky!$JM$3,OR(Tipy!HZ82=Výsledky!$JO$3+1,Tipy!HZ82=Výsledky!$JO$3-1)),AND(Tipy!HZ82=Výsledky!$JO$3,OR(Tipy!HX82=Výsledky!$JM$3+1,Tipy!HX82=Výsledky!$JM$3-1))),10,0)))</f>
        <v>10</v>
      </c>
      <c r="JO88" s="95">
        <f>IF(ISBLANK($JO$3),"",IF(ISBLANK(Tipy!HX82),"-",SUM(JJ88:JN88)))</f>
        <v>30</v>
      </c>
      <c r="JP88" s="94"/>
      <c r="JQ88" s="92">
        <f>IF(ISBLANK($JV$3),"",IF(ISBLANK(Tipy!ID82),0,IF(AND(Tipy!ID82=Výsledky!$JT$3,Tipy!IF82=Výsledky!$JV$3),50,0)))</f>
        <v>0</v>
      </c>
      <c r="JR88" s="92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20</v>
      </c>
      <c r="JS88" s="92">
        <f>IF(ISBLANK($JV$3),"",IF(OR(Tipy!IG82=Výsledky!$JQ$6,Tipy!IG82=Výsledky!$JQ$7,Tipy!IG82=Výsledky!$JQ$8,Tipy!IG82=Výsledky!$JQ$9),30,0))</f>
        <v>30</v>
      </c>
      <c r="JT88" s="92">
        <f>IF(ISBLANK($JV$3),"",IF(OR(Tipy!IH82=Výsledky!$JT$6,Tipy!IH82=Výsledky!$JT$7,Tipy!IH82=Výsledky!$JT$8,Tipy!IH82=Výsledky!$JT$9),10,0))</f>
        <v>10</v>
      </c>
      <c r="JU88" s="93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95">
        <f>IF(ISBLANK($JV$3),"",IF(ISBLANK(Tipy!ID82),"-",SUM(JQ88:JU88)))</f>
        <v>60</v>
      </c>
      <c r="JW88" s="94"/>
      <c r="JX88" s="92" t="str">
        <f>IF(ISBLANK($KC$3),"",IF(ISBLANK(Tipy!IJ82),0,IF(AND(Tipy!IJ82=Výsledky!$KA$3,Tipy!IL82=Výsledky!$KC$3),50,0)))</f>
        <v/>
      </c>
      <c r="JY88" s="92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92" t="str">
        <f>IF(ISBLANK($KC$3),"",IF(OR(Tipy!IM82=Výsledky!$JX$6,Tipy!IM82=Výsledky!$JX$7,Tipy!IM82=Výsledky!$JX$8,Tipy!IM82=Výsledky!$JX$9),30,0))</f>
        <v/>
      </c>
      <c r="KA88" s="92" t="str">
        <f>IF(ISBLANK($KC$3),"",IF(OR(Tipy!IN82=Výsledky!$KA$6,Tipy!IN82=Výsledky!$KA$7,Tipy!IN82=Výsledky!$KA$8,Tipy!IN82=Výsledky!$KA$9),10,0))</f>
        <v/>
      </c>
      <c r="KB88" s="93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95" t="str">
        <f>IF(ISBLANK($KC$3),"",IF(ISBLANK(Tipy!IJ82),"-",SUM(JX88:KB88)))</f>
        <v/>
      </c>
      <c r="KD88" s="94"/>
      <c r="KE88" s="92">
        <f>IF(ISBLANK($KJ$3),"",IF(ISBLANK(Tipy!IP82),0,IF(AND(Tipy!IP82=Výsledky!$KH$3,Tipy!IR82=Výsledky!$KJ$3),50,0)))</f>
        <v>0</v>
      </c>
      <c r="KF88" s="92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>0</v>
      </c>
      <c r="KG88" s="92">
        <f>IF(ISBLANK($KJ$3),"",IF(OR(Tipy!IS82=Výsledky!$KE$6,Tipy!IS82=Výsledky!$KE$7,Tipy!IS82=Výsledky!$KE$8,Tipy!IS82=Výsledky!$KE$9),30,0))</f>
        <v>0</v>
      </c>
      <c r="KH88" s="92">
        <f>IF(ISBLANK($KJ$3),"",IF(OR(Tipy!IT82=Výsledky!$KH$6,Tipy!IT82=Výsledky!$KH$7,Tipy!IT82=Výsledky!$KH$8,Tipy!IT82=Výsledky!$KH$9),10,0))</f>
        <v>0</v>
      </c>
      <c r="KI88" s="93">
        <f>IF(ISBLANK($KJ$3),"",IF(ISBLANK(Tipy!IP82),0,IF(OR(AND(Tipy!IP82=Výsledky!$KH$3,OR(Tipy!IR82=Výsledky!$KJ$3+1,Tipy!IR82=Výsledky!$KJ$3-1)),AND(Tipy!IR82=Výsledky!$KJ$3,OR(Tipy!IP82=Výsledky!$KH$3+1,Tipy!IP82=Výsledky!$KH$3-1))),10,0)))</f>
        <v>0</v>
      </c>
      <c r="KJ88" s="95">
        <f>IF(ISBLANK($KJ$3),"",IF(ISBLANK(Tipy!IP82),"-",SUM(KE88:KI88)))</f>
        <v>0</v>
      </c>
      <c r="KK88" s="94"/>
      <c r="KL88" s="182">
        <f>IF(ISBLANK($KQ$3),"",IF(ISBLANK(Tipy!IV82),0,IF(AND(Tipy!IV82=Výsledky!$KO$3,Tipy!IX82=Výsledky!$KQ$3),50,0)))</f>
        <v>0</v>
      </c>
      <c r="KM88" s="182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20</v>
      </c>
      <c r="KN88" s="182">
        <f>IF(ISBLANK($KQ$3),"",IF(OR(Tipy!IY82=Výsledky!$KL$6,Tipy!IY82=Výsledky!$KL$7,Tipy!IY82=Výsledky!$KL$8,Tipy!IY82=Výsledky!$KL$9),30,0))</f>
        <v>0</v>
      </c>
      <c r="KO88" s="182">
        <f>IF(ISBLANK($KQ$3),"",IF(OR(Tipy!IZ82=Výsledky!$KO$6,Tipy!IZ82=Výsledky!$KO$7,Tipy!IZ82=Výsledky!$KO$8,Tipy!IZ82=Výsledky!$KO$9),10,0))</f>
        <v>0</v>
      </c>
      <c r="KP88" s="183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86">
        <f>IF(ISBLANK($KQ$3),"",IF(ISBLANK(Tipy!IV82),"-",SUM(KL88:KP88)))</f>
        <v>20</v>
      </c>
      <c r="KR88" s="94"/>
      <c r="KS88" s="92" t="str">
        <f>IF(ISBLANK($KX$3),"",IF(ISBLANK(Tipy!JB82),0,IF(AND(Tipy!JB82=Výsledky!$KV$3,Tipy!JD82=Výsledky!$KX$3),50,0)))</f>
        <v/>
      </c>
      <c r="KT88" s="92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92" t="str">
        <f>IF(ISBLANK($KX$3),"",IF(OR(Tipy!JE82=Výsledky!$KS$6,Tipy!JE82=Výsledky!$KS$7,Tipy!JE82=Výsledky!$KS$8,Tipy!JE82=Výsledky!$KS$9),30,0))</f>
        <v/>
      </c>
      <c r="KV88" s="92" t="str">
        <f>IF(ISBLANK($KX$3),"",IF(OR(Tipy!JF82=Výsledky!$KV$6,Tipy!JF82=Výsledky!$KV$7,Tipy!JF82=Výsledky!$KV$8,Tipy!JF82=Výsledky!$KV$9),10,0))</f>
        <v/>
      </c>
      <c r="KW88" s="93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95" t="str">
        <f>IF(ISBLANK($KX$3),"",IF(ISBLANK(Tipy!JB82),"-",SUM(KS88:KW88)))</f>
        <v/>
      </c>
      <c r="KY88" s="94"/>
      <c r="KZ88" s="92" t="str">
        <f>IF(ISBLANK($LE$3),"",IF(ISBLANK(Tipy!JH82),0,IF(AND(Tipy!JH82=Výsledky!$LC$3,Tipy!JJ82=Výsledky!$LE$3),50,0)))</f>
        <v/>
      </c>
      <c r="LA88" s="92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92" t="str">
        <f>IF(ISBLANK($LE$3),"",IF(OR(Tipy!JK82=Výsledky!$KZ$6,Tipy!JK82=Výsledky!$KZ$7,Tipy!JK82=Výsledky!$KZ$8,Tipy!JK82=Výsledky!$KZ$9),30,0))</f>
        <v/>
      </c>
      <c r="LC88" s="92" t="str">
        <f>IF(ISBLANK($LE$3),"",IF(OR(Tipy!JL82=Výsledky!$LC$6,Tipy!JL82=Výsledky!$LC$7,Tipy!JL82=Výsledky!$LC$8,Tipy!JL82=Výsledky!$LC$9),10,0))</f>
        <v/>
      </c>
      <c r="LD88" s="93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95" t="str">
        <f>IF(ISBLANK($LE$3),"",IF(ISBLANK(Tipy!JH82),"-",SUM(KZ88:LD88)))</f>
        <v/>
      </c>
      <c r="LF88" s="94"/>
      <c r="LG88" s="92" t="str">
        <f>IF(ISBLANK($LL$3),"",IF(ISBLANK(Tipy!JN82),0,IF(AND(Tipy!JN82=Výsledky!$LJ$3,Tipy!JP82=Výsledky!$LL$3),50,0)))</f>
        <v/>
      </c>
      <c r="LH88" s="92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92" t="str">
        <f>IF(ISBLANK($LL$3),"",IF(OR(Tipy!JQ82=Výsledky!$LG$6,Tipy!JQ82=Výsledky!$LG$7,Tipy!JQ82=Výsledky!$LG$8,Tipy!JQ82=Výsledky!$LG$9),30,0))</f>
        <v/>
      </c>
      <c r="LJ88" s="92" t="str">
        <f>IF(ISBLANK($LL$3),"",IF(OR(Tipy!JR82=Výsledky!$LJ$6,Tipy!JR82=Výsledky!$LJ$7,Tipy!JR82=Výsledky!$LJ$8,Tipy!JR82=Výsledky!$LJ$9),10,0))</f>
        <v/>
      </c>
      <c r="LK88" s="93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95" t="str">
        <f>IF(ISBLANK($LL$3),"",IF(ISBLANK(Tipy!JN82),"-",SUM(LG88:LK88)))</f>
        <v/>
      </c>
      <c r="LM88" s="94"/>
      <c r="LN88" s="92" t="str">
        <f>IF(ISBLANK($LS$3),"",IF(ISBLANK(Tipy!JT82),0,IF(AND(Tipy!JT82=Výsledky!$LQ$3,Tipy!JV82=Výsledky!$LS$3),50,0)))</f>
        <v/>
      </c>
      <c r="LO88" s="92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92" t="str">
        <f>IF(ISBLANK($LS$3),"",IF(OR(Tipy!JW82=Výsledky!$LN$6,Tipy!JW82=Výsledky!$LN$7,Tipy!JW82=Výsledky!$LN$8,Tipy!JW82=Výsledky!$LN$9),30,0))</f>
        <v/>
      </c>
      <c r="LQ88" s="92" t="str">
        <f>IF(ISBLANK($LS$3),"",IF(OR(Tipy!JX82=Výsledky!$LQ$6,Tipy!JX82=Výsledky!$LQ$7,Tipy!JX82=Výsledky!$LQ$8,Tipy!JX82=Výsledky!$LQ$9),10,0))</f>
        <v/>
      </c>
      <c r="LR88" s="93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95" t="str">
        <f>IF(ISBLANK($LS$3),"",IF(ISBLANK(Tipy!JT82),"-",SUM(LN88:LR88)))</f>
        <v/>
      </c>
      <c r="LT88" s="94"/>
      <c r="LU88" s="92" t="str">
        <f>IF(ISBLANK($LZ$3),"",IF(ISBLANK(Tipy!JZ82),0,IF(AND(Tipy!JZ82=Výsledky!$LX$3,Tipy!KB82=Výsledky!$LZ$3),50,0)))</f>
        <v/>
      </c>
      <c r="LV88" s="92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92" t="str">
        <f>IF(ISBLANK($LZ$3),"",IF(OR(Tipy!KC82=Výsledky!$LU$6,Tipy!KC82=Výsledky!$LU$7,Tipy!KC82=Výsledky!$LU$8,Tipy!KC82=Výsledky!$LU$9),30,0))</f>
        <v/>
      </c>
      <c r="LX88" s="92" t="str">
        <f>IF(ISBLANK($LZ$3),"",IF(OR(Tipy!KD82=Výsledky!$LX$6,Tipy!KD82=Výsledky!$LX$7,Tipy!KD82=Výsledky!$LX$8,Tipy!KD82=Výsledky!$LX$9),10,0))</f>
        <v/>
      </c>
      <c r="LY88" s="93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95" t="str">
        <f>IF(ISBLANK($LZ$3),"",IF(ISBLANK(Tipy!JZ82),"-",SUM(LU88:LY88)))</f>
        <v/>
      </c>
      <c r="MA88" s="94"/>
      <c r="MB88" s="96"/>
      <c r="MC88" s="97"/>
      <c r="MD88" s="97"/>
      <c r="ME88" s="97"/>
      <c r="MF88" s="93"/>
      <c r="MG88" s="95"/>
      <c r="MH88" s="94"/>
      <c r="MI88" s="96"/>
      <c r="MJ88" s="97"/>
      <c r="MK88" s="97"/>
      <c r="ML88" s="97"/>
      <c r="MM88" s="93"/>
      <c r="MN88" s="95"/>
      <c r="MO88" s="94"/>
      <c r="MP88" s="96"/>
      <c r="MQ88" s="97"/>
      <c r="MR88" s="97"/>
      <c r="MS88" s="97"/>
      <c r="MT88" s="93"/>
      <c r="MU88" s="95"/>
      <c r="MV88" s="94"/>
      <c r="MW88" s="96"/>
      <c r="MX88" s="97"/>
      <c r="MY88" s="97"/>
      <c r="MZ88" s="97"/>
      <c r="NA88" s="93"/>
      <c r="NB88" s="95"/>
      <c r="NC88" s="94"/>
      <c r="ND88" s="96"/>
      <c r="NE88" s="97"/>
      <c r="NF88" s="97"/>
      <c r="NG88" s="97"/>
      <c r="NH88" s="93"/>
      <c r="NI88" s="95"/>
      <c r="NJ88" s="94"/>
      <c r="NK88" s="96"/>
      <c r="NL88" s="97"/>
      <c r="NM88" s="97"/>
      <c r="NN88" s="97"/>
      <c r="NO88" s="93"/>
      <c r="NP88" s="95"/>
      <c r="NQ88" s="94"/>
      <c r="NR88" s="96"/>
      <c r="NS88" s="97"/>
      <c r="NT88" s="97"/>
      <c r="NU88" s="97"/>
      <c r="NV88" s="93"/>
      <c r="NW88" s="95"/>
      <c r="NX88" s="94"/>
      <c r="NY88" s="96"/>
      <c r="NZ88" s="97"/>
      <c r="OA88" s="97"/>
      <c r="OB88" s="97"/>
      <c r="OC88" s="93"/>
      <c r="OD88" s="95"/>
      <c r="OE88" s="94"/>
      <c r="OF88" s="96"/>
      <c r="OG88" s="97"/>
      <c r="OH88" s="97"/>
      <c r="OI88" s="97"/>
      <c r="OJ88" s="93"/>
      <c r="OK88" s="95"/>
      <c r="OL88" s="94"/>
      <c r="OM88" s="96"/>
      <c r="ON88" s="97"/>
      <c r="OO88" s="97"/>
      <c r="OP88" s="97"/>
      <c r="OQ88" s="93"/>
      <c r="OR88" s="95"/>
      <c r="OS88" s="94"/>
      <c r="OT88" s="96"/>
      <c r="OU88" s="97"/>
      <c r="OV88" s="97"/>
      <c r="OW88" s="97"/>
      <c r="OX88" s="93"/>
      <c r="OY88" s="95"/>
      <c r="OZ88" s="94"/>
      <c r="PA88" s="96"/>
      <c r="PB88" s="97"/>
      <c r="PC88" s="97"/>
      <c r="PD88" s="97"/>
      <c r="PE88" s="93"/>
      <c r="PF88" s="95"/>
      <c r="PG88" s="94"/>
      <c r="PH88" s="96"/>
      <c r="PI88" s="97"/>
      <c r="PJ88" s="97"/>
      <c r="PK88" s="97"/>
      <c r="PL88" s="93"/>
      <c r="PM88" s="95"/>
      <c r="PN88" s="94"/>
      <c r="PO88" s="96"/>
      <c r="PP88" s="97"/>
      <c r="PQ88" s="97"/>
      <c r="PR88" s="97"/>
      <c r="PS88" s="93"/>
      <c r="PT88" s="95"/>
      <c r="PU88" s="94"/>
      <c r="PV88" s="96"/>
      <c r="PW88" s="97"/>
      <c r="PX88" s="97"/>
      <c r="PY88" s="97"/>
      <c r="PZ88" s="93"/>
      <c r="QA88" s="95"/>
    </row>
    <row r="89" spans="1:443" ht="15" customHeight="1" x14ac:dyDescent="0.2">
      <c r="A89" s="121">
        <f>Tipy!A83</f>
        <v>52</v>
      </c>
      <c r="B89" s="144" t="str">
        <f>Tipy!B83</f>
        <v>Renso93</v>
      </c>
      <c r="C89" s="42"/>
      <c r="D89" s="182">
        <f>IF(ISBLANK($I$3),"",IF(ISBLANK(Tipy!D83),0,IF(AND(Tipy!D83=Výsledky!$G$3,Tipy!F83=Výsledky!$I$3),50,0)))</f>
        <v>0</v>
      </c>
      <c r="E89" s="182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2">
        <f>IF(ISBLANK($I$3),"",IF(OR(Tipy!G83=Výsledky!$D$6,Tipy!G83=Výsledky!$D$7,Tipy!G83=Výsledky!$D$8,Tipy!G83=Výsledky!$D$9),30,0))</f>
        <v>0</v>
      </c>
      <c r="G89" s="182">
        <f>IF(ISBLANK($I$3),"",IF(OR(Tipy!H83=Výsledky!$G$6,Tipy!H83=Výsledky!$G$7,Tipy!H83=Výsledky!$G$8,Tipy!H83=Výsledky!$G$9),10,0))</f>
        <v>0</v>
      </c>
      <c r="H89" s="183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4">
        <f>IF(ISBLANK($I$3),"",IF(ISBLANK(Tipy!D83),"-",SUM(D89:H89)))</f>
        <v>20</v>
      </c>
      <c r="J89" s="185"/>
      <c r="K89" s="182">
        <f>IF(ISBLANK($P$3),"",IF(ISBLANK(Tipy!J83),0,IF(AND(Tipy!J83=Výsledky!$N$3,Tipy!L83=Výsledky!$P$3),50,0)))</f>
        <v>0</v>
      </c>
      <c r="L89" s="182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2">
        <f>IF(ISBLANK($P$3),"",IF(OR(Tipy!M83=Výsledky!$K$6,Tipy!M83=Výsledky!$K$7,Tipy!M83=Výsledky!$K$8,Tipy!M83=Výsledky!$K$9),30,0))</f>
        <v>0</v>
      </c>
      <c r="N89" s="182">
        <f>IF(ISBLANK($P$3),"",IF(OR(Tipy!N83=Výsledky!$N$6,Tipy!N83=Výsledky!$N$7,Tipy!N83=Výsledky!$N$8,Tipy!N83=Výsledky!$N$9),10,0))</f>
        <v>0</v>
      </c>
      <c r="O89" s="183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6" t="str">
        <f>IF(ISBLANK($P$3),"",IF(ISBLANK(Tipy!J83),"-",SUM(K89:O89)))</f>
        <v>-</v>
      </c>
      <c r="Q89" s="185"/>
      <c r="R89" s="182">
        <f>IF(ISBLANK($W$3),"",IF(ISBLANK(Tipy!P83),0,IF(AND(Tipy!P83=Výsledky!$U$3,Tipy!R83=Výsledky!$W$3),50,0)))</f>
        <v>0</v>
      </c>
      <c r="S89" s="182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2">
        <f>IF(ISBLANK($W$3),"",IF(OR(Tipy!S83=Výsledky!$R$6,Tipy!S83=Výsledky!$R$7,Tipy!S83=Výsledky!$R$8,Tipy!S83=Výsledky!$R$9),30,0))</f>
        <v>0</v>
      </c>
      <c r="U89" s="182">
        <f>IF(ISBLANK($W$3),"",IF(OR(Tipy!T83=Výsledky!$U$6,Tipy!T83=Výsledky!$U$7,Tipy!T83=Výsledky!$U$8,Tipy!T83=Výsledky!$U$9),10,0))</f>
        <v>0</v>
      </c>
      <c r="V89" s="183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6" t="str">
        <f>IF(ISBLANK($W$3),"",IF(ISBLANK(Tipy!P83),"-",SUM(R89:V89)))</f>
        <v>-</v>
      </c>
      <c r="X89" s="185"/>
      <c r="Y89" s="182">
        <f>IF(ISBLANK($AD$3),"",IF(ISBLANK(Tipy!V83),0,IF(AND(Tipy!V83=Výsledky!$AB$3,Tipy!X83=Výsledky!$AD$3),50,0)))</f>
        <v>0</v>
      </c>
      <c r="Z89" s="182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2">
        <f>IF(ISBLANK($AD$3),"",IF(OR(Tipy!Y83=Výsledky!$Y$6,Tipy!Y83=Výsledky!$Y$7,Tipy!Y83=Výsledky!$Y$8,Tipy!Y83=Výsledky!$Y$9),30,0))</f>
        <v>0</v>
      </c>
      <c r="AB89" s="182">
        <f>IF(ISBLANK($AD$3),"",IF(OR(Tipy!Z83=Výsledky!$AB$6,Tipy!Z83=Výsledky!$AB$7,Tipy!Z83=Výsledky!$AB$8,Tipy!Z83=Výsledky!$AB$9),10,0))</f>
        <v>0</v>
      </c>
      <c r="AC89" s="183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6" t="str">
        <f>IF(ISBLANK($AD$3),"",IF(ISBLANK(Tipy!V83),"-",SUM(Y89:AC89)))</f>
        <v>-</v>
      </c>
      <c r="AE89" s="185"/>
      <c r="AF89" s="182">
        <f>IF(ISBLANK($AK$3),"",IF(ISBLANK(Tipy!AB83),0,IF(AND(Tipy!AB83=Výsledky!$AI$3,Tipy!AD83=Výsledky!$AK$3),50,0)))</f>
        <v>0</v>
      </c>
      <c r="AG89" s="182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2">
        <f>IF(ISBLANK($AK$3),"",IF(OR(Tipy!AE83=Výsledky!$AF$6,Tipy!AE83=Výsledky!$AF$7,Tipy!AE83=Výsledky!$AF$8,Tipy!AE83=Výsledky!$AF$9),30,0))</f>
        <v>0</v>
      </c>
      <c r="AI89" s="182">
        <f>IF(ISBLANK($AK$3),"",IF(OR(Tipy!AF83=Výsledky!$AI$6,Tipy!AF83=Výsledky!$AI$7,Tipy!AF83=Výsledky!$AI$8,Tipy!AF83=Výsledky!$AI$9),10,0))</f>
        <v>0</v>
      </c>
      <c r="AJ89" s="183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6" t="str">
        <f>IF(ISBLANK($AK$3),"",IF(ISBLANK(Tipy!AB83),"-",SUM(AF89:AJ89)))</f>
        <v>-</v>
      </c>
      <c r="AL89" s="185"/>
      <c r="AM89" s="182">
        <f>IF(ISBLANK($AR$3),"",IF(ISBLANK(Tipy!AH83),0,IF(AND(Tipy!AH83=Výsledky!$AP$3,Tipy!AJ83=Výsledky!$AR$3),50,0)))</f>
        <v>0</v>
      </c>
      <c r="AN89" s="182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2">
        <f>IF(ISBLANK($AR$3),"",IF(OR(Tipy!AK83=Výsledky!$AM$6,Tipy!AK83=Výsledky!$AM$7,Tipy!AK83=Výsledky!$AM$8,Tipy!AK83=Výsledky!$AM$9),30,0))</f>
        <v>0</v>
      </c>
      <c r="AP89" s="182">
        <f>IF(ISBLANK($AR$3),"",IF(OR(Tipy!AL83=Výsledky!$AP$6,Tipy!AL83=Výsledky!$AP$7,Tipy!AL83=Výsledky!$AP$8,Tipy!AL83=Výsledky!$AP$9),10,0))</f>
        <v>0</v>
      </c>
      <c r="AQ89" s="183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6" t="str">
        <f>IF(ISBLANK($AR$3),"",IF(ISBLANK(Tipy!AH83),"-",SUM(AM89:AQ89)))</f>
        <v>-</v>
      </c>
      <c r="AS89" s="185"/>
      <c r="AT89" s="182">
        <f>IF(ISBLANK($AY$3),"",IF(ISBLANK(Tipy!AN83),0,IF(AND(Tipy!AN83=Výsledky!$AW$3,Tipy!AP83=Výsledky!$AY$3),50,0)))</f>
        <v>0</v>
      </c>
      <c r="AU89" s="182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2">
        <f>IF(ISBLANK($AY$3),"",IF(OR(Tipy!AQ83=Výsledky!$AT$6,Tipy!AQ83=Výsledky!$AT$7,Tipy!AQ83=Výsledky!$AT$8,Tipy!AQ83=Výsledky!$AT$9),30,0))</f>
        <v>0</v>
      </c>
      <c r="AW89" s="182">
        <f>IF(ISBLANK($AY$3),"",IF(OR(Tipy!AR83=Výsledky!$AW$6,Tipy!AR83=Výsledky!$AW$7,Tipy!AR83=Výsledky!$AW$8,Tipy!AR83=Výsledky!$AW$9),10,0))</f>
        <v>0</v>
      </c>
      <c r="AX89" s="183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6" t="str">
        <f>IF(ISBLANK($AY$3),"",IF(ISBLANK(Tipy!AN83),"-",SUM(AT89:AX89)))</f>
        <v>-</v>
      </c>
      <c r="AZ89" s="185"/>
      <c r="BA89" s="182">
        <f>IF(ISBLANK($BF$3),"",IF(ISBLANK(Tipy!AT83),0,IF(AND(Tipy!AT83=Výsledky!$BD$3,Tipy!AV83=Výsledky!$BF$3),50,0)))</f>
        <v>0</v>
      </c>
      <c r="BB89" s="182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2">
        <f>IF(ISBLANK($BF$3),"",IF(OR(Tipy!AW83=Výsledky!$BA$6,Tipy!AW83=Výsledky!$BA$7,Tipy!AW83=Výsledky!$BA$8,Tipy!AW83=Výsledky!$BA$9),30,0))</f>
        <v>0</v>
      </c>
      <c r="BD89" s="182">
        <f>IF(ISBLANK($BF$3),"",IF(OR(Tipy!AX83=Výsledky!$BD$6,Tipy!AX83=Výsledky!$BD$7,Tipy!AX83=Výsledky!$BD$8,Tipy!AX83=Výsledky!$BD$9),10,0))</f>
        <v>0</v>
      </c>
      <c r="BE89" s="183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6" t="str">
        <f>IF(ISBLANK($BF$3),"",IF(ISBLANK(Tipy!AT83),"-",SUM(BA89:BE89)))</f>
        <v>-</v>
      </c>
      <c r="BG89" s="94"/>
      <c r="BH89" s="182">
        <f>IF(ISBLANK($BM$3),"",IF(ISBLANK(Tipy!AZ83),0,IF(AND(Tipy!AZ83=Výsledky!$BK$3,Tipy!BB83=Výsledky!$BM$3),50,0)))</f>
        <v>0</v>
      </c>
      <c r="BI89" s="182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2">
        <f>IF(ISBLANK($BM$3),"",IF(OR(Tipy!BC83=Výsledky!$BH$6,Tipy!BC83=Výsledky!$BH$7,Tipy!BC83=Výsledky!$BH$8,Tipy!BC83=Výsledky!$BH$9),30,0))</f>
        <v>0</v>
      </c>
      <c r="BK89" s="182">
        <f>IF(ISBLANK($BM$3),"",IF(OR(Tipy!BD83=Výsledky!$BK$6,Tipy!BD83=Výsledky!$BK$7,Tipy!BD83=Výsledky!$BK$8,Tipy!BD83=Výsledky!$BK$9),10,0))</f>
        <v>0</v>
      </c>
      <c r="BL89" s="183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6" t="str">
        <f>IF(ISBLANK($BM$3),"",IF(ISBLANK(Tipy!AZ83),"-",SUM(BH89:BL89)))</f>
        <v>-</v>
      </c>
      <c r="BN89" s="94"/>
      <c r="BO89" s="182">
        <f>IF(ISBLANK($BT$3),"",IF(ISBLANK(Tipy!BF83),0,IF(AND(Tipy!BF83=Výsledky!$BR$3,Tipy!BH83=Výsledky!$BT$3),50,0)))</f>
        <v>0</v>
      </c>
      <c r="BP89" s="182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2">
        <f>IF(ISBLANK($BT$3),"",IF(OR(Tipy!BI83=Výsledky!$BO$6,Tipy!BI83=Výsledky!$BO$7,Tipy!BI83=Výsledky!$BO$8,Tipy!BI83=Výsledky!$BO$9),30,0))</f>
        <v>0</v>
      </c>
      <c r="BR89" s="182">
        <f>IF(ISBLANK($BT$3),"",IF(OR(Tipy!BJ83=Výsledky!$BR$6,Tipy!BJ83=Výsledky!$BR$7,Tipy!BJ83=Výsledky!$BR$8,Tipy!BJ83=Výsledky!$BR$9),10,0))</f>
        <v>0</v>
      </c>
      <c r="BS89" s="183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6" t="str">
        <f>IF(ISBLANK($BT$3),"",IF(ISBLANK(Tipy!BF83),"-",SUM(BO89:BS89)))</f>
        <v>-</v>
      </c>
      <c r="BU89" s="94"/>
      <c r="BV89" s="182">
        <f>IF(ISBLANK($CA$3),"",IF(ISBLANK(Tipy!BL83),0,IF(AND(Tipy!BL83=Výsledky!$BY$3,Tipy!BN83=Výsledky!$CA$3),50,0)))</f>
        <v>0</v>
      </c>
      <c r="BW89" s="182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2">
        <f>IF(ISBLANK($CA$3),"",IF(OR(Tipy!BO83=Výsledky!$BV$6,Tipy!BO83=Výsledky!$BV$7,Tipy!BO83=Výsledky!$BV$8,Tipy!BO83=Výsledky!$BV$9),30,0))</f>
        <v>0</v>
      </c>
      <c r="BY89" s="182">
        <f>IF(ISBLANK($CA$3),"",IF(OR(Tipy!BP83=Výsledky!$BY$6,Tipy!BP83=Výsledky!$BY$7,Tipy!BP83=Výsledky!$BY$8,Tipy!BP83=Výsledky!$BY$9),10,0))</f>
        <v>0</v>
      </c>
      <c r="BZ89" s="183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6" t="str">
        <f>IF(ISBLANK($CA$3),"",IF(ISBLANK(Tipy!BL83),"-",SUM(BV89:BZ89)))</f>
        <v>-</v>
      </c>
      <c r="CB89" s="94"/>
      <c r="CC89" s="182">
        <f>IF(ISBLANK($CH$3),"",IF(ISBLANK(Tipy!BR83),0,IF(AND(Tipy!BR83=Výsledky!$CF$3,Tipy!BT83=Výsledky!$CH$3),50,0)))</f>
        <v>0</v>
      </c>
      <c r="CD89" s="182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2">
        <f>IF(ISBLANK($CH$3),"",IF(OR(Tipy!BU83=Výsledky!$CC$6,Tipy!BU83=Výsledky!$CC$7,Tipy!BU83=Výsledky!$CC$8,Tipy!BU83=Výsledky!$CC$9),30,0))</f>
        <v>0</v>
      </c>
      <c r="CF89" s="182">
        <f>IF(ISBLANK($CH$3),"",IF(OR(Tipy!BV83=Výsledky!$CF$6,Tipy!BV83=Výsledky!$CF$7,Tipy!BV83=Výsledky!$CF$8,Tipy!BV83=Výsledky!$CF$9),10,0))</f>
        <v>0</v>
      </c>
      <c r="CG89" s="183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6" t="str">
        <f>IF(ISBLANK($CH$3),"",IF(ISBLANK(Tipy!BR83),"-",SUM(CC89:CG89)))</f>
        <v>-</v>
      </c>
      <c r="CI89" s="185"/>
      <c r="CJ89" s="182">
        <f>IF(ISBLANK($CO$3),"",IF(ISBLANK(Tipy!BX83),0,IF(AND(Tipy!BX83=Výsledky!$CM$3,Tipy!BZ83=Výsledky!$CO$3),50,0)))</f>
        <v>0</v>
      </c>
      <c r="CK89" s="182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2">
        <f>IF(ISBLANK($CO$3),"",IF(OR(Tipy!CA83=Výsledky!$CJ$6,Tipy!CA83=Výsledky!$CJ$7,Tipy!CA83=Výsledky!$CJ$8,Tipy!CA83=Výsledky!$CJ$9),30,0))</f>
        <v>0</v>
      </c>
      <c r="CM89" s="182">
        <f>IF(ISBLANK($CO$3),"",IF(OR(Tipy!CB83=Výsledky!$CM$6,Tipy!CB83=Výsledky!$CM$7,Tipy!CB83=Výsledky!$CM$8,Tipy!CB83=Výsledky!$CM$9),10,0))</f>
        <v>0</v>
      </c>
      <c r="CN89" s="183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6" t="str">
        <f>IF(ISBLANK($CO$3),"",IF(ISBLANK(Tipy!BX83),"-",SUM(CJ89:CN89)))</f>
        <v>-</v>
      </c>
      <c r="CP89" s="185"/>
      <c r="CQ89" s="182">
        <f>IF(ISBLANK($CV$3),"",IF(ISBLANK(Tipy!CD83),0,IF(AND(Tipy!CD83=Výsledky!$CT$3,Tipy!CF83=Výsledky!$CV$3),50,0)))</f>
        <v>0</v>
      </c>
      <c r="CR89" s="182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2">
        <f>IF(ISBLANK($CV$3),"",IF(OR(Tipy!CG83=Výsledky!$CQ$6,Tipy!CG83=Výsledky!$CQ$7,Tipy!CG83=Výsledky!$CQ$8,Tipy!CG83=Výsledky!$CQ$9),30,0))</f>
        <v>0</v>
      </c>
      <c r="CT89" s="182">
        <f>IF(ISBLANK($CV$3),"",IF(OR(Tipy!CH83=Výsledky!$CT$6,Tipy!CH83=Výsledky!$CT$7,Tipy!CH83=Výsledky!$CT$8,Tipy!CH83=Výsledky!$CT$9),10,0))</f>
        <v>0</v>
      </c>
      <c r="CU89" s="183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6" t="str">
        <f>IF(ISBLANK($CV$3),"",IF(ISBLANK(Tipy!CD83),"-",SUM(CQ89:CU89)))</f>
        <v>-</v>
      </c>
      <c r="CW89" s="185"/>
      <c r="CX89" s="182">
        <f>IF(ISBLANK($DC$3),"",IF(ISBLANK(Tipy!CJ83),0,IF(AND(Tipy!CJ83=Výsledky!$DA$3,Tipy!CL83=Výsledky!$DC$3),50,0)))</f>
        <v>0</v>
      </c>
      <c r="CY89" s="182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2">
        <f>IF(ISBLANK($DC$3),"",IF(OR(Tipy!CM83=Výsledky!$CX$6,Tipy!CM83=Výsledky!$CX$7,Tipy!CM83=Výsledky!$CX$8,Tipy!CM83=Výsledky!$CX$9),30,0))</f>
        <v>0</v>
      </c>
      <c r="DA89" s="182">
        <f>IF(ISBLANK($DC$3),"",IF(OR(Tipy!CN83=Výsledky!$DA$6,Tipy!CN83=Výsledky!$DA$7,Tipy!CN83=Výsledky!$DA$8,Tipy!CN83=Výsledky!$DA$9),10,0))</f>
        <v>0</v>
      </c>
      <c r="DB89" s="183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6" t="str">
        <f>IF(ISBLANK($DC$3),"",IF(ISBLANK(Tipy!CJ83),"-",SUM(CX89:DB89)))</f>
        <v>-</v>
      </c>
      <c r="DD89" s="185"/>
      <c r="DE89" s="182">
        <f>IF(ISBLANK($DJ$3),"",IF(ISBLANK(Tipy!CP83),0,IF(AND(Tipy!CP83=Výsledky!$DH$3,Tipy!CR83=Výsledky!$DJ$3),50,0)))</f>
        <v>0</v>
      </c>
      <c r="DF89" s="182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2">
        <f>IF(ISBLANK($DJ$3),"",IF(OR(Tipy!CS83=Výsledky!$DE$6,Tipy!CS83=Výsledky!$DE$7,Tipy!CS83=Výsledky!$DE$8,Tipy!CS83=Výsledky!$DE$9),30,0))</f>
        <v>0</v>
      </c>
      <c r="DH89" s="182">
        <f>IF(ISBLANK($DJ$3),"",IF(OR(Tipy!CT83=Výsledky!$DH$6,Tipy!CT83=Výsledky!$DH$7,Tipy!CT83=Výsledky!$DH$8,Tipy!CT83=Výsledky!$DH$9),10,0))</f>
        <v>0</v>
      </c>
      <c r="DI89" s="183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6" t="str">
        <f>IF(ISBLANK($DJ$3),"",IF(ISBLANK(Tipy!CP83),"-",SUM(DE89:DI89)))</f>
        <v>-</v>
      </c>
      <c r="DK89" s="185"/>
      <c r="DL89" s="182">
        <f>IF(ISBLANK($DQ$3),"",IF(ISBLANK(Tipy!CV83),0,IF(AND(Tipy!CV83=Výsledky!$DO$3,Tipy!CX83=Výsledky!$DQ$3),50,0)))</f>
        <v>0</v>
      </c>
      <c r="DM89" s="182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2">
        <f>IF(ISBLANK($DQ$3),"",IF(OR(Tipy!CY83=Výsledky!$DL$6,Tipy!CY83=Výsledky!$DL$7,Tipy!CY83=Výsledky!$DL$8,Tipy!CY83=Výsledky!$DL$9),30,0))</f>
        <v>0</v>
      </c>
      <c r="DO89" s="182">
        <f>IF(ISBLANK($DQ$3),"",IF(OR(Tipy!CZ83=Výsledky!$DO$6,Tipy!CZ83=Výsledky!$DO$7,Tipy!CZ83=Výsledky!$DO$8,Tipy!CZ83=Výsledky!$DO$9),10,0))</f>
        <v>0</v>
      </c>
      <c r="DP89" s="183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6" t="str">
        <f>IF(ISBLANK($DQ$3),"",IF(ISBLANK(Tipy!CV83),"-",SUM(DL89:DP89)))</f>
        <v>-</v>
      </c>
      <c r="DR89" s="185"/>
      <c r="DS89" s="182">
        <f>IF(ISBLANK($DX$3),"",IF(ISBLANK(Tipy!DB83),0,IF(AND(Tipy!DB83=Výsledky!$DV$3,Tipy!DD83=Výsledky!$DX$3),50,0)))</f>
        <v>0</v>
      </c>
      <c r="DT89" s="182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2">
        <f>IF(ISBLANK($DX$3),"",IF(OR(Tipy!DE83=Výsledky!$DS$6,Tipy!DE83=Výsledky!$DS$7,Tipy!DE83=Výsledky!$DS$8,Tipy!DE83=Výsledky!$DS$9),30,0))</f>
        <v>0</v>
      </c>
      <c r="DV89" s="182">
        <f>IF(ISBLANK($DX$3),"",IF(OR(Tipy!DF83=Výsledky!$DV$6,Tipy!DF83=Výsledky!$DV$7,Tipy!DF83=Výsledky!$DV$8,Tipy!DF83=Výsledky!$DV$9),10,0))</f>
        <v>0</v>
      </c>
      <c r="DW89" s="183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6" t="str">
        <f>IF(ISBLANK($DX$3),"",IF(ISBLANK(Tipy!DB83),"-",SUM(DS89:DW89)))</f>
        <v>-</v>
      </c>
      <c r="DY89" s="185"/>
      <c r="DZ89" s="182">
        <f>IF(ISBLANK($EE$3),"",IF(ISBLANK(Tipy!DH83),0,IF(AND(Tipy!DH83=Výsledky!$EC$3,Tipy!DJ83=Výsledky!$EE$3),50,0)))</f>
        <v>0</v>
      </c>
      <c r="EA89" s="182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2">
        <f>IF(ISBLANK($EE$3),"",IF(OR(Tipy!DK83=Výsledky!$DZ$6,Tipy!DK83=Výsledky!$DZ$7,Tipy!DK83=Výsledky!$DZ$8,Tipy!DK83=Výsledky!$DZ$9),30,0))</f>
        <v>0</v>
      </c>
      <c r="EC89" s="182">
        <f>IF(ISBLANK($EE$3),"",IF(OR(Tipy!DL83=Výsledky!$EC$6,Tipy!DL83=Výsledky!$EC$7,Tipy!DL83=Výsledky!$EC$8,Tipy!DL83=Výsledky!$EC$9),10,0))</f>
        <v>0</v>
      </c>
      <c r="ED89" s="183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6" t="str">
        <f>IF(ISBLANK($EE$3),"",IF(ISBLANK(Tipy!DH83),"-",SUM(DZ89:ED89)))</f>
        <v>-</v>
      </c>
      <c r="EF89" s="94"/>
      <c r="EG89" s="182">
        <f>IF(ISBLANK($EL$3),"",IF(ISBLANK(Tipy!DN83),0,IF(AND(Tipy!DN83=Výsledky!$EJ$3,Tipy!DP83=Výsledky!$EL$3),50,0)))</f>
        <v>0</v>
      </c>
      <c r="EH89" s="182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2">
        <f>IF(ISBLANK($EL$3),"",IF(OR(Tipy!DQ83=Výsledky!$EG$6,Tipy!DQ83=Výsledky!$EG$7,Tipy!DQ83=Výsledky!$EG$8,Tipy!DQ83=Výsledky!$EG$9),30,0))</f>
        <v>0</v>
      </c>
      <c r="EJ89" s="182">
        <f>IF(ISBLANK($EL$3),"",IF(OR(Tipy!DR83=Výsledky!$EJ$6,Tipy!DR83=Výsledky!$EJ$7,Tipy!DR83=Výsledky!$EJ$8,Tipy!DR83=Výsledky!$EJ$9),10,0))</f>
        <v>0</v>
      </c>
      <c r="EK89" s="183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6" t="str">
        <f>IF(ISBLANK($EL$3),"",IF(ISBLANK(Tipy!DN83),"-",SUM(EG89:EK89)))</f>
        <v>-</v>
      </c>
      <c r="EM89" s="94"/>
      <c r="EN89" s="182">
        <f>IF(ISBLANK($ES$3),"",IF(ISBLANK(Tipy!DT83),0,IF(AND(Tipy!DT83=Výsledky!$EQ$3,Tipy!DV83=Výsledky!$ES$3),50,0)))</f>
        <v>0</v>
      </c>
      <c r="EO89" s="182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2">
        <f>IF(ISBLANK($ES$3),"",IF(OR(Tipy!DW83=Výsledky!$EN$6,Tipy!DW83=Výsledky!$EN$7,Tipy!DW83=Výsledky!$EN$8,Tipy!DW83=Výsledky!$EN$9),30,0))</f>
        <v>0</v>
      </c>
      <c r="EQ89" s="182">
        <f>IF(ISBLANK($ES$3),"",IF(OR(Tipy!DX83=Výsledky!$EQ$6,Tipy!DX83=Výsledky!$EQ$7,Tipy!DX83=Výsledky!$EQ$8,Tipy!DX83=Výsledky!$EQ$9),10,0))</f>
        <v>0</v>
      </c>
      <c r="ER89" s="183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6" t="str">
        <f>IF(ISBLANK($ES$3),"",IF(ISBLANK(Tipy!DT83),"-",SUM(EN89:ER89)))</f>
        <v>-</v>
      </c>
      <c r="ET89" s="94"/>
      <c r="EU89" s="182">
        <f>IF(ISBLANK($EZ$3),"",IF(ISBLANK(Tipy!DZ83),0,IF(AND(Tipy!DZ83=Výsledky!$EX$3,Tipy!EB83=Výsledky!$EZ$3),50,0)))</f>
        <v>0</v>
      </c>
      <c r="EV89" s="182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2">
        <f>IF(ISBLANK($EZ$3),"",IF(OR(Tipy!EC83=Výsledky!$EU$6,Tipy!EC83=Výsledky!$EU$7,Tipy!EC83=Výsledky!$EU$8,Tipy!EC83=Výsledky!$EU$9),30,0))</f>
        <v>0</v>
      </c>
      <c r="EX89" s="182">
        <f>IF(ISBLANK($EZ$3),"",IF(OR(Tipy!ED83=Výsledky!$EX$6,Tipy!ED83=Výsledky!$EX$7,Tipy!ED83=Výsledky!$EX$8,Tipy!ED83=Výsledky!$EX$9),10,0))</f>
        <v>0</v>
      </c>
      <c r="EY89" s="183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6" t="str">
        <f>IF(ISBLANK($EZ$3),"",IF(ISBLANK(Tipy!DZ83),"-",SUM(EU89:EY89)))</f>
        <v>-</v>
      </c>
      <c r="FA89" s="94"/>
      <c r="FB89" s="182">
        <f>IF(ISBLANK($FG$3),"",IF(ISBLANK(Tipy!EF83),0,IF(AND(Tipy!EF83=Výsledky!$FE$3,Tipy!EH83=Výsledky!$FG$3),50,0)))</f>
        <v>0</v>
      </c>
      <c r="FC89" s="182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2">
        <f>IF(ISBLANK($FG$3),"",IF(OR(Tipy!EI83=Výsledky!$FB$6,Tipy!EI83=Výsledky!$FB$7,Tipy!EI83=Výsledky!$FB$8,Tipy!EI83=Výsledky!$FB$9),30,0))</f>
        <v>0</v>
      </c>
      <c r="FE89" s="182">
        <f>IF(ISBLANK($FG$3),"",IF(OR(Tipy!EJ83=Výsledky!$FE$6,Tipy!EJ83=Výsledky!$FE$7,Tipy!EJ83=Výsledky!$FE$8,Tipy!EJ83=Výsledky!$FE$9),10,0))</f>
        <v>0</v>
      </c>
      <c r="FF89" s="183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6" t="str">
        <f>IF(ISBLANK($FG$3),"",IF(ISBLANK(Tipy!EF83),"-",SUM(FB89:FF89)))</f>
        <v>-</v>
      </c>
      <c r="FH89" s="94"/>
      <c r="FI89" s="182">
        <f>IF(ISBLANK($FN$3),"",IF(ISBLANK(Tipy!EL83),0,IF(AND(Tipy!EL83=Výsledky!$FL$3,Tipy!EN83=Výsledky!$FN$3),50,0)))</f>
        <v>0</v>
      </c>
      <c r="FJ89" s="182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2">
        <f>IF(ISBLANK($FN$3),"",IF(OR(Tipy!EO83=Výsledky!$FI$6,Tipy!EO83=Výsledky!$FI$7,Tipy!EO83=Výsledky!$FI$8,Tipy!EO83=Výsledky!$FI$9),30,0))</f>
        <v>0</v>
      </c>
      <c r="FL89" s="182">
        <f>IF(ISBLANK($FN$3),"",IF(OR(Tipy!EP83=Výsledky!$FL$6,Tipy!EP83=Výsledky!$FL$7,Tipy!EP83=Výsledky!$FL$8,Tipy!EP83=Výsledky!$FL$9),10,0))</f>
        <v>0</v>
      </c>
      <c r="FM89" s="183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6" t="str">
        <f>IF(ISBLANK($FN$3),"",IF(ISBLANK(Tipy!EL83),"-",SUM(FI89:FM89)))</f>
        <v>-</v>
      </c>
      <c r="FO89" s="94"/>
      <c r="FP89" s="182">
        <f>IF(ISBLANK($FU$3),"",IF(ISBLANK(Tipy!ER83),0,IF(AND(Tipy!ER83=Výsledky!$FS$3,Tipy!ET83=Výsledky!$FU$3),50,0)))</f>
        <v>0</v>
      </c>
      <c r="FQ89" s="182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2">
        <f>IF(ISBLANK($FU$3),"",IF(OR(Tipy!EU83=Výsledky!$FP$6,Tipy!EU83=Výsledky!$FP$7,Tipy!EU83=Výsledky!$FP$8,Tipy!EU83=Výsledky!$FP$9),30,0))</f>
        <v>0</v>
      </c>
      <c r="FS89" s="182">
        <f>IF(ISBLANK($FU$3),"",IF(OR(Tipy!EV83=Výsledky!$FS$6,Tipy!EV83=Výsledky!$FS$7,Tipy!EV83=Výsledky!$FS$8,Tipy!EV83=Výsledky!$FS$9),10,0))</f>
        <v>0</v>
      </c>
      <c r="FT89" s="183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6" t="str">
        <f>IF(ISBLANK($FU$3),"",IF(ISBLANK(Tipy!ER83),"-",SUM(FP89:FT89)))</f>
        <v>-</v>
      </c>
      <c r="FV89" s="94"/>
      <c r="FW89" s="182">
        <f>IF(ISBLANK($GB$3),"",IF(ISBLANK(Tipy!EX83),0,IF(AND(Tipy!EX83=Výsledky!$FZ$3,Tipy!EZ83=Výsledky!$GB$3),50,0)))</f>
        <v>0</v>
      </c>
      <c r="FX89" s="182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2">
        <f>IF(ISBLANK($GB$3),"",IF(OR(Tipy!FA83=Výsledky!$FW$6,Tipy!FA83=Výsledky!$FW$7,Tipy!FA83=Výsledky!$FW$8,Tipy!FA83=Výsledky!$FW$9),30,0))</f>
        <v>0</v>
      </c>
      <c r="FZ89" s="182">
        <f>IF(ISBLANK($GB$3),"",IF(OR(Tipy!FB83=Výsledky!$FZ$6,Tipy!FB83=Výsledky!$FZ$7,Tipy!FB83=Výsledky!$FZ$8,Tipy!FB83=Výsledky!$FZ$9),10,0))</f>
        <v>0</v>
      </c>
      <c r="GA89" s="183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6" t="str">
        <f>IF(ISBLANK($GB$3),"",IF(ISBLANK(Tipy!EX83),"-",SUM(FW89:GA89)))</f>
        <v>-</v>
      </c>
      <c r="GC89" s="94"/>
      <c r="GD89" s="182">
        <f>IF(ISBLANK($GI$3),"",IF(ISBLANK(Tipy!FD83),0,IF(AND(Tipy!FD83=Výsledky!$GG$3,Tipy!FF83=Výsledky!$GI$3),50,0)))</f>
        <v>0</v>
      </c>
      <c r="GE89" s="182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2">
        <f>IF(ISBLANK($GI$3),"",IF(OR(Tipy!FG83=Výsledky!$GD$6,Tipy!FG83=Výsledky!$GD$7,Tipy!FG83=Výsledky!$GD$8,Tipy!FG83=Výsledky!$GD$9),30,0))</f>
        <v>0</v>
      </c>
      <c r="GG89" s="182">
        <f>IF(ISBLANK($GI$3),"",IF(OR(Tipy!FH83=Výsledky!$GG$6,Tipy!FH83=Výsledky!$GG$7,Tipy!FH83=Výsledky!$GG$8,Tipy!FH83=Výsledky!$GG$9),10,0))</f>
        <v>0</v>
      </c>
      <c r="GH89" s="183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6" t="str">
        <f>IF(ISBLANK($GI$3),"",IF(ISBLANK(Tipy!FD83),"-",SUM(GD89:GH89)))</f>
        <v>-</v>
      </c>
      <c r="GJ89" s="94"/>
      <c r="GK89" s="182">
        <f>IF(ISBLANK($GP$3),"",IF(ISBLANK(Tipy!FJ83),0,IF(AND(Tipy!FJ83=Výsledky!$GN$3,Tipy!FL83=Výsledky!$GP$3),50,0)))</f>
        <v>0</v>
      </c>
      <c r="GL89" s="182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82">
        <f>IF(ISBLANK($GP$3),"",IF(OR(Tipy!FM83=Výsledky!$GK$6,Tipy!FM83=Výsledky!$GK$7,Tipy!FM83=Výsledky!$GK$8,Tipy!FM83=Výsledky!$GK$9),30,0))</f>
        <v>0</v>
      </c>
      <c r="GN89" s="182">
        <f>IF(ISBLANK($GP$3),"",IF(OR(Tipy!FN83=Výsledky!$GN$6,Tipy!FN83=Výsledky!$GN$7,Tipy!FN83=Výsledky!$GN$8,Tipy!FN83=Výsledky!$GN$9),10,0))</f>
        <v>0</v>
      </c>
      <c r="GO89" s="183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86" t="str">
        <f>IF(ISBLANK($GP$3),"",IF(ISBLANK(Tipy!FJ83),"-",SUM(GK89:GO89)))</f>
        <v>-</v>
      </c>
      <c r="GQ89" s="94"/>
      <c r="GR89" s="182">
        <f>IF(ISBLANK($GW$3),"",IF(ISBLANK(Tipy!FP83),0,IF(AND(Tipy!FP83=Výsledky!$GU$3,Tipy!FR83=Výsledky!$GW$3),50,0)))</f>
        <v>0</v>
      </c>
      <c r="GS89" s="182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2">
        <f>IF(ISBLANK($GW$3),"",IF(OR(Tipy!FS83=Výsledky!$GR$6,Tipy!FS83=Výsledky!$GR$7,Tipy!FS83=Výsledky!$GR$8,Tipy!FS83=Výsledky!$GR$9),30,0))</f>
        <v>0</v>
      </c>
      <c r="GU89" s="182">
        <f>IF(ISBLANK($GW$3),"",IF(OR(Tipy!FT83=Výsledky!$GU$6,Tipy!FT83=Výsledky!$GU$7,Tipy!FT83=Výsledky!$GU$8,Tipy!FT83=Výsledky!$GU$9),10,0))</f>
        <v>0</v>
      </c>
      <c r="GV89" s="183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6" t="str">
        <f>IF(ISBLANK($GW$3),"",IF(ISBLANK(Tipy!FP83),"-",SUM(GR89:GV89)))</f>
        <v>-</v>
      </c>
      <c r="GX89" s="94"/>
      <c r="GY89" s="182">
        <f>IF(ISBLANK($HD$3),"",IF(ISBLANK(Tipy!FV83),0,IF(AND(Tipy!FV83=Výsledky!$HB$3,Tipy!FX83=Výsledky!$HD$3),50,0)))</f>
        <v>0</v>
      </c>
      <c r="GZ89" s="182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2">
        <f>IF(ISBLANK($HD$3),"",IF(OR(Tipy!FY83=Výsledky!$GY$6,Tipy!FY83=Výsledky!$GY$7,Tipy!FY83=Výsledky!$GY$8,Tipy!FY83=Výsledky!$GY$9),30,0))</f>
        <v>0</v>
      </c>
      <c r="HB89" s="182">
        <f>IF(ISBLANK($HD$3),"",IF(OR(Tipy!FZ83=Výsledky!$HB$6,Tipy!FZ83=Výsledky!$HB$7,Tipy!FZ83=Výsledky!$HB$8,Tipy!FZ83=Výsledky!$HB$9),10,0))</f>
        <v>0</v>
      </c>
      <c r="HC89" s="183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6" t="str">
        <f>IF(ISBLANK($HD$3),"",IF(ISBLANK(Tipy!FV83),"-",SUM(GY89:HC89)))</f>
        <v>-</v>
      </c>
      <c r="HE89" s="185"/>
      <c r="HF89" s="182">
        <f>IF(ISBLANK($HK$3),"",IF(ISBLANK(Tipy!GB83),0,IF(AND(Tipy!GB83=Výsledky!$HI$3,Tipy!GD83=Výsledky!$HK$3),50,0)))</f>
        <v>0</v>
      </c>
      <c r="HG89" s="182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2">
        <f>IF(ISBLANK($HK$3),"",IF(OR(Tipy!GE83=Výsledky!$HF$6,Tipy!GE83=Výsledky!$HF$7,Tipy!GE83=Výsledky!$HF$8,Tipy!GE83=Výsledky!$HF$9),30,0))</f>
        <v>0</v>
      </c>
      <c r="HI89" s="182">
        <f>IF(ISBLANK($HK$3),"",IF(OR(Tipy!GF83=Výsledky!$HI$6,Tipy!GF83=Výsledky!$HI$7,Tipy!GF83=Výsledky!$HI$8,Tipy!GF83=Výsledky!$HI$9),10,0))</f>
        <v>0</v>
      </c>
      <c r="HJ89" s="183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6" t="str">
        <f>IF(ISBLANK($HK$3),"",IF(ISBLANK(Tipy!GB83),"-",SUM(HF89:HJ89)))</f>
        <v>-</v>
      </c>
      <c r="HL89" s="185"/>
      <c r="HM89" s="182">
        <f>IF(ISBLANK($HR$3),"",IF(ISBLANK(Tipy!GH83),0,IF(AND(Tipy!GH83=Výsledky!$HP$3,Tipy!GJ83=Výsledky!$HR$3),50,0)))</f>
        <v>0</v>
      </c>
      <c r="HN89" s="182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2">
        <f>IF(ISBLANK($HR$3),"",IF(OR(Tipy!GK83=Výsledky!$HM$6,Tipy!GK83=Výsledky!$HM$7,Tipy!GK83=Výsledky!$HM$8,Tipy!GK83=Výsledky!$HM$9),30,0))</f>
        <v>0</v>
      </c>
      <c r="HP89" s="182">
        <f>IF(ISBLANK($HR$3),"",IF(OR(Tipy!GL83=Výsledky!$HP$6,Tipy!GL83=Výsledky!$HP$7,Tipy!GL83=Výsledky!$HP$8,Tipy!GL83=Výsledky!$HP$9),10,0))</f>
        <v>0</v>
      </c>
      <c r="HQ89" s="183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6" t="str">
        <f>IF(ISBLANK($HR$3),"",IF(ISBLANK(Tipy!GH83),"-",SUM(HM89:HQ89)))</f>
        <v>-</v>
      </c>
      <c r="HS89" s="185"/>
      <c r="HT89" s="182">
        <f>IF(ISBLANK($HY$3),"",IF(ISBLANK(Tipy!GN83),0,IF(AND(Tipy!GN83=Výsledky!$HW$3,Tipy!GP83=Výsledky!$HY$3),50,0)))</f>
        <v>0</v>
      </c>
      <c r="HU89" s="182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2">
        <f>IF(ISBLANK($HY$3),"",IF(OR(Tipy!GQ83=Výsledky!$HT$6,Tipy!GQ83=Výsledky!$HT$7,Tipy!GQ83=Výsledky!$HT$8,Tipy!GQ83=Výsledky!$HT$9),30,0))</f>
        <v>0</v>
      </c>
      <c r="HW89" s="182">
        <f>IF(ISBLANK($HY$3),"",IF(OR(Tipy!GR83=Výsledky!$HW$6,Tipy!GR83=Výsledky!$HW$7,Tipy!GR83=Výsledky!$HW$8,Tipy!GR83=Výsledky!$HW$9),10,0))</f>
        <v>0</v>
      </c>
      <c r="HX89" s="183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6" t="str">
        <f>IF(ISBLANK($HY$3),"",IF(ISBLANK(Tipy!GN83),"-",SUM(HT89:HX89)))</f>
        <v>-</v>
      </c>
      <c r="HZ89" s="185"/>
      <c r="IA89" s="182">
        <f>IF(ISBLANK($IF$3),"",IF(ISBLANK(Tipy!GT83),0,IF(AND(Tipy!GT83=Výsledky!$ID$3,Tipy!GV83=Výsledky!$IF$3),50,0)))</f>
        <v>0</v>
      </c>
      <c r="IB89" s="182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2">
        <f>IF(ISBLANK($IF$3),"",IF(OR(Tipy!GW83=Výsledky!$IA$6,Tipy!GW83=Výsledky!$IA$7,Tipy!GW83=Výsledky!$IA$8,Tipy!GW83=Výsledky!$IA$9),30,0))</f>
        <v>0</v>
      </c>
      <c r="ID89" s="182">
        <f>IF(ISBLANK($IF$3),"",IF(OR(Tipy!GX83=Výsledky!$ID$6,Tipy!GX83=Výsledky!$ID$7,Tipy!GX83=Výsledky!$ID$8,Tipy!GX83=Výsledky!$ID$9),10,0))</f>
        <v>0</v>
      </c>
      <c r="IE89" s="183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6" t="str">
        <f>IF(ISBLANK($IF$3),"",IF(ISBLANK(Tipy!GT83),"-",SUM(IA89:IE89)))</f>
        <v>-</v>
      </c>
      <c r="IG89" s="94"/>
      <c r="IH89" s="182">
        <f>IF(ISBLANK($IM$3),"",IF(ISBLANK(Tipy!GZ83),0,IF(AND(Tipy!GZ83=Výsledky!$IK$3,Tipy!HB83=Výsledky!$IM$3),50,0)))</f>
        <v>0</v>
      </c>
      <c r="II89" s="182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182">
        <f>IF(ISBLANK($IM$3),"",IF(OR(Tipy!HC83=Výsledky!$IH$6,Tipy!HC83=Výsledky!$IH$7,Tipy!HC83=Výsledky!$IH$8,Tipy!HC83=Výsledky!$IH$9),30,0))</f>
        <v>0</v>
      </c>
      <c r="IK89" s="182">
        <f>IF(ISBLANK($IM$3),"",IF(OR(Tipy!HD83=Výsledky!$IK$6,Tipy!HD83=Výsledky!$IK$7,Tipy!HD83=Výsledky!$IK$8,Tipy!HD83=Výsledky!$IK$9),10,0))</f>
        <v>0</v>
      </c>
      <c r="IL89" s="183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186" t="str">
        <f>IF(ISBLANK($IM$3),"",IF(ISBLANK(Tipy!GZ83),"-",SUM(IH89:IL89)))</f>
        <v>-</v>
      </c>
      <c r="IN89" s="185"/>
      <c r="IO89" s="182">
        <f>IF(ISBLANK($IT$3),"",IF(ISBLANK(Tipy!HF83),0,IF(AND(Tipy!HF83=Výsledky!$IR$3,Tipy!HH83=Výsledky!$IT$3),50,0)))</f>
        <v>0</v>
      </c>
      <c r="IP89" s="182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82">
        <f>IF(ISBLANK($IT$3),"",IF(OR(Tipy!HI83=Výsledky!$IO$6,Tipy!HI83=Výsledky!$IO$7,Tipy!HI83=Výsledky!$IO$8,Tipy!HI83=Výsledky!$IO$9),30,0))</f>
        <v>0</v>
      </c>
      <c r="IR89" s="182">
        <f>IF(ISBLANK($IT$3),"",IF(OR(Tipy!HJ83=Výsledky!$IR$6,Tipy!HJ83=Výsledky!$IR$7,Tipy!HJ83=Výsledky!$IR$8,Tipy!HJ83=Výsledky!$IR$9),10,0))</f>
        <v>0</v>
      </c>
      <c r="IS89" s="183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6" t="str">
        <f>IF(ISBLANK($IT$3),"",IF(ISBLANK(Tipy!HF83),"-",SUM(IO89:IS89)))</f>
        <v>-</v>
      </c>
      <c r="IU89" s="185"/>
      <c r="IV89" s="182">
        <f>IF(ISBLANK($JA$3),"",IF(ISBLANK(Tipy!HL83),0,IF(AND(Tipy!HL83=Výsledky!$IY$3,Tipy!HN83=Výsledky!$JA$3),50,0)))</f>
        <v>0</v>
      </c>
      <c r="IW89" s="182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82">
        <f>IF(ISBLANK($JA$3),"",IF(OR(Tipy!HO83=Výsledky!$IV$6,Tipy!HO83=Výsledky!$IV$7,Tipy!HO83=Výsledky!$IV$8,Tipy!HO83=Výsledky!$IV$9),30,0))</f>
        <v>0</v>
      </c>
      <c r="IY89" s="182">
        <f>IF(ISBLANK($JA$3),"",IF(OR(Tipy!HP83=Výsledky!$IY$6,Tipy!HP83=Výsledky!$IY$7,Tipy!HP83=Výsledky!$IY$8,Tipy!HP83=Výsledky!$IY$9),10,0))</f>
        <v>0</v>
      </c>
      <c r="IZ89" s="183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86" t="str">
        <f>IF(ISBLANK($JA$3),"",IF(ISBLANK(Tipy!HL83),"-",SUM(IV89:IZ89)))</f>
        <v>-</v>
      </c>
      <c r="JB89" s="185"/>
      <c r="JC89" s="182">
        <f>IF(ISBLANK($JH$3),"",IF(ISBLANK(Tipy!HR83),0,IF(AND(Tipy!HR83=Výsledky!$JF$3,Tipy!HT83=Výsledky!$JH$3),50,0)))</f>
        <v>0</v>
      </c>
      <c r="JD89" s="182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82">
        <f>IF(ISBLANK($JH$3),"",IF(OR(Tipy!HU83=Výsledky!$JC$6,Tipy!HU83=Výsledky!$JC$7,Tipy!HU83=Výsledky!$JC$8,Tipy!HU83=Výsledky!$JC$9),30,0))</f>
        <v>0</v>
      </c>
      <c r="JF89" s="182">
        <f>IF(ISBLANK($JH$3),"",IF(OR(Tipy!HV83=Výsledky!$JF$6,Tipy!HV83=Výsledky!$JF$7,Tipy!HV83=Výsledky!$JF$8,Tipy!HV83=Výsledky!$JF$9),10,0))</f>
        <v>0</v>
      </c>
      <c r="JG89" s="183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86" t="str">
        <f>IF(ISBLANK($JH$3),"",IF(ISBLANK(Tipy!HR83),"-",SUM(JC89:JG89)))</f>
        <v>-</v>
      </c>
      <c r="JI89" s="185"/>
      <c r="JJ89" s="182">
        <f>IF(ISBLANK($JO$3),"",IF(ISBLANK(Tipy!HX83),0,IF(AND(Tipy!HX83=Výsledky!$JM$3,Tipy!HZ83=Výsledky!$JO$3),50,0)))</f>
        <v>0</v>
      </c>
      <c r="JK89" s="182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82">
        <f>IF(ISBLANK($JO$3),"",IF(OR(Tipy!IA83=Výsledky!$JJ$6,Tipy!IA83=Výsledky!$JJ$7,Tipy!IA83=Výsledky!$JJ$8,Tipy!IA83=Výsledky!$JJ$9),30,0))</f>
        <v>0</v>
      </c>
      <c r="JM89" s="92">
        <f>IF(ISBLANK($JO$3),"",IF(OR(Tipy!IB83=Výsledky!$JM$6,Tipy!IB83=Výsledky!$JM$7,Tipy!IB83=Výsledky!$JM$8,Tipy!IB83=Výsledky!$JM$9),10,0))</f>
        <v>0</v>
      </c>
      <c r="JN89" s="93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95" t="str">
        <f>IF(ISBLANK($JO$3),"",IF(ISBLANK(Tipy!HX83),"-",SUM(JJ89:JN89)))</f>
        <v>-</v>
      </c>
      <c r="JP89" s="94"/>
      <c r="JQ89" s="92">
        <f>IF(ISBLANK($JV$3),"",IF(ISBLANK(Tipy!ID83),0,IF(AND(Tipy!ID83=Výsledky!$JT$3,Tipy!IF83=Výsledky!$JV$3),50,0)))</f>
        <v>0</v>
      </c>
      <c r="JR89" s="92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92">
        <f>IF(ISBLANK($JV$3),"",IF(OR(Tipy!IG83=Výsledky!$JQ$6,Tipy!IG83=Výsledky!$JQ$7,Tipy!IG83=Výsledky!$JQ$8,Tipy!IG83=Výsledky!$JQ$9),30,0))</f>
        <v>0</v>
      </c>
      <c r="JT89" s="92">
        <f>IF(ISBLANK($JV$3),"",IF(OR(Tipy!IH83=Výsledky!$JT$6,Tipy!IH83=Výsledky!$JT$7,Tipy!IH83=Výsledky!$JT$8,Tipy!IH83=Výsledky!$JT$9),10,0))</f>
        <v>0</v>
      </c>
      <c r="JU89" s="93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95" t="str">
        <f>IF(ISBLANK($JV$3),"",IF(ISBLANK(Tipy!ID83),"-",SUM(JQ89:JU89)))</f>
        <v>-</v>
      </c>
      <c r="JW89" s="94"/>
      <c r="JX89" s="92" t="str">
        <f>IF(ISBLANK($KC$3),"",IF(ISBLANK(Tipy!IJ83),0,IF(AND(Tipy!IJ83=Výsledky!$KA$3,Tipy!IL83=Výsledky!$KC$3),50,0)))</f>
        <v/>
      </c>
      <c r="JY89" s="92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92" t="str">
        <f>IF(ISBLANK($KC$3),"",IF(OR(Tipy!IM83=Výsledky!$JX$6,Tipy!IM83=Výsledky!$JX$7,Tipy!IM83=Výsledky!$JX$8,Tipy!IM83=Výsledky!$JX$9),30,0))</f>
        <v/>
      </c>
      <c r="KA89" s="92" t="str">
        <f>IF(ISBLANK($KC$3),"",IF(OR(Tipy!IN83=Výsledky!$KA$6,Tipy!IN83=Výsledky!$KA$7,Tipy!IN83=Výsledky!$KA$8,Tipy!IN83=Výsledky!$KA$9),10,0))</f>
        <v/>
      </c>
      <c r="KB89" s="93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95" t="str">
        <f>IF(ISBLANK($KC$3),"",IF(ISBLANK(Tipy!IJ83),"-",SUM(JX89:KB89)))</f>
        <v/>
      </c>
      <c r="KD89" s="94"/>
      <c r="KE89" s="92">
        <f>IF(ISBLANK($KJ$3),"",IF(ISBLANK(Tipy!IP83),0,IF(AND(Tipy!IP83=Výsledky!$KH$3,Tipy!IR83=Výsledky!$KJ$3),50,0)))</f>
        <v>0</v>
      </c>
      <c r="KF89" s="92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>0</v>
      </c>
      <c r="KG89" s="92">
        <f>IF(ISBLANK($KJ$3),"",IF(OR(Tipy!IS83=Výsledky!$KE$6,Tipy!IS83=Výsledky!$KE$7,Tipy!IS83=Výsledky!$KE$8,Tipy!IS83=Výsledky!$KE$9),30,0))</f>
        <v>0</v>
      </c>
      <c r="KH89" s="92">
        <f>IF(ISBLANK($KJ$3),"",IF(OR(Tipy!IT83=Výsledky!$KH$6,Tipy!IT83=Výsledky!$KH$7,Tipy!IT83=Výsledky!$KH$8,Tipy!IT83=Výsledky!$KH$9),10,0))</f>
        <v>0</v>
      </c>
      <c r="KI89" s="93">
        <f>IF(ISBLANK($KJ$3),"",IF(ISBLANK(Tipy!IP83),0,IF(OR(AND(Tipy!IP83=Výsledky!$KH$3,OR(Tipy!IR83=Výsledky!$KJ$3+1,Tipy!IR83=Výsledky!$KJ$3-1)),AND(Tipy!IR83=Výsledky!$KJ$3,OR(Tipy!IP83=Výsledky!$KH$3+1,Tipy!IP83=Výsledky!$KH$3-1))),10,0)))</f>
        <v>0</v>
      </c>
      <c r="KJ89" s="95" t="str">
        <f>IF(ISBLANK($KJ$3),"",IF(ISBLANK(Tipy!IP83),"-",SUM(KE89:KI89)))</f>
        <v>-</v>
      </c>
      <c r="KK89" s="94"/>
      <c r="KL89" s="182">
        <f>IF(ISBLANK($KQ$3),"",IF(ISBLANK(Tipy!IV83),0,IF(AND(Tipy!IV83=Výsledky!$KO$3,Tipy!IX83=Výsledky!$KQ$3),50,0)))</f>
        <v>0</v>
      </c>
      <c r="KM89" s="182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82">
        <f>IF(ISBLANK($KQ$3),"",IF(OR(Tipy!IY83=Výsledky!$KL$6,Tipy!IY83=Výsledky!$KL$7,Tipy!IY83=Výsledky!$KL$8,Tipy!IY83=Výsledky!$KL$9),30,0))</f>
        <v>0</v>
      </c>
      <c r="KO89" s="182">
        <f>IF(ISBLANK($KQ$3),"",IF(OR(Tipy!IZ83=Výsledky!$KO$6,Tipy!IZ83=Výsledky!$KO$7,Tipy!IZ83=Výsledky!$KO$8,Tipy!IZ83=Výsledky!$KO$9),10,0))</f>
        <v>0</v>
      </c>
      <c r="KP89" s="183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86" t="str">
        <f>IF(ISBLANK($KQ$3),"",IF(ISBLANK(Tipy!IV83),"-",SUM(KL89:KP89)))</f>
        <v>-</v>
      </c>
      <c r="KR89" s="94"/>
      <c r="KS89" s="92" t="str">
        <f>IF(ISBLANK($KX$3),"",IF(ISBLANK(Tipy!JB83),0,IF(AND(Tipy!JB83=Výsledky!$KV$3,Tipy!JD83=Výsledky!$KX$3),50,0)))</f>
        <v/>
      </c>
      <c r="KT89" s="92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92" t="str">
        <f>IF(ISBLANK($KX$3),"",IF(OR(Tipy!JE83=Výsledky!$KS$6,Tipy!JE83=Výsledky!$KS$7,Tipy!JE83=Výsledky!$KS$8,Tipy!JE83=Výsledky!$KS$9),30,0))</f>
        <v/>
      </c>
      <c r="KV89" s="92" t="str">
        <f>IF(ISBLANK($KX$3),"",IF(OR(Tipy!JF83=Výsledky!$KV$6,Tipy!JF83=Výsledky!$KV$7,Tipy!JF83=Výsledky!$KV$8,Tipy!JF83=Výsledky!$KV$9),10,0))</f>
        <v/>
      </c>
      <c r="KW89" s="93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95" t="str">
        <f>IF(ISBLANK($KX$3),"",IF(ISBLANK(Tipy!JB83),"-",SUM(KS89:KW89)))</f>
        <v/>
      </c>
      <c r="KY89" s="94"/>
      <c r="KZ89" s="92" t="str">
        <f>IF(ISBLANK($LE$3),"",IF(ISBLANK(Tipy!JH83),0,IF(AND(Tipy!JH83=Výsledky!$LC$3,Tipy!JJ83=Výsledky!$LE$3),50,0)))</f>
        <v/>
      </c>
      <c r="LA89" s="92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92" t="str">
        <f>IF(ISBLANK($LE$3),"",IF(OR(Tipy!JK83=Výsledky!$KZ$6,Tipy!JK83=Výsledky!$KZ$7,Tipy!JK83=Výsledky!$KZ$8,Tipy!JK83=Výsledky!$KZ$9),30,0))</f>
        <v/>
      </c>
      <c r="LC89" s="92" t="str">
        <f>IF(ISBLANK($LE$3),"",IF(OR(Tipy!JL83=Výsledky!$LC$6,Tipy!JL83=Výsledky!$LC$7,Tipy!JL83=Výsledky!$LC$8,Tipy!JL83=Výsledky!$LC$9),10,0))</f>
        <v/>
      </c>
      <c r="LD89" s="93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95" t="str">
        <f>IF(ISBLANK($LE$3),"",IF(ISBLANK(Tipy!JH83),"-",SUM(KZ89:LD89)))</f>
        <v/>
      </c>
      <c r="LF89" s="94"/>
      <c r="LG89" s="92" t="str">
        <f>IF(ISBLANK($LL$3),"",IF(ISBLANK(Tipy!JN83),0,IF(AND(Tipy!JN83=Výsledky!$LJ$3,Tipy!JP83=Výsledky!$LL$3),50,0)))</f>
        <v/>
      </c>
      <c r="LH89" s="92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92" t="str">
        <f>IF(ISBLANK($LL$3),"",IF(OR(Tipy!JQ83=Výsledky!$LG$6,Tipy!JQ83=Výsledky!$LG$7,Tipy!JQ83=Výsledky!$LG$8,Tipy!JQ83=Výsledky!$LG$9),30,0))</f>
        <v/>
      </c>
      <c r="LJ89" s="92" t="str">
        <f>IF(ISBLANK($LL$3),"",IF(OR(Tipy!JR83=Výsledky!$LJ$6,Tipy!JR83=Výsledky!$LJ$7,Tipy!JR83=Výsledky!$LJ$8,Tipy!JR83=Výsledky!$LJ$9),10,0))</f>
        <v/>
      </c>
      <c r="LK89" s="93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95" t="str">
        <f>IF(ISBLANK($LL$3),"",IF(ISBLANK(Tipy!JN83),"-",SUM(LG89:LK89)))</f>
        <v/>
      </c>
      <c r="LM89" s="94"/>
      <c r="LN89" s="92" t="str">
        <f>IF(ISBLANK($LS$3),"",IF(ISBLANK(Tipy!JT83),0,IF(AND(Tipy!JT83=Výsledky!$LQ$3,Tipy!JV83=Výsledky!$LS$3),50,0)))</f>
        <v/>
      </c>
      <c r="LO89" s="92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92" t="str">
        <f>IF(ISBLANK($LS$3),"",IF(OR(Tipy!JW83=Výsledky!$LN$6,Tipy!JW83=Výsledky!$LN$7,Tipy!JW83=Výsledky!$LN$8,Tipy!JW83=Výsledky!$LN$9),30,0))</f>
        <v/>
      </c>
      <c r="LQ89" s="92" t="str">
        <f>IF(ISBLANK($LS$3),"",IF(OR(Tipy!JX83=Výsledky!$LQ$6,Tipy!JX83=Výsledky!$LQ$7,Tipy!JX83=Výsledky!$LQ$8,Tipy!JX83=Výsledky!$LQ$9),10,0))</f>
        <v/>
      </c>
      <c r="LR89" s="93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95" t="str">
        <f>IF(ISBLANK($LS$3),"",IF(ISBLANK(Tipy!JT83),"-",SUM(LN89:LR89)))</f>
        <v/>
      </c>
      <c r="LT89" s="94"/>
      <c r="LU89" s="92" t="str">
        <f>IF(ISBLANK($LZ$3),"",IF(ISBLANK(Tipy!JZ83),0,IF(AND(Tipy!JZ83=Výsledky!$LX$3,Tipy!KB83=Výsledky!$LZ$3),50,0)))</f>
        <v/>
      </c>
      <c r="LV89" s="92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92" t="str">
        <f>IF(ISBLANK($LZ$3),"",IF(OR(Tipy!KC83=Výsledky!$LU$6,Tipy!KC83=Výsledky!$LU$7,Tipy!KC83=Výsledky!$LU$8,Tipy!KC83=Výsledky!$LU$9),30,0))</f>
        <v/>
      </c>
      <c r="LX89" s="92" t="str">
        <f>IF(ISBLANK($LZ$3),"",IF(OR(Tipy!KD83=Výsledky!$LX$6,Tipy!KD83=Výsledky!$LX$7,Tipy!KD83=Výsledky!$LX$8,Tipy!KD83=Výsledky!$LX$9),10,0))</f>
        <v/>
      </c>
      <c r="LY89" s="93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95" t="str">
        <f>IF(ISBLANK($LZ$3),"",IF(ISBLANK(Tipy!JZ83),"-",SUM(LU89:LY89)))</f>
        <v/>
      </c>
      <c r="MA89" s="94"/>
      <c r="MB89" s="96"/>
      <c r="MC89" s="97"/>
      <c r="MD89" s="97"/>
      <c r="ME89" s="97"/>
      <c r="MF89" s="93"/>
      <c r="MG89" s="95"/>
      <c r="MH89" s="94"/>
      <c r="MI89" s="96"/>
      <c r="MJ89" s="97"/>
      <c r="MK89" s="97"/>
      <c r="ML89" s="97"/>
      <c r="MM89" s="93"/>
      <c r="MN89" s="95"/>
      <c r="MO89" s="94"/>
      <c r="MP89" s="96"/>
      <c r="MQ89" s="97"/>
      <c r="MR89" s="97"/>
      <c r="MS89" s="97"/>
      <c r="MT89" s="93"/>
      <c r="MU89" s="95"/>
      <c r="MV89" s="94"/>
      <c r="MW89" s="96"/>
      <c r="MX89" s="97"/>
      <c r="MY89" s="97"/>
      <c r="MZ89" s="97"/>
      <c r="NA89" s="93"/>
      <c r="NB89" s="95"/>
      <c r="NC89" s="94"/>
      <c r="ND89" s="96"/>
      <c r="NE89" s="97"/>
      <c r="NF89" s="97"/>
      <c r="NG89" s="97"/>
      <c r="NH89" s="93"/>
      <c r="NI89" s="95"/>
      <c r="NJ89" s="94"/>
      <c r="NK89" s="96"/>
      <c r="NL89" s="97"/>
      <c r="NM89" s="97"/>
      <c r="NN89" s="97"/>
      <c r="NO89" s="93"/>
      <c r="NP89" s="95"/>
      <c r="NQ89" s="94"/>
      <c r="NR89" s="96"/>
      <c r="NS89" s="97"/>
      <c r="NT89" s="97"/>
      <c r="NU89" s="97"/>
      <c r="NV89" s="93"/>
      <c r="NW89" s="95"/>
      <c r="NX89" s="94"/>
      <c r="NY89" s="96"/>
      <c r="NZ89" s="97"/>
      <c r="OA89" s="97"/>
      <c r="OB89" s="97"/>
      <c r="OC89" s="93"/>
      <c r="OD89" s="95"/>
      <c r="OE89" s="94"/>
      <c r="OF89" s="96"/>
      <c r="OG89" s="97"/>
      <c r="OH89" s="97"/>
      <c r="OI89" s="97"/>
      <c r="OJ89" s="93"/>
      <c r="OK89" s="95"/>
      <c r="OL89" s="94"/>
      <c r="OM89" s="96"/>
      <c r="ON89" s="97"/>
      <c r="OO89" s="97"/>
      <c r="OP89" s="97"/>
      <c r="OQ89" s="93"/>
      <c r="OR89" s="95"/>
      <c r="OS89" s="94"/>
      <c r="OT89" s="96"/>
      <c r="OU89" s="97"/>
      <c r="OV89" s="97"/>
      <c r="OW89" s="97"/>
      <c r="OX89" s="93"/>
      <c r="OY89" s="95"/>
      <c r="OZ89" s="94"/>
      <c r="PA89" s="96"/>
      <c r="PB89" s="97"/>
      <c r="PC89" s="97"/>
      <c r="PD89" s="97"/>
      <c r="PE89" s="93"/>
      <c r="PF89" s="95"/>
      <c r="PG89" s="94"/>
      <c r="PH89" s="96"/>
      <c r="PI89" s="97"/>
      <c r="PJ89" s="97"/>
      <c r="PK89" s="97"/>
      <c r="PL89" s="93"/>
      <c r="PM89" s="95"/>
      <c r="PN89" s="94"/>
      <c r="PO89" s="96"/>
      <c r="PP89" s="97"/>
      <c r="PQ89" s="97"/>
      <c r="PR89" s="97"/>
      <c r="PS89" s="93"/>
      <c r="PT89" s="95"/>
      <c r="PU89" s="94"/>
      <c r="PV89" s="96"/>
      <c r="PW89" s="97"/>
      <c r="PX89" s="97"/>
      <c r="PY89" s="97"/>
      <c r="PZ89" s="93"/>
      <c r="QA89" s="95"/>
    </row>
    <row r="90" spans="1:443" ht="15" customHeight="1" x14ac:dyDescent="0.2">
      <c r="A90" s="121">
        <f>Tipy!A84</f>
        <v>39</v>
      </c>
      <c r="B90" s="144" t="str">
        <f>Tipy!B84</f>
        <v>Robbie66Fowler</v>
      </c>
      <c r="C90" s="42"/>
      <c r="D90" s="182">
        <f>IF(ISBLANK($I$3),"",IF(ISBLANK(Tipy!D84),0,IF(AND(Tipy!D84=Výsledky!$G$3,Tipy!F84=Výsledky!$I$3),50,0)))</f>
        <v>0</v>
      </c>
      <c r="E90" s="18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2">
        <f>IF(ISBLANK($I$3),"",IF(OR(Tipy!G84=Výsledky!$D$6,Tipy!G84=Výsledky!$D$7,Tipy!G84=Výsledky!$D$8,Tipy!G84=Výsledky!$D$9),30,0))</f>
        <v>30</v>
      </c>
      <c r="G90" s="182">
        <f>IF(ISBLANK($I$3),"",IF(OR(Tipy!H84=Výsledky!$G$6,Tipy!H84=Výsledky!$G$7,Tipy!H84=Výsledky!$G$8,Tipy!H84=Výsledky!$G$9),10,0))</f>
        <v>0</v>
      </c>
      <c r="H90" s="18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4">
        <f>IF(ISBLANK($I$3),"",IF(ISBLANK(Tipy!D84),"-",SUM(D90:H90)))</f>
        <v>60</v>
      </c>
      <c r="J90" s="185"/>
      <c r="K90" s="182">
        <f>IF(ISBLANK($P$3),"",IF(ISBLANK(Tipy!J84),0,IF(AND(Tipy!J84=Výsledky!$N$3,Tipy!L84=Výsledky!$P$3),50,0)))</f>
        <v>0</v>
      </c>
      <c r="L90" s="182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2">
        <f>IF(ISBLANK($P$3),"",IF(OR(Tipy!M84=Výsledky!$K$6,Tipy!M84=Výsledky!$K$7,Tipy!M84=Výsledky!$K$8,Tipy!M84=Výsledky!$K$9),30,0))</f>
        <v>30</v>
      </c>
      <c r="N90" s="182">
        <f>IF(ISBLANK($P$3),"",IF(OR(Tipy!N84=Výsledky!$N$6,Tipy!N84=Výsledky!$N$7,Tipy!N84=Výsledky!$N$8,Tipy!N84=Výsledky!$N$9),10,0))</f>
        <v>0</v>
      </c>
      <c r="O90" s="183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6">
        <f>IF(ISBLANK($P$3),"",IF(ISBLANK(Tipy!J84),"-",SUM(K90:O90)))</f>
        <v>50</v>
      </c>
      <c r="Q90" s="185"/>
      <c r="R90" s="182">
        <f>IF(ISBLANK($W$3),"",IF(ISBLANK(Tipy!P84),0,IF(AND(Tipy!P84=Výsledky!$U$3,Tipy!R84=Výsledky!$W$3),50,0)))</f>
        <v>0</v>
      </c>
      <c r="S90" s="182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2">
        <f>IF(ISBLANK($W$3),"",IF(OR(Tipy!S84=Výsledky!$R$6,Tipy!S84=Výsledky!$R$7,Tipy!S84=Výsledky!$R$8,Tipy!S84=Výsledky!$R$9),30,0))</f>
        <v>0</v>
      </c>
      <c r="U90" s="182">
        <f>IF(ISBLANK($W$3),"",IF(OR(Tipy!T84=Výsledky!$U$6,Tipy!T84=Výsledky!$U$7,Tipy!T84=Výsledky!$U$8,Tipy!T84=Výsledky!$U$9),10,0))</f>
        <v>0</v>
      </c>
      <c r="V90" s="183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6">
        <f>IF(ISBLANK($W$3),"",IF(ISBLANK(Tipy!P84),"-",SUM(R90:V90)))</f>
        <v>20</v>
      </c>
      <c r="X90" s="185"/>
      <c r="Y90" s="182">
        <f>IF(ISBLANK($AD$3),"",IF(ISBLANK(Tipy!V84),0,IF(AND(Tipy!V84=Výsledky!$AB$3,Tipy!X84=Výsledky!$AD$3),50,0)))</f>
        <v>0</v>
      </c>
      <c r="Z90" s="182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2">
        <f>IF(ISBLANK($AD$3),"",IF(OR(Tipy!Y84=Výsledky!$Y$6,Tipy!Y84=Výsledky!$Y$7,Tipy!Y84=Výsledky!$Y$8,Tipy!Y84=Výsledky!$Y$9),30,0))</f>
        <v>0</v>
      </c>
      <c r="AB90" s="182">
        <f>IF(ISBLANK($AD$3),"",IF(OR(Tipy!Z84=Výsledky!$AB$6,Tipy!Z84=Výsledky!$AB$7,Tipy!Z84=Výsledky!$AB$8,Tipy!Z84=Výsledky!$AB$9),10,0))</f>
        <v>0</v>
      </c>
      <c r="AC90" s="183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6" t="str">
        <f>IF(ISBLANK($AD$3),"",IF(ISBLANK(Tipy!V84),"-",SUM(Y90:AC90)))</f>
        <v>-</v>
      </c>
      <c r="AE90" s="185"/>
      <c r="AF90" s="182">
        <f>IF(ISBLANK($AK$3),"",IF(ISBLANK(Tipy!AB84),0,IF(AND(Tipy!AB84=Výsledky!$AI$3,Tipy!AD84=Výsledky!$AK$3),50,0)))</f>
        <v>0</v>
      </c>
      <c r="AG90" s="18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2">
        <f>IF(ISBLANK($AK$3),"",IF(OR(Tipy!AE84=Výsledky!$AF$6,Tipy!AE84=Výsledky!$AF$7,Tipy!AE84=Výsledky!$AF$8,Tipy!AE84=Výsledky!$AF$9),30,0))</f>
        <v>0</v>
      </c>
      <c r="AI90" s="182">
        <f>IF(ISBLANK($AK$3),"",IF(OR(Tipy!AF84=Výsledky!$AI$6,Tipy!AF84=Výsledky!$AI$7,Tipy!AF84=Výsledky!$AI$8,Tipy!AF84=Výsledky!$AI$9),10,0))</f>
        <v>0</v>
      </c>
      <c r="AJ90" s="18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6" t="str">
        <f>IF(ISBLANK($AK$3),"",IF(ISBLANK(Tipy!AB84),"-",SUM(AF90:AJ90)))</f>
        <v>-</v>
      </c>
      <c r="AL90" s="185"/>
      <c r="AM90" s="182">
        <f>IF(ISBLANK($AR$3),"",IF(ISBLANK(Tipy!AH84),0,IF(AND(Tipy!AH84=Výsledky!$AP$3,Tipy!AJ84=Výsledky!$AR$3),50,0)))</f>
        <v>50</v>
      </c>
      <c r="AN90" s="18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2">
        <f>IF(ISBLANK($AR$3),"",IF(OR(Tipy!AK84=Výsledky!$AM$6,Tipy!AK84=Výsledky!$AM$7,Tipy!AK84=Výsledky!$AM$8,Tipy!AK84=Výsledky!$AM$9),30,0))</f>
        <v>30</v>
      </c>
      <c r="AP90" s="182">
        <f>IF(ISBLANK($AR$3),"",IF(OR(Tipy!AL84=Výsledky!$AP$6,Tipy!AL84=Výsledky!$AP$7,Tipy!AL84=Výsledky!$AP$8,Tipy!AL84=Výsledky!$AP$9),10,0))</f>
        <v>0</v>
      </c>
      <c r="AQ90" s="183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6">
        <f>IF(ISBLANK($AR$3),"",IF(ISBLANK(Tipy!AH84),"-",SUM(AM90:AQ90)))</f>
        <v>80</v>
      </c>
      <c r="AS90" s="185"/>
      <c r="AT90" s="182">
        <f>IF(ISBLANK($AY$3),"",IF(ISBLANK(Tipy!AN84),0,IF(AND(Tipy!AN84=Výsledky!$AW$3,Tipy!AP84=Výsledky!$AY$3),50,0)))</f>
        <v>0</v>
      </c>
      <c r="AU90" s="18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2">
        <f>IF(ISBLANK($AY$3),"",IF(OR(Tipy!AQ84=Výsledky!$AT$6,Tipy!AQ84=Výsledky!$AT$7,Tipy!AQ84=Výsledky!$AT$8,Tipy!AQ84=Výsledky!$AT$9),30,0))</f>
        <v>30</v>
      </c>
      <c r="AW90" s="182">
        <f>IF(ISBLANK($AY$3),"",IF(OR(Tipy!AR84=Výsledky!$AW$6,Tipy!AR84=Výsledky!$AW$7,Tipy!AR84=Výsledky!$AW$8,Tipy!AR84=Výsledky!$AW$9),10,0))</f>
        <v>0</v>
      </c>
      <c r="AX90" s="18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6">
        <f>IF(ISBLANK($AY$3),"",IF(ISBLANK(Tipy!AN84),"-",SUM(AT90:AX90)))</f>
        <v>30</v>
      </c>
      <c r="AZ90" s="185"/>
      <c r="BA90" s="182">
        <f>IF(ISBLANK($BF$3),"",IF(ISBLANK(Tipy!AT84),0,IF(AND(Tipy!AT84=Výsledky!$BD$3,Tipy!AV84=Výsledky!$BF$3),50,0)))</f>
        <v>0</v>
      </c>
      <c r="BB90" s="18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2">
        <f>IF(ISBLANK($BF$3),"",IF(OR(Tipy!AW84=Výsledky!$BA$6,Tipy!AW84=Výsledky!$BA$7,Tipy!AW84=Výsledky!$BA$8,Tipy!AW84=Výsledky!$BA$9),30,0))</f>
        <v>30</v>
      </c>
      <c r="BD90" s="182">
        <f>IF(ISBLANK($BF$3),"",IF(OR(Tipy!AX84=Výsledky!$BD$6,Tipy!AX84=Výsledky!$BD$7,Tipy!AX84=Výsledky!$BD$8,Tipy!AX84=Výsledky!$BD$9),10,0))</f>
        <v>0</v>
      </c>
      <c r="BE90" s="18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6">
        <f>IF(ISBLANK($BF$3),"",IF(ISBLANK(Tipy!AT84),"-",SUM(BA90:BE90)))</f>
        <v>30</v>
      </c>
      <c r="BG90" s="94"/>
      <c r="BH90" s="182">
        <f>IF(ISBLANK($BM$3),"",IF(ISBLANK(Tipy!AZ84),0,IF(AND(Tipy!AZ84=Výsledky!$BK$3,Tipy!BB84=Výsledky!$BM$3),50,0)))</f>
        <v>0</v>
      </c>
      <c r="BI90" s="18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2">
        <f>IF(ISBLANK($BM$3),"",IF(OR(Tipy!BC84=Výsledky!$BH$6,Tipy!BC84=Výsledky!$BH$7,Tipy!BC84=Výsledky!$BH$8,Tipy!BC84=Výsledky!$BH$9),30,0))</f>
        <v>30</v>
      </c>
      <c r="BK90" s="182">
        <f>IF(ISBLANK($BM$3),"",IF(OR(Tipy!BD84=Výsledky!$BK$6,Tipy!BD84=Výsledky!$BK$7,Tipy!BD84=Výsledky!$BK$8,Tipy!BD84=Výsledky!$BK$9),10,0))</f>
        <v>0</v>
      </c>
      <c r="BL90" s="18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6">
        <f>IF(ISBLANK($BM$3),"",IF(ISBLANK(Tipy!AZ84),"-",SUM(BH90:BL90)))</f>
        <v>50</v>
      </c>
      <c r="BN90" s="94"/>
      <c r="BO90" s="182">
        <f>IF(ISBLANK($BT$3),"",IF(ISBLANK(Tipy!BF84),0,IF(AND(Tipy!BF84=Výsledky!$BR$3,Tipy!BH84=Výsledky!$BT$3),50,0)))</f>
        <v>0</v>
      </c>
      <c r="BP90" s="18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2">
        <f>IF(ISBLANK($BT$3),"",IF(OR(Tipy!BI84=Výsledky!$BO$6,Tipy!BI84=Výsledky!$BO$7,Tipy!BI84=Výsledky!$BO$8,Tipy!BI84=Výsledky!$BO$9),30,0))</f>
        <v>30</v>
      </c>
      <c r="BR90" s="182">
        <f>IF(ISBLANK($BT$3),"",IF(OR(Tipy!BJ84=Výsledky!$BR$6,Tipy!BJ84=Výsledky!$BR$7,Tipy!BJ84=Výsledky!$BR$8,Tipy!BJ84=Výsledky!$BR$9),10,0))</f>
        <v>0</v>
      </c>
      <c r="BS90" s="18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6">
        <f>IF(ISBLANK($BT$3),"",IF(ISBLANK(Tipy!BF84),"-",SUM(BO90:BS90)))</f>
        <v>50</v>
      </c>
      <c r="BU90" s="94"/>
      <c r="BV90" s="182">
        <f>IF(ISBLANK($CA$3),"",IF(ISBLANK(Tipy!BL84),0,IF(AND(Tipy!BL84=Výsledky!$BY$3,Tipy!BN84=Výsledky!$CA$3),50,0)))</f>
        <v>0</v>
      </c>
      <c r="BW90" s="18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2">
        <f>IF(ISBLANK($CA$3),"",IF(OR(Tipy!BO84=Výsledky!$BV$6,Tipy!BO84=Výsledky!$BV$7,Tipy!BO84=Výsledky!$BV$8,Tipy!BO84=Výsledky!$BV$9),30,0))</f>
        <v>30</v>
      </c>
      <c r="BY90" s="182">
        <f>IF(ISBLANK($CA$3),"",IF(OR(Tipy!BP84=Výsledky!$BY$6,Tipy!BP84=Výsledky!$BY$7,Tipy!BP84=Výsledky!$BY$8,Tipy!BP84=Výsledky!$BY$9),10,0))</f>
        <v>0</v>
      </c>
      <c r="BZ90" s="18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6">
        <f>IF(ISBLANK($CA$3),"",IF(ISBLANK(Tipy!BL84),"-",SUM(BV90:BZ90)))</f>
        <v>50</v>
      </c>
      <c r="CB90" s="94"/>
      <c r="CC90" s="182">
        <f>IF(ISBLANK($CH$3),"",IF(ISBLANK(Tipy!BR84),0,IF(AND(Tipy!BR84=Výsledky!$CF$3,Tipy!BT84=Výsledky!$CH$3),50,0)))</f>
        <v>0</v>
      </c>
      <c r="CD90" s="18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2">
        <f>IF(ISBLANK($CH$3),"",IF(OR(Tipy!BU84=Výsledky!$CC$6,Tipy!BU84=Výsledky!$CC$7,Tipy!BU84=Výsledky!$CC$8,Tipy!BU84=Výsledky!$CC$9),30,0))</f>
        <v>0</v>
      </c>
      <c r="CF90" s="182">
        <f>IF(ISBLANK($CH$3),"",IF(OR(Tipy!BV84=Výsledky!$CF$6,Tipy!BV84=Výsledky!$CF$7,Tipy!BV84=Výsledky!$CF$8,Tipy!BV84=Výsledky!$CF$9),10,0))</f>
        <v>0</v>
      </c>
      <c r="CG90" s="18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6">
        <f>IF(ISBLANK($CH$3),"",IF(ISBLANK(Tipy!BR84),"-",SUM(CC90:CG90)))</f>
        <v>20</v>
      </c>
      <c r="CI90" s="185"/>
      <c r="CJ90" s="182">
        <f>IF(ISBLANK($CO$3),"",IF(ISBLANK(Tipy!BX84),0,IF(AND(Tipy!BX84=Výsledky!$CM$3,Tipy!BZ84=Výsledky!$CO$3),50,0)))</f>
        <v>0</v>
      </c>
      <c r="CK90" s="18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2">
        <f>IF(ISBLANK($CO$3),"",IF(OR(Tipy!CA84=Výsledky!$CJ$6,Tipy!CA84=Výsledky!$CJ$7,Tipy!CA84=Výsledky!$CJ$8,Tipy!CA84=Výsledky!$CJ$9),30,0))</f>
        <v>30</v>
      </c>
      <c r="CM90" s="182">
        <f>IF(ISBLANK($CO$3),"",IF(OR(Tipy!CB84=Výsledky!$CM$6,Tipy!CB84=Výsledky!$CM$7,Tipy!CB84=Výsledky!$CM$8,Tipy!CB84=Výsledky!$CM$9),10,0))</f>
        <v>10</v>
      </c>
      <c r="CN90" s="18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6">
        <f>IF(ISBLANK($CO$3),"",IF(ISBLANK(Tipy!BX84),"-",SUM(CJ90:CN90)))</f>
        <v>60</v>
      </c>
      <c r="CP90" s="185"/>
      <c r="CQ90" s="182">
        <f>IF(ISBLANK($CV$3),"",IF(ISBLANK(Tipy!CD84),0,IF(AND(Tipy!CD84=Výsledky!$CT$3,Tipy!CF84=Výsledky!$CV$3),50,0)))</f>
        <v>0</v>
      </c>
      <c r="CR90" s="18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2">
        <f>IF(ISBLANK($CV$3),"",IF(OR(Tipy!CG84=Výsledky!$CQ$6,Tipy!CG84=Výsledky!$CQ$7,Tipy!CG84=Výsledky!$CQ$8,Tipy!CG84=Výsledky!$CQ$9),30,0))</f>
        <v>30</v>
      </c>
      <c r="CT90" s="182">
        <f>IF(ISBLANK($CV$3),"",IF(OR(Tipy!CH84=Výsledky!$CT$6,Tipy!CH84=Výsledky!$CT$7,Tipy!CH84=Výsledky!$CT$8,Tipy!CH84=Výsledky!$CT$9),10,0))</f>
        <v>0</v>
      </c>
      <c r="CU90" s="18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6">
        <f>IF(ISBLANK($CV$3),"",IF(ISBLANK(Tipy!CD84),"-",SUM(CQ90:CU90)))</f>
        <v>50</v>
      </c>
      <c r="CW90" s="185"/>
      <c r="CX90" s="182">
        <f>IF(ISBLANK($DC$3),"",IF(ISBLANK(Tipy!CJ84),0,IF(AND(Tipy!CJ84=Výsledky!$DA$3,Tipy!CL84=Výsledky!$DC$3),50,0)))</f>
        <v>0</v>
      </c>
      <c r="CY90" s="18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2">
        <f>IF(ISBLANK($DC$3),"",IF(OR(Tipy!CM84=Výsledky!$CX$6,Tipy!CM84=Výsledky!$CX$7,Tipy!CM84=Výsledky!$CX$8,Tipy!CM84=Výsledky!$CX$9),30,0))</f>
        <v>0</v>
      </c>
      <c r="DA90" s="182">
        <f>IF(ISBLANK($DC$3),"",IF(OR(Tipy!CN84=Výsledky!$DA$6,Tipy!CN84=Výsledky!$DA$7,Tipy!CN84=Výsledky!$DA$8,Tipy!CN84=Výsledky!$DA$9),10,0))</f>
        <v>0</v>
      </c>
      <c r="DB90" s="18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6">
        <f>IF(ISBLANK($DC$3),"",IF(ISBLANK(Tipy!CJ84),"-",SUM(CX90:DB90)))</f>
        <v>0</v>
      </c>
      <c r="DD90" s="185"/>
      <c r="DE90" s="182">
        <f>IF(ISBLANK($DJ$3),"",IF(ISBLANK(Tipy!CP84),0,IF(AND(Tipy!CP84=Výsledky!$DH$3,Tipy!CR84=Výsledky!$DJ$3),50,0)))</f>
        <v>0</v>
      </c>
      <c r="DF90" s="18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2">
        <f>IF(ISBLANK($DJ$3),"",IF(OR(Tipy!CS84=Výsledky!$DE$6,Tipy!CS84=Výsledky!$DE$7,Tipy!CS84=Výsledky!$DE$8,Tipy!CS84=Výsledky!$DE$9),30,0))</f>
        <v>30</v>
      </c>
      <c r="DH90" s="182">
        <f>IF(ISBLANK($DJ$3),"",IF(OR(Tipy!CT84=Výsledky!$DH$6,Tipy!CT84=Výsledky!$DH$7,Tipy!CT84=Výsledky!$DH$8,Tipy!CT84=Výsledky!$DH$9),10,0))</f>
        <v>0</v>
      </c>
      <c r="DI90" s="18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6">
        <f>IF(ISBLANK($DJ$3),"",IF(ISBLANK(Tipy!CP84),"-",SUM(DE90:DI90)))</f>
        <v>30</v>
      </c>
      <c r="DK90" s="185"/>
      <c r="DL90" s="182">
        <f>IF(ISBLANK($DQ$3),"",IF(ISBLANK(Tipy!CV84),0,IF(AND(Tipy!CV84=Výsledky!$DO$3,Tipy!CX84=Výsledky!$DQ$3),50,0)))</f>
        <v>0</v>
      </c>
      <c r="DM90" s="18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2">
        <f>IF(ISBLANK($DQ$3),"",IF(OR(Tipy!CY84=Výsledky!$DL$6,Tipy!CY84=Výsledky!$DL$7,Tipy!CY84=Výsledky!$DL$8,Tipy!CY84=Výsledky!$DL$9),30,0))</f>
        <v>0</v>
      </c>
      <c r="DO90" s="182">
        <f>IF(ISBLANK($DQ$3),"",IF(OR(Tipy!CZ84=Výsledky!$DO$6,Tipy!CZ84=Výsledky!$DO$7,Tipy!CZ84=Výsledky!$DO$8,Tipy!CZ84=Výsledky!$DO$9),10,0))</f>
        <v>10</v>
      </c>
      <c r="DP90" s="18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6">
        <f>IF(ISBLANK($DQ$3),"",IF(ISBLANK(Tipy!CV84),"-",SUM(DL90:DP90)))</f>
        <v>10</v>
      </c>
      <c r="DR90" s="185"/>
      <c r="DS90" s="182">
        <f>IF(ISBLANK($DX$3),"",IF(ISBLANK(Tipy!DB84),0,IF(AND(Tipy!DB84=Výsledky!$DV$3,Tipy!DD84=Výsledky!$DX$3),50,0)))</f>
        <v>0</v>
      </c>
      <c r="DT90" s="18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2">
        <f>IF(ISBLANK($DX$3),"",IF(OR(Tipy!DE84=Výsledky!$DS$6,Tipy!DE84=Výsledky!$DS$7,Tipy!DE84=Výsledky!$DS$8,Tipy!DE84=Výsledky!$DS$9),30,0))</f>
        <v>30</v>
      </c>
      <c r="DV90" s="182">
        <f>IF(ISBLANK($DX$3),"",IF(OR(Tipy!DF84=Výsledky!$DV$6,Tipy!DF84=Výsledky!$DV$7,Tipy!DF84=Výsledky!$DV$8,Tipy!DF84=Výsledky!$DV$9),10,0))</f>
        <v>0</v>
      </c>
      <c r="DW90" s="18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6">
        <f>IF(ISBLANK($DX$3),"",IF(ISBLANK(Tipy!DB84),"-",SUM(DS90:DW90)))</f>
        <v>50</v>
      </c>
      <c r="DY90" s="185"/>
      <c r="DZ90" s="182">
        <f>IF(ISBLANK($EE$3),"",IF(ISBLANK(Tipy!DH84),0,IF(AND(Tipy!DH84=Výsledky!$EC$3,Tipy!DJ84=Výsledky!$EE$3),50,0)))</f>
        <v>0</v>
      </c>
      <c r="EA90" s="18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2">
        <f>IF(ISBLANK($EE$3),"",IF(OR(Tipy!DK84=Výsledky!$DZ$6,Tipy!DK84=Výsledky!$DZ$7,Tipy!DK84=Výsledky!$DZ$8,Tipy!DK84=Výsledky!$DZ$9),30,0))</f>
        <v>0</v>
      </c>
      <c r="EC90" s="182">
        <f>IF(ISBLANK($EE$3),"",IF(OR(Tipy!DL84=Výsledky!$EC$6,Tipy!DL84=Výsledky!$EC$7,Tipy!DL84=Výsledky!$EC$8,Tipy!DL84=Výsledky!$EC$9),10,0))</f>
        <v>0</v>
      </c>
      <c r="ED90" s="183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6">
        <f>IF(ISBLANK($EE$3),"",IF(ISBLANK(Tipy!DH84),"-",SUM(DZ90:ED90)))</f>
        <v>30</v>
      </c>
      <c r="EF90" s="94"/>
      <c r="EG90" s="182">
        <f>IF(ISBLANK($EL$3),"",IF(ISBLANK(Tipy!DN84),0,IF(AND(Tipy!DN84=Výsledky!$EJ$3,Tipy!DP84=Výsledky!$EL$3),50,0)))</f>
        <v>0</v>
      </c>
      <c r="EH90" s="18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2">
        <f>IF(ISBLANK($EL$3),"",IF(OR(Tipy!DQ84=Výsledky!$EG$6,Tipy!DQ84=Výsledky!$EG$7,Tipy!DQ84=Výsledky!$EG$8,Tipy!DQ84=Výsledky!$EG$9),30,0))</f>
        <v>0</v>
      </c>
      <c r="EJ90" s="182">
        <f>IF(ISBLANK($EL$3),"",IF(OR(Tipy!DR84=Výsledky!$EJ$6,Tipy!DR84=Výsledky!$EJ$7,Tipy!DR84=Výsledky!$EJ$8,Tipy!DR84=Výsledky!$EJ$9),10,0))</f>
        <v>0</v>
      </c>
      <c r="EK90" s="18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6">
        <f>IF(ISBLANK($EL$3),"",IF(ISBLANK(Tipy!DN84),"-",SUM(EG90:EK90)))</f>
        <v>20</v>
      </c>
      <c r="EM90" s="94"/>
      <c r="EN90" s="182">
        <f>IF(ISBLANK($ES$3),"",IF(ISBLANK(Tipy!DT84),0,IF(AND(Tipy!DT84=Výsledky!$EQ$3,Tipy!DV84=Výsledky!$ES$3),50,0)))</f>
        <v>0</v>
      </c>
      <c r="EO90" s="18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2">
        <f>IF(ISBLANK($ES$3),"",IF(OR(Tipy!DW84=Výsledky!$EN$6,Tipy!DW84=Výsledky!$EN$7,Tipy!DW84=Výsledky!$EN$8,Tipy!DW84=Výsledky!$EN$9),30,0))</f>
        <v>30</v>
      </c>
      <c r="EQ90" s="182">
        <f>IF(ISBLANK($ES$3),"",IF(OR(Tipy!DX84=Výsledky!$EQ$6,Tipy!DX84=Výsledky!$EQ$7,Tipy!DX84=Výsledky!$EQ$8,Tipy!DX84=Výsledky!$EQ$9),10,0))</f>
        <v>10</v>
      </c>
      <c r="ER90" s="18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6">
        <f>IF(ISBLANK($ES$3),"",IF(ISBLANK(Tipy!DT84),"-",SUM(EN90:ER90)))</f>
        <v>60</v>
      </c>
      <c r="ET90" s="94"/>
      <c r="EU90" s="182">
        <f>IF(ISBLANK($EZ$3),"",IF(ISBLANK(Tipy!DZ84),0,IF(AND(Tipy!DZ84=Výsledky!$EX$3,Tipy!EB84=Výsledky!$EZ$3),50,0)))</f>
        <v>0</v>
      </c>
      <c r="EV90" s="18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2">
        <f>IF(ISBLANK($EZ$3),"",IF(OR(Tipy!EC84=Výsledky!$EU$6,Tipy!EC84=Výsledky!$EU$7,Tipy!EC84=Výsledky!$EU$8,Tipy!EC84=Výsledky!$EU$9),30,0))</f>
        <v>0</v>
      </c>
      <c r="EX90" s="182">
        <f>IF(ISBLANK($EZ$3),"",IF(OR(Tipy!ED84=Výsledky!$EX$6,Tipy!ED84=Výsledky!$EX$7,Tipy!ED84=Výsledky!$EX$8,Tipy!ED84=Výsledky!$EX$9),10,0))</f>
        <v>0</v>
      </c>
      <c r="EY90" s="18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6">
        <f>IF(ISBLANK($EZ$3),"",IF(ISBLANK(Tipy!DZ84),"-",SUM(EU90:EY90)))</f>
        <v>20</v>
      </c>
      <c r="FA90" s="94"/>
      <c r="FB90" s="182">
        <f>IF(ISBLANK($FG$3),"",IF(ISBLANK(Tipy!EF84),0,IF(AND(Tipy!EF84=Výsledky!$FE$3,Tipy!EH84=Výsledky!$FG$3),50,0)))</f>
        <v>0</v>
      </c>
      <c r="FC90" s="18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2">
        <f>IF(ISBLANK($FG$3),"",IF(OR(Tipy!EI84=Výsledky!$FB$6,Tipy!EI84=Výsledky!$FB$7,Tipy!EI84=Výsledky!$FB$8,Tipy!EI84=Výsledky!$FB$9),30,0))</f>
        <v>0</v>
      </c>
      <c r="FE90" s="182">
        <f>IF(ISBLANK($FG$3),"",IF(OR(Tipy!EJ84=Výsledky!$FE$6,Tipy!EJ84=Výsledky!$FE$7,Tipy!EJ84=Výsledky!$FE$8,Tipy!EJ84=Výsledky!$FE$9),10,0))</f>
        <v>0</v>
      </c>
      <c r="FF90" s="183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6">
        <f>IF(ISBLANK($FG$3),"",IF(ISBLANK(Tipy!EF84),"-",SUM(FB90:FF90)))</f>
        <v>10</v>
      </c>
      <c r="FH90" s="94"/>
      <c r="FI90" s="182">
        <f>IF(ISBLANK($FN$3),"",IF(ISBLANK(Tipy!EL84),0,IF(AND(Tipy!EL84=Výsledky!$FL$3,Tipy!EN84=Výsledky!$FN$3),50,0)))</f>
        <v>0</v>
      </c>
      <c r="FJ90" s="18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2">
        <f>IF(ISBLANK($FN$3),"",IF(OR(Tipy!EO84=Výsledky!$FI$6,Tipy!EO84=Výsledky!$FI$7,Tipy!EO84=Výsledky!$FI$8,Tipy!EO84=Výsledky!$FI$9),30,0))</f>
        <v>0</v>
      </c>
      <c r="FL90" s="182">
        <f>IF(ISBLANK($FN$3),"",IF(OR(Tipy!EP84=Výsledky!$FL$6,Tipy!EP84=Výsledky!$FL$7,Tipy!EP84=Výsledky!$FL$8,Tipy!EP84=Výsledky!$FL$9),10,0))</f>
        <v>0</v>
      </c>
      <c r="FM90" s="18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6">
        <f>IF(ISBLANK($FN$3),"",IF(ISBLANK(Tipy!EL84),"-",SUM(FI90:FM90)))</f>
        <v>20</v>
      </c>
      <c r="FO90" s="94"/>
      <c r="FP90" s="182">
        <f>IF(ISBLANK($FU$3),"",IF(ISBLANK(Tipy!ER84),0,IF(AND(Tipy!ER84=Výsledky!$FS$3,Tipy!ET84=Výsledky!$FU$3),50,0)))</f>
        <v>0</v>
      </c>
      <c r="FQ90" s="18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2">
        <f>IF(ISBLANK($FU$3),"",IF(OR(Tipy!EU84=Výsledky!$FP$6,Tipy!EU84=Výsledky!$FP$7,Tipy!EU84=Výsledky!$FP$8,Tipy!EU84=Výsledky!$FP$9),30,0))</f>
        <v>0</v>
      </c>
      <c r="FS90" s="182">
        <f>IF(ISBLANK($FU$3),"",IF(OR(Tipy!EV84=Výsledky!$FS$6,Tipy!EV84=Výsledky!$FS$7,Tipy!EV84=Výsledky!$FS$8,Tipy!EV84=Výsledky!$FS$9),10,0))</f>
        <v>0</v>
      </c>
      <c r="FT90" s="18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6">
        <f>IF(ISBLANK($FU$3),"",IF(ISBLANK(Tipy!ER84),"-",SUM(FP90:FT90)))</f>
        <v>20</v>
      </c>
      <c r="FV90" s="94"/>
      <c r="FW90" s="182">
        <f>IF(ISBLANK($GB$3),"",IF(ISBLANK(Tipy!EX84),0,IF(AND(Tipy!EX84=Výsledky!$FZ$3,Tipy!EZ84=Výsledky!$GB$3),50,0)))</f>
        <v>0</v>
      </c>
      <c r="FX90" s="18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2">
        <f>IF(ISBLANK($GB$3),"",IF(OR(Tipy!FA84=Výsledky!$FW$6,Tipy!FA84=Výsledky!$FW$7,Tipy!FA84=Výsledky!$FW$8,Tipy!FA84=Výsledky!$FW$9),30,0))</f>
        <v>0</v>
      </c>
      <c r="FZ90" s="182">
        <f>IF(ISBLANK($GB$3),"",IF(OR(Tipy!FB84=Výsledky!$FZ$6,Tipy!FB84=Výsledky!$FZ$7,Tipy!FB84=Výsledky!$FZ$8,Tipy!FB84=Výsledky!$FZ$9),10,0))</f>
        <v>0</v>
      </c>
      <c r="GA90" s="18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6">
        <f>IF(ISBLANK($GB$3),"",IF(ISBLANK(Tipy!EX84),"-",SUM(FW90:GA90)))</f>
        <v>20</v>
      </c>
      <c r="GC90" s="94"/>
      <c r="GD90" s="182">
        <f>IF(ISBLANK($GI$3),"",IF(ISBLANK(Tipy!FD84),0,IF(AND(Tipy!FD84=Výsledky!$GG$3,Tipy!FF84=Výsledky!$GI$3),50,0)))</f>
        <v>0</v>
      </c>
      <c r="GE90" s="18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2">
        <f>IF(ISBLANK($GI$3),"",IF(OR(Tipy!FG84=Výsledky!$GD$6,Tipy!FG84=Výsledky!$GD$7,Tipy!FG84=Výsledky!$GD$8,Tipy!FG84=Výsledky!$GD$9),30,0))</f>
        <v>30</v>
      </c>
      <c r="GG90" s="182">
        <f>IF(ISBLANK($GI$3),"",IF(OR(Tipy!FH84=Výsledky!$GG$6,Tipy!FH84=Výsledky!$GG$7,Tipy!FH84=Výsledky!$GG$8,Tipy!FH84=Výsledky!$GG$9),10,0))</f>
        <v>0</v>
      </c>
      <c r="GH90" s="18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6">
        <f>IF(ISBLANK($GI$3),"",IF(ISBLANK(Tipy!FD84),"-",SUM(GD90:GH90)))</f>
        <v>30</v>
      </c>
      <c r="GJ90" s="94"/>
      <c r="GK90" s="182">
        <f>IF(ISBLANK($GP$3),"",IF(ISBLANK(Tipy!FJ84),0,IF(AND(Tipy!FJ84=Výsledky!$GN$3,Tipy!FL84=Výsledky!$GP$3),50,0)))</f>
        <v>0</v>
      </c>
      <c r="GL90" s="18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20</v>
      </c>
      <c r="GM90" s="182">
        <f>IF(ISBLANK($GP$3),"",IF(OR(Tipy!FM84=Výsledky!$GK$6,Tipy!FM84=Výsledky!$GK$7,Tipy!FM84=Výsledky!$GK$8,Tipy!FM84=Výsledky!$GK$9),30,0))</f>
        <v>30</v>
      </c>
      <c r="GN90" s="182">
        <f>IF(ISBLANK($GP$3),"",IF(OR(Tipy!FN84=Výsledky!$GN$6,Tipy!FN84=Výsledky!$GN$7,Tipy!FN84=Výsledky!$GN$8,Tipy!FN84=Výsledky!$GN$9),10,0))</f>
        <v>0</v>
      </c>
      <c r="GO90" s="18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86">
        <f>IF(ISBLANK($GP$3),"",IF(ISBLANK(Tipy!FJ84),"-",SUM(GK90:GO90)))</f>
        <v>50</v>
      </c>
      <c r="GQ90" s="94"/>
      <c r="GR90" s="182">
        <f>IF(ISBLANK($GW$3),"",IF(ISBLANK(Tipy!FP84),0,IF(AND(Tipy!FP84=Výsledky!$GU$3,Tipy!FR84=Výsledky!$GW$3),50,0)))</f>
        <v>0</v>
      </c>
      <c r="GS90" s="18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2">
        <f>IF(ISBLANK($GW$3),"",IF(OR(Tipy!FS84=Výsledky!$GR$6,Tipy!FS84=Výsledky!$GR$7,Tipy!FS84=Výsledky!$GR$8,Tipy!FS84=Výsledky!$GR$9),30,0))</f>
        <v>0</v>
      </c>
      <c r="GU90" s="182">
        <f>IF(ISBLANK($GW$3),"",IF(OR(Tipy!FT84=Výsledky!$GU$6,Tipy!FT84=Výsledky!$GU$7,Tipy!FT84=Výsledky!$GU$8,Tipy!FT84=Výsledky!$GU$9),10,0))</f>
        <v>0</v>
      </c>
      <c r="GV90" s="18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6">
        <f>IF(ISBLANK($GW$3),"",IF(ISBLANK(Tipy!FP84),"-",SUM(GR90:GV90)))</f>
        <v>0</v>
      </c>
      <c r="GX90" s="94"/>
      <c r="GY90" s="182">
        <f>IF(ISBLANK($HD$3),"",IF(ISBLANK(Tipy!FV84),0,IF(AND(Tipy!FV84=Výsledky!$HB$3,Tipy!FX84=Výsledky!$HD$3),50,0)))</f>
        <v>0</v>
      </c>
      <c r="GZ90" s="18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2">
        <f>IF(ISBLANK($HD$3),"",IF(OR(Tipy!FY84=Výsledky!$GY$6,Tipy!FY84=Výsledky!$GY$7,Tipy!FY84=Výsledky!$GY$8,Tipy!FY84=Výsledky!$GY$9),30,0))</f>
        <v>0</v>
      </c>
      <c r="HB90" s="182">
        <f>IF(ISBLANK($HD$3),"",IF(OR(Tipy!FZ84=Výsledky!$HB$6,Tipy!FZ84=Výsledky!$HB$7,Tipy!FZ84=Výsledky!$HB$8,Tipy!FZ84=Výsledky!$HB$9),10,0))</f>
        <v>0</v>
      </c>
      <c r="HC90" s="18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6">
        <f>IF(ISBLANK($HD$3),"",IF(ISBLANK(Tipy!FV84),"-",SUM(GY90:HC90)))</f>
        <v>0</v>
      </c>
      <c r="HE90" s="185"/>
      <c r="HF90" s="182">
        <f>IF(ISBLANK($HK$3),"",IF(ISBLANK(Tipy!GB84),0,IF(AND(Tipy!GB84=Výsledky!$HI$3,Tipy!GD84=Výsledky!$HK$3),50,0)))</f>
        <v>0</v>
      </c>
      <c r="HG90" s="18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2">
        <f>IF(ISBLANK($HK$3),"",IF(OR(Tipy!GE84=Výsledky!$HF$6,Tipy!GE84=Výsledky!$HF$7,Tipy!GE84=Výsledky!$HF$8,Tipy!GE84=Výsledky!$HF$9),30,0))</f>
        <v>0</v>
      </c>
      <c r="HI90" s="182">
        <f>IF(ISBLANK($HK$3),"",IF(OR(Tipy!GF84=Výsledky!$HI$6,Tipy!GF84=Výsledky!$HI$7,Tipy!GF84=Výsledky!$HI$8,Tipy!GF84=Výsledky!$HI$9),10,0))</f>
        <v>0</v>
      </c>
      <c r="HJ90" s="18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6">
        <f>IF(ISBLANK($HK$3),"",IF(ISBLANK(Tipy!GB84),"-",SUM(HF90:HJ90)))</f>
        <v>20</v>
      </c>
      <c r="HL90" s="185"/>
      <c r="HM90" s="182">
        <f>IF(ISBLANK($HR$3),"",IF(ISBLANK(Tipy!GH84),0,IF(AND(Tipy!GH84=Výsledky!$HP$3,Tipy!GJ84=Výsledky!$HR$3),50,0)))</f>
        <v>0</v>
      </c>
      <c r="HN90" s="18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2">
        <f>IF(ISBLANK($HR$3),"",IF(OR(Tipy!GK84=Výsledky!$HM$6,Tipy!GK84=Výsledky!$HM$7,Tipy!GK84=Výsledky!$HM$8,Tipy!GK84=Výsledky!$HM$9),30,0))</f>
        <v>0</v>
      </c>
      <c r="HP90" s="182">
        <f>IF(ISBLANK($HR$3),"",IF(OR(Tipy!GL84=Výsledky!$HP$6,Tipy!GL84=Výsledky!$HP$7,Tipy!GL84=Výsledky!$HP$8,Tipy!GL84=Výsledky!$HP$9),10,0))</f>
        <v>0</v>
      </c>
      <c r="HQ90" s="18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6">
        <f>IF(ISBLANK($HR$3),"",IF(ISBLANK(Tipy!GH84),"-",SUM(HM90:HQ90)))</f>
        <v>20</v>
      </c>
      <c r="HS90" s="185"/>
      <c r="HT90" s="182">
        <f>IF(ISBLANK($HY$3),"",IF(ISBLANK(Tipy!GN84),0,IF(AND(Tipy!GN84=Výsledky!$HW$3,Tipy!GP84=Výsledky!$HY$3),50,0)))</f>
        <v>0</v>
      </c>
      <c r="HU90" s="182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2">
        <f>IF(ISBLANK($HY$3),"",IF(OR(Tipy!GQ84=Výsledky!$HT$6,Tipy!GQ84=Výsledky!$HT$7,Tipy!GQ84=Výsledky!$HT$8,Tipy!GQ84=Výsledky!$HT$9),30,0))</f>
        <v>0</v>
      </c>
      <c r="HW90" s="182">
        <f>IF(ISBLANK($HY$3),"",IF(OR(Tipy!GR84=Výsledky!$HW$6,Tipy!GR84=Výsledky!$HW$7,Tipy!GR84=Výsledky!$HW$8,Tipy!GR84=Výsledky!$HW$9),10,0))</f>
        <v>10</v>
      </c>
      <c r="HX90" s="183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6">
        <f>IF(ISBLANK($HY$3),"",IF(ISBLANK(Tipy!GN84),"-",SUM(HT90:HX90)))</f>
        <v>30</v>
      </c>
      <c r="HZ90" s="185"/>
      <c r="IA90" s="182">
        <f>IF(ISBLANK($IF$3),"",IF(ISBLANK(Tipy!GT84),0,IF(AND(Tipy!GT84=Výsledky!$ID$3,Tipy!GV84=Výsledky!$IF$3),50,0)))</f>
        <v>0</v>
      </c>
      <c r="IB90" s="18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2">
        <f>IF(ISBLANK($IF$3),"",IF(OR(Tipy!GW84=Výsledky!$IA$6,Tipy!GW84=Výsledky!$IA$7,Tipy!GW84=Výsledky!$IA$8,Tipy!GW84=Výsledky!$IA$9),30,0))</f>
        <v>0</v>
      </c>
      <c r="ID90" s="182">
        <f>IF(ISBLANK($IF$3),"",IF(OR(Tipy!GX84=Výsledky!$ID$6,Tipy!GX84=Výsledky!$ID$7,Tipy!GX84=Výsledky!$ID$8,Tipy!GX84=Výsledky!$ID$9),10,0))</f>
        <v>10</v>
      </c>
      <c r="IE90" s="18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6">
        <f>IF(ISBLANK($IF$3),"",IF(ISBLANK(Tipy!GT84),"-",SUM(IA90:IE90)))</f>
        <v>10</v>
      </c>
      <c r="IG90" s="94"/>
      <c r="IH90" s="182">
        <f>IF(ISBLANK($IM$3),"",IF(ISBLANK(Tipy!GZ84),0,IF(AND(Tipy!GZ84=Výsledky!$IK$3,Tipy!HB84=Výsledky!$IM$3),50,0)))</f>
        <v>0</v>
      </c>
      <c r="II90" s="182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182">
        <f>IF(ISBLANK($IM$3),"",IF(OR(Tipy!HC84=Výsledky!$IH$6,Tipy!HC84=Výsledky!$IH$7,Tipy!HC84=Výsledky!$IH$8,Tipy!HC84=Výsledky!$IH$9),30,0))</f>
        <v>0</v>
      </c>
      <c r="IK90" s="182">
        <f>IF(ISBLANK($IM$3),"",IF(OR(Tipy!HD84=Výsledky!$IK$6,Tipy!HD84=Výsledky!$IK$7,Tipy!HD84=Výsledky!$IK$8,Tipy!HD84=Výsledky!$IK$9),10,0))</f>
        <v>0</v>
      </c>
      <c r="IL90" s="183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186">
        <f>IF(ISBLANK($IM$3),"",IF(ISBLANK(Tipy!GZ84),"-",SUM(IH90:IL90)))</f>
        <v>30</v>
      </c>
      <c r="IN90" s="185"/>
      <c r="IO90" s="182">
        <f>IF(ISBLANK($IT$3),"",IF(ISBLANK(Tipy!HF84),0,IF(AND(Tipy!HF84=Výsledky!$IR$3,Tipy!HH84=Výsledky!$IT$3),50,0)))</f>
        <v>0</v>
      </c>
      <c r="IP90" s="18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82">
        <f>IF(ISBLANK($IT$3),"",IF(OR(Tipy!HI84=Výsledky!$IO$6,Tipy!HI84=Výsledky!$IO$7,Tipy!HI84=Výsledky!$IO$8,Tipy!HI84=Výsledky!$IO$9),30,0))</f>
        <v>0</v>
      </c>
      <c r="IR90" s="182">
        <f>IF(ISBLANK($IT$3),"",IF(OR(Tipy!HJ84=Výsledky!$IR$6,Tipy!HJ84=Výsledky!$IR$7,Tipy!HJ84=Výsledky!$IR$8,Tipy!HJ84=Výsledky!$IR$9),10,0))</f>
        <v>0</v>
      </c>
      <c r="IS90" s="18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6">
        <f>IF(ISBLANK($IT$3),"",IF(ISBLANK(Tipy!HF84),"-",SUM(IO90:IS90)))</f>
        <v>20</v>
      </c>
      <c r="IU90" s="185"/>
      <c r="IV90" s="182">
        <f>IF(ISBLANK($JA$3),"",IF(ISBLANK(Tipy!HL84),0,IF(AND(Tipy!HL84=Výsledky!$IY$3,Tipy!HN84=Výsledky!$JA$3),50,0)))</f>
        <v>50</v>
      </c>
      <c r="IW90" s="18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82">
        <f>IF(ISBLANK($JA$3),"",IF(OR(Tipy!HO84=Výsledky!$IV$6,Tipy!HO84=Výsledky!$IV$7,Tipy!HO84=Výsledky!$IV$8,Tipy!HO84=Výsledky!$IV$9),30,0))</f>
        <v>0</v>
      </c>
      <c r="IY90" s="182">
        <f>IF(ISBLANK($JA$3),"",IF(OR(Tipy!HP84=Výsledky!$IY$6,Tipy!HP84=Výsledky!$IY$7,Tipy!HP84=Výsledky!$IY$8,Tipy!HP84=Výsledky!$IY$9),10,0))</f>
        <v>0</v>
      </c>
      <c r="IZ90" s="18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86">
        <f>IF(ISBLANK($JA$3),"",IF(ISBLANK(Tipy!HL84),"-",SUM(IV90:IZ90)))</f>
        <v>50</v>
      </c>
      <c r="JB90" s="185"/>
      <c r="JC90" s="182">
        <f>IF(ISBLANK($JH$3),"",IF(ISBLANK(Tipy!HR84),0,IF(AND(Tipy!HR84=Výsledky!$JF$3,Tipy!HT84=Výsledky!$JH$3),50,0)))</f>
        <v>0</v>
      </c>
      <c r="JD90" s="18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20</v>
      </c>
      <c r="JE90" s="182">
        <f>IF(ISBLANK($JH$3),"",IF(OR(Tipy!HU84=Výsledky!$JC$6,Tipy!HU84=Výsledky!$JC$7,Tipy!HU84=Výsledky!$JC$8,Tipy!HU84=Výsledky!$JC$9),30,0))</f>
        <v>0</v>
      </c>
      <c r="JF90" s="182">
        <f>IF(ISBLANK($JH$3),"",IF(OR(Tipy!HV84=Výsledky!$JF$6,Tipy!HV84=Výsledky!$JF$7,Tipy!HV84=Výsledky!$JF$8,Tipy!HV84=Výsledky!$JF$9),10,0))</f>
        <v>0</v>
      </c>
      <c r="JG90" s="183">
        <f>IF(ISBLANK($JH$3),"",IF(ISBLANK(Tipy!HR84),0,IF(OR(AND(Tipy!HR84=Výsledky!$JF$3,OR(Tipy!HT84=Výsledky!$JH$3+1,Tipy!HT84=Výsledky!$JH$3-1)),AND(Tipy!HT84=Výsledky!$JH$3,OR(Tipy!HR84=Výsledky!$JF$3+1,Tipy!HR84=Výsledky!$JF$3-1))),10,0)))</f>
        <v>10</v>
      </c>
      <c r="JH90" s="186">
        <f>IF(ISBLANK($JH$3),"",IF(ISBLANK(Tipy!HR84),"-",SUM(JC90:JG90)))</f>
        <v>30</v>
      </c>
      <c r="JI90" s="185"/>
      <c r="JJ90" s="182">
        <f>IF(ISBLANK($JO$3),"",IF(ISBLANK(Tipy!HX84),0,IF(AND(Tipy!HX84=Výsledky!$JM$3,Tipy!HZ84=Výsledky!$JO$3),50,0)))</f>
        <v>0</v>
      </c>
      <c r="JK90" s="18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20</v>
      </c>
      <c r="JL90" s="182">
        <f>IF(ISBLANK($JO$3),"",IF(OR(Tipy!IA84=Výsledky!$JJ$6,Tipy!IA84=Výsledky!$JJ$7,Tipy!IA84=Výsledky!$JJ$8,Tipy!IA84=Výsledky!$JJ$9),30,0))</f>
        <v>30</v>
      </c>
      <c r="JM90" s="92">
        <f>IF(ISBLANK($JO$3),"",IF(OR(Tipy!IB84=Výsledky!$JM$6,Tipy!IB84=Výsledky!$JM$7,Tipy!IB84=Výsledky!$JM$8,Tipy!IB84=Výsledky!$JM$9),10,0))</f>
        <v>0</v>
      </c>
      <c r="JN90" s="9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95">
        <f>IF(ISBLANK($JO$3),"",IF(ISBLANK(Tipy!HX84),"-",SUM(JJ90:JN90)))</f>
        <v>50</v>
      </c>
      <c r="JP90" s="94"/>
      <c r="JQ90" s="92">
        <f>IF(ISBLANK($JV$3),"",IF(ISBLANK(Tipy!ID84),0,IF(AND(Tipy!ID84=Výsledky!$JT$3,Tipy!IF84=Výsledky!$JV$3),50,0)))</f>
        <v>0</v>
      </c>
      <c r="JR90" s="9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20</v>
      </c>
      <c r="JS90" s="92">
        <f>IF(ISBLANK($JV$3),"",IF(OR(Tipy!IG84=Výsledky!$JQ$6,Tipy!IG84=Výsledky!$JQ$7,Tipy!IG84=Výsledky!$JQ$8,Tipy!IG84=Výsledky!$JQ$9),30,0))</f>
        <v>30</v>
      </c>
      <c r="JT90" s="92">
        <f>IF(ISBLANK($JV$3),"",IF(OR(Tipy!IH84=Výsledky!$JT$6,Tipy!IH84=Výsledky!$JT$7,Tipy!IH84=Výsledky!$JT$8,Tipy!IH84=Výsledky!$JT$9),10,0))</f>
        <v>0</v>
      </c>
      <c r="JU90" s="9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95">
        <f>IF(ISBLANK($JV$3),"",IF(ISBLANK(Tipy!ID84),"-",SUM(JQ90:JU90)))</f>
        <v>50</v>
      </c>
      <c r="JW90" s="94"/>
      <c r="JX90" s="92" t="str">
        <f>IF(ISBLANK($KC$3),"",IF(ISBLANK(Tipy!IJ84),0,IF(AND(Tipy!IJ84=Výsledky!$KA$3,Tipy!IL84=Výsledky!$KC$3),50,0)))</f>
        <v/>
      </c>
      <c r="JY90" s="9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92" t="str">
        <f>IF(ISBLANK($KC$3),"",IF(OR(Tipy!IM84=Výsledky!$JX$6,Tipy!IM84=Výsledky!$JX$7,Tipy!IM84=Výsledky!$JX$8,Tipy!IM84=Výsledky!$JX$9),30,0))</f>
        <v/>
      </c>
      <c r="KA90" s="92" t="str">
        <f>IF(ISBLANK($KC$3),"",IF(OR(Tipy!IN84=Výsledky!$KA$6,Tipy!IN84=Výsledky!$KA$7,Tipy!IN84=Výsledky!$KA$8,Tipy!IN84=Výsledky!$KA$9),10,0))</f>
        <v/>
      </c>
      <c r="KB90" s="9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95" t="str">
        <f>IF(ISBLANK($KC$3),"",IF(ISBLANK(Tipy!IJ84),"-",SUM(JX90:KB90)))</f>
        <v/>
      </c>
      <c r="KD90" s="94"/>
      <c r="KE90" s="92">
        <f>IF(ISBLANK($KJ$3),"",IF(ISBLANK(Tipy!IP84),0,IF(AND(Tipy!IP84=Výsledky!$KH$3,Tipy!IR84=Výsledky!$KJ$3),50,0)))</f>
        <v>0</v>
      </c>
      <c r="KF90" s="92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>0</v>
      </c>
      <c r="KG90" s="92">
        <f>IF(ISBLANK($KJ$3),"",IF(OR(Tipy!IS84=Výsledky!$KE$6,Tipy!IS84=Výsledky!$KE$7,Tipy!IS84=Výsledky!$KE$8,Tipy!IS84=Výsledky!$KE$9),30,0))</f>
        <v>0</v>
      </c>
      <c r="KH90" s="92">
        <f>IF(ISBLANK($KJ$3),"",IF(OR(Tipy!IT84=Výsledky!$KH$6,Tipy!IT84=Výsledky!$KH$7,Tipy!IT84=Výsledky!$KH$8,Tipy!IT84=Výsledky!$KH$9),10,0))</f>
        <v>0</v>
      </c>
      <c r="KI90" s="93">
        <f>IF(ISBLANK($KJ$3),"",IF(ISBLANK(Tipy!IP84),0,IF(OR(AND(Tipy!IP84=Výsledky!$KH$3,OR(Tipy!IR84=Výsledky!$KJ$3+1,Tipy!IR84=Výsledky!$KJ$3-1)),AND(Tipy!IR84=Výsledky!$KJ$3,OR(Tipy!IP84=Výsledky!$KH$3+1,Tipy!IP84=Výsledky!$KH$3-1))),10,0)))</f>
        <v>0</v>
      </c>
      <c r="KJ90" s="95">
        <f>IF(ISBLANK($KJ$3),"",IF(ISBLANK(Tipy!IP84),"-",SUM(KE90:KI90)))</f>
        <v>0</v>
      </c>
      <c r="KK90" s="94"/>
      <c r="KL90" s="182">
        <f>IF(ISBLANK($KQ$3),"",IF(ISBLANK(Tipy!IV84),0,IF(AND(Tipy!IV84=Výsledky!$KO$3,Tipy!IX84=Výsledky!$KQ$3),50,0)))</f>
        <v>50</v>
      </c>
      <c r="KM90" s="18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82">
        <f>IF(ISBLANK($KQ$3),"",IF(OR(Tipy!IY84=Výsledky!$KL$6,Tipy!IY84=Výsledky!$KL$7,Tipy!IY84=Výsledky!$KL$8,Tipy!IY84=Výsledky!$KL$9),30,0))</f>
        <v>30</v>
      </c>
      <c r="KO90" s="182">
        <f>IF(ISBLANK($KQ$3),"",IF(OR(Tipy!IZ84=Výsledky!$KO$6,Tipy!IZ84=Výsledky!$KO$7,Tipy!IZ84=Výsledky!$KO$8,Tipy!IZ84=Výsledky!$KO$9),10,0))</f>
        <v>0</v>
      </c>
      <c r="KP90" s="18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86">
        <f>IF(ISBLANK($KQ$3),"",IF(ISBLANK(Tipy!IV84),"-",SUM(KL90:KP90)))</f>
        <v>80</v>
      </c>
      <c r="KR90" s="94"/>
      <c r="KS90" s="92" t="str">
        <f>IF(ISBLANK($KX$3),"",IF(ISBLANK(Tipy!JB84),0,IF(AND(Tipy!JB84=Výsledky!$KV$3,Tipy!JD84=Výsledky!$KX$3),50,0)))</f>
        <v/>
      </c>
      <c r="KT90" s="92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92" t="str">
        <f>IF(ISBLANK($KX$3),"",IF(OR(Tipy!JE84=Výsledky!$KS$6,Tipy!JE84=Výsledky!$KS$7,Tipy!JE84=Výsledky!$KS$8,Tipy!JE84=Výsledky!$KS$9),30,0))</f>
        <v/>
      </c>
      <c r="KV90" s="92" t="str">
        <f>IF(ISBLANK($KX$3),"",IF(OR(Tipy!JF84=Výsledky!$KV$6,Tipy!JF84=Výsledky!$KV$7,Tipy!JF84=Výsledky!$KV$8,Tipy!JF84=Výsledky!$KV$9),10,0))</f>
        <v/>
      </c>
      <c r="KW90" s="93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95" t="str">
        <f>IF(ISBLANK($KX$3),"",IF(ISBLANK(Tipy!JB84),"-",SUM(KS90:KW90)))</f>
        <v/>
      </c>
      <c r="KY90" s="94"/>
      <c r="KZ90" s="92" t="str">
        <f>IF(ISBLANK($LE$3),"",IF(ISBLANK(Tipy!JH84),0,IF(AND(Tipy!JH84=Výsledky!$LC$3,Tipy!JJ84=Výsledky!$LE$3),50,0)))</f>
        <v/>
      </c>
      <c r="LA90" s="92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92" t="str">
        <f>IF(ISBLANK($LE$3),"",IF(OR(Tipy!JK84=Výsledky!$KZ$6,Tipy!JK84=Výsledky!$KZ$7,Tipy!JK84=Výsledky!$KZ$8,Tipy!JK84=Výsledky!$KZ$9),30,0))</f>
        <v/>
      </c>
      <c r="LC90" s="92" t="str">
        <f>IF(ISBLANK($LE$3),"",IF(OR(Tipy!JL84=Výsledky!$LC$6,Tipy!JL84=Výsledky!$LC$7,Tipy!JL84=Výsledky!$LC$8,Tipy!JL84=Výsledky!$LC$9),10,0))</f>
        <v/>
      </c>
      <c r="LD90" s="93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95" t="str">
        <f>IF(ISBLANK($LE$3),"",IF(ISBLANK(Tipy!JH84),"-",SUM(KZ90:LD90)))</f>
        <v/>
      </c>
      <c r="LF90" s="94"/>
      <c r="LG90" s="92" t="str">
        <f>IF(ISBLANK($LL$3),"",IF(ISBLANK(Tipy!JN84),0,IF(AND(Tipy!JN84=Výsledky!$LJ$3,Tipy!JP84=Výsledky!$LL$3),50,0)))</f>
        <v/>
      </c>
      <c r="LH90" s="9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92" t="str">
        <f>IF(ISBLANK($LL$3),"",IF(OR(Tipy!JQ84=Výsledky!$LG$6,Tipy!JQ84=Výsledky!$LG$7,Tipy!JQ84=Výsledky!$LG$8,Tipy!JQ84=Výsledky!$LG$9),30,0))</f>
        <v/>
      </c>
      <c r="LJ90" s="92" t="str">
        <f>IF(ISBLANK($LL$3),"",IF(OR(Tipy!JR84=Výsledky!$LJ$6,Tipy!JR84=Výsledky!$LJ$7,Tipy!JR84=Výsledky!$LJ$8,Tipy!JR84=Výsledky!$LJ$9),10,0))</f>
        <v/>
      </c>
      <c r="LK90" s="9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95" t="str">
        <f>IF(ISBLANK($LL$3),"",IF(ISBLANK(Tipy!JN84),"-",SUM(LG90:LK90)))</f>
        <v/>
      </c>
      <c r="LM90" s="94"/>
      <c r="LN90" s="92" t="str">
        <f>IF(ISBLANK($LS$3),"",IF(ISBLANK(Tipy!JT84),0,IF(AND(Tipy!JT84=Výsledky!$LQ$3,Tipy!JV84=Výsledky!$LS$3),50,0)))</f>
        <v/>
      </c>
      <c r="LO90" s="9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92" t="str">
        <f>IF(ISBLANK($LS$3),"",IF(OR(Tipy!JW84=Výsledky!$LN$6,Tipy!JW84=Výsledky!$LN$7,Tipy!JW84=Výsledky!$LN$8,Tipy!JW84=Výsledky!$LN$9),30,0))</f>
        <v/>
      </c>
      <c r="LQ90" s="92" t="str">
        <f>IF(ISBLANK($LS$3),"",IF(OR(Tipy!JX84=Výsledky!$LQ$6,Tipy!JX84=Výsledky!$LQ$7,Tipy!JX84=Výsledky!$LQ$8,Tipy!JX84=Výsledky!$LQ$9),10,0))</f>
        <v/>
      </c>
      <c r="LR90" s="9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95" t="str">
        <f>IF(ISBLANK($LS$3),"",IF(ISBLANK(Tipy!JT84),"-",SUM(LN90:LR90)))</f>
        <v/>
      </c>
      <c r="LT90" s="94"/>
      <c r="LU90" s="92" t="str">
        <f>IF(ISBLANK($LZ$3),"",IF(ISBLANK(Tipy!JZ84),0,IF(AND(Tipy!JZ84=Výsledky!$LX$3,Tipy!KB84=Výsledky!$LZ$3),50,0)))</f>
        <v/>
      </c>
      <c r="LV90" s="92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92" t="str">
        <f>IF(ISBLANK($LZ$3),"",IF(OR(Tipy!KC84=Výsledky!$LU$6,Tipy!KC84=Výsledky!$LU$7,Tipy!KC84=Výsledky!$LU$8,Tipy!KC84=Výsledky!$LU$9),30,0))</f>
        <v/>
      </c>
      <c r="LX90" s="92" t="str">
        <f>IF(ISBLANK($LZ$3),"",IF(OR(Tipy!KD84=Výsledky!$LX$6,Tipy!KD84=Výsledky!$LX$7,Tipy!KD84=Výsledky!$LX$8,Tipy!KD84=Výsledky!$LX$9),10,0))</f>
        <v/>
      </c>
      <c r="LY90" s="93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95" t="str">
        <f>IF(ISBLANK($LZ$3),"",IF(ISBLANK(Tipy!JZ84),"-",SUM(LU90:LY90)))</f>
        <v/>
      </c>
      <c r="MA90" s="94"/>
      <c r="MB90" s="96"/>
      <c r="MC90" s="97"/>
      <c r="MD90" s="97"/>
      <c r="ME90" s="97"/>
      <c r="MF90" s="93"/>
      <c r="MG90" s="95"/>
      <c r="MH90" s="94"/>
      <c r="MI90" s="96"/>
      <c r="MJ90" s="97"/>
      <c r="MK90" s="97"/>
      <c r="ML90" s="97"/>
      <c r="MM90" s="93"/>
      <c r="MN90" s="95"/>
      <c r="MO90" s="94"/>
      <c r="MP90" s="96"/>
      <c r="MQ90" s="97"/>
      <c r="MR90" s="97"/>
      <c r="MS90" s="97"/>
      <c r="MT90" s="93"/>
      <c r="MU90" s="95"/>
      <c r="MV90" s="94"/>
      <c r="MW90" s="96"/>
      <c r="MX90" s="97"/>
      <c r="MY90" s="97"/>
      <c r="MZ90" s="97"/>
      <c r="NA90" s="93"/>
      <c r="NB90" s="95"/>
      <c r="NC90" s="94"/>
      <c r="ND90" s="96"/>
      <c r="NE90" s="97"/>
      <c r="NF90" s="97"/>
      <c r="NG90" s="97"/>
      <c r="NH90" s="93"/>
      <c r="NI90" s="95"/>
      <c r="NJ90" s="94"/>
      <c r="NK90" s="96"/>
      <c r="NL90" s="97"/>
      <c r="NM90" s="97"/>
      <c r="NN90" s="97"/>
      <c r="NO90" s="93"/>
      <c r="NP90" s="95"/>
      <c r="NQ90" s="94"/>
      <c r="NR90" s="96"/>
      <c r="NS90" s="97"/>
      <c r="NT90" s="97"/>
      <c r="NU90" s="97"/>
      <c r="NV90" s="93"/>
      <c r="NW90" s="95"/>
      <c r="NX90" s="94"/>
      <c r="NY90" s="96"/>
      <c r="NZ90" s="97"/>
      <c r="OA90" s="97"/>
      <c r="OB90" s="97"/>
      <c r="OC90" s="93"/>
      <c r="OD90" s="95"/>
      <c r="OE90" s="94"/>
      <c r="OF90" s="96"/>
      <c r="OG90" s="97"/>
      <c r="OH90" s="97"/>
      <c r="OI90" s="97"/>
      <c r="OJ90" s="93"/>
      <c r="OK90" s="95"/>
      <c r="OL90" s="94"/>
      <c r="OM90" s="96"/>
      <c r="ON90" s="97"/>
      <c r="OO90" s="97"/>
      <c r="OP90" s="97"/>
      <c r="OQ90" s="93"/>
      <c r="OR90" s="95"/>
      <c r="OS90" s="94"/>
      <c r="OT90" s="96"/>
      <c r="OU90" s="97"/>
      <c r="OV90" s="97"/>
      <c r="OW90" s="97"/>
      <c r="OX90" s="93"/>
      <c r="OY90" s="95"/>
      <c r="OZ90" s="94"/>
      <c r="PA90" s="96"/>
      <c r="PB90" s="97"/>
      <c r="PC90" s="97"/>
      <c r="PD90" s="97"/>
      <c r="PE90" s="93"/>
      <c r="PF90" s="95"/>
      <c r="PG90" s="94"/>
      <c r="PH90" s="96"/>
      <c r="PI90" s="97"/>
      <c r="PJ90" s="97"/>
      <c r="PK90" s="97"/>
      <c r="PL90" s="93"/>
      <c r="PM90" s="95"/>
      <c r="PN90" s="94"/>
      <c r="PO90" s="96"/>
      <c r="PP90" s="97"/>
      <c r="PQ90" s="97"/>
      <c r="PR90" s="97"/>
      <c r="PS90" s="93"/>
      <c r="PT90" s="95"/>
      <c r="PU90" s="94"/>
      <c r="PV90" s="96"/>
      <c r="PW90" s="97"/>
      <c r="PX90" s="97"/>
      <c r="PY90" s="97"/>
      <c r="PZ90" s="93"/>
      <c r="QA90" s="95"/>
    </row>
    <row r="91" spans="1:443" ht="15" customHeight="1" x14ac:dyDescent="0.2">
      <c r="A91" s="121">
        <f>Tipy!A85</f>
        <v>44</v>
      </c>
      <c r="B91" s="144" t="str">
        <f>Tipy!B85</f>
        <v>Saty7</v>
      </c>
      <c r="C91" s="42"/>
      <c r="D91" s="182">
        <f>IF(ISBLANK($I$3),"",IF(ISBLANK(Tipy!D85),0,IF(AND(Tipy!D85=Výsledky!$G$3,Tipy!F85=Výsledky!$I$3),50,0)))</f>
        <v>0</v>
      </c>
      <c r="E91" s="182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2">
        <f>IF(ISBLANK($I$3),"",IF(OR(Tipy!G85=Výsledky!$D$6,Tipy!G85=Výsledky!$D$7,Tipy!G85=Výsledky!$D$8,Tipy!G85=Výsledky!$D$9),30,0))</f>
        <v>30</v>
      </c>
      <c r="G91" s="182">
        <f>IF(ISBLANK($I$3),"",IF(OR(Tipy!H85=Výsledky!$G$6,Tipy!H85=Výsledky!$G$7,Tipy!H85=Výsledky!$G$8,Tipy!H85=Výsledky!$G$9),10,0))</f>
        <v>10</v>
      </c>
      <c r="H91" s="183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4">
        <f>IF(ISBLANK($I$3),"",IF(ISBLANK(Tipy!D85),"-",SUM(D91:H91)))</f>
        <v>70</v>
      </c>
      <c r="J91" s="185"/>
      <c r="K91" s="182">
        <f>IF(ISBLANK($P$3),"",IF(ISBLANK(Tipy!J85),0,IF(AND(Tipy!J85=Výsledky!$N$3,Tipy!L85=Výsledky!$P$3),50,0)))</f>
        <v>0</v>
      </c>
      <c r="L91" s="182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2">
        <f>IF(ISBLANK($P$3),"",IF(OR(Tipy!M85=Výsledky!$K$6,Tipy!M85=Výsledky!$K$7,Tipy!M85=Výsledky!$K$8,Tipy!M85=Výsledky!$K$9),30,0))</f>
        <v>0</v>
      </c>
      <c r="N91" s="182">
        <f>IF(ISBLANK($P$3),"",IF(OR(Tipy!N85=Výsledky!$N$6,Tipy!N85=Výsledky!$N$7,Tipy!N85=Výsledky!$N$8,Tipy!N85=Výsledky!$N$9),10,0))</f>
        <v>0</v>
      </c>
      <c r="O91" s="183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6">
        <f>IF(ISBLANK($P$3),"",IF(ISBLANK(Tipy!J85),"-",SUM(K91:O91)))</f>
        <v>20</v>
      </c>
      <c r="Q91" s="185"/>
      <c r="R91" s="182">
        <f>IF(ISBLANK($W$3),"",IF(ISBLANK(Tipy!P85),0,IF(AND(Tipy!P85=Výsledky!$U$3,Tipy!R85=Výsledky!$W$3),50,0)))</f>
        <v>0</v>
      </c>
      <c r="S91" s="182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2">
        <f>IF(ISBLANK($W$3),"",IF(OR(Tipy!S85=Výsledky!$R$6,Tipy!S85=Výsledky!$R$7,Tipy!S85=Výsledky!$R$8,Tipy!S85=Výsledky!$R$9),30,0))</f>
        <v>0</v>
      </c>
      <c r="U91" s="182">
        <f>IF(ISBLANK($W$3),"",IF(OR(Tipy!T85=Výsledky!$U$6,Tipy!T85=Výsledky!$U$7,Tipy!T85=Výsledky!$U$8,Tipy!T85=Výsledky!$U$9),10,0))</f>
        <v>0</v>
      </c>
      <c r="V91" s="183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6">
        <f>IF(ISBLANK($W$3),"",IF(ISBLANK(Tipy!P85),"-",SUM(R91:V91)))</f>
        <v>20</v>
      </c>
      <c r="X91" s="185"/>
      <c r="Y91" s="182">
        <f>IF(ISBLANK($AD$3),"",IF(ISBLANK(Tipy!V85),0,IF(AND(Tipy!V85=Výsledky!$AB$3,Tipy!X85=Výsledky!$AD$3),50,0)))</f>
        <v>0</v>
      </c>
      <c r="Z91" s="182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2">
        <f>IF(ISBLANK($AD$3),"",IF(OR(Tipy!Y85=Výsledky!$Y$6,Tipy!Y85=Výsledky!$Y$7,Tipy!Y85=Výsledky!$Y$8,Tipy!Y85=Výsledky!$Y$9),30,0))</f>
        <v>0</v>
      </c>
      <c r="AB91" s="182">
        <f>IF(ISBLANK($AD$3),"",IF(OR(Tipy!Z85=Výsledky!$AB$6,Tipy!Z85=Výsledky!$AB$7,Tipy!Z85=Výsledky!$AB$8,Tipy!Z85=Výsledky!$AB$9),10,0))</f>
        <v>10</v>
      </c>
      <c r="AC91" s="183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6">
        <f>IF(ISBLANK($AD$3),"",IF(ISBLANK(Tipy!V85),"-",SUM(Y91:AC91)))</f>
        <v>30</v>
      </c>
      <c r="AE91" s="185"/>
      <c r="AF91" s="182">
        <f>IF(ISBLANK($AK$3),"",IF(ISBLANK(Tipy!AB85),0,IF(AND(Tipy!AB85=Výsledky!$AI$3,Tipy!AD85=Výsledky!$AK$3),50,0)))</f>
        <v>0</v>
      </c>
      <c r="AG91" s="182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2">
        <f>IF(ISBLANK($AK$3),"",IF(OR(Tipy!AE85=Výsledky!$AF$6,Tipy!AE85=Výsledky!$AF$7,Tipy!AE85=Výsledky!$AF$8,Tipy!AE85=Výsledky!$AF$9),30,0))</f>
        <v>30</v>
      </c>
      <c r="AI91" s="182">
        <f>IF(ISBLANK($AK$3),"",IF(OR(Tipy!AF85=Výsledky!$AI$6,Tipy!AF85=Výsledky!$AI$7,Tipy!AF85=Výsledky!$AI$8,Tipy!AF85=Výsledky!$AI$9),10,0))</f>
        <v>10</v>
      </c>
      <c r="AJ91" s="183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6">
        <f>IF(ISBLANK($AK$3),"",IF(ISBLANK(Tipy!AB85),"-",SUM(AF91:AJ91)))</f>
        <v>40</v>
      </c>
      <c r="AL91" s="185"/>
      <c r="AM91" s="182">
        <f>IF(ISBLANK($AR$3),"",IF(ISBLANK(Tipy!AH85),0,IF(AND(Tipy!AH85=Výsledky!$AP$3,Tipy!AJ85=Výsledky!$AR$3),50,0)))</f>
        <v>0</v>
      </c>
      <c r="AN91" s="182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2">
        <f>IF(ISBLANK($AR$3),"",IF(OR(Tipy!AK85=Výsledky!$AM$6,Tipy!AK85=Výsledky!$AM$7,Tipy!AK85=Výsledky!$AM$8,Tipy!AK85=Výsledky!$AM$9),30,0))</f>
        <v>30</v>
      </c>
      <c r="AP91" s="182">
        <f>IF(ISBLANK($AR$3),"",IF(OR(Tipy!AL85=Výsledky!$AP$6,Tipy!AL85=Výsledky!$AP$7,Tipy!AL85=Výsledky!$AP$8,Tipy!AL85=Výsledky!$AP$9),10,0))</f>
        <v>0</v>
      </c>
      <c r="AQ91" s="183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6">
        <f>IF(ISBLANK($AR$3),"",IF(ISBLANK(Tipy!AH85),"-",SUM(AM91:AQ91)))</f>
        <v>50</v>
      </c>
      <c r="AS91" s="185"/>
      <c r="AT91" s="182">
        <f>IF(ISBLANK($AY$3),"",IF(ISBLANK(Tipy!AN85),0,IF(AND(Tipy!AN85=Výsledky!$AW$3,Tipy!AP85=Výsledky!$AY$3),50,0)))</f>
        <v>0</v>
      </c>
      <c r="AU91" s="182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2">
        <f>IF(ISBLANK($AY$3),"",IF(OR(Tipy!AQ85=Výsledky!$AT$6,Tipy!AQ85=Výsledky!$AT$7,Tipy!AQ85=Výsledky!$AT$8,Tipy!AQ85=Výsledky!$AT$9),30,0))</f>
        <v>0</v>
      </c>
      <c r="AW91" s="182">
        <f>IF(ISBLANK($AY$3),"",IF(OR(Tipy!AR85=Výsledky!$AW$6,Tipy!AR85=Výsledky!$AW$7,Tipy!AR85=Výsledky!$AW$8,Tipy!AR85=Výsledky!$AW$9),10,0))</f>
        <v>10</v>
      </c>
      <c r="AX91" s="183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6">
        <f>IF(ISBLANK($AY$3),"",IF(ISBLANK(Tipy!AN85),"-",SUM(AT91:AX91)))</f>
        <v>40</v>
      </c>
      <c r="AZ91" s="185"/>
      <c r="BA91" s="182">
        <f>IF(ISBLANK($BF$3),"",IF(ISBLANK(Tipy!AT85),0,IF(AND(Tipy!AT85=Výsledky!$BD$3,Tipy!AV85=Výsledky!$BF$3),50,0)))</f>
        <v>0</v>
      </c>
      <c r="BB91" s="182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2">
        <f>IF(ISBLANK($BF$3),"",IF(OR(Tipy!AW85=Výsledky!$BA$6,Tipy!AW85=Výsledky!$BA$7,Tipy!AW85=Výsledky!$BA$8,Tipy!AW85=Výsledky!$BA$9),30,0))</f>
        <v>0</v>
      </c>
      <c r="BD91" s="182">
        <f>IF(ISBLANK($BF$3),"",IF(OR(Tipy!AX85=Výsledky!$BD$6,Tipy!AX85=Výsledky!$BD$7,Tipy!AX85=Výsledky!$BD$8,Tipy!AX85=Výsledky!$BD$9),10,0))</f>
        <v>0</v>
      </c>
      <c r="BE91" s="183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6">
        <f>IF(ISBLANK($BF$3),"",IF(ISBLANK(Tipy!AT85),"-",SUM(BA91:BE91)))</f>
        <v>0</v>
      </c>
      <c r="BG91" s="94"/>
      <c r="BH91" s="182">
        <f>IF(ISBLANK($BM$3),"",IF(ISBLANK(Tipy!AZ85),0,IF(AND(Tipy!AZ85=Výsledky!$BK$3,Tipy!BB85=Výsledky!$BM$3),50,0)))</f>
        <v>0</v>
      </c>
      <c r="BI91" s="182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2">
        <f>IF(ISBLANK($BM$3),"",IF(OR(Tipy!BC85=Výsledky!$BH$6,Tipy!BC85=Výsledky!$BH$7,Tipy!BC85=Výsledky!$BH$8,Tipy!BC85=Výsledky!$BH$9),30,0))</f>
        <v>30</v>
      </c>
      <c r="BK91" s="182">
        <f>IF(ISBLANK($BM$3),"",IF(OR(Tipy!BD85=Výsledky!$BK$6,Tipy!BD85=Výsledky!$BK$7,Tipy!BD85=Výsledky!$BK$8,Tipy!BD85=Výsledky!$BK$9),10,0))</f>
        <v>0</v>
      </c>
      <c r="BL91" s="183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6">
        <f>IF(ISBLANK($BM$3),"",IF(ISBLANK(Tipy!AZ85),"-",SUM(BH91:BL91)))</f>
        <v>30</v>
      </c>
      <c r="BN91" s="94"/>
      <c r="BO91" s="182">
        <f>IF(ISBLANK($BT$3),"",IF(ISBLANK(Tipy!BF85),0,IF(AND(Tipy!BF85=Výsledky!$BR$3,Tipy!BH85=Výsledky!$BT$3),50,0)))</f>
        <v>0</v>
      </c>
      <c r="BP91" s="182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2">
        <f>IF(ISBLANK($BT$3),"",IF(OR(Tipy!BI85=Výsledky!$BO$6,Tipy!BI85=Výsledky!$BO$7,Tipy!BI85=Výsledky!$BO$8,Tipy!BI85=Výsledky!$BO$9),30,0))</f>
        <v>30</v>
      </c>
      <c r="BR91" s="182">
        <f>IF(ISBLANK($BT$3),"",IF(OR(Tipy!BJ85=Výsledky!$BR$6,Tipy!BJ85=Výsledky!$BR$7,Tipy!BJ85=Výsledky!$BR$8,Tipy!BJ85=Výsledky!$BR$9),10,0))</f>
        <v>10</v>
      </c>
      <c r="BS91" s="183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6">
        <f>IF(ISBLANK($BT$3),"",IF(ISBLANK(Tipy!BF85),"-",SUM(BO91:BS91)))</f>
        <v>60</v>
      </c>
      <c r="BU91" s="94"/>
      <c r="BV91" s="182">
        <f>IF(ISBLANK($CA$3),"",IF(ISBLANK(Tipy!BL85),0,IF(AND(Tipy!BL85=Výsledky!$BY$3,Tipy!BN85=Výsledky!$CA$3),50,0)))</f>
        <v>0</v>
      </c>
      <c r="BW91" s="182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2">
        <f>IF(ISBLANK($CA$3),"",IF(OR(Tipy!BO85=Výsledky!$BV$6,Tipy!BO85=Výsledky!$BV$7,Tipy!BO85=Výsledky!$BV$8,Tipy!BO85=Výsledky!$BV$9),30,0))</f>
        <v>30</v>
      </c>
      <c r="BY91" s="182">
        <f>IF(ISBLANK($CA$3),"",IF(OR(Tipy!BP85=Výsledky!$BY$6,Tipy!BP85=Výsledky!$BY$7,Tipy!BP85=Výsledky!$BY$8,Tipy!BP85=Výsledky!$BY$9),10,0))</f>
        <v>0</v>
      </c>
      <c r="BZ91" s="183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6">
        <f>IF(ISBLANK($CA$3),"",IF(ISBLANK(Tipy!BL85),"-",SUM(BV91:BZ91)))</f>
        <v>50</v>
      </c>
      <c r="CB91" s="94"/>
      <c r="CC91" s="182">
        <f>IF(ISBLANK($CH$3),"",IF(ISBLANK(Tipy!BR85),0,IF(AND(Tipy!BR85=Výsledky!$CF$3,Tipy!BT85=Výsledky!$CH$3),50,0)))</f>
        <v>50</v>
      </c>
      <c r="CD91" s="182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2">
        <f>IF(ISBLANK($CH$3),"",IF(OR(Tipy!BU85=Výsledky!$CC$6,Tipy!BU85=Výsledky!$CC$7,Tipy!BU85=Výsledky!$CC$8,Tipy!BU85=Výsledky!$CC$9),30,0))</f>
        <v>30</v>
      </c>
      <c r="CF91" s="182">
        <f>IF(ISBLANK($CH$3),"",IF(OR(Tipy!BV85=Výsledky!$CF$6,Tipy!BV85=Výsledky!$CF$7,Tipy!BV85=Výsledky!$CF$8,Tipy!BV85=Výsledky!$CF$9),10,0))</f>
        <v>0</v>
      </c>
      <c r="CG91" s="183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6">
        <f>IF(ISBLANK($CH$3),"",IF(ISBLANK(Tipy!BR85),"-",SUM(CC91:CG91)))</f>
        <v>80</v>
      </c>
      <c r="CI91" s="185"/>
      <c r="CJ91" s="182">
        <f>IF(ISBLANK($CO$3),"",IF(ISBLANK(Tipy!BX85),0,IF(AND(Tipy!BX85=Výsledky!$CM$3,Tipy!BZ85=Výsledky!$CO$3),50,0)))</f>
        <v>0</v>
      </c>
      <c r="CK91" s="182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2">
        <f>IF(ISBLANK($CO$3),"",IF(OR(Tipy!CA85=Výsledky!$CJ$6,Tipy!CA85=Výsledky!$CJ$7,Tipy!CA85=Výsledky!$CJ$8,Tipy!CA85=Výsledky!$CJ$9),30,0))</f>
        <v>30</v>
      </c>
      <c r="CM91" s="182">
        <f>IF(ISBLANK($CO$3),"",IF(OR(Tipy!CB85=Výsledky!$CM$6,Tipy!CB85=Výsledky!$CM$7,Tipy!CB85=Výsledky!$CM$8,Tipy!CB85=Výsledky!$CM$9),10,0))</f>
        <v>10</v>
      </c>
      <c r="CN91" s="183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6">
        <f>IF(ISBLANK($CO$3),"",IF(ISBLANK(Tipy!BX85),"-",SUM(CJ91:CN91)))</f>
        <v>60</v>
      </c>
      <c r="CP91" s="185"/>
      <c r="CQ91" s="182">
        <f>IF(ISBLANK($CV$3),"",IF(ISBLANK(Tipy!CD85),0,IF(AND(Tipy!CD85=Výsledky!$CT$3,Tipy!CF85=Výsledky!$CV$3),50,0)))</f>
        <v>0</v>
      </c>
      <c r="CR91" s="182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2">
        <f>IF(ISBLANK($CV$3),"",IF(OR(Tipy!CG85=Výsledky!$CQ$6,Tipy!CG85=Výsledky!$CQ$7,Tipy!CG85=Výsledky!$CQ$8,Tipy!CG85=Výsledky!$CQ$9),30,0))</f>
        <v>30</v>
      </c>
      <c r="CT91" s="182">
        <f>IF(ISBLANK($CV$3),"",IF(OR(Tipy!CH85=Výsledky!$CT$6,Tipy!CH85=Výsledky!$CT$7,Tipy!CH85=Výsledky!$CT$8,Tipy!CH85=Výsledky!$CT$9),10,0))</f>
        <v>0</v>
      </c>
      <c r="CU91" s="183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6">
        <f>IF(ISBLANK($CV$3),"",IF(ISBLANK(Tipy!CD85),"-",SUM(CQ91:CU91)))</f>
        <v>50</v>
      </c>
      <c r="CW91" s="185"/>
      <c r="CX91" s="182">
        <f>IF(ISBLANK($DC$3),"",IF(ISBLANK(Tipy!CJ85),0,IF(AND(Tipy!CJ85=Výsledky!$DA$3,Tipy!CL85=Výsledky!$DC$3),50,0)))</f>
        <v>0</v>
      </c>
      <c r="CY91" s="182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2">
        <f>IF(ISBLANK($DC$3),"",IF(OR(Tipy!CM85=Výsledky!$CX$6,Tipy!CM85=Výsledky!$CX$7,Tipy!CM85=Výsledky!$CX$8,Tipy!CM85=Výsledky!$CX$9),30,0))</f>
        <v>0</v>
      </c>
      <c r="DA91" s="182">
        <f>IF(ISBLANK($DC$3),"",IF(OR(Tipy!CN85=Výsledky!$DA$6,Tipy!CN85=Výsledky!$DA$7,Tipy!CN85=Výsledky!$DA$8,Tipy!CN85=Výsledky!$DA$9),10,0))</f>
        <v>0</v>
      </c>
      <c r="DB91" s="183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6">
        <f>IF(ISBLANK($DC$3),"",IF(ISBLANK(Tipy!CJ85),"-",SUM(CX91:DB91)))</f>
        <v>0</v>
      </c>
      <c r="DD91" s="185"/>
      <c r="DE91" s="182">
        <f>IF(ISBLANK($DJ$3),"",IF(ISBLANK(Tipy!CP85),0,IF(AND(Tipy!CP85=Výsledky!$DH$3,Tipy!CR85=Výsledky!$DJ$3),50,0)))</f>
        <v>0</v>
      </c>
      <c r="DF91" s="182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2">
        <f>IF(ISBLANK($DJ$3),"",IF(OR(Tipy!CS85=Výsledky!$DE$6,Tipy!CS85=Výsledky!$DE$7,Tipy!CS85=Výsledky!$DE$8,Tipy!CS85=Výsledky!$DE$9),30,0))</f>
        <v>0</v>
      </c>
      <c r="DH91" s="182">
        <f>IF(ISBLANK($DJ$3),"",IF(OR(Tipy!CT85=Výsledky!$DH$6,Tipy!CT85=Výsledky!$DH$7,Tipy!CT85=Výsledky!$DH$8,Tipy!CT85=Výsledky!$DH$9),10,0))</f>
        <v>10</v>
      </c>
      <c r="DI91" s="183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6">
        <f>IF(ISBLANK($DJ$3),"",IF(ISBLANK(Tipy!CP85),"-",SUM(DE91:DI91)))</f>
        <v>30</v>
      </c>
      <c r="DK91" s="185"/>
      <c r="DL91" s="182">
        <f>IF(ISBLANK($DQ$3),"",IF(ISBLANK(Tipy!CV85),0,IF(AND(Tipy!CV85=Výsledky!$DO$3,Tipy!CX85=Výsledky!$DQ$3),50,0)))</f>
        <v>0</v>
      </c>
      <c r="DM91" s="182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2">
        <f>IF(ISBLANK($DQ$3),"",IF(OR(Tipy!CY85=Výsledky!$DL$6,Tipy!CY85=Výsledky!$DL$7,Tipy!CY85=Výsledky!$DL$8,Tipy!CY85=Výsledky!$DL$9),30,0))</f>
        <v>0</v>
      </c>
      <c r="DO91" s="182">
        <f>IF(ISBLANK($DQ$3),"",IF(OR(Tipy!CZ85=Výsledky!$DO$6,Tipy!CZ85=Výsledky!$DO$7,Tipy!CZ85=Výsledky!$DO$8,Tipy!CZ85=Výsledky!$DO$9),10,0))</f>
        <v>10</v>
      </c>
      <c r="DP91" s="183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6">
        <f>IF(ISBLANK($DQ$3),"",IF(ISBLANK(Tipy!CV85),"-",SUM(DL91:DP91)))</f>
        <v>10</v>
      </c>
      <c r="DR91" s="185"/>
      <c r="DS91" s="182">
        <f>IF(ISBLANK($DX$3),"",IF(ISBLANK(Tipy!DB85),0,IF(AND(Tipy!DB85=Výsledky!$DV$3,Tipy!DD85=Výsledky!$DX$3),50,0)))</f>
        <v>0</v>
      </c>
      <c r="DT91" s="182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2">
        <f>IF(ISBLANK($DX$3),"",IF(OR(Tipy!DE85=Výsledky!$DS$6,Tipy!DE85=Výsledky!$DS$7,Tipy!DE85=Výsledky!$DS$8,Tipy!DE85=Výsledky!$DS$9),30,0))</f>
        <v>30</v>
      </c>
      <c r="DV91" s="182">
        <f>IF(ISBLANK($DX$3),"",IF(OR(Tipy!DF85=Výsledky!$DV$6,Tipy!DF85=Výsledky!$DV$7,Tipy!DF85=Výsledky!$DV$8,Tipy!DF85=Výsledky!$DV$9),10,0))</f>
        <v>10</v>
      </c>
      <c r="DW91" s="183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6">
        <f>IF(ISBLANK($DX$3),"",IF(ISBLANK(Tipy!DB85),"-",SUM(DS91:DW91)))</f>
        <v>60</v>
      </c>
      <c r="DY91" s="185"/>
      <c r="DZ91" s="182">
        <f>IF(ISBLANK($EE$3),"",IF(ISBLANK(Tipy!DH85),0,IF(AND(Tipy!DH85=Výsledky!$EC$3,Tipy!DJ85=Výsledky!$EE$3),50,0)))</f>
        <v>0</v>
      </c>
      <c r="EA91" s="182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2">
        <f>IF(ISBLANK($EE$3),"",IF(OR(Tipy!DK85=Výsledky!$DZ$6,Tipy!DK85=Výsledky!$DZ$7,Tipy!DK85=Výsledky!$DZ$8,Tipy!DK85=Výsledky!$DZ$9),30,0))</f>
        <v>0</v>
      </c>
      <c r="EC91" s="182">
        <f>IF(ISBLANK($EE$3),"",IF(OR(Tipy!DL85=Výsledky!$EC$6,Tipy!DL85=Výsledky!$EC$7,Tipy!DL85=Výsledky!$EC$8,Tipy!DL85=Výsledky!$EC$9),10,0))</f>
        <v>0</v>
      </c>
      <c r="ED91" s="183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6">
        <f>IF(ISBLANK($EE$3),"",IF(ISBLANK(Tipy!DH85),"-",SUM(DZ91:ED91)))</f>
        <v>30</v>
      </c>
      <c r="EF91" s="94"/>
      <c r="EG91" s="182">
        <f>IF(ISBLANK($EL$3),"",IF(ISBLANK(Tipy!DN85),0,IF(AND(Tipy!DN85=Výsledky!$EJ$3,Tipy!DP85=Výsledky!$EL$3),50,0)))</f>
        <v>0</v>
      </c>
      <c r="EH91" s="182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2">
        <f>IF(ISBLANK($EL$3),"",IF(OR(Tipy!DQ85=Výsledky!$EG$6,Tipy!DQ85=Výsledky!$EG$7,Tipy!DQ85=Výsledky!$EG$8,Tipy!DQ85=Výsledky!$EG$9),30,0))</f>
        <v>30</v>
      </c>
      <c r="EJ91" s="182">
        <f>IF(ISBLANK($EL$3),"",IF(OR(Tipy!DR85=Výsledky!$EJ$6,Tipy!DR85=Výsledky!$EJ$7,Tipy!DR85=Výsledky!$EJ$8,Tipy!DR85=Výsledky!$EJ$9),10,0))</f>
        <v>10</v>
      </c>
      <c r="EK91" s="183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6">
        <f>IF(ISBLANK($EL$3),"",IF(ISBLANK(Tipy!DN85),"-",SUM(EG91:EK91)))</f>
        <v>60</v>
      </c>
      <c r="EM91" s="94"/>
      <c r="EN91" s="182">
        <f>IF(ISBLANK($ES$3),"",IF(ISBLANK(Tipy!DT85),0,IF(AND(Tipy!DT85=Výsledky!$EQ$3,Tipy!DV85=Výsledky!$ES$3),50,0)))</f>
        <v>0</v>
      </c>
      <c r="EO91" s="182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2">
        <f>IF(ISBLANK($ES$3),"",IF(OR(Tipy!DW85=Výsledky!$EN$6,Tipy!DW85=Výsledky!$EN$7,Tipy!DW85=Výsledky!$EN$8,Tipy!DW85=Výsledky!$EN$9),30,0))</f>
        <v>30</v>
      </c>
      <c r="EQ91" s="182">
        <f>IF(ISBLANK($ES$3),"",IF(OR(Tipy!DX85=Výsledky!$EQ$6,Tipy!DX85=Výsledky!$EQ$7,Tipy!DX85=Výsledky!$EQ$8,Tipy!DX85=Výsledky!$EQ$9),10,0))</f>
        <v>10</v>
      </c>
      <c r="ER91" s="183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6">
        <f>IF(ISBLANK($ES$3),"",IF(ISBLANK(Tipy!DT85),"-",SUM(EN91:ER91)))</f>
        <v>70</v>
      </c>
      <c r="ET91" s="94"/>
      <c r="EU91" s="182">
        <f>IF(ISBLANK($EZ$3),"",IF(ISBLANK(Tipy!DZ85),0,IF(AND(Tipy!DZ85=Výsledky!$EX$3,Tipy!EB85=Výsledky!$EZ$3),50,0)))</f>
        <v>0</v>
      </c>
      <c r="EV91" s="182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2">
        <f>IF(ISBLANK($EZ$3),"",IF(OR(Tipy!EC85=Výsledky!$EU$6,Tipy!EC85=Výsledky!$EU$7,Tipy!EC85=Výsledky!$EU$8,Tipy!EC85=Výsledky!$EU$9),30,0))</f>
        <v>0</v>
      </c>
      <c r="EX91" s="182">
        <f>IF(ISBLANK($EZ$3),"",IF(OR(Tipy!ED85=Výsledky!$EX$6,Tipy!ED85=Výsledky!$EX$7,Tipy!ED85=Výsledky!$EX$8,Tipy!ED85=Výsledky!$EX$9),10,0))</f>
        <v>0</v>
      </c>
      <c r="EY91" s="183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6">
        <f>IF(ISBLANK($EZ$3),"",IF(ISBLANK(Tipy!DZ85),"-",SUM(EU91:EY91)))</f>
        <v>20</v>
      </c>
      <c r="FA91" s="94"/>
      <c r="FB91" s="182">
        <f>IF(ISBLANK($FG$3),"",IF(ISBLANK(Tipy!EF85),0,IF(AND(Tipy!EF85=Výsledky!$FE$3,Tipy!EH85=Výsledky!$FG$3),50,0)))</f>
        <v>0</v>
      </c>
      <c r="FC91" s="182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2">
        <f>IF(ISBLANK($FG$3),"",IF(OR(Tipy!EI85=Výsledky!$FB$6,Tipy!EI85=Výsledky!$FB$7,Tipy!EI85=Výsledky!$FB$8,Tipy!EI85=Výsledky!$FB$9),30,0))</f>
        <v>30</v>
      </c>
      <c r="FE91" s="182">
        <f>IF(ISBLANK($FG$3),"",IF(OR(Tipy!EJ85=Výsledky!$FE$6,Tipy!EJ85=Výsledky!$FE$7,Tipy!EJ85=Výsledky!$FE$8,Tipy!EJ85=Výsledky!$FE$9),10,0))</f>
        <v>0</v>
      </c>
      <c r="FF91" s="183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6">
        <f>IF(ISBLANK($FG$3),"",IF(ISBLANK(Tipy!EF85),"-",SUM(FB91:FF91)))</f>
        <v>30</v>
      </c>
      <c r="FH91" s="94"/>
      <c r="FI91" s="182">
        <f>IF(ISBLANK($FN$3),"",IF(ISBLANK(Tipy!EL85),0,IF(AND(Tipy!EL85=Výsledky!$FL$3,Tipy!EN85=Výsledky!$FN$3),50,0)))</f>
        <v>0</v>
      </c>
      <c r="FJ91" s="182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2">
        <f>IF(ISBLANK($FN$3),"",IF(OR(Tipy!EO85=Výsledky!$FI$6,Tipy!EO85=Výsledky!$FI$7,Tipy!EO85=Výsledky!$FI$8,Tipy!EO85=Výsledky!$FI$9),30,0))</f>
        <v>30</v>
      </c>
      <c r="FL91" s="182">
        <f>IF(ISBLANK($FN$3),"",IF(OR(Tipy!EP85=Výsledky!$FL$6,Tipy!EP85=Výsledky!$FL$7,Tipy!EP85=Výsledky!$FL$8,Tipy!EP85=Výsledky!$FL$9),10,0))</f>
        <v>0</v>
      </c>
      <c r="FM91" s="183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6">
        <f>IF(ISBLANK($FN$3),"",IF(ISBLANK(Tipy!EL85),"-",SUM(FI91:FM91)))</f>
        <v>50</v>
      </c>
      <c r="FO91" s="94"/>
      <c r="FP91" s="182">
        <f>IF(ISBLANK($FU$3),"",IF(ISBLANK(Tipy!ER85),0,IF(AND(Tipy!ER85=Výsledky!$FS$3,Tipy!ET85=Výsledky!$FU$3),50,0)))</f>
        <v>0</v>
      </c>
      <c r="FQ91" s="182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2">
        <f>IF(ISBLANK($FU$3),"",IF(OR(Tipy!EU85=Výsledky!$FP$6,Tipy!EU85=Výsledky!$FP$7,Tipy!EU85=Výsledky!$FP$8,Tipy!EU85=Výsledky!$FP$9),30,0))</f>
        <v>30</v>
      </c>
      <c r="FS91" s="182">
        <f>IF(ISBLANK($FU$3),"",IF(OR(Tipy!EV85=Výsledky!$FS$6,Tipy!EV85=Výsledky!$FS$7,Tipy!EV85=Výsledky!$FS$8,Tipy!EV85=Výsledky!$FS$9),10,0))</f>
        <v>0</v>
      </c>
      <c r="FT91" s="183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6">
        <f>IF(ISBLANK($FU$3),"",IF(ISBLANK(Tipy!ER85),"-",SUM(FP91:FT91)))</f>
        <v>60</v>
      </c>
      <c r="FV91" s="94"/>
      <c r="FW91" s="182">
        <f>IF(ISBLANK($GB$3),"",IF(ISBLANK(Tipy!EX85),0,IF(AND(Tipy!EX85=Výsledky!$FZ$3,Tipy!EZ85=Výsledky!$GB$3),50,0)))</f>
        <v>0</v>
      </c>
      <c r="FX91" s="182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2">
        <f>IF(ISBLANK($GB$3),"",IF(OR(Tipy!FA85=Výsledky!$FW$6,Tipy!FA85=Výsledky!$FW$7,Tipy!FA85=Výsledky!$FW$8,Tipy!FA85=Výsledky!$FW$9),30,0))</f>
        <v>0</v>
      </c>
      <c r="FZ91" s="182">
        <f>IF(ISBLANK($GB$3),"",IF(OR(Tipy!FB85=Výsledky!$FZ$6,Tipy!FB85=Výsledky!$FZ$7,Tipy!FB85=Výsledky!$FZ$8,Tipy!FB85=Výsledky!$FZ$9),10,0))</f>
        <v>10</v>
      </c>
      <c r="GA91" s="183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6">
        <f>IF(ISBLANK($GB$3),"",IF(ISBLANK(Tipy!EX85),"-",SUM(FW91:GA91)))</f>
        <v>10</v>
      </c>
      <c r="GC91" s="94"/>
      <c r="GD91" s="182">
        <f>IF(ISBLANK($GI$3),"",IF(ISBLANK(Tipy!FD85),0,IF(AND(Tipy!FD85=Výsledky!$GG$3,Tipy!FF85=Výsledky!$GI$3),50,0)))</f>
        <v>0</v>
      </c>
      <c r="GE91" s="182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2">
        <f>IF(ISBLANK($GI$3),"",IF(OR(Tipy!FG85=Výsledky!$GD$6,Tipy!FG85=Výsledky!$GD$7,Tipy!FG85=Výsledky!$GD$8,Tipy!FG85=Výsledky!$GD$9),30,0))</f>
        <v>30</v>
      </c>
      <c r="GG91" s="182">
        <f>IF(ISBLANK($GI$3),"",IF(OR(Tipy!FH85=Výsledky!$GG$6,Tipy!FH85=Výsledky!$GG$7,Tipy!FH85=Výsledky!$GG$8,Tipy!FH85=Výsledky!$GG$9),10,0))</f>
        <v>0</v>
      </c>
      <c r="GH91" s="183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6">
        <f>IF(ISBLANK($GI$3),"",IF(ISBLANK(Tipy!FD85),"-",SUM(GD91:GH91)))</f>
        <v>30</v>
      </c>
      <c r="GJ91" s="94"/>
      <c r="GK91" s="182">
        <f>IF(ISBLANK($GP$3),"",IF(ISBLANK(Tipy!FJ85),0,IF(AND(Tipy!FJ85=Výsledky!$GN$3,Tipy!FL85=Výsledky!$GP$3),50,0)))</f>
        <v>0</v>
      </c>
      <c r="GL91" s="182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>20</v>
      </c>
      <c r="GM91" s="182">
        <f>IF(ISBLANK($GP$3),"",IF(OR(Tipy!FM85=Výsledky!$GK$6,Tipy!FM85=Výsledky!$GK$7,Tipy!FM85=Výsledky!$GK$8,Tipy!FM85=Výsledky!$GK$9),30,0))</f>
        <v>30</v>
      </c>
      <c r="GN91" s="182">
        <f>IF(ISBLANK($GP$3),"",IF(OR(Tipy!FN85=Výsledky!$GN$6,Tipy!FN85=Výsledky!$GN$7,Tipy!FN85=Výsledky!$GN$8,Tipy!FN85=Výsledky!$GN$9),10,0))</f>
        <v>0</v>
      </c>
      <c r="GO91" s="183">
        <f>IF(ISBLANK($GP$3),"",IF(ISBLANK(Tipy!FJ85),0,IF(OR(AND(Tipy!FJ85=Výsledky!$GN$3,OR(Tipy!FL85=Výsledky!$GP$3+1,Tipy!FL85=Výsledky!$GP$3-1)),AND(Tipy!FL85=Výsledky!$GP$3,OR(Tipy!FJ85=Výsledky!$GN$3+1,Tipy!FJ85=Výsledky!$GN$3-1))),10,0)))</f>
        <v>0</v>
      </c>
      <c r="GP91" s="186">
        <f>IF(ISBLANK($GP$3),"",IF(ISBLANK(Tipy!FJ85),"-",SUM(GK91:GO91)))</f>
        <v>50</v>
      </c>
      <c r="GQ91" s="94"/>
      <c r="GR91" s="182">
        <f>IF(ISBLANK($GW$3),"",IF(ISBLANK(Tipy!FP85),0,IF(AND(Tipy!FP85=Výsledky!$GU$3,Tipy!FR85=Výsledky!$GW$3),50,0)))</f>
        <v>0</v>
      </c>
      <c r="GS91" s="182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2">
        <f>IF(ISBLANK($GW$3),"",IF(OR(Tipy!FS85=Výsledky!$GR$6,Tipy!FS85=Výsledky!$GR$7,Tipy!FS85=Výsledky!$GR$8,Tipy!FS85=Výsledky!$GR$9),30,0))</f>
        <v>0</v>
      </c>
      <c r="GU91" s="182">
        <f>IF(ISBLANK($GW$3),"",IF(OR(Tipy!FT85=Výsledky!$GU$6,Tipy!FT85=Výsledky!$GU$7,Tipy!FT85=Výsledky!$GU$8,Tipy!FT85=Výsledky!$GU$9),10,0))</f>
        <v>0</v>
      </c>
      <c r="GV91" s="183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6">
        <f>IF(ISBLANK($GW$3),"",IF(ISBLANK(Tipy!FP85),"-",SUM(GR91:GV91)))</f>
        <v>0</v>
      </c>
      <c r="GX91" s="94"/>
      <c r="GY91" s="182">
        <f>IF(ISBLANK($HD$3),"",IF(ISBLANK(Tipy!FV85),0,IF(AND(Tipy!FV85=Výsledky!$HB$3,Tipy!FX85=Výsledky!$HD$3),50,0)))</f>
        <v>0</v>
      </c>
      <c r="GZ91" s="182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2">
        <f>IF(ISBLANK($HD$3),"",IF(OR(Tipy!FY85=Výsledky!$GY$6,Tipy!FY85=Výsledky!$GY$7,Tipy!FY85=Výsledky!$GY$8,Tipy!FY85=Výsledky!$GY$9),30,0))</f>
        <v>0</v>
      </c>
      <c r="HB91" s="182">
        <f>IF(ISBLANK($HD$3),"",IF(OR(Tipy!FZ85=Výsledky!$HB$6,Tipy!FZ85=Výsledky!$HB$7,Tipy!FZ85=Výsledky!$HB$8,Tipy!FZ85=Výsledky!$HB$9),10,0))</f>
        <v>0</v>
      </c>
      <c r="HC91" s="183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6">
        <f>IF(ISBLANK($HD$3),"",IF(ISBLANK(Tipy!FV85),"-",SUM(GY91:HC91)))</f>
        <v>0</v>
      </c>
      <c r="HE91" s="185"/>
      <c r="HF91" s="182">
        <f>IF(ISBLANK($HK$3),"",IF(ISBLANK(Tipy!GB85),0,IF(AND(Tipy!GB85=Výsledky!$HI$3,Tipy!GD85=Výsledky!$HK$3),50,0)))</f>
        <v>0</v>
      </c>
      <c r="HG91" s="182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2">
        <f>IF(ISBLANK($HK$3),"",IF(OR(Tipy!GE85=Výsledky!$HF$6,Tipy!GE85=Výsledky!$HF$7,Tipy!GE85=Výsledky!$HF$8,Tipy!GE85=Výsledky!$HF$9),30,0))</f>
        <v>30</v>
      </c>
      <c r="HI91" s="182">
        <f>IF(ISBLANK($HK$3),"",IF(OR(Tipy!GF85=Výsledky!$HI$6,Tipy!GF85=Výsledky!$HI$7,Tipy!GF85=Výsledky!$HI$8,Tipy!GF85=Výsledky!$HI$9),10,0))</f>
        <v>0</v>
      </c>
      <c r="HJ91" s="183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6">
        <f>IF(ISBLANK($HK$3),"",IF(ISBLANK(Tipy!GB85),"-",SUM(HF91:HJ91)))</f>
        <v>50</v>
      </c>
      <c r="HL91" s="185"/>
      <c r="HM91" s="182">
        <f>IF(ISBLANK($HR$3),"",IF(ISBLANK(Tipy!GH85),0,IF(AND(Tipy!GH85=Výsledky!$HP$3,Tipy!GJ85=Výsledky!$HR$3),50,0)))</f>
        <v>0</v>
      </c>
      <c r="HN91" s="182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2">
        <f>IF(ISBLANK($HR$3),"",IF(OR(Tipy!GK85=Výsledky!$HM$6,Tipy!GK85=Výsledky!$HM$7,Tipy!GK85=Výsledky!$HM$8,Tipy!GK85=Výsledky!$HM$9),30,0))</f>
        <v>0</v>
      </c>
      <c r="HP91" s="182">
        <f>IF(ISBLANK($HR$3),"",IF(OR(Tipy!GL85=Výsledky!$HP$6,Tipy!GL85=Výsledky!$HP$7,Tipy!GL85=Výsledky!$HP$8,Tipy!GL85=Výsledky!$HP$9),10,0))</f>
        <v>0</v>
      </c>
      <c r="HQ91" s="183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6">
        <f>IF(ISBLANK($HR$3),"",IF(ISBLANK(Tipy!GH85),"-",SUM(HM91:HQ91)))</f>
        <v>0</v>
      </c>
      <c r="HS91" s="185"/>
      <c r="HT91" s="182">
        <f>IF(ISBLANK($HY$3),"",IF(ISBLANK(Tipy!GN85),0,IF(AND(Tipy!GN85=Výsledky!$HW$3,Tipy!GP85=Výsledky!$HY$3),50,0)))</f>
        <v>0</v>
      </c>
      <c r="HU91" s="182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2">
        <f>IF(ISBLANK($HY$3),"",IF(OR(Tipy!GQ85=Výsledky!$HT$6,Tipy!GQ85=Výsledky!$HT$7,Tipy!GQ85=Výsledky!$HT$8,Tipy!GQ85=Výsledky!$HT$9),30,0))</f>
        <v>0</v>
      </c>
      <c r="HW91" s="182">
        <f>IF(ISBLANK($HY$3),"",IF(OR(Tipy!GR85=Výsledky!$HW$6,Tipy!GR85=Výsledky!$HW$7,Tipy!GR85=Výsledky!$HW$8,Tipy!GR85=Výsledky!$HW$9),10,0))</f>
        <v>10</v>
      </c>
      <c r="HX91" s="183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6">
        <f>IF(ISBLANK($HY$3),"",IF(ISBLANK(Tipy!GN85),"-",SUM(HT91:HX91)))</f>
        <v>30</v>
      </c>
      <c r="HZ91" s="185"/>
      <c r="IA91" s="182">
        <f>IF(ISBLANK($IF$3),"",IF(ISBLANK(Tipy!GT85),0,IF(AND(Tipy!GT85=Výsledky!$ID$3,Tipy!GV85=Výsledky!$IF$3),50,0)))</f>
        <v>0</v>
      </c>
      <c r="IB91" s="182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2">
        <f>IF(ISBLANK($IF$3),"",IF(OR(Tipy!GW85=Výsledky!$IA$6,Tipy!GW85=Výsledky!$IA$7,Tipy!GW85=Výsledky!$IA$8,Tipy!GW85=Výsledky!$IA$9),30,0))</f>
        <v>30</v>
      </c>
      <c r="ID91" s="182">
        <f>IF(ISBLANK($IF$3),"",IF(OR(Tipy!GX85=Výsledky!$ID$6,Tipy!GX85=Výsledky!$ID$7,Tipy!GX85=Výsledky!$ID$8,Tipy!GX85=Výsledky!$ID$9),10,0))</f>
        <v>10</v>
      </c>
      <c r="IE91" s="183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6">
        <f>IF(ISBLANK($IF$3),"",IF(ISBLANK(Tipy!GT85),"-",SUM(IA91:IE91)))</f>
        <v>70</v>
      </c>
      <c r="IG91" s="94"/>
      <c r="IH91" s="182">
        <f>IF(ISBLANK($IM$3),"",IF(ISBLANK(Tipy!GZ85),0,IF(AND(Tipy!GZ85=Výsledky!$IK$3,Tipy!HB85=Výsledky!$IM$3),50,0)))</f>
        <v>0</v>
      </c>
      <c r="II91" s="182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182">
        <f>IF(ISBLANK($IM$3),"",IF(OR(Tipy!HC85=Výsledky!$IH$6,Tipy!HC85=Výsledky!$IH$7,Tipy!HC85=Výsledky!$IH$8,Tipy!HC85=Výsledky!$IH$9),30,0))</f>
        <v>0</v>
      </c>
      <c r="IK91" s="182">
        <f>IF(ISBLANK($IM$3),"",IF(OR(Tipy!HD85=Výsledky!$IK$6,Tipy!HD85=Výsledky!$IK$7,Tipy!HD85=Výsledky!$IK$8,Tipy!HD85=Výsledky!$IK$9),10,0))</f>
        <v>0</v>
      </c>
      <c r="IL91" s="183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186">
        <f>IF(ISBLANK($IM$3),"",IF(ISBLANK(Tipy!GZ85),"-",SUM(IH91:IL91)))</f>
        <v>30</v>
      </c>
      <c r="IN91" s="185"/>
      <c r="IO91" s="182">
        <f>IF(ISBLANK($IT$3),"",IF(ISBLANK(Tipy!HF85),0,IF(AND(Tipy!HF85=Výsledky!$IR$3,Tipy!HH85=Výsledky!$IT$3),50,0)))</f>
        <v>50</v>
      </c>
      <c r="IP91" s="182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82">
        <f>IF(ISBLANK($IT$3),"",IF(OR(Tipy!HI85=Výsledky!$IO$6,Tipy!HI85=Výsledky!$IO$7,Tipy!HI85=Výsledky!$IO$8,Tipy!HI85=Výsledky!$IO$9),30,0))</f>
        <v>0</v>
      </c>
      <c r="IR91" s="182">
        <f>IF(ISBLANK($IT$3),"",IF(OR(Tipy!HJ85=Výsledky!$IR$6,Tipy!HJ85=Výsledky!$IR$7,Tipy!HJ85=Výsledky!$IR$8,Tipy!HJ85=Výsledky!$IR$9),10,0))</f>
        <v>10</v>
      </c>
      <c r="IS91" s="183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6">
        <f>IF(ISBLANK($IT$3),"",IF(ISBLANK(Tipy!HF85),"-",SUM(IO91:IS91)))</f>
        <v>60</v>
      </c>
      <c r="IU91" s="185"/>
      <c r="IV91" s="182">
        <f>IF(ISBLANK($JA$3),"",IF(ISBLANK(Tipy!HL85),0,IF(AND(Tipy!HL85=Výsledky!$IY$3,Tipy!HN85=Výsledky!$JA$3),50,0)))</f>
        <v>0</v>
      </c>
      <c r="IW91" s="182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182">
        <f>IF(ISBLANK($JA$3),"",IF(OR(Tipy!HO85=Výsledky!$IV$6,Tipy!HO85=Výsledky!$IV$7,Tipy!HO85=Výsledky!$IV$8,Tipy!HO85=Výsledky!$IV$9),30,0))</f>
        <v>30</v>
      </c>
      <c r="IY91" s="182">
        <f>IF(ISBLANK($JA$3),"",IF(OR(Tipy!HP85=Výsledky!$IY$6,Tipy!HP85=Výsledky!$IY$7,Tipy!HP85=Výsledky!$IY$8,Tipy!HP85=Výsledky!$IY$9),10,0))</f>
        <v>0</v>
      </c>
      <c r="IZ91" s="183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186">
        <f>IF(ISBLANK($JA$3),"",IF(ISBLANK(Tipy!HL85),"-",SUM(IV91:IZ91)))</f>
        <v>50</v>
      </c>
      <c r="JB91" s="185"/>
      <c r="JC91" s="182">
        <f>IF(ISBLANK($JH$3),"",IF(ISBLANK(Tipy!HR85),0,IF(AND(Tipy!HR85=Výsledky!$JF$3,Tipy!HT85=Výsledky!$JH$3),50,0)))</f>
        <v>0</v>
      </c>
      <c r="JD91" s="182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>20</v>
      </c>
      <c r="JE91" s="182">
        <f>IF(ISBLANK($JH$3),"",IF(OR(Tipy!HU85=Výsledky!$JC$6,Tipy!HU85=Výsledky!$JC$7,Tipy!HU85=Výsledky!$JC$8,Tipy!HU85=Výsledky!$JC$9),30,0))</f>
        <v>0</v>
      </c>
      <c r="JF91" s="182">
        <f>IF(ISBLANK($JH$3),"",IF(OR(Tipy!HV85=Výsledky!$JF$6,Tipy!HV85=Výsledky!$JF$7,Tipy!HV85=Výsledky!$JF$8,Tipy!HV85=Výsledky!$JF$9),10,0))</f>
        <v>0</v>
      </c>
      <c r="JG91" s="183">
        <f>IF(ISBLANK($JH$3),"",IF(ISBLANK(Tipy!HR85),0,IF(OR(AND(Tipy!HR85=Výsledky!$JF$3,OR(Tipy!HT85=Výsledky!$JH$3+1,Tipy!HT85=Výsledky!$JH$3-1)),AND(Tipy!HT85=Výsledky!$JH$3,OR(Tipy!HR85=Výsledky!$JF$3+1,Tipy!HR85=Výsledky!$JF$3-1))),10,0)))</f>
        <v>0</v>
      </c>
      <c r="JH91" s="186">
        <f>IF(ISBLANK($JH$3),"",IF(ISBLANK(Tipy!HR85),"-",SUM(JC91:JG91)))</f>
        <v>20</v>
      </c>
      <c r="JI91" s="185"/>
      <c r="JJ91" s="182">
        <f>IF(ISBLANK($JO$3),"",IF(ISBLANK(Tipy!HX85),0,IF(AND(Tipy!HX85=Výsledky!$JM$3,Tipy!HZ85=Výsledky!$JO$3),50,0)))</f>
        <v>0</v>
      </c>
      <c r="JK91" s="182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>0</v>
      </c>
      <c r="JL91" s="182">
        <f>IF(ISBLANK($JO$3),"",IF(OR(Tipy!IA85=Výsledky!$JJ$6,Tipy!IA85=Výsledky!$JJ$7,Tipy!IA85=Výsledky!$JJ$8,Tipy!IA85=Výsledky!$JJ$9),30,0))</f>
        <v>0</v>
      </c>
      <c r="JM91" s="92">
        <f>IF(ISBLANK($JO$3),"",IF(OR(Tipy!IB85=Výsledky!$JM$6,Tipy!IB85=Výsledky!$JM$7,Tipy!IB85=Výsledky!$JM$8,Tipy!IB85=Výsledky!$JM$9),10,0))</f>
        <v>0</v>
      </c>
      <c r="JN91" s="93">
        <f>IF(ISBLANK($JO$3),"",IF(ISBLANK(Tipy!HX85),0,IF(OR(AND(Tipy!HX85=Výsledky!$JM$3,OR(Tipy!HZ85=Výsledky!$JO$3+1,Tipy!HZ85=Výsledky!$JO$3-1)),AND(Tipy!HZ85=Výsledky!$JO$3,OR(Tipy!HX85=Výsledky!$JM$3+1,Tipy!HX85=Výsledky!$JM$3-1))),10,0)))</f>
        <v>0</v>
      </c>
      <c r="JO91" s="95" t="str">
        <f>IF(ISBLANK($JO$3),"",IF(ISBLANK(Tipy!HX85),"-",SUM(JJ91:JN91)))</f>
        <v>-</v>
      </c>
      <c r="JP91" s="94"/>
      <c r="JQ91" s="92">
        <f>IF(ISBLANK($JV$3),"",IF(ISBLANK(Tipy!ID85),0,IF(AND(Tipy!ID85=Výsledky!$JT$3,Tipy!IF85=Výsledky!$JV$3),50,0)))</f>
        <v>0</v>
      </c>
      <c r="JR91" s="92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>20</v>
      </c>
      <c r="JS91" s="92">
        <f>IF(ISBLANK($JV$3),"",IF(OR(Tipy!IG85=Výsledky!$JQ$6,Tipy!IG85=Výsledky!$JQ$7,Tipy!IG85=Výsledky!$JQ$8,Tipy!IG85=Výsledky!$JQ$9),30,0))</f>
        <v>30</v>
      </c>
      <c r="JT91" s="92">
        <f>IF(ISBLANK($JV$3),"",IF(OR(Tipy!IH85=Výsledky!$JT$6,Tipy!IH85=Výsledky!$JT$7,Tipy!IH85=Výsledky!$JT$8,Tipy!IH85=Výsledky!$JT$9),10,0))</f>
        <v>0</v>
      </c>
      <c r="JU91" s="93">
        <f>IF(ISBLANK($JV$3),"",IF(ISBLANK(Tipy!ID85),0,IF(OR(AND(Tipy!ID85=Výsledky!$JT$3,OR(Tipy!IF85=Výsledky!$JV$3+1,Tipy!IF85=Výsledky!$JV$3-1)),AND(Tipy!IF85=Výsledky!$JV$3,OR(Tipy!ID85=Výsledky!$JT$3+1,Tipy!ID85=Výsledky!$JT$3-1))),10,0)))</f>
        <v>10</v>
      </c>
      <c r="JV91" s="95">
        <f>IF(ISBLANK($JV$3),"",IF(ISBLANK(Tipy!ID85),"-",SUM(JQ91:JU91)))</f>
        <v>60</v>
      </c>
      <c r="JW91" s="94"/>
      <c r="JX91" s="92" t="str">
        <f>IF(ISBLANK($KC$3),"",IF(ISBLANK(Tipy!IJ85),0,IF(AND(Tipy!IJ85=Výsledky!$KA$3,Tipy!IL85=Výsledky!$KC$3),50,0)))</f>
        <v/>
      </c>
      <c r="JY91" s="92" t="str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/>
      </c>
      <c r="JZ91" s="92" t="str">
        <f>IF(ISBLANK($KC$3),"",IF(OR(Tipy!IM85=Výsledky!$JX$6,Tipy!IM85=Výsledky!$JX$7,Tipy!IM85=Výsledky!$JX$8,Tipy!IM85=Výsledky!$JX$9),30,0))</f>
        <v/>
      </c>
      <c r="KA91" s="92" t="str">
        <f>IF(ISBLANK($KC$3),"",IF(OR(Tipy!IN85=Výsledky!$KA$6,Tipy!IN85=Výsledky!$KA$7,Tipy!IN85=Výsledky!$KA$8,Tipy!IN85=Výsledky!$KA$9),10,0))</f>
        <v/>
      </c>
      <c r="KB91" s="93" t="str">
        <f>IF(ISBLANK($KC$3),"",IF(ISBLANK(Tipy!IJ85),0,IF(OR(AND(Tipy!IJ85=Výsledky!$KA$3,OR(Tipy!IL85=Výsledky!$KC$3+1,Tipy!IL85=Výsledky!$KC$3-1)),AND(Tipy!IL85=Výsledky!$KC$3,OR(Tipy!IJ85=Výsledky!$KA$3+1,Tipy!IJ85=Výsledky!$KA$3-1))),10,0)))</f>
        <v/>
      </c>
      <c r="KC91" s="95" t="str">
        <f>IF(ISBLANK($KC$3),"",IF(ISBLANK(Tipy!IJ85),"-",SUM(JX91:KB91)))</f>
        <v/>
      </c>
      <c r="KD91" s="94"/>
      <c r="KE91" s="92">
        <f>IF(ISBLANK($KJ$3),"",IF(ISBLANK(Tipy!IP85),0,IF(AND(Tipy!IP85=Výsledky!$KH$3,Tipy!IR85=Výsledky!$KJ$3),50,0)))</f>
        <v>0</v>
      </c>
      <c r="KF91" s="92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>0</v>
      </c>
      <c r="KG91" s="92">
        <f>IF(ISBLANK($KJ$3),"",IF(OR(Tipy!IS85=Výsledky!$KE$6,Tipy!IS85=Výsledky!$KE$7,Tipy!IS85=Výsledky!$KE$8,Tipy!IS85=Výsledky!$KE$9),30,0))</f>
        <v>0</v>
      </c>
      <c r="KH91" s="92">
        <f>IF(ISBLANK($KJ$3),"",IF(OR(Tipy!IT85=Výsledky!$KH$6,Tipy!IT85=Výsledky!$KH$7,Tipy!IT85=Výsledky!$KH$8,Tipy!IT85=Výsledky!$KH$9),10,0))</f>
        <v>0</v>
      </c>
      <c r="KI91" s="93">
        <f>IF(ISBLANK($KJ$3),"",IF(ISBLANK(Tipy!IP85),0,IF(OR(AND(Tipy!IP85=Výsledky!$KH$3,OR(Tipy!IR85=Výsledky!$KJ$3+1,Tipy!IR85=Výsledky!$KJ$3-1)),AND(Tipy!IR85=Výsledky!$KJ$3,OR(Tipy!IP85=Výsledky!$KH$3+1,Tipy!IP85=Výsledky!$KH$3-1))),10,0)))</f>
        <v>0</v>
      </c>
      <c r="KJ91" s="95">
        <f>IF(ISBLANK($KJ$3),"",IF(ISBLANK(Tipy!IP85),"-",SUM(KE91:KI91)))</f>
        <v>0</v>
      </c>
      <c r="KK91" s="94"/>
      <c r="KL91" s="182">
        <f>IF(ISBLANK($KQ$3),"",IF(ISBLANK(Tipy!IV85),0,IF(AND(Tipy!IV85=Výsledky!$KO$3,Tipy!IX85=Výsledky!$KQ$3),50,0)))</f>
        <v>0</v>
      </c>
      <c r="KM91" s="182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>20</v>
      </c>
      <c r="KN91" s="182">
        <f>IF(ISBLANK($KQ$3),"",IF(OR(Tipy!IY85=Výsledky!$KL$6,Tipy!IY85=Výsledky!$KL$7,Tipy!IY85=Výsledky!$KL$8,Tipy!IY85=Výsledky!$KL$9),30,0))</f>
        <v>0</v>
      </c>
      <c r="KO91" s="182">
        <f>IF(ISBLANK($KQ$3),"",IF(OR(Tipy!IZ85=Výsledky!$KO$6,Tipy!IZ85=Výsledky!$KO$7,Tipy!IZ85=Výsledky!$KO$8,Tipy!IZ85=Výsledky!$KO$9),10,0))</f>
        <v>0</v>
      </c>
      <c r="KP91" s="183">
        <f>IF(ISBLANK($KQ$3),"",IF(ISBLANK(Tipy!IV85),0,IF(OR(AND(Tipy!IV85=Výsledky!$KO$3,OR(Tipy!IX85=Výsledky!$KQ$3+1,Tipy!IX85=Výsledky!$KQ$3-1)),AND(Tipy!IX85=Výsledky!$KQ$3,OR(Tipy!IV85=Výsledky!$KO$3+1,Tipy!IV85=Výsledky!$KO$3-1))),10,0)))</f>
        <v>0</v>
      </c>
      <c r="KQ91" s="186">
        <f>IF(ISBLANK($KQ$3),"",IF(ISBLANK(Tipy!IV85),"-",SUM(KL91:KP91)))</f>
        <v>20</v>
      </c>
      <c r="KR91" s="94"/>
      <c r="KS91" s="92" t="str">
        <f>IF(ISBLANK($KX$3),"",IF(ISBLANK(Tipy!JB85),0,IF(AND(Tipy!JB85=Výsledky!$KV$3,Tipy!JD85=Výsledky!$KX$3),50,0)))</f>
        <v/>
      </c>
      <c r="KT91" s="92" t="str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/>
      </c>
      <c r="KU91" s="92" t="str">
        <f>IF(ISBLANK($KX$3),"",IF(OR(Tipy!JE85=Výsledky!$KS$6,Tipy!JE85=Výsledky!$KS$7,Tipy!JE85=Výsledky!$KS$8,Tipy!JE85=Výsledky!$KS$9),30,0))</f>
        <v/>
      </c>
      <c r="KV91" s="92" t="str">
        <f>IF(ISBLANK($KX$3),"",IF(OR(Tipy!JF85=Výsledky!$KV$6,Tipy!JF85=Výsledky!$KV$7,Tipy!JF85=Výsledky!$KV$8,Tipy!JF85=Výsledky!$KV$9),10,0))</f>
        <v/>
      </c>
      <c r="KW91" s="93" t="str">
        <f>IF(ISBLANK($KX$3),"",IF(ISBLANK(Tipy!JB85),0,IF(OR(AND(Tipy!JB85=Výsledky!$KV$3,OR(Tipy!JD85=Výsledky!$KX$3+1,Tipy!JD85=Výsledky!$KX$3-1)),AND(Tipy!JD85=Výsledky!$KX$3,OR(Tipy!JB85=Výsledky!$KV$3+1,Tipy!JB85=Výsledky!$KV$3-1))),10,0)))</f>
        <v/>
      </c>
      <c r="KX91" s="95" t="str">
        <f>IF(ISBLANK($KX$3),"",IF(ISBLANK(Tipy!JB85),"-",SUM(KS91:KW91)))</f>
        <v/>
      </c>
      <c r="KY91" s="94"/>
      <c r="KZ91" s="92" t="str">
        <f>IF(ISBLANK($LE$3),"",IF(ISBLANK(Tipy!JH85),0,IF(AND(Tipy!JH85=Výsledky!$LC$3,Tipy!JJ85=Výsledky!$LE$3),50,0)))</f>
        <v/>
      </c>
      <c r="LA91" s="92" t="str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/>
      </c>
      <c r="LB91" s="92" t="str">
        <f>IF(ISBLANK($LE$3),"",IF(OR(Tipy!JK85=Výsledky!$KZ$6,Tipy!JK85=Výsledky!$KZ$7,Tipy!JK85=Výsledky!$KZ$8,Tipy!JK85=Výsledky!$KZ$9),30,0))</f>
        <v/>
      </c>
      <c r="LC91" s="92" t="str">
        <f>IF(ISBLANK($LE$3),"",IF(OR(Tipy!JL85=Výsledky!$LC$6,Tipy!JL85=Výsledky!$LC$7,Tipy!JL85=Výsledky!$LC$8,Tipy!JL85=Výsledky!$LC$9),10,0))</f>
        <v/>
      </c>
      <c r="LD91" s="93" t="str">
        <f>IF(ISBLANK($LE$3),"",IF(ISBLANK(Tipy!JH85),0,IF(OR(AND(Tipy!JH85=Výsledky!$LC$3,OR(Tipy!JJ85=Výsledky!$LE$3+1,Tipy!JJ85=Výsledky!$LE$3-1)),AND(Tipy!JJ85=Výsledky!$LE$3,OR(Tipy!JH85=Výsledky!$LC$3+1,Tipy!JH85=Výsledky!$LC$3-1))),10,0)))</f>
        <v/>
      </c>
      <c r="LE91" s="95" t="str">
        <f>IF(ISBLANK($LE$3),"",IF(ISBLANK(Tipy!JH85),"-",SUM(KZ91:LD91)))</f>
        <v/>
      </c>
      <c r="LF91" s="94"/>
      <c r="LG91" s="92" t="str">
        <f>IF(ISBLANK($LL$3),"",IF(ISBLANK(Tipy!JN85),0,IF(AND(Tipy!JN85=Výsledky!$LJ$3,Tipy!JP85=Výsledky!$LL$3),50,0)))</f>
        <v/>
      </c>
      <c r="LH91" s="92" t="str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/>
      </c>
      <c r="LI91" s="92" t="str">
        <f>IF(ISBLANK($LL$3),"",IF(OR(Tipy!JQ85=Výsledky!$LG$6,Tipy!JQ85=Výsledky!$LG$7,Tipy!JQ85=Výsledky!$LG$8,Tipy!JQ85=Výsledky!$LG$9),30,0))</f>
        <v/>
      </c>
      <c r="LJ91" s="92" t="str">
        <f>IF(ISBLANK($LL$3),"",IF(OR(Tipy!JR85=Výsledky!$LJ$6,Tipy!JR85=Výsledky!$LJ$7,Tipy!JR85=Výsledky!$LJ$8,Tipy!JR85=Výsledky!$LJ$9),10,0))</f>
        <v/>
      </c>
      <c r="LK91" s="93" t="str">
        <f>IF(ISBLANK($LL$3),"",IF(ISBLANK(Tipy!JN85),0,IF(OR(AND(Tipy!JN85=Výsledky!$LJ$3,OR(Tipy!JP85=Výsledky!$LL$3+1,Tipy!JP85=Výsledky!$LL$3-1)),AND(Tipy!JP85=Výsledky!$LL$3,OR(Tipy!JN85=Výsledky!$LJ$3+1,Tipy!JN85=Výsledky!$LJ$3-1))),10,0)))</f>
        <v/>
      </c>
      <c r="LL91" s="95" t="str">
        <f>IF(ISBLANK($LL$3),"",IF(ISBLANK(Tipy!JN85),"-",SUM(LG91:LK91)))</f>
        <v/>
      </c>
      <c r="LM91" s="94"/>
      <c r="LN91" s="92" t="str">
        <f>IF(ISBLANK($LS$3),"",IF(ISBLANK(Tipy!JT85),0,IF(AND(Tipy!JT85=Výsledky!$LQ$3,Tipy!JV85=Výsledky!$LS$3),50,0)))</f>
        <v/>
      </c>
      <c r="LO91" s="92" t="str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/>
      </c>
      <c r="LP91" s="92" t="str">
        <f>IF(ISBLANK($LS$3),"",IF(OR(Tipy!JW85=Výsledky!$LN$6,Tipy!JW85=Výsledky!$LN$7,Tipy!JW85=Výsledky!$LN$8,Tipy!JW85=Výsledky!$LN$9),30,0))</f>
        <v/>
      </c>
      <c r="LQ91" s="92" t="str">
        <f>IF(ISBLANK($LS$3),"",IF(OR(Tipy!JX85=Výsledky!$LQ$6,Tipy!JX85=Výsledky!$LQ$7,Tipy!JX85=Výsledky!$LQ$8,Tipy!JX85=Výsledky!$LQ$9),10,0))</f>
        <v/>
      </c>
      <c r="LR91" s="93" t="str">
        <f>IF(ISBLANK($LS$3),"",IF(ISBLANK(Tipy!JT85),0,IF(OR(AND(Tipy!JT85=Výsledky!$LQ$3,OR(Tipy!JV85=Výsledky!$LS$3+1,Tipy!JV85=Výsledky!$LS$3-1)),AND(Tipy!JV85=Výsledky!$LS$3,OR(Tipy!JT85=Výsledky!$LQ$3+1,Tipy!JT85=Výsledky!$LQ$3-1))),10,0)))</f>
        <v/>
      </c>
      <c r="LS91" s="95" t="str">
        <f>IF(ISBLANK($LS$3),"",IF(ISBLANK(Tipy!JT85),"-",SUM(LN91:LR91)))</f>
        <v/>
      </c>
      <c r="LT91" s="94"/>
      <c r="LU91" s="92" t="str">
        <f>IF(ISBLANK($LZ$3),"",IF(ISBLANK(Tipy!JZ85),0,IF(AND(Tipy!JZ85=Výsledky!$LX$3,Tipy!KB85=Výsledky!$LZ$3),50,0)))</f>
        <v/>
      </c>
      <c r="LV91" s="92" t="str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/>
      </c>
      <c r="LW91" s="92" t="str">
        <f>IF(ISBLANK($LZ$3),"",IF(OR(Tipy!KC85=Výsledky!$LU$6,Tipy!KC85=Výsledky!$LU$7,Tipy!KC85=Výsledky!$LU$8,Tipy!KC85=Výsledky!$LU$9),30,0))</f>
        <v/>
      </c>
      <c r="LX91" s="92" t="str">
        <f>IF(ISBLANK($LZ$3),"",IF(OR(Tipy!KD85=Výsledky!$LX$6,Tipy!KD85=Výsledky!$LX$7,Tipy!KD85=Výsledky!$LX$8,Tipy!KD85=Výsledky!$LX$9),10,0))</f>
        <v/>
      </c>
      <c r="LY91" s="93" t="str">
        <f>IF(ISBLANK($LZ$3),"",IF(ISBLANK(Tipy!JZ85),0,IF(OR(AND(Tipy!JZ85=Výsledky!$LX$3,OR(Tipy!KB85=Výsledky!$LZ$3+1,Tipy!KB85=Výsledky!$LZ$3-1)),AND(Tipy!KB85=Výsledky!$LZ$3,OR(Tipy!JZ85=Výsledky!$LX$3+1,Tipy!JZ85=Výsledky!$LX$3-1))),10,0)))</f>
        <v/>
      </c>
      <c r="LZ91" s="95" t="str">
        <f>IF(ISBLANK($LZ$3),"",IF(ISBLANK(Tipy!JZ85),"-",SUM(LU91:LY91)))</f>
        <v/>
      </c>
      <c r="MA91" s="94"/>
      <c r="MB91" s="96"/>
      <c r="MC91" s="97"/>
      <c r="MD91" s="97"/>
      <c r="ME91" s="97"/>
      <c r="MF91" s="93"/>
      <c r="MG91" s="95"/>
      <c r="MH91" s="94"/>
      <c r="MI91" s="96"/>
      <c r="MJ91" s="97"/>
      <c r="MK91" s="97"/>
      <c r="ML91" s="97"/>
      <c r="MM91" s="93"/>
      <c r="MN91" s="95"/>
      <c r="MO91" s="94"/>
      <c r="MP91" s="96"/>
      <c r="MQ91" s="97"/>
      <c r="MR91" s="97"/>
      <c r="MS91" s="97"/>
      <c r="MT91" s="93"/>
      <c r="MU91" s="95"/>
      <c r="MV91" s="94"/>
      <c r="MW91" s="96"/>
      <c r="MX91" s="97"/>
      <c r="MY91" s="97"/>
      <c r="MZ91" s="97"/>
      <c r="NA91" s="93"/>
      <c r="NB91" s="95"/>
      <c r="NC91" s="94"/>
      <c r="ND91" s="96"/>
      <c r="NE91" s="97"/>
      <c r="NF91" s="97"/>
      <c r="NG91" s="97"/>
      <c r="NH91" s="93"/>
      <c r="NI91" s="95"/>
      <c r="NJ91" s="94"/>
      <c r="NK91" s="96"/>
      <c r="NL91" s="97"/>
      <c r="NM91" s="97"/>
      <c r="NN91" s="97"/>
      <c r="NO91" s="93"/>
      <c r="NP91" s="95"/>
      <c r="NQ91" s="94"/>
      <c r="NR91" s="96"/>
      <c r="NS91" s="97"/>
      <c r="NT91" s="97"/>
      <c r="NU91" s="97"/>
      <c r="NV91" s="93"/>
      <c r="NW91" s="95"/>
      <c r="NX91" s="94"/>
      <c r="NY91" s="96"/>
      <c r="NZ91" s="97"/>
      <c r="OA91" s="97"/>
      <c r="OB91" s="97"/>
      <c r="OC91" s="93"/>
      <c r="OD91" s="95"/>
      <c r="OE91" s="94"/>
      <c r="OF91" s="96"/>
      <c r="OG91" s="97"/>
      <c r="OH91" s="97"/>
      <c r="OI91" s="97"/>
      <c r="OJ91" s="93"/>
      <c r="OK91" s="95"/>
      <c r="OL91" s="94"/>
      <c r="OM91" s="96"/>
      <c r="ON91" s="97"/>
      <c r="OO91" s="97"/>
      <c r="OP91" s="97"/>
      <c r="OQ91" s="93"/>
      <c r="OR91" s="95"/>
      <c r="OS91" s="94"/>
      <c r="OT91" s="96"/>
      <c r="OU91" s="97"/>
      <c r="OV91" s="97"/>
      <c r="OW91" s="97"/>
      <c r="OX91" s="93"/>
      <c r="OY91" s="95"/>
      <c r="OZ91" s="94"/>
      <c r="PA91" s="96"/>
      <c r="PB91" s="97"/>
      <c r="PC91" s="97"/>
      <c r="PD91" s="97"/>
      <c r="PE91" s="93"/>
      <c r="PF91" s="95"/>
      <c r="PG91" s="94"/>
      <c r="PH91" s="96"/>
      <c r="PI91" s="97"/>
      <c r="PJ91" s="97"/>
      <c r="PK91" s="97"/>
      <c r="PL91" s="93"/>
      <c r="PM91" s="95"/>
      <c r="PN91" s="94"/>
      <c r="PO91" s="96"/>
      <c r="PP91" s="97"/>
      <c r="PQ91" s="97"/>
      <c r="PR91" s="97"/>
      <c r="PS91" s="93"/>
      <c r="PT91" s="95"/>
      <c r="PU91" s="94"/>
      <c r="PV91" s="96"/>
      <c r="PW91" s="97"/>
      <c r="PX91" s="97"/>
      <c r="PY91" s="97"/>
      <c r="PZ91" s="93"/>
      <c r="QA91" s="95"/>
    </row>
    <row r="92" spans="1:443" ht="15" customHeight="1" x14ac:dyDescent="0.2">
      <c r="A92" s="121">
        <f>Tipy!A86</f>
        <v>72</v>
      </c>
      <c r="B92" s="144" t="str">
        <f>Tipy!B86</f>
        <v>Sebo</v>
      </c>
      <c r="C92" s="42"/>
      <c r="D92" s="182">
        <f>IF(ISBLANK($I$3),"",IF(ISBLANK(Tipy!D86),0,IF(AND(Tipy!D86=Výsledky!$G$3,Tipy!F86=Výsledky!$I$3),50,0)))</f>
        <v>0</v>
      </c>
      <c r="E92" s="182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2">
        <f>IF(ISBLANK($I$3),"",IF(OR(Tipy!G86=Výsledky!$D$6,Tipy!G86=Výsledky!$D$7,Tipy!G86=Výsledky!$D$8,Tipy!G86=Výsledky!$D$9),30,0))</f>
        <v>30</v>
      </c>
      <c r="G92" s="182">
        <f>IF(ISBLANK($I$3),"",IF(OR(Tipy!H86=Výsledky!$G$6,Tipy!H86=Výsledky!$G$7,Tipy!H86=Výsledky!$G$8,Tipy!H86=Výsledky!$G$9),10,0))</f>
        <v>0</v>
      </c>
      <c r="H92" s="183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4">
        <f>IF(ISBLANK($I$3),"",IF(ISBLANK(Tipy!D86),"-",SUM(D92:H92)))</f>
        <v>60</v>
      </c>
      <c r="J92" s="185"/>
      <c r="K92" s="182">
        <f>IF(ISBLANK($P$3),"",IF(ISBLANK(Tipy!J86),0,IF(AND(Tipy!J86=Výsledky!$N$3,Tipy!L86=Výsledky!$P$3),50,0)))</f>
        <v>0</v>
      </c>
      <c r="L92" s="182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2">
        <f>IF(ISBLANK($P$3),"",IF(OR(Tipy!M86=Výsledky!$K$6,Tipy!M86=Výsledky!$K$7,Tipy!M86=Výsledky!$K$8,Tipy!M86=Výsledky!$K$9),30,0))</f>
        <v>0</v>
      </c>
      <c r="N92" s="182">
        <f>IF(ISBLANK($P$3),"",IF(OR(Tipy!N86=Výsledky!$N$6,Tipy!N86=Výsledky!$N$7,Tipy!N86=Výsledky!$N$8,Tipy!N86=Výsledky!$N$9),10,0))</f>
        <v>0</v>
      </c>
      <c r="O92" s="183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6" t="str">
        <f>IF(ISBLANK($P$3),"",IF(ISBLANK(Tipy!J86),"-",SUM(K92:O92)))</f>
        <v>-</v>
      </c>
      <c r="Q92" s="185"/>
      <c r="R92" s="182">
        <f>IF(ISBLANK($W$3),"",IF(ISBLANK(Tipy!P86),0,IF(AND(Tipy!P86=Výsledky!$U$3,Tipy!R86=Výsledky!$W$3),50,0)))</f>
        <v>0</v>
      </c>
      <c r="S92" s="182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2">
        <f>IF(ISBLANK($W$3),"",IF(OR(Tipy!S86=Výsledky!$R$6,Tipy!S86=Výsledky!$R$7,Tipy!S86=Výsledky!$R$8,Tipy!S86=Výsledky!$R$9),30,0))</f>
        <v>30</v>
      </c>
      <c r="U92" s="182">
        <f>IF(ISBLANK($W$3),"",IF(OR(Tipy!T86=Výsledky!$U$6,Tipy!T86=Výsledky!$U$7,Tipy!T86=Výsledky!$U$8,Tipy!T86=Výsledky!$U$9),10,0))</f>
        <v>0</v>
      </c>
      <c r="V92" s="183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6">
        <f>IF(ISBLANK($W$3),"",IF(ISBLANK(Tipy!P86),"-",SUM(R92:V92)))</f>
        <v>40</v>
      </c>
      <c r="X92" s="185"/>
      <c r="Y92" s="182">
        <f>IF(ISBLANK($AD$3),"",IF(ISBLANK(Tipy!V86),0,IF(AND(Tipy!V86=Výsledky!$AB$3,Tipy!X86=Výsledky!$AD$3),50,0)))</f>
        <v>0</v>
      </c>
      <c r="Z92" s="182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2">
        <f>IF(ISBLANK($AD$3),"",IF(OR(Tipy!Y86=Výsledky!$Y$6,Tipy!Y86=Výsledky!$Y$7,Tipy!Y86=Výsledky!$Y$8,Tipy!Y86=Výsledky!$Y$9),30,0))</f>
        <v>30</v>
      </c>
      <c r="AB92" s="182">
        <f>IF(ISBLANK($AD$3),"",IF(OR(Tipy!Z86=Výsledky!$AB$6,Tipy!Z86=Výsledky!$AB$7,Tipy!Z86=Výsledky!$AB$8,Tipy!Z86=Výsledky!$AB$9),10,0))</f>
        <v>0</v>
      </c>
      <c r="AC92" s="183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6">
        <f>IF(ISBLANK($AD$3),"",IF(ISBLANK(Tipy!V86),"-",SUM(Y92:AC92)))</f>
        <v>50</v>
      </c>
      <c r="AE92" s="185"/>
      <c r="AF92" s="182">
        <f>IF(ISBLANK($AK$3),"",IF(ISBLANK(Tipy!AB86),0,IF(AND(Tipy!AB86=Výsledky!$AI$3,Tipy!AD86=Výsledky!$AK$3),50,0)))</f>
        <v>0</v>
      </c>
      <c r="AG92" s="182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2">
        <f>IF(ISBLANK($AK$3),"",IF(OR(Tipy!AE86=Výsledky!$AF$6,Tipy!AE86=Výsledky!$AF$7,Tipy!AE86=Výsledky!$AF$8,Tipy!AE86=Výsledky!$AF$9),30,0))</f>
        <v>30</v>
      </c>
      <c r="AI92" s="182">
        <f>IF(ISBLANK($AK$3),"",IF(OR(Tipy!AF86=Výsledky!$AI$6,Tipy!AF86=Výsledky!$AI$7,Tipy!AF86=Výsledky!$AI$8,Tipy!AF86=Výsledky!$AI$9),10,0))</f>
        <v>0</v>
      </c>
      <c r="AJ92" s="183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6">
        <f>IF(ISBLANK($AK$3),"",IF(ISBLANK(Tipy!AB86),"-",SUM(AF92:AJ92)))</f>
        <v>50</v>
      </c>
      <c r="AL92" s="185"/>
      <c r="AM92" s="182">
        <f>IF(ISBLANK($AR$3),"",IF(ISBLANK(Tipy!AH86),0,IF(AND(Tipy!AH86=Výsledky!$AP$3,Tipy!AJ86=Výsledky!$AR$3),50,0)))</f>
        <v>0</v>
      </c>
      <c r="AN92" s="182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2">
        <f>IF(ISBLANK($AR$3),"",IF(OR(Tipy!AK86=Výsledky!$AM$6,Tipy!AK86=Výsledky!$AM$7,Tipy!AK86=Výsledky!$AM$8,Tipy!AK86=Výsledky!$AM$9),30,0))</f>
        <v>0</v>
      </c>
      <c r="AP92" s="182">
        <f>IF(ISBLANK($AR$3),"",IF(OR(Tipy!AL86=Výsledky!$AP$6,Tipy!AL86=Výsledky!$AP$7,Tipy!AL86=Výsledky!$AP$8,Tipy!AL86=Výsledky!$AP$9),10,0))</f>
        <v>0</v>
      </c>
      <c r="AQ92" s="183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6" t="str">
        <f>IF(ISBLANK($AR$3),"",IF(ISBLANK(Tipy!AH86),"-",SUM(AM92:AQ92)))</f>
        <v>-</v>
      </c>
      <c r="AS92" s="185"/>
      <c r="AT92" s="182">
        <f>IF(ISBLANK($AY$3),"",IF(ISBLANK(Tipy!AN86),0,IF(AND(Tipy!AN86=Výsledky!$AW$3,Tipy!AP86=Výsledky!$AY$3),50,0)))</f>
        <v>50</v>
      </c>
      <c r="AU92" s="182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2">
        <f>IF(ISBLANK($AY$3),"",IF(OR(Tipy!AQ86=Výsledky!$AT$6,Tipy!AQ86=Výsledky!$AT$7,Tipy!AQ86=Výsledky!$AT$8,Tipy!AQ86=Výsledky!$AT$9),30,0))</f>
        <v>30</v>
      </c>
      <c r="AW92" s="182">
        <f>IF(ISBLANK($AY$3),"",IF(OR(Tipy!AR86=Výsledky!$AW$6,Tipy!AR86=Výsledky!$AW$7,Tipy!AR86=Výsledky!$AW$8,Tipy!AR86=Výsledky!$AW$9),10,0))</f>
        <v>10</v>
      </c>
      <c r="AX92" s="183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6">
        <f>IF(ISBLANK($AY$3),"",IF(ISBLANK(Tipy!AN86),"-",SUM(AT92:AX92)))</f>
        <v>90</v>
      </c>
      <c r="AZ92" s="185"/>
      <c r="BA92" s="182">
        <f>IF(ISBLANK($BF$3),"",IF(ISBLANK(Tipy!AT86),0,IF(AND(Tipy!AT86=Výsledky!$BD$3,Tipy!AV86=Výsledky!$BF$3),50,0)))</f>
        <v>0</v>
      </c>
      <c r="BB92" s="182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2">
        <f>IF(ISBLANK($BF$3),"",IF(OR(Tipy!AW86=Výsledky!$BA$6,Tipy!AW86=Výsledky!$BA$7,Tipy!AW86=Výsledky!$BA$8,Tipy!AW86=Výsledky!$BA$9),30,0))</f>
        <v>30</v>
      </c>
      <c r="BD92" s="182">
        <f>IF(ISBLANK($BF$3),"",IF(OR(Tipy!AX86=Výsledky!$BD$6,Tipy!AX86=Výsledky!$BD$7,Tipy!AX86=Výsledky!$BD$8,Tipy!AX86=Výsledky!$BD$9),10,0))</f>
        <v>0</v>
      </c>
      <c r="BE92" s="183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6">
        <f>IF(ISBLANK($BF$3),"",IF(ISBLANK(Tipy!AT86),"-",SUM(BA92:BE92)))</f>
        <v>30</v>
      </c>
      <c r="BG92" s="94"/>
      <c r="BH92" s="182">
        <f>IF(ISBLANK($BM$3),"",IF(ISBLANK(Tipy!AZ86),0,IF(AND(Tipy!AZ86=Výsledky!$BK$3,Tipy!BB86=Výsledky!$BM$3),50,0)))</f>
        <v>0</v>
      </c>
      <c r="BI92" s="182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2">
        <f>IF(ISBLANK($BM$3),"",IF(OR(Tipy!BC86=Výsledky!$BH$6,Tipy!BC86=Výsledky!$BH$7,Tipy!BC86=Výsledky!$BH$8,Tipy!BC86=Výsledky!$BH$9),30,0))</f>
        <v>0</v>
      </c>
      <c r="BK92" s="182">
        <f>IF(ISBLANK($BM$3),"",IF(OR(Tipy!BD86=Výsledky!$BK$6,Tipy!BD86=Výsledky!$BK$7,Tipy!BD86=Výsledky!$BK$8,Tipy!BD86=Výsledky!$BK$9),10,0))</f>
        <v>0</v>
      </c>
      <c r="BL92" s="183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6">
        <f>IF(ISBLANK($BM$3),"",IF(ISBLANK(Tipy!AZ86),"-",SUM(BH92:BL92)))</f>
        <v>0</v>
      </c>
      <c r="BN92" s="94"/>
      <c r="BO92" s="182">
        <f>IF(ISBLANK($BT$3),"",IF(ISBLANK(Tipy!BF86),0,IF(AND(Tipy!BF86=Výsledky!$BR$3,Tipy!BH86=Výsledky!$BT$3),50,0)))</f>
        <v>0</v>
      </c>
      <c r="BP92" s="182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2">
        <f>IF(ISBLANK($BT$3),"",IF(OR(Tipy!BI86=Výsledky!$BO$6,Tipy!BI86=Výsledky!$BO$7,Tipy!BI86=Výsledky!$BO$8,Tipy!BI86=Výsledky!$BO$9),30,0))</f>
        <v>30</v>
      </c>
      <c r="BR92" s="182">
        <f>IF(ISBLANK($BT$3),"",IF(OR(Tipy!BJ86=Výsledky!$BR$6,Tipy!BJ86=Výsledky!$BR$7,Tipy!BJ86=Výsledky!$BR$8,Tipy!BJ86=Výsledky!$BR$9),10,0))</f>
        <v>0</v>
      </c>
      <c r="BS92" s="183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6">
        <f>IF(ISBLANK($BT$3),"",IF(ISBLANK(Tipy!BF86),"-",SUM(BO92:BS92)))</f>
        <v>30</v>
      </c>
      <c r="BU92" s="94"/>
      <c r="BV92" s="182">
        <f>IF(ISBLANK($CA$3),"",IF(ISBLANK(Tipy!BL86),0,IF(AND(Tipy!BL86=Výsledky!$BY$3,Tipy!BN86=Výsledky!$CA$3),50,0)))</f>
        <v>0</v>
      </c>
      <c r="BW92" s="182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2">
        <f>IF(ISBLANK($CA$3),"",IF(OR(Tipy!BO86=Výsledky!$BV$6,Tipy!BO86=Výsledky!$BV$7,Tipy!BO86=Výsledky!$BV$8,Tipy!BO86=Výsledky!$BV$9),30,0))</f>
        <v>30</v>
      </c>
      <c r="BY92" s="182">
        <f>IF(ISBLANK($CA$3),"",IF(OR(Tipy!BP86=Výsledky!$BY$6,Tipy!BP86=Výsledky!$BY$7,Tipy!BP86=Výsledky!$BY$8,Tipy!BP86=Výsledky!$BY$9),10,0))</f>
        <v>10</v>
      </c>
      <c r="BZ92" s="183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6">
        <f>IF(ISBLANK($CA$3),"",IF(ISBLANK(Tipy!BL86),"-",SUM(BV92:BZ92)))</f>
        <v>60</v>
      </c>
      <c r="CB92" s="94"/>
      <c r="CC92" s="182">
        <f>IF(ISBLANK($CH$3),"",IF(ISBLANK(Tipy!BR86),0,IF(AND(Tipy!BR86=Výsledky!$CF$3,Tipy!BT86=Výsledky!$CH$3),50,0)))</f>
        <v>0</v>
      </c>
      <c r="CD92" s="182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2">
        <f>IF(ISBLANK($CH$3),"",IF(OR(Tipy!BU86=Výsledky!$CC$6,Tipy!BU86=Výsledky!$CC$7,Tipy!BU86=Výsledky!$CC$8,Tipy!BU86=Výsledky!$CC$9),30,0))</f>
        <v>30</v>
      </c>
      <c r="CF92" s="182">
        <f>IF(ISBLANK($CH$3),"",IF(OR(Tipy!BV86=Výsledky!$CF$6,Tipy!BV86=Výsledky!$CF$7,Tipy!BV86=Výsledky!$CF$8,Tipy!BV86=Výsledky!$CF$9),10,0))</f>
        <v>0</v>
      </c>
      <c r="CG92" s="183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6">
        <f>IF(ISBLANK($CH$3),"",IF(ISBLANK(Tipy!BR86),"-",SUM(CC92:CG92)))</f>
        <v>60</v>
      </c>
      <c r="CI92" s="185"/>
      <c r="CJ92" s="182">
        <f>IF(ISBLANK($CO$3),"",IF(ISBLANK(Tipy!BX86),0,IF(AND(Tipy!BX86=Výsledky!$CM$3,Tipy!BZ86=Výsledky!$CO$3),50,0)))</f>
        <v>0</v>
      </c>
      <c r="CK92" s="182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2">
        <f>IF(ISBLANK($CO$3),"",IF(OR(Tipy!CA86=Výsledky!$CJ$6,Tipy!CA86=Výsledky!$CJ$7,Tipy!CA86=Výsledky!$CJ$8,Tipy!CA86=Výsledky!$CJ$9),30,0))</f>
        <v>0</v>
      </c>
      <c r="CM92" s="182">
        <f>IF(ISBLANK($CO$3),"",IF(OR(Tipy!CB86=Výsledky!$CM$6,Tipy!CB86=Výsledky!$CM$7,Tipy!CB86=Výsledky!$CM$8,Tipy!CB86=Výsledky!$CM$9),10,0))</f>
        <v>10</v>
      </c>
      <c r="CN92" s="183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6">
        <f>IF(ISBLANK($CO$3),"",IF(ISBLANK(Tipy!BX86),"-",SUM(CJ92:CN92)))</f>
        <v>10</v>
      </c>
      <c r="CP92" s="185"/>
      <c r="CQ92" s="182">
        <f>IF(ISBLANK($CV$3),"",IF(ISBLANK(Tipy!CD86),0,IF(AND(Tipy!CD86=Výsledky!$CT$3,Tipy!CF86=Výsledky!$CV$3),50,0)))</f>
        <v>0</v>
      </c>
      <c r="CR92" s="182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2">
        <f>IF(ISBLANK($CV$3),"",IF(OR(Tipy!CG86=Výsledky!$CQ$6,Tipy!CG86=Výsledky!$CQ$7,Tipy!CG86=Výsledky!$CQ$8,Tipy!CG86=Výsledky!$CQ$9),30,0))</f>
        <v>0</v>
      </c>
      <c r="CT92" s="182">
        <f>IF(ISBLANK($CV$3),"",IF(OR(Tipy!CH86=Výsledky!$CT$6,Tipy!CH86=Výsledky!$CT$7,Tipy!CH86=Výsledky!$CT$8,Tipy!CH86=Výsledky!$CT$9),10,0))</f>
        <v>0</v>
      </c>
      <c r="CU92" s="183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6">
        <f>IF(ISBLANK($CV$3),"",IF(ISBLANK(Tipy!CD86),"-",SUM(CQ92:CU92)))</f>
        <v>20</v>
      </c>
      <c r="CW92" s="185"/>
      <c r="CX92" s="182">
        <f>IF(ISBLANK($DC$3),"",IF(ISBLANK(Tipy!CJ86),0,IF(AND(Tipy!CJ86=Výsledky!$DA$3,Tipy!CL86=Výsledky!$DC$3),50,0)))</f>
        <v>0</v>
      </c>
      <c r="CY92" s="182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2">
        <f>IF(ISBLANK($DC$3),"",IF(OR(Tipy!CM86=Výsledky!$CX$6,Tipy!CM86=Výsledky!$CX$7,Tipy!CM86=Výsledky!$CX$8,Tipy!CM86=Výsledky!$CX$9),30,0))</f>
        <v>0</v>
      </c>
      <c r="DA92" s="182">
        <f>IF(ISBLANK($DC$3),"",IF(OR(Tipy!CN86=Výsledky!$DA$6,Tipy!CN86=Výsledky!$DA$7,Tipy!CN86=Výsledky!$DA$8,Tipy!CN86=Výsledky!$DA$9),10,0))</f>
        <v>0</v>
      </c>
      <c r="DB92" s="183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6">
        <f>IF(ISBLANK($DC$3),"",IF(ISBLANK(Tipy!CJ86),"-",SUM(CX92:DB92)))</f>
        <v>0</v>
      </c>
      <c r="DD92" s="185"/>
      <c r="DE92" s="182">
        <f>IF(ISBLANK($DJ$3),"",IF(ISBLANK(Tipy!CP86),0,IF(AND(Tipy!CP86=Výsledky!$DH$3,Tipy!CR86=Výsledky!$DJ$3),50,0)))</f>
        <v>0</v>
      </c>
      <c r="DF92" s="182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2">
        <f>IF(ISBLANK($DJ$3),"",IF(OR(Tipy!CS86=Výsledky!$DE$6,Tipy!CS86=Výsledky!$DE$7,Tipy!CS86=Výsledky!$DE$8,Tipy!CS86=Výsledky!$DE$9),30,0))</f>
        <v>30</v>
      </c>
      <c r="DH92" s="182">
        <f>IF(ISBLANK($DJ$3),"",IF(OR(Tipy!CT86=Výsledky!$DH$6,Tipy!CT86=Výsledky!$DH$7,Tipy!CT86=Výsledky!$DH$8,Tipy!CT86=Výsledky!$DH$9),10,0))</f>
        <v>10</v>
      </c>
      <c r="DI92" s="183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6">
        <f>IF(ISBLANK($DJ$3),"",IF(ISBLANK(Tipy!CP86),"-",SUM(DE92:DI92)))</f>
        <v>60</v>
      </c>
      <c r="DK92" s="185"/>
      <c r="DL92" s="182">
        <f>IF(ISBLANK($DQ$3),"",IF(ISBLANK(Tipy!CV86),0,IF(AND(Tipy!CV86=Výsledky!$DO$3,Tipy!CX86=Výsledky!$DQ$3),50,0)))</f>
        <v>0</v>
      </c>
      <c r="DM92" s="182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2">
        <f>IF(ISBLANK($DQ$3),"",IF(OR(Tipy!CY86=Výsledky!$DL$6,Tipy!CY86=Výsledky!$DL$7,Tipy!CY86=Výsledky!$DL$8,Tipy!CY86=Výsledky!$DL$9),30,0))</f>
        <v>0</v>
      </c>
      <c r="DO92" s="182">
        <f>IF(ISBLANK($DQ$3),"",IF(OR(Tipy!CZ86=Výsledky!$DO$6,Tipy!CZ86=Výsledky!$DO$7,Tipy!CZ86=Výsledky!$DO$8,Tipy!CZ86=Výsledky!$DO$9),10,0))</f>
        <v>10</v>
      </c>
      <c r="DP92" s="183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6">
        <f>IF(ISBLANK($DQ$3),"",IF(ISBLANK(Tipy!CV86),"-",SUM(DL92:DP92)))</f>
        <v>10</v>
      </c>
      <c r="DR92" s="185"/>
      <c r="DS92" s="182">
        <f>IF(ISBLANK($DX$3),"",IF(ISBLANK(Tipy!DB86),0,IF(AND(Tipy!DB86=Výsledky!$DV$3,Tipy!DD86=Výsledky!$DX$3),50,0)))</f>
        <v>0</v>
      </c>
      <c r="DT92" s="182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2">
        <f>IF(ISBLANK($DX$3),"",IF(OR(Tipy!DE86=Výsledky!$DS$6,Tipy!DE86=Výsledky!$DS$7,Tipy!DE86=Výsledky!$DS$8,Tipy!DE86=Výsledky!$DS$9),30,0))</f>
        <v>0</v>
      </c>
      <c r="DV92" s="182">
        <f>IF(ISBLANK($DX$3),"",IF(OR(Tipy!DF86=Výsledky!$DV$6,Tipy!DF86=Výsledky!$DV$7,Tipy!DF86=Výsledky!$DV$8,Tipy!DF86=Výsledky!$DV$9),10,0))</f>
        <v>0</v>
      </c>
      <c r="DW92" s="183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6">
        <f>IF(ISBLANK($DX$3),"",IF(ISBLANK(Tipy!DB86),"-",SUM(DS92:DW92)))</f>
        <v>0</v>
      </c>
      <c r="DY92" s="185"/>
      <c r="DZ92" s="182">
        <f>IF(ISBLANK($EE$3),"",IF(ISBLANK(Tipy!DH86),0,IF(AND(Tipy!DH86=Výsledky!$EC$3,Tipy!DJ86=Výsledky!$EE$3),50,0)))</f>
        <v>0</v>
      </c>
      <c r="EA92" s="182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2">
        <f>IF(ISBLANK($EE$3),"",IF(OR(Tipy!DK86=Výsledky!$DZ$6,Tipy!DK86=Výsledky!$DZ$7,Tipy!DK86=Výsledky!$DZ$8,Tipy!DK86=Výsledky!$DZ$9),30,0))</f>
        <v>0</v>
      </c>
      <c r="EC92" s="182">
        <f>IF(ISBLANK($EE$3),"",IF(OR(Tipy!DL86=Výsledky!$EC$6,Tipy!DL86=Výsledky!$EC$7,Tipy!DL86=Výsledky!$EC$8,Tipy!DL86=Výsledky!$EC$9),10,0))</f>
        <v>0</v>
      </c>
      <c r="ED92" s="183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6">
        <f>IF(ISBLANK($EE$3),"",IF(ISBLANK(Tipy!DH86),"-",SUM(DZ92:ED92)))</f>
        <v>20</v>
      </c>
      <c r="EF92" s="94"/>
      <c r="EG92" s="182">
        <f>IF(ISBLANK($EL$3),"",IF(ISBLANK(Tipy!DN86),0,IF(AND(Tipy!DN86=Výsledky!$EJ$3,Tipy!DP86=Výsledky!$EL$3),50,0)))</f>
        <v>0</v>
      </c>
      <c r="EH92" s="182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2">
        <f>IF(ISBLANK($EL$3),"",IF(OR(Tipy!DQ86=Výsledky!$EG$6,Tipy!DQ86=Výsledky!$EG$7,Tipy!DQ86=Výsledky!$EG$8,Tipy!DQ86=Výsledky!$EG$9),30,0))</f>
        <v>0</v>
      </c>
      <c r="EJ92" s="182">
        <f>IF(ISBLANK($EL$3),"",IF(OR(Tipy!DR86=Výsledky!$EJ$6,Tipy!DR86=Výsledky!$EJ$7,Tipy!DR86=Výsledky!$EJ$8,Tipy!DR86=Výsledky!$EJ$9),10,0))</f>
        <v>10</v>
      </c>
      <c r="EK92" s="183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6">
        <f>IF(ISBLANK($EL$3),"",IF(ISBLANK(Tipy!DN86),"-",SUM(EG92:EK92)))</f>
        <v>40</v>
      </c>
      <c r="EM92" s="94"/>
      <c r="EN92" s="182">
        <f>IF(ISBLANK($ES$3),"",IF(ISBLANK(Tipy!DT86),0,IF(AND(Tipy!DT86=Výsledky!$EQ$3,Tipy!DV86=Výsledky!$ES$3),50,0)))</f>
        <v>50</v>
      </c>
      <c r="EO92" s="182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2">
        <f>IF(ISBLANK($ES$3),"",IF(OR(Tipy!DW86=Výsledky!$EN$6,Tipy!DW86=Výsledky!$EN$7,Tipy!DW86=Výsledky!$EN$8,Tipy!DW86=Výsledky!$EN$9),30,0))</f>
        <v>30</v>
      </c>
      <c r="EQ92" s="182">
        <f>IF(ISBLANK($ES$3),"",IF(OR(Tipy!DX86=Výsledky!$EQ$6,Tipy!DX86=Výsledky!$EQ$7,Tipy!DX86=Výsledky!$EQ$8,Tipy!DX86=Výsledky!$EQ$9),10,0))</f>
        <v>0</v>
      </c>
      <c r="ER92" s="183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6">
        <f>IF(ISBLANK($ES$3),"",IF(ISBLANK(Tipy!DT86),"-",SUM(EN92:ER92)))</f>
        <v>80</v>
      </c>
      <c r="ET92" s="94"/>
      <c r="EU92" s="182">
        <f>IF(ISBLANK($EZ$3),"",IF(ISBLANK(Tipy!DZ86),0,IF(AND(Tipy!DZ86=Výsledky!$EX$3,Tipy!EB86=Výsledky!$EZ$3),50,0)))</f>
        <v>0</v>
      </c>
      <c r="EV92" s="182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2">
        <f>IF(ISBLANK($EZ$3),"",IF(OR(Tipy!EC86=Výsledky!$EU$6,Tipy!EC86=Výsledky!$EU$7,Tipy!EC86=Výsledky!$EU$8,Tipy!EC86=Výsledky!$EU$9),30,0))</f>
        <v>0</v>
      </c>
      <c r="EX92" s="182">
        <f>IF(ISBLANK($EZ$3),"",IF(OR(Tipy!ED86=Výsledky!$EX$6,Tipy!ED86=Výsledky!$EX$7,Tipy!ED86=Výsledky!$EX$8,Tipy!ED86=Výsledky!$EX$9),10,0))</f>
        <v>0</v>
      </c>
      <c r="EY92" s="183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6">
        <f>IF(ISBLANK($EZ$3),"",IF(ISBLANK(Tipy!DZ86),"-",SUM(EU92:EY92)))</f>
        <v>30</v>
      </c>
      <c r="FA92" s="94"/>
      <c r="FB92" s="182">
        <f>IF(ISBLANK($FG$3),"",IF(ISBLANK(Tipy!EF86),0,IF(AND(Tipy!EF86=Výsledky!$FE$3,Tipy!EH86=Výsledky!$FG$3),50,0)))</f>
        <v>0</v>
      </c>
      <c r="FC92" s="182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2">
        <f>IF(ISBLANK($FG$3),"",IF(OR(Tipy!EI86=Výsledky!$FB$6,Tipy!EI86=Výsledky!$FB$7,Tipy!EI86=Výsledky!$FB$8,Tipy!EI86=Výsledky!$FB$9),30,0))</f>
        <v>0</v>
      </c>
      <c r="FE92" s="182">
        <f>IF(ISBLANK($FG$3),"",IF(OR(Tipy!EJ86=Výsledky!$FE$6,Tipy!EJ86=Výsledky!$FE$7,Tipy!EJ86=Výsledky!$FE$8,Tipy!EJ86=Výsledky!$FE$9),10,0))</f>
        <v>0</v>
      </c>
      <c r="FF92" s="183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6">
        <f>IF(ISBLANK($FG$3),"",IF(ISBLANK(Tipy!EF86),"-",SUM(FB92:FF92)))</f>
        <v>10</v>
      </c>
      <c r="FH92" s="94"/>
      <c r="FI92" s="182">
        <f>IF(ISBLANK($FN$3),"",IF(ISBLANK(Tipy!EL86),0,IF(AND(Tipy!EL86=Výsledky!$FL$3,Tipy!EN86=Výsledky!$FN$3),50,0)))</f>
        <v>0</v>
      </c>
      <c r="FJ92" s="182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2">
        <f>IF(ISBLANK($FN$3),"",IF(OR(Tipy!EO86=Výsledky!$FI$6,Tipy!EO86=Výsledky!$FI$7,Tipy!EO86=Výsledky!$FI$8,Tipy!EO86=Výsledky!$FI$9),30,0))</f>
        <v>0</v>
      </c>
      <c r="FL92" s="182">
        <f>IF(ISBLANK($FN$3),"",IF(OR(Tipy!EP86=Výsledky!$FL$6,Tipy!EP86=Výsledky!$FL$7,Tipy!EP86=Výsledky!$FL$8,Tipy!EP86=Výsledky!$FL$9),10,0))</f>
        <v>0</v>
      </c>
      <c r="FM92" s="183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6">
        <f>IF(ISBLANK($FN$3),"",IF(ISBLANK(Tipy!EL86),"-",SUM(FI92:FM92)))</f>
        <v>20</v>
      </c>
      <c r="FO92" s="94"/>
      <c r="FP92" s="182">
        <f>IF(ISBLANK($FU$3),"",IF(ISBLANK(Tipy!ER86),0,IF(AND(Tipy!ER86=Výsledky!$FS$3,Tipy!ET86=Výsledky!$FU$3),50,0)))</f>
        <v>0</v>
      </c>
      <c r="FQ92" s="182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2">
        <f>IF(ISBLANK($FU$3),"",IF(OR(Tipy!EU86=Výsledky!$FP$6,Tipy!EU86=Výsledky!$FP$7,Tipy!EU86=Výsledky!$FP$8,Tipy!EU86=Výsledky!$FP$9),30,0))</f>
        <v>30</v>
      </c>
      <c r="FS92" s="182">
        <f>IF(ISBLANK($FU$3),"",IF(OR(Tipy!EV86=Výsledky!$FS$6,Tipy!EV86=Výsledky!$FS$7,Tipy!EV86=Výsledky!$FS$8,Tipy!EV86=Výsledky!$FS$9),10,0))</f>
        <v>10</v>
      </c>
      <c r="FT92" s="183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6">
        <f>IF(ISBLANK($FU$3),"",IF(ISBLANK(Tipy!ER86),"-",SUM(FP92:FT92)))</f>
        <v>60</v>
      </c>
      <c r="FV92" s="94"/>
      <c r="FW92" s="182">
        <f>IF(ISBLANK($GB$3),"",IF(ISBLANK(Tipy!EX86),0,IF(AND(Tipy!EX86=Výsledky!$FZ$3,Tipy!EZ86=Výsledky!$GB$3),50,0)))</f>
        <v>0</v>
      </c>
      <c r="FX92" s="182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2">
        <f>IF(ISBLANK($GB$3),"",IF(OR(Tipy!FA86=Výsledky!$FW$6,Tipy!FA86=Výsledky!$FW$7,Tipy!FA86=Výsledky!$FW$8,Tipy!FA86=Výsledky!$FW$9),30,0))</f>
        <v>0</v>
      </c>
      <c r="FZ92" s="182">
        <f>IF(ISBLANK($GB$3),"",IF(OR(Tipy!FB86=Výsledky!$FZ$6,Tipy!FB86=Výsledky!$FZ$7,Tipy!FB86=Výsledky!$FZ$8,Tipy!FB86=Výsledky!$FZ$9),10,0))</f>
        <v>10</v>
      </c>
      <c r="GA92" s="183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6">
        <f>IF(ISBLANK($GB$3),"",IF(ISBLANK(Tipy!EX86),"-",SUM(FW92:GA92)))</f>
        <v>20</v>
      </c>
      <c r="GC92" s="94"/>
      <c r="GD92" s="182">
        <f>IF(ISBLANK($GI$3),"",IF(ISBLANK(Tipy!FD86),0,IF(AND(Tipy!FD86=Výsledky!$GG$3,Tipy!FF86=Výsledky!$GI$3),50,0)))</f>
        <v>0</v>
      </c>
      <c r="GE92" s="182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2">
        <f>IF(ISBLANK($GI$3),"",IF(OR(Tipy!FG86=Výsledky!$GD$6,Tipy!FG86=Výsledky!$GD$7,Tipy!FG86=Výsledky!$GD$8,Tipy!FG86=Výsledky!$GD$9),30,0))</f>
        <v>30</v>
      </c>
      <c r="GG92" s="182">
        <f>IF(ISBLANK($GI$3),"",IF(OR(Tipy!FH86=Výsledky!$GG$6,Tipy!FH86=Výsledky!$GG$7,Tipy!FH86=Výsledky!$GG$8,Tipy!FH86=Výsledky!$GG$9),10,0))</f>
        <v>10</v>
      </c>
      <c r="GH92" s="183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6">
        <f>IF(ISBLANK($GI$3),"",IF(ISBLANK(Tipy!FD86),"-",SUM(GD92:GH92)))</f>
        <v>50</v>
      </c>
      <c r="GJ92" s="94"/>
      <c r="GK92" s="182">
        <f>IF(ISBLANK($GP$3),"",IF(ISBLANK(Tipy!FJ86),0,IF(AND(Tipy!FJ86=Výsledky!$GN$3,Tipy!FL86=Výsledky!$GP$3),50,0)))</f>
        <v>0</v>
      </c>
      <c r="GL92" s="182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>20</v>
      </c>
      <c r="GM92" s="182">
        <f>IF(ISBLANK($GP$3),"",IF(OR(Tipy!FM86=Výsledky!$GK$6,Tipy!FM86=Výsledky!$GK$7,Tipy!FM86=Výsledky!$GK$8,Tipy!FM86=Výsledky!$GK$9),30,0))</f>
        <v>30</v>
      </c>
      <c r="GN92" s="182">
        <f>IF(ISBLANK($GP$3),"",IF(OR(Tipy!FN86=Výsledky!$GN$6,Tipy!FN86=Výsledky!$GN$7,Tipy!FN86=Výsledky!$GN$8,Tipy!FN86=Výsledky!$GN$9),10,0))</f>
        <v>10</v>
      </c>
      <c r="GO92" s="183">
        <f>IF(ISBLANK($GP$3),"",IF(ISBLANK(Tipy!FJ86),0,IF(OR(AND(Tipy!FJ86=Výsledky!$GN$3,OR(Tipy!FL86=Výsledky!$GP$3+1,Tipy!FL86=Výsledky!$GP$3-1)),AND(Tipy!FL86=Výsledky!$GP$3,OR(Tipy!FJ86=Výsledky!$GN$3+1,Tipy!FJ86=Výsledky!$GN$3-1))),10,0)))</f>
        <v>0</v>
      </c>
      <c r="GP92" s="186">
        <f>IF(ISBLANK($GP$3),"",IF(ISBLANK(Tipy!FJ86),"-",SUM(GK92:GO92)))</f>
        <v>60</v>
      </c>
      <c r="GQ92" s="94"/>
      <c r="GR92" s="182">
        <f>IF(ISBLANK($GW$3),"",IF(ISBLANK(Tipy!FP86),0,IF(AND(Tipy!FP86=Výsledky!$GU$3,Tipy!FR86=Výsledky!$GW$3),50,0)))</f>
        <v>0</v>
      </c>
      <c r="GS92" s="182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2">
        <f>IF(ISBLANK($GW$3),"",IF(OR(Tipy!FS86=Výsledky!$GR$6,Tipy!FS86=Výsledky!$GR$7,Tipy!FS86=Výsledky!$GR$8,Tipy!FS86=Výsledky!$GR$9),30,0))</f>
        <v>0</v>
      </c>
      <c r="GU92" s="182">
        <f>IF(ISBLANK($GW$3),"",IF(OR(Tipy!FT86=Výsledky!$GU$6,Tipy!FT86=Výsledky!$GU$7,Tipy!FT86=Výsledky!$GU$8,Tipy!FT86=Výsledky!$GU$9),10,0))</f>
        <v>0</v>
      </c>
      <c r="GV92" s="183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6">
        <f>IF(ISBLANK($GW$3),"",IF(ISBLANK(Tipy!FP86),"-",SUM(GR92:GV92)))</f>
        <v>0</v>
      </c>
      <c r="GX92" s="94"/>
      <c r="GY92" s="182">
        <f>IF(ISBLANK($HD$3),"",IF(ISBLANK(Tipy!FV86),0,IF(AND(Tipy!FV86=Výsledky!$HB$3,Tipy!FX86=Výsledky!$HD$3),50,0)))</f>
        <v>0</v>
      </c>
      <c r="GZ92" s="182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2">
        <f>IF(ISBLANK($HD$3),"",IF(OR(Tipy!FY86=Výsledky!$GY$6,Tipy!FY86=Výsledky!$GY$7,Tipy!FY86=Výsledky!$GY$8,Tipy!FY86=Výsledky!$GY$9),30,0))</f>
        <v>0</v>
      </c>
      <c r="HB92" s="182">
        <f>IF(ISBLANK($HD$3),"",IF(OR(Tipy!FZ86=Výsledky!$HB$6,Tipy!FZ86=Výsledky!$HB$7,Tipy!FZ86=Výsledky!$HB$8,Tipy!FZ86=Výsledky!$HB$9),10,0))</f>
        <v>0</v>
      </c>
      <c r="HC92" s="183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6" t="str">
        <f>IF(ISBLANK($HD$3),"",IF(ISBLANK(Tipy!FV86),"-",SUM(GY92:HC92)))</f>
        <v>-</v>
      </c>
      <c r="HE92" s="185"/>
      <c r="HF92" s="182">
        <f>IF(ISBLANK($HK$3),"",IF(ISBLANK(Tipy!GB86),0,IF(AND(Tipy!GB86=Výsledky!$HI$3,Tipy!GD86=Výsledky!$HK$3),50,0)))</f>
        <v>0</v>
      </c>
      <c r="HG92" s="182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2">
        <f>IF(ISBLANK($HK$3),"",IF(OR(Tipy!GE86=Výsledky!$HF$6,Tipy!GE86=Výsledky!$HF$7,Tipy!GE86=Výsledky!$HF$8,Tipy!GE86=Výsledky!$HF$9),30,0))</f>
        <v>0</v>
      </c>
      <c r="HI92" s="182">
        <f>IF(ISBLANK($HK$3),"",IF(OR(Tipy!GF86=Výsledky!$HI$6,Tipy!GF86=Výsledky!$HI$7,Tipy!GF86=Výsledky!$HI$8,Tipy!GF86=Výsledky!$HI$9),10,0))</f>
        <v>0</v>
      </c>
      <c r="HJ92" s="183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6" t="str">
        <f>IF(ISBLANK($HK$3),"",IF(ISBLANK(Tipy!GB86),"-",SUM(HF92:HJ92)))</f>
        <v>-</v>
      </c>
      <c r="HL92" s="185"/>
      <c r="HM92" s="182">
        <f>IF(ISBLANK($HR$3),"",IF(ISBLANK(Tipy!GH86),0,IF(AND(Tipy!GH86=Výsledky!$HP$3,Tipy!GJ86=Výsledky!$HR$3),50,0)))</f>
        <v>0</v>
      </c>
      <c r="HN92" s="182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2">
        <f>IF(ISBLANK($HR$3),"",IF(OR(Tipy!GK86=Výsledky!$HM$6,Tipy!GK86=Výsledky!$HM$7,Tipy!GK86=Výsledky!$HM$8,Tipy!GK86=Výsledky!$HM$9),30,0))</f>
        <v>0</v>
      </c>
      <c r="HP92" s="182">
        <f>IF(ISBLANK($HR$3),"",IF(OR(Tipy!GL86=Výsledky!$HP$6,Tipy!GL86=Výsledky!$HP$7,Tipy!GL86=Výsledky!$HP$8,Tipy!GL86=Výsledky!$HP$9),10,0))</f>
        <v>0</v>
      </c>
      <c r="HQ92" s="183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6">
        <f>IF(ISBLANK($HR$3),"",IF(ISBLANK(Tipy!GH86),"-",SUM(HM92:HQ92)))</f>
        <v>0</v>
      </c>
      <c r="HS92" s="185"/>
      <c r="HT92" s="182">
        <f>IF(ISBLANK($HY$3),"",IF(ISBLANK(Tipy!GN86),0,IF(AND(Tipy!GN86=Výsledky!$HW$3,Tipy!GP86=Výsledky!$HY$3),50,0)))</f>
        <v>0</v>
      </c>
      <c r="HU92" s="182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2">
        <f>IF(ISBLANK($HY$3),"",IF(OR(Tipy!GQ86=Výsledky!$HT$6,Tipy!GQ86=Výsledky!$HT$7,Tipy!GQ86=Výsledky!$HT$8,Tipy!GQ86=Výsledky!$HT$9),30,0))</f>
        <v>30</v>
      </c>
      <c r="HW92" s="182">
        <f>IF(ISBLANK($HY$3),"",IF(OR(Tipy!GR86=Výsledky!$HW$6,Tipy!GR86=Výsledky!$HW$7,Tipy!GR86=Výsledky!$HW$8,Tipy!GR86=Výsledky!$HW$9),10,0))</f>
        <v>10</v>
      </c>
      <c r="HX92" s="183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6">
        <f>IF(ISBLANK($HY$3),"",IF(ISBLANK(Tipy!GN86),"-",SUM(HT92:HX92)))</f>
        <v>70</v>
      </c>
      <c r="HZ92" s="185"/>
      <c r="IA92" s="182">
        <f>IF(ISBLANK($IF$3),"",IF(ISBLANK(Tipy!GT86),0,IF(AND(Tipy!GT86=Výsledky!$ID$3,Tipy!GV86=Výsledky!$IF$3),50,0)))</f>
        <v>0</v>
      </c>
      <c r="IB92" s="182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2">
        <f>IF(ISBLANK($IF$3),"",IF(OR(Tipy!GW86=Výsledky!$IA$6,Tipy!GW86=Výsledky!$IA$7,Tipy!GW86=Výsledky!$IA$8,Tipy!GW86=Výsledky!$IA$9),30,0))</f>
        <v>0</v>
      </c>
      <c r="ID92" s="182">
        <f>IF(ISBLANK($IF$3),"",IF(OR(Tipy!GX86=Výsledky!$ID$6,Tipy!GX86=Výsledky!$ID$7,Tipy!GX86=Výsledky!$ID$8,Tipy!GX86=Výsledky!$ID$9),10,0))</f>
        <v>0</v>
      </c>
      <c r="IE92" s="183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6">
        <f>IF(ISBLANK($IF$3),"",IF(ISBLANK(Tipy!GT86),"-",SUM(IA92:IE92)))</f>
        <v>0</v>
      </c>
      <c r="IG92" s="94"/>
      <c r="IH92" s="182">
        <f>IF(ISBLANK($IM$3),"",IF(ISBLANK(Tipy!GZ86),0,IF(AND(Tipy!GZ86=Výsledky!$IK$3,Tipy!HB86=Výsledky!$IM$3),50,0)))</f>
        <v>50</v>
      </c>
      <c r="II92" s="182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182">
        <f>IF(ISBLANK($IM$3),"",IF(OR(Tipy!HC86=Výsledky!$IH$6,Tipy!HC86=Výsledky!$IH$7,Tipy!HC86=Výsledky!$IH$8,Tipy!HC86=Výsledky!$IH$9),30,0))</f>
        <v>0</v>
      </c>
      <c r="IK92" s="182">
        <f>IF(ISBLANK($IM$3),"",IF(OR(Tipy!HD86=Výsledky!$IK$6,Tipy!HD86=Výsledky!$IK$7,Tipy!HD86=Výsledky!$IK$8,Tipy!HD86=Výsledky!$IK$9),10,0))</f>
        <v>0</v>
      </c>
      <c r="IL92" s="183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186">
        <f>IF(ISBLANK($IM$3),"",IF(ISBLANK(Tipy!GZ86),"-",SUM(IH92:IL92)))</f>
        <v>50</v>
      </c>
      <c r="IN92" s="185"/>
      <c r="IO92" s="182">
        <f>IF(ISBLANK($IT$3),"",IF(ISBLANK(Tipy!HF86),0,IF(AND(Tipy!HF86=Výsledky!$IR$3,Tipy!HH86=Výsledky!$IT$3),50,0)))</f>
        <v>0</v>
      </c>
      <c r="IP92" s="182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82">
        <f>IF(ISBLANK($IT$3),"",IF(OR(Tipy!HI86=Výsledky!$IO$6,Tipy!HI86=Výsledky!$IO$7,Tipy!HI86=Výsledky!$IO$8,Tipy!HI86=Výsledky!$IO$9),30,0))</f>
        <v>0</v>
      </c>
      <c r="IR92" s="182">
        <f>IF(ISBLANK($IT$3),"",IF(OR(Tipy!HJ86=Výsledky!$IR$6,Tipy!HJ86=Výsledky!$IR$7,Tipy!HJ86=Výsledky!$IR$8,Tipy!HJ86=Výsledky!$IR$9),10,0))</f>
        <v>0</v>
      </c>
      <c r="IS92" s="183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6">
        <f>IF(ISBLANK($IT$3),"",IF(ISBLANK(Tipy!HF86),"-",SUM(IO92:IS92)))</f>
        <v>20</v>
      </c>
      <c r="IU92" s="185"/>
      <c r="IV92" s="182">
        <f>IF(ISBLANK($JA$3),"",IF(ISBLANK(Tipy!HL86),0,IF(AND(Tipy!HL86=Výsledky!$IY$3,Tipy!HN86=Výsledky!$JA$3),50,0)))</f>
        <v>0</v>
      </c>
      <c r="IW92" s="182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182">
        <f>IF(ISBLANK($JA$3),"",IF(OR(Tipy!HO86=Výsledky!$IV$6,Tipy!HO86=Výsledky!$IV$7,Tipy!HO86=Výsledky!$IV$8,Tipy!HO86=Výsledky!$IV$9),30,0))</f>
        <v>0</v>
      </c>
      <c r="IY92" s="182">
        <f>IF(ISBLANK($JA$3),"",IF(OR(Tipy!HP86=Výsledky!$IY$6,Tipy!HP86=Výsledky!$IY$7,Tipy!HP86=Výsledky!$IY$8,Tipy!HP86=Výsledky!$IY$9),10,0))</f>
        <v>0</v>
      </c>
      <c r="IZ92" s="183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186">
        <f>IF(ISBLANK($JA$3),"",IF(ISBLANK(Tipy!HL86),"-",SUM(IV92:IZ92)))</f>
        <v>20</v>
      </c>
      <c r="JB92" s="185"/>
      <c r="JC92" s="182">
        <f>IF(ISBLANK($JH$3),"",IF(ISBLANK(Tipy!HR86),0,IF(AND(Tipy!HR86=Výsledky!$JF$3,Tipy!HT86=Výsledky!$JH$3),50,0)))</f>
        <v>0</v>
      </c>
      <c r="JD92" s="182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>20</v>
      </c>
      <c r="JE92" s="182">
        <f>IF(ISBLANK($JH$3),"",IF(OR(Tipy!HU86=Výsledky!$JC$6,Tipy!HU86=Výsledky!$JC$7,Tipy!HU86=Výsledky!$JC$8,Tipy!HU86=Výsledky!$JC$9),30,0))</f>
        <v>0</v>
      </c>
      <c r="JF92" s="182">
        <f>IF(ISBLANK($JH$3),"",IF(OR(Tipy!HV86=Výsledky!$JF$6,Tipy!HV86=Výsledky!$JF$7,Tipy!HV86=Výsledky!$JF$8,Tipy!HV86=Výsledky!$JF$9),10,0))</f>
        <v>0</v>
      </c>
      <c r="JG92" s="183">
        <f>IF(ISBLANK($JH$3),"",IF(ISBLANK(Tipy!HR86),0,IF(OR(AND(Tipy!HR86=Výsledky!$JF$3,OR(Tipy!HT86=Výsledky!$JH$3+1,Tipy!HT86=Výsledky!$JH$3-1)),AND(Tipy!HT86=Výsledky!$JH$3,OR(Tipy!HR86=Výsledky!$JF$3+1,Tipy!HR86=Výsledky!$JF$3-1))),10,0)))</f>
        <v>0</v>
      </c>
      <c r="JH92" s="186">
        <f>IF(ISBLANK($JH$3),"",IF(ISBLANK(Tipy!HR86),"-",SUM(JC92:JG92)))</f>
        <v>20</v>
      </c>
      <c r="JI92" s="185"/>
      <c r="JJ92" s="182">
        <f>IF(ISBLANK($JO$3),"",IF(ISBLANK(Tipy!HX86),0,IF(AND(Tipy!HX86=Výsledky!$JM$3,Tipy!HZ86=Výsledky!$JO$3),50,0)))</f>
        <v>0</v>
      </c>
      <c r="JK92" s="182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>20</v>
      </c>
      <c r="JL92" s="182">
        <f>IF(ISBLANK($JO$3),"",IF(OR(Tipy!IA86=Výsledky!$JJ$6,Tipy!IA86=Výsledky!$JJ$7,Tipy!IA86=Výsledky!$JJ$8,Tipy!IA86=Výsledky!$JJ$9),30,0))</f>
        <v>30</v>
      </c>
      <c r="JM92" s="92">
        <f>IF(ISBLANK($JO$3),"",IF(OR(Tipy!IB86=Výsledky!$JM$6,Tipy!IB86=Výsledky!$JM$7,Tipy!IB86=Výsledky!$JM$8,Tipy!IB86=Výsledky!$JM$9),10,0))</f>
        <v>0</v>
      </c>
      <c r="JN92" s="93">
        <f>IF(ISBLANK($JO$3),"",IF(ISBLANK(Tipy!HX86),0,IF(OR(AND(Tipy!HX86=Výsledky!$JM$3,OR(Tipy!HZ86=Výsledky!$JO$3+1,Tipy!HZ86=Výsledky!$JO$3-1)),AND(Tipy!HZ86=Výsledky!$JO$3,OR(Tipy!HX86=Výsledky!$JM$3+1,Tipy!HX86=Výsledky!$JM$3-1))),10,0)))</f>
        <v>10</v>
      </c>
      <c r="JO92" s="95">
        <f>IF(ISBLANK($JO$3),"",IF(ISBLANK(Tipy!HX86),"-",SUM(JJ92:JN92)))</f>
        <v>60</v>
      </c>
      <c r="JP92" s="94"/>
      <c r="JQ92" s="92">
        <f>IF(ISBLANK($JV$3),"",IF(ISBLANK(Tipy!ID86),0,IF(AND(Tipy!ID86=Výsledky!$JT$3,Tipy!IF86=Výsledky!$JV$3),50,0)))</f>
        <v>0</v>
      </c>
      <c r="JR92" s="92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>20</v>
      </c>
      <c r="JS92" s="92">
        <f>IF(ISBLANK($JV$3),"",IF(OR(Tipy!IG86=Výsledky!$JQ$6,Tipy!IG86=Výsledky!$JQ$7,Tipy!IG86=Výsledky!$JQ$8,Tipy!IG86=Výsledky!$JQ$9),30,0))</f>
        <v>30</v>
      </c>
      <c r="JT92" s="92">
        <f>IF(ISBLANK($JV$3),"",IF(OR(Tipy!IH86=Výsledky!$JT$6,Tipy!IH86=Výsledky!$JT$7,Tipy!IH86=Výsledky!$JT$8,Tipy!IH86=Výsledky!$JT$9),10,0))</f>
        <v>0</v>
      </c>
      <c r="JU92" s="93">
        <f>IF(ISBLANK($JV$3),"",IF(ISBLANK(Tipy!ID86),0,IF(OR(AND(Tipy!ID86=Výsledky!$JT$3,OR(Tipy!IF86=Výsledky!$JV$3+1,Tipy!IF86=Výsledky!$JV$3-1)),AND(Tipy!IF86=Výsledky!$JV$3,OR(Tipy!ID86=Výsledky!$JT$3+1,Tipy!ID86=Výsledky!$JT$3-1))),10,0)))</f>
        <v>0</v>
      </c>
      <c r="JV92" s="95">
        <f>IF(ISBLANK($JV$3),"",IF(ISBLANK(Tipy!ID86),"-",SUM(JQ92:JU92)))</f>
        <v>50</v>
      </c>
      <c r="JW92" s="94"/>
      <c r="JX92" s="92" t="str">
        <f>IF(ISBLANK($KC$3),"",IF(ISBLANK(Tipy!IJ86),0,IF(AND(Tipy!IJ86=Výsledky!$KA$3,Tipy!IL86=Výsledky!$KC$3),50,0)))</f>
        <v/>
      </c>
      <c r="JY92" s="92" t="str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/>
      </c>
      <c r="JZ92" s="92" t="str">
        <f>IF(ISBLANK($KC$3),"",IF(OR(Tipy!IM86=Výsledky!$JX$6,Tipy!IM86=Výsledky!$JX$7,Tipy!IM86=Výsledky!$JX$8,Tipy!IM86=Výsledky!$JX$9),30,0))</f>
        <v/>
      </c>
      <c r="KA92" s="92" t="str">
        <f>IF(ISBLANK($KC$3),"",IF(OR(Tipy!IN86=Výsledky!$KA$6,Tipy!IN86=Výsledky!$KA$7,Tipy!IN86=Výsledky!$KA$8,Tipy!IN86=Výsledky!$KA$9),10,0))</f>
        <v/>
      </c>
      <c r="KB92" s="93" t="str">
        <f>IF(ISBLANK($KC$3),"",IF(ISBLANK(Tipy!IJ86),0,IF(OR(AND(Tipy!IJ86=Výsledky!$KA$3,OR(Tipy!IL86=Výsledky!$KC$3+1,Tipy!IL86=Výsledky!$KC$3-1)),AND(Tipy!IL86=Výsledky!$KC$3,OR(Tipy!IJ86=Výsledky!$KA$3+1,Tipy!IJ86=Výsledky!$KA$3-1))),10,0)))</f>
        <v/>
      </c>
      <c r="KC92" s="95" t="str">
        <f>IF(ISBLANK($KC$3),"",IF(ISBLANK(Tipy!IJ86),"-",SUM(JX92:KB92)))</f>
        <v/>
      </c>
      <c r="KD92" s="94"/>
      <c r="KE92" s="92">
        <f>IF(ISBLANK($KJ$3),"",IF(ISBLANK(Tipy!IP86),0,IF(AND(Tipy!IP86=Výsledky!$KH$3,Tipy!IR86=Výsledky!$KJ$3),50,0)))</f>
        <v>0</v>
      </c>
      <c r="KF92" s="92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>0</v>
      </c>
      <c r="KG92" s="92">
        <f>IF(ISBLANK($KJ$3),"",IF(OR(Tipy!IS86=Výsledky!$KE$6,Tipy!IS86=Výsledky!$KE$7,Tipy!IS86=Výsledky!$KE$8,Tipy!IS86=Výsledky!$KE$9),30,0))</f>
        <v>0</v>
      </c>
      <c r="KH92" s="92">
        <f>IF(ISBLANK($KJ$3),"",IF(OR(Tipy!IT86=Výsledky!$KH$6,Tipy!IT86=Výsledky!$KH$7,Tipy!IT86=Výsledky!$KH$8,Tipy!IT86=Výsledky!$KH$9),10,0))</f>
        <v>0</v>
      </c>
      <c r="KI92" s="93">
        <f>IF(ISBLANK($KJ$3),"",IF(ISBLANK(Tipy!IP86),0,IF(OR(AND(Tipy!IP86=Výsledky!$KH$3,OR(Tipy!IR86=Výsledky!$KJ$3+1,Tipy!IR86=Výsledky!$KJ$3-1)),AND(Tipy!IR86=Výsledky!$KJ$3,OR(Tipy!IP86=Výsledky!$KH$3+1,Tipy!IP86=Výsledky!$KH$3-1))),10,0)))</f>
        <v>0</v>
      </c>
      <c r="KJ92" s="95" t="str">
        <f>IF(ISBLANK($KJ$3),"",IF(ISBLANK(Tipy!IP86),"-",SUM(KE92:KI92)))</f>
        <v>-</v>
      </c>
      <c r="KK92" s="94"/>
      <c r="KL92" s="182">
        <f>IF(ISBLANK($KQ$3),"",IF(ISBLANK(Tipy!IV86),0,IF(AND(Tipy!IV86=Výsledky!$KO$3,Tipy!IX86=Výsledky!$KQ$3),50,0)))</f>
        <v>0</v>
      </c>
      <c r="KM92" s="182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>20</v>
      </c>
      <c r="KN92" s="182">
        <f>IF(ISBLANK($KQ$3),"",IF(OR(Tipy!IY86=Výsledky!$KL$6,Tipy!IY86=Výsledky!$KL$7,Tipy!IY86=Výsledky!$KL$8,Tipy!IY86=Výsledky!$KL$9),30,0))</f>
        <v>30</v>
      </c>
      <c r="KO92" s="182">
        <f>IF(ISBLANK($KQ$3),"",IF(OR(Tipy!IZ86=Výsledky!$KO$6,Tipy!IZ86=Výsledky!$KO$7,Tipy!IZ86=Výsledky!$KO$8,Tipy!IZ86=Výsledky!$KO$9),10,0))</f>
        <v>0</v>
      </c>
      <c r="KP92" s="183">
        <f>IF(ISBLANK($KQ$3),"",IF(ISBLANK(Tipy!IV86),0,IF(OR(AND(Tipy!IV86=Výsledky!$KO$3,OR(Tipy!IX86=Výsledky!$KQ$3+1,Tipy!IX86=Výsledky!$KQ$3-1)),AND(Tipy!IX86=Výsledky!$KQ$3,OR(Tipy!IV86=Výsledky!$KO$3+1,Tipy!IV86=Výsledky!$KO$3-1))),10,0)))</f>
        <v>10</v>
      </c>
      <c r="KQ92" s="186">
        <f>IF(ISBLANK($KQ$3),"",IF(ISBLANK(Tipy!IV86),"-",SUM(KL92:KP92)))</f>
        <v>60</v>
      </c>
      <c r="KR92" s="94"/>
      <c r="KS92" s="92" t="str">
        <f>IF(ISBLANK($KX$3),"",IF(ISBLANK(Tipy!JB86),0,IF(AND(Tipy!JB86=Výsledky!$KV$3,Tipy!JD86=Výsledky!$KX$3),50,0)))</f>
        <v/>
      </c>
      <c r="KT92" s="92" t="str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/>
      </c>
      <c r="KU92" s="92" t="str">
        <f>IF(ISBLANK($KX$3),"",IF(OR(Tipy!JE86=Výsledky!$KS$6,Tipy!JE86=Výsledky!$KS$7,Tipy!JE86=Výsledky!$KS$8,Tipy!JE86=Výsledky!$KS$9),30,0))</f>
        <v/>
      </c>
      <c r="KV92" s="92" t="str">
        <f>IF(ISBLANK($KX$3),"",IF(OR(Tipy!JF86=Výsledky!$KV$6,Tipy!JF86=Výsledky!$KV$7,Tipy!JF86=Výsledky!$KV$8,Tipy!JF86=Výsledky!$KV$9),10,0))</f>
        <v/>
      </c>
      <c r="KW92" s="93" t="str">
        <f>IF(ISBLANK($KX$3),"",IF(ISBLANK(Tipy!JB86),0,IF(OR(AND(Tipy!JB86=Výsledky!$KV$3,OR(Tipy!JD86=Výsledky!$KX$3+1,Tipy!JD86=Výsledky!$KX$3-1)),AND(Tipy!JD86=Výsledky!$KX$3,OR(Tipy!JB86=Výsledky!$KV$3+1,Tipy!JB86=Výsledky!$KV$3-1))),10,0)))</f>
        <v/>
      </c>
      <c r="KX92" s="95" t="str">
        <f>IF(ISBLANK($KX$3),"",IF(ISBLANK(Tipy!JB86),"-",SUM(KS92:KW92)))</f>
        <v/>
      </c>
      <c r="KY92" s="94"/>
      <c r="KZ92" s="92" t="str">
        <f>IF(ISBLANK($LE$3),"",IF(ISBLANK(Tipy!JH86),0,IF(AND(Tipy!JH86=Výsledky!$LC$3,Tipy!JJ86=Výsledky!$LE$3),50,0)))</f>
        <v/>
      </c>
      <c r="LA92" s="92" t="str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/>
      </c>
      <c r="LB92" s="92" t="str">
        <f>IF(ISBLANK($LE$3),"",IF(OR(Tipy!JK86=Výsledky!$KZ$6,Tipy!JK86=Výsledky!$KZ$7,Tipy!JK86=Výsledky!$KZ$8,Tipy!JK86=Výsledky!$KZ$9),30,0))</f>
        <v/>
      </c>
      <c r="LC92" s="92" t="str">
        <f>IF(ISBLANK($LE$3),"",IF(OR(Tipy!JL86=Výsledky!$LC$6,Tipy!JL86=Výsledky!$LC$7,Tipy!JL86=Výsledky!$LC$8,Tipy!JL86=Výsledky!$LC$9),10,0))</f>
        <v/>
      </c>
      <c r="LD92" s="93" t="str">
        <f>IF(ISBLANK($LE$3),"",IF(ISBLANK(Tipy!JH86),0,IF(OR(AND(Tipy!JH86=Výsledky!$LC$3,OR(Tipy!JJ86=Výsledky!$LE$3+1,Tipy!JJ86=Výsledky!$LE$3-1)),AND(Tipy!JJ86=Výsledky!$LE$3,OR(Tipy!JH86=Výsledky!$LC$3+1,Tipy!JH86=Výsledky!$LC$3-1))),10,0)))</f>
        <v/>
      </c>
      <c r="LE92" s="95" t="str">
        <f>IF(ISBLANK($LE$3),"",IF(ISBLANK(Tipy!JH86),"-",SUM(KZ92:LD92)))</f>
        <v/>
      </c>
      <c r="LF92" s="94"/>
      <c r="LG92" s="92" t="str">
        <f>IF(ISBLANK($LL$3),"",IF(ISBLANK(Tipy!JN86),0,IF(AND(Tipy!JN86=Výsledky!$LJ$3,Tipy!JP86=Výsledky!$LL$3),50,0)))</f>
        <v/>
      </c>
      <c r="LH92" s="92" t="str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/>
      </c>
      <c r="LI92" s="92" t="str">
        <f>IF(ISBLANK($LL$3),"",IF(OR(Tipy!JQ86=Výsledky!$LG$6,Tipy!JQ86=Výsledky!$LG$7,Tipy!JQ86=Výsledky!$LG$8,Tipy!JQ86=Výsledky!$LG$9),30,0))</f>
        <v/>
      </c>
      <c r="LJ92" s="92" t="str">
        <f>IF(ISBLANK($LL$3),"",IF(OR(Tipy!JR86=Výsledky!$LJ$6,Tipy!JR86=Výsledky!$LJ$7,Tipy!JR86=Výsledky!$LJ$8,Tipy!JR86=Výsledky!$LJ$9),10,0))</f>
        <v/>
      </c>
      <c r="LK92" s="93" t="str">
        <f>IF(ISBLANK($LL$3),"",IF(ISBLANK(Tipy!JN86),0,IF(OR(AND(Tipy!JN86=Výsledky!$LJ$3,OR(Tipy!JP86=Výsledky!$LL$3+1,Tipy!JP86=Výsledky!$LL$3-1)),AND(Tipy!JP86=Výsledky!$LL$3,OR(Tipy!JN86=Výsledky!$LJ$3+1,Tipy!JN86=Výsledky!$LJ$3-1))),10,0)))</f>
        <v/>
      </c>
      <c r="LL92" s="95" t="str">
        <f>IF(ISBLANK($LL$3),"",IF(ISBLANK(Tipy!JN86),"-",SUM(LG92:LK92)))</f>
        <v/>
      </c>
      <c r="LM92" s="94"/>
      <c r="LN92" s="92" t="str">
        <f>IF(ISBLANK($LS$3),"",IF(ISBLANK(Tipy!JT86),0,IF(AND(Tipy!JT86=Výsledky!$LQ$3,Tipy!JV86=Výsledky!$LS$3),50,0)))</f>
        <v/>
      </c>
      <c r="LO92" s="92" t="str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/>
      </c>
      <c r="LP92" s="92" t="str">
        <f>IF(ISBLANK($LS$3),"",IF(OR(Tipy!JW86=Výsledky!$LN$6,Tipy!JW86=Výsledky!$LN$7,Tipy!JW86=Výsledky!$LN$8,Tipy!JW86=Výsledky!$LN$9),30,0))</f>
        <v/>
      </c>
      <c r="LQ92" s="92" t="str">
        <f>IF(ISBLANK($LS$3),"",IF(OR(Tipy!JX86=Výsledky!$LQ$6,Tipy!JX86=Výsledky!$LQ$7,Tipy!JX86=Výsledky!$LQ$8,Tipy!JX86=Výsledky!$LQ$9),10,0))</f>
        <v/>
      </c>
      <c r="LR92" s="93" t="str">
        <f>IF(ISBLANK($LS$3),"",IF(ISBLANK(Tipy!JT86),0,IF(OR(AND(Tipy!JT86=Výsledky!$LQ$3,OR(Tipy!JV86=Výsledky!$LS$3+1,Tipy!JV86=Výsledky!$LS$3-1)),AND(Tipy!JV86=Výsledky!$LS$3,OR(Tipy!JT86=Výsledky!$LQ$3+1,Tipy!JT86=Výsledky!$LQ$3-1))),10,0)))</f>
        <v/>
      </c>
      <c r="LS92" s="95" t="str">
        <f>IF(ISBLANK($LS$3),"",IF(ISBLANK(Tipy!JT86),"-",SUM(LN92:LR92)))</f>
        <v/>
      </c>
      <c r="LT92" s="94"/>
      <c r="LU92" s="92" t="str">
        <f>IF(ISBLANK($LZ$3),"",IF(ISBLANK(Tipy!JZ86),0,IF(AND(Tipy!JZ86=Výsledky!$LX$3,Tipy!KB86=Výsledky!$LZ$3),50,0)))</f>
        <v/>
      </c>
      <c r="LV92" s="92" t="str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/>
      </c>
      <c r="LW92" s="92" t="str">
        <f>IF(ISBLANK($LZ$3),"",IF(OR(Tipy!KC86=Výsledky!$LU$6,Tipy!KC86=Výsledky!$LU$7,Tipy!KC86=Výsledky!$LU$8,Tipy!KC86=Výsledky!$LU$9),30,0))</f>
        <v/>
      </c>
      <c r="LX92" s="92" t="str">
        <f>IF(ISBLANK($LZ$3),"",IF(OR(Tipy!KD86=Výsledky!$LX$6,Tipy!KD86=Výsledky!$LX$7,Tipy!KD86=Výsledky!$LX$8,Tipy!KD86=Výsledky!$LX$9),10,0))</f>
        <v/>
      </c>
      <c r="LY92" s="93" t="str">
        <f>IF(ISBLANK($LZ$3),"",IF(ISBLANK(Tipy!JZ86),0,IF(OR(AND(Tipy!JZ86=Výsledky!$LX$3,OR(Tipy!KB86=Výsledky!$LZ$3+1,Tipy!KB86=Výsledky!$LZ$3-1)),AND(Tipy!KB86=Výsledky!$LZ$3,OR(Tipy!JZ86=Výsledky!$LX$3+1,Tipy!JZ86=Výsledky!$LX$3-1))),10,0)))</f>
        <v/>
      </c>
      <c r="LZ92" s="95" t="str">
        <f>IF(ISBLANK($LZ$3),"",IF(ISBLANK(Tipy!JZ86),"-",SUM(LU92:LY92)))</f>
        <v/>
      </c>
      <c r="MA92" s="94"/>
      <c r="MB92" s="96"/>
      <c r="MC92" s="97"/>
      <c r="MD92" s="97"/>
      <c r="ME92" s="97"/>
      <c r="MF92" s="93"/>
      <c r="MG92" s="95"/>
      <c r="MH92" s="94"/>
      <c r="MI92" s="96"/>
      <c r="MJ92" s="97"/>
      <c r="MK92" s="97"/>
      <c r="ML92" s="97"/>
      <c r="MM92" s="93"/>
      <c r="MN92" s="95"/>
      <c r="MO92" s="94"/>
      <c r="MP92" s="96"/>
      <c r="MQ92" s="97"/>
      <c r="MR92" s="97"/>
      <c r="MS92" s="97"/>
      <c r="MT92" s="93"/>
      <c r="MU92" s="95"/>
      <c r="MV92" s="94"/>
      <c r="MW92" s="96"/>
      <c r="MX92" s="97"/>
      <c r="MY92" s="97"/>
      <c r="MZ92" s="97"/>
      <c r="NA92" s="93"/>
      <c r="NB92" s="95"/>
      <c r="NC92" s="94"/>
      <c r="ND92" s="96"/>
      <c r="NE92" s="97"/>
      <c r="NF92" s="97"/>
      <c r="NG92" s="97"/>
      <c r="NH92" s="93"/>
      <c r="NI92" s="95"/>
      <c r="NJ92" s="94"/>
      <c r="NK92" s="96"/>
      <c r="NL92" s="97"/>
      <c r="NM92" s="97"/>
      <c r="NN92" s="97"/>
      <c r="NO92" s="93"/>
      <c r="NP92" s="95"/>
      <c r="NQ92" s="94"/>
      <c r="NR92" s="96"/>
      <c r="NS92" s="97"/>
      <c r="NT92" s="97"/>
      <c r="NU92" s="97"/>
      <c r="NV92" s="93"/>
      <c r="NW92" s="95"/>
      <c r="NX92" s="94"/>
      <c r="NY92" s="96"/>
      <c r="NZ92" s="97"/>
      <c r="OA92" s="97"/>
      <c r="OB92" s="97"/>
      <c r="OC92" s="93"/>
      <c r="OD92" s="95"/>
      <c r="OE92" s="94"/>
      <c r="OF92" s="96"/>
      <c r="OG92" s="97"/>
      <c r="OH92" s="97"/>
      <c r="OI92" s="97"/>
      <c r="OJ92" s="93"/>
      <c r="OK92" s="95"/>
      <c r="OL92" s="94"/>
      <c r="OM92" s="96"/>
      <c r="ON92" s="97"/>
      <c r="OO92" s="97"/>
      <c r="OP92" s="97"/>
      <c r="OQ92" s="93"/>
      <c r="OR92" s="95"/>
      <c r="OS92" s="94"/>
      <c r="OT92" s="96"/>
      <c r="OU92" s="97"/>
      <c r="OV92" s="97"/>
      <c r="OW92" s="97"/>
      <c r="OX92" s="93"/>
      <c r="OY92" s="95"/>
      <c r="OZ92" s="94"/>
      <c r="PA92" s="96"/>
      <c r="PB92" s="97"/>
      <c r="PC92" s="97"/>
      <c r="PD92" s="97"/>
      <c r="PE92" s="93"/>
      <c r="PF92" s="95"/>
      <c r="PG92" s="94"/>
      <c r="PH92" s="96"/>
      <c r="PI92" s="97"/>
      <c r="PJ92" s="97"/>
      <c r="PK92" s="97"/>
      <c r="PL92" s="93"/>
      <c r="PM92" s="95"/>
      <c r="PN92" s="94"/>
      <c r="PO92" s="96"/>
      <c r="PP92" s="97"/>
      <c r="PQ92" s="97"/>
      <c r="PR92" s="97"/>
      <c r="PS92" s="93"/>
      <c r="PT92" s="95"/>
      <c r="PU92" s="94"/>
      <c r="PV92" s="96"/>
      <c r="PW92" s="97"/>
      <c r="PX92" s="97"/>
      <c r="PY92" s="97"/>
      <c r="PZ92" s="93"/>
      <c r="QA92" s="95"/>
    </row>
    <row r="93" spans="1:443" ht="15" customHeight="1" x14ac:dyDescent="0.2">
      <c r="A93" s="121">
        <f>Tipy!A87</f>
        <v>55</v>
      </c>
      <c r="B93" s="144" t="str">
        <f>Tipy!B87</f>
        <v>Sheilong</v>
      </c>
      <c r="C93" s="42"/>
      <c r="D93" s="182">
        <f>IF(ISBLANK($I$3),"",IF(ISBLANK(Tipy!D87),0,IF(AND(Tipy!D87=Výsledky!$G$3,Tipy!F87=Výsledky!$I$3),50,0)))</f>
        <v>0</v>
      </c>
      <c r="E93" s="182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2">
        <f>IF(ISBLANK($I$3),"",IF(OR(Tipy!G87=Výsledky!$D$6,Tipy!G87=Výsledky!$D$7,Tipy!G87=Výsledky!$D$8,Tipy!G87=Výsledky!$D$9),30,0))</f>
        <v>0</v>
      </c>
      <c r="G93" s="182">
        <f>IF(ISBLANK($I$3),"",IF(OR(Tipy!H87=Výsledky!$G$6,Tipy!H87=Výsledky!$G$7,Tipy!H87=Výsledky!$G$8,Tipy!H87=Výsledky!$G$9),10,0))</f>
        <v>0</v>
      </c>
      <c r="H93" s="183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4" t="str">
        <f>IF(ISBLANK($I$3),"",IF(ISBLANK(Tipy!D87),"-",SUM(D93:H93)))</f>
        <v>-</v>
      </c>
      <c r="J93" s="185"/>
      <c r="K93" s="182">
        <f>IF(ISBLANK($P$3),"",IF(ISBLANK(Tipy!J87),0,IF(AND(Tipy!J87=Výsledky!$N$3,Tipy!L87=Výsledky!$P$3),50,0)))</f>
        <v>0</v>
      </c>
      <c r="L93" s="182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2">
        <f>IF(ISBLANK($P$3),"",IF(OR(Tipy!M87=Výsledky!$K$6,Tipy!M87=Výsledky!$K$7,Tipy!M87=Výsledky!$K$8,Tipy!M87=Výsledky!$K$9),30,0))</f>
        <v>0</v>
      </c>
      <c r="N93" s="182">
        <f>IF(ISBLANK($P$3),"",IF(OR(Tipy!N87=Výsledky!$N$6,Tipy!N87=Výsledky!$N$7,Tipy!N87=Výsledky!$N$8,Tipy!N87=Výsledky!$N$9),10,0))</f>
        <v>0</v>
      </c>
      <c r="O93" s="183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6" t="str">
        <f>IF(ISBLANK($P$3),"",IF(ISBLANK(Tipy!J87),"-",SUM(K93:O93)))</f>
        <v>-</v>
      </c>
      <c r="Q93" s="185"/>
      <c r="R93" s="182">
        <f>IF(ISBLANK($W$3),"",IF(ISBLANK(Tipy!P87),0,IF(AND(Tipy!P87=Výsledky!$U$3,Tipy!R87=Výsledky!$W$3),50,0)))</f>
        <v>0</v>
      </c>
      <c r="S93" s="182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2">
        <f>IF(ISBLANK($W$3),"",IF(OR(Tipy!S87=Výsledky!$R$6,Tipy!S87=Výsledky!$R$7,Tipy!S87=Výsledky!$R$8,Tipy!S87=Výsledky!$R$9),30,0))</f>
        <v>0</v>
      </c>
      <c r="U93" s="182">
        <f>IF(ISBLANK($W$3),"",IF(OR(Tipy!T87=Výsledky!$U$6,Tipy!T87=Výsledky!$U$7,Tipy!T87=Výsledky!$U$8,Tipy!T87=Výsledky!$U$9),10,0))</f>
        <v>0</v>
      </c>
      <c r="V93" s="183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6" t="str">
        <f>IF(ISBLANK($W$3),"",IF(ISBLANK(Tipy!P87),"-",SUM(R93:V93)))</f>
        <v>-</v>
      </c>
      <c r="X93" s="185"/>
      <c r="Y93" s="182">
        <f>IF(ISBLANK($AD$3),"",IF(ISBLANK(Tipy!V87),0,IF(AND(Tipy!V87=Výsledky!$AB$3,Tipy!X87=Výsledky!$AD$3),50,0)))</f>
        <v>0</v>
      </c>
      <c r="Z93" s="182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2">
        <f>IF(ISBLANK($AD$3),"",IF(OR(Tipy!Y87=Výsledky!$Y$6,Tipy!Y87=Výsledky!$Y$7,Tipy!Y87=Výsledky!$Y$8,Tipy!Y87=Výsledky!$Y$9),30,0))</f>
        <v>0</v>
      </c>
      <c r="AB93" s="182">
        <f>IF(ISBLANK($AD$3),"",IF(OR(Tipy!Z87=Výsledky!$AB$6,Tipy!Z87=Výsledky!$AB$7,Tipy!Z87=Výsledky!$AB$8,Tipy!Z87=Výsledky!$AB$9),10,0))</f>
        <v>0</v>
      </c>
      <c r="AC93" s="183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6" t="str">
        <f>IF(ISBLANK($AD$3),"",IF(ISBLANK(Tipy!V87),"-",SUM(Y93:AC93)))</f>
        <v>-</v>
      </c>
      <c r="AE93" s="185"/>
      <c r="AF93" s="182">
        <f>IF(ISBLANK($AK$3),"",IF(ISBLANK(Tipy!AB87),0,IF(AND(Tipy!AB87=Výsledky!$AI$3,Tipy!AD87=Výsledky!$AK$3),50,0)))</f>
        <v>0</v>
      </c>
      <c r="AG93" s="182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2">
        <f>IF(ISBLANK($AK$3),"",IF(OR(Tipy!AE87=Výsledky!$AF$6,Tipy!AE87=Výsledky!$AF$7,Tipy!AE87=Výsledky!$AF$8,Tipy!AE87=Výsledky!$AF$9),30,0))</f>
        <v>0</v>
      </c>
      <c r="AI93" s="182">
        <f>IF(ISBLANK($AK$3),"",IF(OR(Tipy!AF87=Výsledky!$AI$6,Tipy!AF87=Výsledky!$AI$7,Tipy!AF87=Výsledky!$AI$8,Tipy!AF87=Výsledky!$AI$9),10,0))</f>
        <v>0</v>
      </c>
      <c r="AJ93" s="183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6" t="str">
        <f>IF(ISBLANK($AK$3),"",IF(ISBLANK(Tipy!AB87),"-",SUM(AF93:AJ93)))</f>
        <v>-</v>
      </c>
      <c r="AL93" s="185"/>
      <c r="AM93" s="182">
        <f>IF(ISBLANK($AR$3),"",IF(ISBLANK(Tipy!AH87),0,IF(AND(Tipy!AH87=Výsledky!$AP$3,Tipy!AJ87=Výsledky!$AR$3),50,0)))</f>
        <v>0</v>
      </c>
      <c r="AN93" s="182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2">
        <f>IF(ISBLANK($AR$3),"",IF(OR(Tipy!AK87=Výsledky!$AM$6,Tipy!AK87=Výsledky!$AM$7,Tipy!AK87=Výsledky!$AM$8,Tipy!AK87=Výsledky!$AM$9),30,0))</f>
        <v>0</v>
      </c>
      <c r="AP93" s="182">
        <f>IF(ISBLANK($AR$3),"",IF(OR(Tipy!AL87=Výsledky!$AP$6,Tipy!AL87=Výsledky!$AP$7,Tipy!AL87=Výsledky!$AP$8,Tipy!AL87=Výsledky!$AP$9),10,0))</f>
        <v>0</v>
      </c>
      <c r="AQ93" s="183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6" t="str">
        <f>IF(ISBLANK($AR$3),"",IF(ISBLANK(Tipy!AH87),"-",SUM(AM93:AQ93)))</f>
        <v>-</v>
      </c>
      <c r="AS93" s="185"/>
      <c r="AT93" s="182">
        <f>IF(ISBLANK($AY$3),"",IF(ISBLANK(Tipy!AN87),0,IF(AND(Tipy!AN87=Výsledky!$AW$3,Tipy!AP87=Výsledky!$AY$3),50,0)))</f>
        <v>0</v>
      </c>
      <c r="AU93" s="182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2">
        <f>IF(ISBLANK($AY$3),"",IF(OR(Tipy!AQ87=Výsledky!$AT$6,Tipy!AQ87=Výsledky!$AT$7,Tipy!AQ87=Výsledky!$AT$8,Tipy!AQ87=Výsledky!$AT$9),30,0))</f>
        <v>0</v>
      </c>
      <c r="AW93" s="182">
        <f>IF(ISBLANK($AY$3),"",IF(OR(Tipy!AR87=Výsledky!$AW$6,Tipy!AR87=Výsledky!$AW$7,Tipy!AR87=Výsledky!$AW$8,Tipy!AR87=Výsledky!$AW$9),10,0))</f>
        <v>0</v>
      </c>
      <c r="AX93" s="183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6" t="str">
        <f>IF(ISBLANK($AY$3),"",IF(ISBLANK(Tipy!AN87),"-",SUM(AT93:AX93)))</f>
        <v>-</v>
      </c>
      <c r="AZ93" s="185"/>
      <c r="BA93" s="182">
        <f>IF(ISBLANK($BF$3),"",IF(ISBLANK(Tipy!AT87),0,IF(AND(Tipy!AT87=Výsledky!$BD$3,Tipy!AV87=Výsledky!$BF$3),50,0)))</f>
        <v>0</v>
      </c>
      <c r="BB93" s="182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2">
        <f>IF(ISBLANK($BF$3),"",IF(OR(Tipy!AW87=Výsledky!$BA$6,Tipy!AW87=Výsledky!$BA$7,Tipy!AW87=Výsledky!$BA$8,Tipy!AW87=Výsledky!$BA$9),30,0))</f>
        <v>0</v>
      </c>
      <c r="BD93" s="182">
        <f>IF(ISBLANK($BF$3),"",IF(OR(Tipy!AX87=Výsledky!$BD$6,Tipy!AX87=Výsledky!$BD$7,Tipy!AX87=Výsledky!$BD$8,Tipy!AX87=Výsledky!$BD$9),10,0))</f>
        <v>0</v>
      </c>
      <c r="BE93" s="183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6" t="str">
        <f>IF(ISBLANK($BF$3),"",IF(ISBLANK(Tipy!AT87),"-",SUM(BA93:BE93)))</f>
        <v>-</v>
      </c>
      <c r="BG93" s="94"/>
      <c r="BH93" s="182">
        <f>IF(ISBLANK($BM$3),"",IF(ISBLANK(Tipy!AZ87),0,IF(AND(Tipy!AZ87=Výsledky!$BK$3,Tipy!BB87=Výsledky!$BM$3),50,0)))</f>
        <v>0</v>
      </c>
      <c r="BI93" s="182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2">
        <f>IF(ISBLANK($BM$3),"",IF(OR(Tipy!BC87=Výsledky!$BH$6,Tipy!BC87=Výsledky!$BH$7,Tipy!BC87=Výsledky!$BH$8,Tipy!BC87=Výsledky!$BH$9),30,0))</f>
        <v>0</v>
      </c>
      <c r="BK93" s="182">
        <f>IF(ISBLANK($BM$3),"",IF(OR(Tipy!BD87=Výsledky!$BK$6,Tipy!BD87=Výsledky!$BK$7,Tipy!BD87=Výsledky!$BK$8,Tipy!BD87=Výsledky!$BK$9),10,0))</f>
        <v>0</v>
      </c>
      <c r="BL93" s="183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6" t="str">
        <f>IF(ISBLANK($BM$3),"",IF(ISBLANK(Tipy!AZ87),"-",SUM(BH93:BL93)))</f>
        <v>-</v>
      </c>
      <c r="BN93" s="94"/>
      <c r="BO93" s="182">
        <f>IF(ISBLANK($BT$3),"",IF(ISBLANK(Tipy!BF87),0,IF(AND(Tipy!BF87=Výsledky!$BR$3,Tipy!BH87=Výsledky!$BT$3),50,0)))</f>
        <v>0</v>
      </c>
      <c r="BP93" s="182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2">
        <f>IF(ISBLANK($BT$3),"",IF(OR(Tipy!BI87=Výsledky!$BO$6,Tipy!BI87=Výsledky!$BO$7,Tipy!BI87=Výsledky!$BO$8,Tipy!BI87=Výsledky!$BO$9),30,0))</f>
        <v>0</v>
      </c>
      <c r="BR93" s="182">
        <f>IF(ISBLANK($BT$3),"",IF(OR(Tipy!BJ87=Výsledky!$BR$6,Tipy!BJ87=Výsledky!$BR$7,Tipy!BJ87=Výsledky!$BR$8,Tipy!BJ87=Výsledky!$BR$9),10,0))</f>
        <v>0</v>
      </c>
      <c r="BS93" s="183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6" t="str">
        <f>IF(ISBLANK($BT$3),"",IF(ISBLANK(Tipy!BF87),"-",SUM(BO93:BS93)))</f>
        <v>-</v>
      </c>
      <c r="BU93" s="94"/>
      <c r="BV93" s="182">
        <f>IF(ISBLANK($CA$3),"",IF(ISBLANK(Tipy!BL87),0,IF(AND(Tipy!BL87=Výsledky!$BY$3,Tipy!BN87=Výsledky!$CA$3),50,0)))</f>
        <v>0</v>
      </c>
      <c r="BW93" s="182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2">
        <f>IF(ISBLANK($CA$3),"",IF(OR(Tipy!BO87=Výsledky!$BV$6,Tipy!BO87=Výsledky!$BV$7,Tipy!BO87=Výsledky!$BV$8,Tipy!BO87=Výsledky!$BV$9),30,0))</f>
        <v>0</v>
      </c>
      <c r="BY93" s="182">
        <f>IF(ISBLANK($CA$3),"",IF(OR(Tipy!BP87=Výsledky!$BY$6,Tipy!BP87=Výsledky!$BY$7,Tipy!BP87=Výsledky!$BY$8,Tipy!BP87=Výsledky!$BY$9),10,0))</f>
        <v>0</v>
      </c>
      <c r="BZ93" s="183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6" t="str">
        <f>IF(ISBLANK($CA$3),"",IF(ISBLANK(Tipy!BL87),"-",SUM(BV93:BZ93)))</f>
        <v>-</v>
      </c>
      <c r="CB93" s="94"/>
      <c r="CC93" s="182">
        <f>IF(ISBLANK($CH$3),"",IF(ISBLANK(Tipy!BR87),0,IF(AND(Tipy!BR87=Výsledky!$CF$3,Tipy!BT87=Výsledky!$CH$3),50,0)))</f>
        <v>0</v>
      </c>
      <c r="CD93" s="182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2">
        <f>IF(ISBLANK($CH$3),"",IF(OR(Tipy!BU87=Výsledky!$CC$6,Tipy!BU87=Výsledky!$CC$7,Tipy!BU87=Výsledky!$CC$8,Tipy!BU87=Výsledky!$CC$9),30,0))</f>
        <v>0</v>
      </c>
      <c r="CF93" s="182">
        <f>IF(ISBLANK($CH$3),"",IF(OR(Tipy!BV87=Výsledky!$CF$6,Tipy!BV87=Výsledky!$CF$7,Tipy!BV87=Výsledky!$CF$8,Tipy!BV87=Výsledky!$CF$9),10,0))</f>
        <v>0</v>
      </c>
      <c r="CG93" s="183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6" t="str">
        <f>IF(ISBLANK($CH$3),"",IF(ISBLANK(Tipy!BR87),"-",SUM(CC93:CG93)))</f>
        <v>-</v>
      </c>
      <c r="CI93" s="185"/>
      <c r="CJ93" s="182">
        <f>IF(ISBLANK($CO$3),"",IF(ISBLANK(Tipy!BX87),0,IF(AND(Tipy!BX87=Výsledky!$CM$3,Tipy!BZ87=Výsledky!$CO$3),50,0)))</f>
        <v>0</v>
      </c>
      <c r="CK93" s="182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2">
        <f>IF(ISBLANK($CO$3),"",IF(OR(Tipy!CA87=Výsledky!$CJ$6,Tipy!CA87=Výsledky!$CJ$7,Tipy!CA87=Výsledky!$CJ$8,Tipy!CA87=Výsledky!$CJ$9),30,0))</f>
        <v>0</v>
      </c>
      <c r="CM93" s="182">
        <f>IF(ISBLANK($CO$3),"",IF(OR(Tipy!CB87=Výsledky!$CM$6,Tipy!CB87=Výsledky!$CM$7,Tipy!CB87=Výsledky!$CM$8,Tipy!CB87=Výsledky!$CM$9),10,0))</f>
        <v>0</v>
      </c>
      <c r="CN93" s="183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6" t="str">
        <f>IF(ISBLANK($CO$3),"",IF(ISBLANK(Tipy!BX87),"-",SUM(CJ93:CN93)))</f>
        <v>-</v>
      </c>
      <c r="CP93" s="185"/>
      <c r="CQ93" s="182">
        <f>IF(ISBLANK($CV$3),"",IF(ISBLANK(Tipy!CD87),0,IF(AND(Tipy!CD87=Výsledky!$CT$3,Tipy!CF87=Výsledky!$CV$3),50,0)))</f>
        <v>0</v>
      </c>
      <c r="CR93" s="182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2">
        <f>IF(ISBLANK($CV$3),"",IF(OR(Tipy!CG87=Výsledky!$CQ$6,Tipy!CG87=Výsledky!$CQ$7,Tipy!CG87=Výsledky!$CQ$8,Tipy!CG87=Výsledky!$CQ$9),30,0))</f>
        <v>0</v>
      </c>
      <c r="CT93" s="182">
        <f>IF(ISBLANK($CV$3),"",IF(OR(Tipy!CH87=Výsledky!$CT$6,Tipy!CH87=Výsledky!$CT$7,Tipy!CH87=Výsledky!$CT$8,Tipy!CH87=Výsledky!$CT$9),10,0))</f>
        <v>0</v>
      </c>
      <c r="CU93" s="183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6" t="str">
        <f>IF(ISBLANK($CV$3),"",IF(ISBLANK(Tipy!CD87),"-",SUM(CQ93:CU93)))</f>
        <v>-</v>
      </c>
      <c r="CW93" s="185"/>
      <c r="CX93" s="182">
        <f>IF(ISBLANK($DC$3),"",IF(ISBLANK(Tipy!CJ87),0,IF(AND(Tipy!CJ87=Výsledky!$DA$3,Tipy!CL87=Výsledky!$DC$3),50,0)))</f>
        <v>0</v>
      </c>
      <c r="CY93" s="182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2">
        <f>IF(ISBLANK($DC$3),"",IF(OR(Tipy!CM87=Výsledky!$CX$6,Tipy!CM87=Výsledky!$CX$7,Tipy!CM87=Výsledky!$CX$8,Tipy!CM87=Výsledky!$CX$9),30,0))</f>
        <v>0</v>
      </c>
      <c r="DA93" s="182">
        <f>IF(ISBLANK($DC$3),"",IF(OR(Tipy!CN87=Výsledky!$DA$6,Tipy!CN87=Výsledky!$DA$7,Tipy!CN87=Výsledky!$DA$8,Tipy!CN87=Výsledky!$DA$9),10,0))</f>
        <v>0</v>
      </c>
      <c r="DB93" s="183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6" t="str">
        <f>IF(ISBLANK($DC$3),"",IF(ISBLANK(Tipy!CJ87),"-",SUM(CX93:DB93)))</f>
        <v>-</v>
      </c>
      <c r="DD93" s="185"/>
      <c r="DE93" s="182">
        <f>IF(ISBLANK($DJ$3),"",IF(ISBLANK(Tipy!CP87),0,IF(AND(Tipy!CP87=Výsledky!$DH$3,Tipy!CR87=Výsledky!$DJ$3),50,0)))</f>
        <v>0</v>
      </c>
      <c r="DF93" s="182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2">
        <f>IF(ISBLANK($DJ$3),"",IF(OR(Tipy!CS87=Výsledky!$DE$6,Tipy!CS87=Výsledky!$DE$7,Tipy!CS87=Výsledky!$DE$8,Tipy!CS87=Výsledky!$DE$9),30,0))</f>
        <v>0</v>
      </c>
      <c r="DH93" s="182">
        <f>IF(ISBLANK($DJ$3),"",IF(OR(Tipy!CT87=Výsledky!$DH$6,Tipy!CT87=Výsledky!$DH$7,Tipy!CT87=Výsledky!$DH$8,Tipy!CT87=Výsledky!$DH$9),10,0))</f>
        <v>0</v>
      </c>
      <c r="DI93" s="183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6" t="str">
        <f>IF(ISBLANK($DJ$3),"",IF(ISBLANK(Tipy!CP87),"-",SUM(DE93:DI93)))</f>
        <v>-</v>
      </c>
      <c r="DK93" s="185"/>
      <c r="DL93" s="182">
        <f>IF(ISBLANK($DQ$3),"",IF(ISBLANK(Tipy!CV87),0,IF(AND(Tipy!CV87=Výsledky!$DO$3,Tipy!CX87=Výsledky!$DQ$3),50,0)))</f>
        <v>0</v>
      </c>
      <c r="DM93" s="182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2">
        <f>IF(ISBLANK($DQ$3),"",IF(OR(Tipy!CY87=Výsledky!$DL$6,Tipy!CY87=Výsledky!$DL$7,Tipy!CY87=Výsledky!$DL$8,Tipy!CY87=Výsledky!$DL$9),30,0))</f>
        <v>0</v>
      </c>
      <c r="DO93" s="182">
        <f>IF(ISBLANK($DQ$3),"",IF(OR(Tipy!CZ87=Výsledky!$DO$6,Tipy!CZ87=Výsledky!$DO$7,Tipy!CZ87=Výsledky!$DO$8,Tipy!CZ87=Výsledky!$DO$9),10,0))</f>
        <v>0</v>
      </c>
      <c r="DP93" s="183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6" t="str">
        <f>IF(ISBLANK($DQ$3),"",IF(ISBLANK(Tipy!CV87),"-",SUM(DL93:DP93)))</f>
        <v>-</v>
      </c>
      <c r="DR93" s="185"/>
      <c r="DS93" s="182">
        <f>IF(ISBLANK($DX$3),"",IF(ISBLANK(Tipy!DB87),0,IF(AND(Tipy!DB87=Výsledky!$DV$3,Tipy!DD87=Výsledky!$DX$3),50,0)))</f>
        <v>0</v>
      </c>
      <c r="DT93" s="182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2">
        <f>IF(ISBLANK($DX$3),"",IF(OR(Tipy!DE87=Výsledky!$DS$6,Tipy!DE87=Výsledky!$DS$7,Tipy!DE87=Výsledky!$DS$8,Tipy!DE87=Výsledky!$DS$9),30,0))</f>
        <v>0</v>
      </c>
      <c r="DV93" s="182">
        <f>IF(ISBLANK($DX$3),"",IF(OR(Tipy!DF87=Výsledky!$DV$6,Tipy!DF87=Výsledky!$DV$7,Tipy!DF87=Výsledky!$DV$8,Tipy!DF87=Výsledky!$DV$9),10,0))</f>
        <v>0</v>
      </c>
      <c r="DW93" s="183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6" t="str">
        <f>IF(ISBLANK($DX$3),"",IF(ISBLANK(Tipy!DB87),"-",SUM(DS93:DW93)))</f>
        <v>-</v>
      </c>
      <c r="DY93" s="185"/>
      <c r="DZ93" s="182">
        <f>IF(ISBLANK($EE$3),"",IF(ISBLANK(Tipy!DH87),0,IF(AND(Tipy!DH87=Výsledky!$EC$3,Tipy!DJ87=Výsledky!$EE$3),50,0)))</f>
        <v>0</v>
      </c>
      <c r="EA93" s="182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2">
        <f>IF(ISBLANK($EE$3),"",IF(OR(Tipy!DK87=Výsledky!$DZ$6,Tipy!DK87=Výsledky!$DZ$7,Tipy!DK87=Výsledky!$DZ$8,Tipy!DK87=Výsledky!$DZ$9),30,0))</f>
        <v>0</v>
      </c>
      <c r="EC93" s="182">
        <f>IF(ISBLANK($EE$3),"",IF(OR(Tipy!DL87=Výsledky!$EC$6,Tipy!DL87=Výsledky!$EC$7,Tipy!DL87=Výsledky!$EC$8,Tipy!DL87=Výsledky!$EC$9),10,0))</f>
        <v>0</v>
      </c>
      <c r="ED93" s="183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6" t="str">
        <f>IF(ISBLANK($EE$3),"",IF(ISBLANK(Tipy!DH87),"-",SUM(DZ93:ED93)))</f>
        <v>-</v>
      </c>
      <c r="EF93" s="94"/>
      <c r="EG93" s="182">
        <f>IF(ISBLANK($EL$3),"",IF(ISBLANK(Tipy!DN87),0,IF(AND(Tipy!DN87=Výsledky!$EJ$3,Tipy!DP87=Výsledky!$EL$3),50,0)))</f>
        <v>0</v>
      </c>
      <c r="EH93" s="182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2">
        <f>IF(ISBLANK($EL$3),"",IF(OR(Tipy!DQ87=Výsledky!$EG$6,Tipy!DQ87=Výsledky!$EG$7,Tipy!DQ87=Výsledky!$EG$8,Tipy!DQ87=Výsledky!$EG$9),30,0))</f>
        <v>0</v>
      </c>
      <c r="EJ93" s="182">
        <f>IF(ISBLANK($EL$3),"",IF(OR(Tipy!DR87=Výsledky!$EJ$6,Tipy!DR87=Výsledky!$EJ$7,Tipy!DR87=Výsledky!$EJ$8,Tipy!DR87=Výsledky!$EJ$9),10,0))</f>
        <v>0</v>
      </c>
      <c r="EK93" s="183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6" t="str">
        <f>IF(ISBLANK($EL$3),"",IF(ISBLANK(Tipy!DN87),"-",SUM(EG93:EK93)))</f>
        <v>-</v>
      </c>
      <c r="EM93" s="94"/>
      <c r="EN93" s="182">
        <f>IF(ISBLANK($ES$3),"",IF(ISBLANK(Tipy!DT87),0,IF(AND(Tipy!DT87=Výsledky!$EQ$3,Tipy!DV87=Výsledky!$ES$3),50,0)))</f>
        <v>0</v>
      </c>
      <c r="EO93" s="182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2">
        <f>IF(ISBLANK($ES$3),"",IF(OR(Tipy!DW87=Výsledky!$EN$6,Tipy!DW87=Výsledky!$EN$7,Tipy!DW87=Výsledky!$EN$8,Tipy!DW87=Výsledky!$EN$9),30,0))</f>
        <v>0</v>
      </c>
      <c r="EQ93" s="182">
        <f>IF(ISBLANK($ES$3),"",IF(OR(Tipy!DX87=Výsledky!$EQ$6,Tipy!DX87=Výsledky!$EQ$7,Tipy!DX87=Výsledky!$EQ$8,Tipy!DX87=Výsledky!$EQ$9),10,0))</f>
        <v>0</v>
      </c>
      <c r="ER93" s="183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6" t="str">
        <f>IF(ISBLANK($ES$3),"",IF(ISBLANK(Tipy!DT87),"-",SUM(EN93:ER93)))</f>
        <v>-</v>
      </c>
      <c r="ET93" s="94"/>
      <c r="EU93" s="182">
        <f>IF(ISBLANK($EZ$3),"",IF(ISBLANK(Tipy!DZ87),0,IF(AND(Tipy!DZ87=Výsledky!$EX$3,Tipy!EB87=Výsledky!$EZ$3),50,0)))</f>
        <v>0</v>
      </c>
      <c r="EV93" s="182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2">
        <f>IF(ISBLANK($EZ$3),"",IF(OR(Tipy!EC87=Výsledky!$EU$6,Tipy!EC87=Výsledky!$EU$7,Tipy!EC87=Výsledky!$EU$8,Tipy!EC87=Výsledky!$EU$9),30,0))</f>
        <v>0</v>
      </c>
      <c r="EX93" s="182">
        <f>IF(ISBLANK($EZ$3),"",IF(OR(Tipy!ED87=Výsledky!$EX$6,Tipy!ED87=Výsledky!$EX$7,Tipy!ED87=Výsledky!$EX$8,Tipy!ED87=Výsledky!$EX$9),10,0))</f>
        <v>0</v>
      </c>
      <c r="EY93" s="183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6" t="str">
        <f>IF(ISBLANK($EZ$3),"",IF(ISBLANK(Tipy!DZ87),"-",SUM(EU93:EY93)))</f>
        <v>-</v>
      </c>
      <c r="FA93" s="94"/>
      <c r="FB93" s="182">
        <f>IF(ISBLANK($FG$3),"",IF(ISBLANK(Tipy!EF87),0,IF(AND(Tipy!EF87=Výsledky!$FE$3,Tipy!EH87=Výsledky!$FG$3),50,0)))</f>
        <v>0</v>
      </c>
      <c r="FC93" s="182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2">
        <f>IF(ISBLANK($FG$3),"",IF(OR(Tipy!EI87=Výsledky!$FB$6,Tipy!EI87=Výsledky!$FB$7,Tipy!EI87=Výsledky!$FB$8,Tipy!EI87=Výsledky!$FB$9),30,0))</f>
        <v>0</v>
      </c>
      <c r="FE93" s="182">
        <f>IF(ISBLANK($FG$3),"",IF(OR(Tipy!EJ87=Výsledky!$FE$6,Tipy!EJ87=Výsledky!$FE$7,Tipy!EJ87=Výsledky!$FE$8,Tipy!EJ87=Výsledky!$FE$9),10,0))</f>
        <v>0</v>
      </c>
      <c r="FF93" s="183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6" t="str">
        <f>IF(ISBLANK($FG$3),"",IF(ISBLANK(Tipy!EF87),"-",SUM(FB93:FF93)))</f>
        <v>-</v>
      </c>
      <c r="FH93" s="94"/>
      <c r="FI93" s="182">
        <f>IF(ISBLANK($FN$3),"",IF(ISBLANK(Tipy!EL87),0,IF(AND(Tipy!EL87=Výsledky!$FL$3,Tipy!EN87=Výsledky!$FN$3),50,0)))</f>
        <v>0</v>
      </c>
      <c r="FJ93" s="182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2">
        <f>IF(ISBLANK($FN$3),"",IF(OR(Tipy!EO87=Výsledky!$FI$6,Tipy!EO87=Výsledky!$FI$7,Tipy!EO87=Výsledky!$FI$8,Tipy!EO87=Výsledky!$FI$9),30,0))</f>
        <v>0</v>
      </c>
      <c r="FL93" s="182">
        <f>IF(ISBLANK($FN$3),"",IF(OR(Tipy!EP87=Výsledky!$FL$6,Tipy!EP87=Výsledky!$FL$7,Tipy!EP87=Výsledky!$FL$8,Tipy!EP87=Výsledky!$FL$9),10,0))</f>
        <v>0</v>
      </c>
      <c r="FM93" s="183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6" t="str">
        <f>IF(ISBLANK($FN$3),"",IF(ISBLANK(Tipy!EL87),"-",SUM(FI93:FM93)))</f>
        <v>-</v>
      </c>
      <c r="FO93" s="94"/>
      <c r="FP93" s="182">
        <f>IF(ISBLANK($FU$3),"",IF(ISBLANK(Tipy!ER87),0,IF(AND(Tipy!ER87=Výsledky!$FS$3,Tipy!ET87=Výsledky!$FU$3),50,0)))</f>
        <v>0</v>
      </c>
      <c r="FQ93" s="182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2">
        <f>IF(ISBLANK($FU$3),"",IF(OR(Tipy!EU87=Výsledky!$FP$6,Tipy!EU87=Výsledky!$FP$7,Tipy!EU87=Výsledky!$FP$8,Tipy!EU87=Výsledky!$FP$9),30,0))</f>
        <v>0</v>
      </c>
      <c r="FS93" s="182">
        <f>IF(ISBLANK($FU$3),"",IF(OR(Tipy!EV87=Výsledky!$FS$6,Tipy!EV87=Výsledky!$FS$7,Tipy!EV87=Výsledky!$FS$8,Tipy!EV87=Výsledky!$FS$9),10,0))</f>
        <v>0</v>
      </c>
      <c r="FT93" s="183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6" t="str">
        <f>IF(ISBLANK($FU$3),"",IF(ISBLANK(Tipy!ER87),"-",SUM(FP93:FT93)))</f>
        <v>-</v>
      </c>
      <c r="FV93" s="94"/>
      <c r="FW93" s="182">
        <f>IF(ISBLANK($GB$3),"",IF(ISBLANK(Tipy!EX87),0,IF(AND(Tipy!EX87=Výsledky!$FZ$3,Tipy!EZ87=Výsledky!$GB$3),50,0)))</f>
        <v>0</v>
      </c>
      <c r="FX93" s="182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2">
        <f>IF(ISBLANK($GB$3),"",IF(OR(Tipy!FA87=Výsledky!$FW$6,Tipy!FA87=Výsledky!$FW$7,Tipy!FA87=Výsledky!$FW$8,Tipy!FA87=Výsledky!$FW$9),30,0))</f>
        <v>0</v>
      </c>
      <c r="FZ93" s="182">
        <f>IF(ISBLANK($GB$3),"",IF(OR(Tipy!FB87=Výsledky!$FZ$6,Tipy!FB87=Výsledky!$FZ$7,Tipy!FB87=Výsledky!$FZ$8,Tipy!FB87=Výsledky!$FZ$9),10,0))</f>
        <v>0</v>
      </c>
      <c r="GA93" s="183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6" t="str">
        <f>IF(ISBLANK($GB$3),"",IF(ISBLANK(Tipy!EX87),"-",SUM(FW93:GA93)))</f>
        <v>-</v>
      </c>
      <c r="GC93" s="94"/>
      <c r="GD93" s="182">
        <f>IF(ISBLANK($GI$3),"",IF(ISBLANK(Tipy!FD87),0,IF(AND(Tipy!FD87=Výsledky!$GG$3,Tipy!FF87=Výsledky!$GI$3),50,0)))</f>
        <v>0</v>
      </c>
      <c r="GE93" s="182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2">
        <f>IF(ISBLANK($GI$3),"",IF(OR(Tipy!FG87=Výsledky!$GD$6,Tipy!FG87=Výsledky!$GD$7,Tipy!FG87=Výsledky!$GD$8,Tipy!FG87=Výsledky!$GD$9),30,0))</f>
        <v>0</v>
      </c>
      <c r="GG93" s="182">
        <f>IF(ISBLANK($GI$3),"",IF(OR(Tipy!FH87=Výsledky!$GG$6,Tipy!FH87=Výsledky!$GG$7,Tipy!FH87=Výsledky!$GG$8,Tipy!FH87=Výsledky!$GG$9),10,0))</f>
        <v>0</v>
      </c>
      <c r="GH93" s="183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6" t="str">
        <f>IF(ISBLANK($GI$3),"",IF(ISBLANK(Tipy!FD87),"-",SUM(GD93:GH93)))</f>
        <v>-</v>
      </c>
      <c r="GJ93" s="94"/>
      <c r="GK93" s="182">
        <f>IF(ISBLANK($GP$3),"",IF(ISBLANK(Tipy!FJ87),0,IF(AND(Tipy!FJ87=Výsledky!$GN$3,Tipy!FL87=Výsledky!$GP$3),50,0)))</f>
        <v>0</v>
      </c>
      <c r="GL93" s="182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>0</v>
      </c>
      <c r="GM93" s="182">
        <f>IF(ISBLANK($GP$3),"",IF(OR(Tipy!FM87=Výsledky!$GK$6,Tipy!FM87=Výsledky!$GK$7,Tipy!FM87=Výsledky!$GK$8,Tipy!FM87=Výsledky!$GK$9),30,0))</f>
        <v>0</v>
      </c>
      <c r="GN93" s="182">
        <f>IF(ISBLANK($GP$3),"",IF(OR(Tipy!FN87=Výsledky!$GN$6,Tipy!FN87=Výsledky!$GN$7,Tipy!FN87=Výsledky!$GN$8,Tipy!FN87=Výsledky!$GN$9),10,0))</f>
        <v>0</v>
      </c>
      <c r="GO93" s="183">
        <f>IF(ISBLANK($GP$3),"",IF(ISBLANK(Tipy!FJ87),0,IF(OR(AND(Tipy!FJ87=Výsledky!$GN$3,OR(Tipy!FL87=Výsledky!$GP$3+1,Tipy!FL87=Výsledky!$GP$3-1)),AND(Tipy!FL87=Výsledky!$GP$3,OR(Tipy!FJ87=Výsledky!$GN$3+1,Tipy!FJ87=Výsledky!$GN$3-1))),10,0)))</f>
        <v>0</v>
      </c>
      <c r="GP93" s="186" t="str">
        <f>IF(ISBLANK($GP$3),"",IF(ISBLANK(Tipy!FJ87),"-",SUM(GK93:GO93)))</f>
        <v>-</v>
      </c>
      <c r="GQ93" s="94"/>
      <c r="GR93" s="182">
        <f>IF(ISBLANK($GW$3),"",IF(ISBLANK(Tipy!FP87),0,IF(AND(Tipy!FP87=Výsledky!$GU$3,Tipy!FR87=Výsledky!$GW$3),50,0)))</f>
        <v>0</v>
      </c>
      <c r="GS93" s="182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2">
        <f>IF(ISBLANK($GW$3),"",IF(OR(Tipy!FS87=Výsledky!$GR$6,Tipy!FS87=Výsledky!$GR$7,Tipy!FS87=Výsledky!$GR$8,Tipy!FS87=Výsledky!$GR$9),30,0))</f>
        <v>0</v>
      </c>
      <c r="GU93" s="182">
        <f>IF(ISBLANK($GW$3),"",IF(OR(Tipy!FT87=Výsledky!$GU$6,Tipy!FT87=Výsledky!$GU$7,Tipy!FT87=Výsledky!$GU$8,Tipy!FT87=Výsledky!$GU$9),10,0))</f>
        <v>0</v>
      </c>
      <c r="GV93" s="183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6" t="str">
        <f>IF(ISBLANK($GW$3),"",IF(ISBLANK(Tipy!FP87),"-",SUM(GR93:GV93)))</f>
        <v>-</v>
      </c>
      <c r="GX93" s="94"/>
      <c r="GY93" s="182">
        <f>IF(ISBLANK($HD$3),"",IF(ISBLANK(Tipy!FV87),0,IF(AND(Tipy!FV87=Výsledky!$HB$3,Tipy!FX87=Výsledky!$HD$3),50,0)))</f>
        <v>0</v>
      </c>
      <c r="GZ93" s="182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2">
        <f>IF(ISBLANK($HD$3),"",IF(OR(Tipy!FY87=Výsledky!$GY$6,Tipy!FY87=Výsledky!$GY$7,Tipy!FY87=Výsledky!$GY$8,Tipy!FY87=Výsledky!$GY$9),30,0))</f>
        <v>0</v>
      </c>
      <c r="HB93" s="182">
        <f>IF(ISBLANK($HD$3),"",IF(OR(Tipy!FZ87=Výsledky!$HB$6,Tipy!FZ87=Výsledky!$HB$7,Tipy!FZ87=Výsledky!$HB$8,Tipy!FZ87=Výsledky!$HB$9),10,0))</f>
        <v>0</v>
      </c>
      <c r="HC93" s="183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6" t="str">
        <f>IF(ISBLANK($HD$3),"",IF(ISBLANK(Tipy!FV87),"-",SUM(GY93:HC93)))</f>
        <v>-</v>
      </c>
      <c r="HE93" s="185"/>
      <c r="HF93" s="182">
        <f>IF(ISBLANK($HK$3),"",IF(ISBLANK(Tipy!GB87),0,IF(AND(Tipy!GB87=Výsledky!$HI$3,Tipy!GD87=Výsledky!$HK$3),50,0)))</f>
        <v>0</v>
      </c>
      <c r="HG93" s="182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2">
        <f>IF(ISBLANK($HK$3),"",IF(OR(Tipy!GE87=Výsledky!$HF$6,Tipy!GE87=Výsledky!$HF$7,Tipy!GE87=Výsledky!$HF$8,Tipy!GE87=Výsledky!$HF$9),30,0))</f>
        <v>0</v>
      </c>
      <c r="HI93" s="182">
        <f>IF(ISBLANK($HK$3),"",IF(OR(Tipy!GF87=Výsledky!$HI$6,Tipy!GF87=Výsledky!$HI$7,Tipy!GF87=Výsledky!$HI$8,Tipy!GF87=Výsledky!$HI$9),10,0))</f>
        <v>0</v>
      </c>
      <c r="HJ93" s="183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6" t="str">
        <f>IF(ISBLANK($HK$3),"",IF(ISBLANK(Tipy!GB87),"-",SUM(HF93:HJ93)))</f>
        <v>-</v>
      </c>
      <c r="HL93" s="185"/>
      <c r="HM93" s="182">
        <f>IF(ISBLANK($HR$3),"",IF(ISBLANK(Tipy!GH87),0,IF(AND(Tipy!GH87=Výsledky!$HP$3,Tipy!GJ87=Výsledky!$HR$3),50,0)))</f>
        <v>0</v>
      </c>
      <c r="HN93" s="182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2">
        <f>IF(ISBLANK($HR$3),"",IF(OR(Tipy!GK87=Výsledky!$HM$6,Tipy!GK87=Výsledky!$HM$7,Tipy!GK87=Výsledky!$HM$8,Tipy!GK87=Výsledky!$HM$9),30,0))</f>
        <v>0</v>
      </c>
      <c r="HP93" s="182">
        <f>IF(ISBLANK($HR$3),"",IF(OR(Tipy!GL87=Výsledky!$HP$6,Tipy!GL87=Výsledky!$HP$7,Tipy!GL87=Výsledky!$HP$8,Tipy!GL87=Výsledky!$HP$9),10,0))</f>
        <v>0</v>
      </c>
      <c r="HQ93" s="183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6" t="str">
        <f>IF(ISBLANK($HR$3),"",IF(ISBLANK(Tipy!GH87),"-",SUM(HM93:HQ93)))</f>
        <v>-</v>
      </c>
      <c r="HS93" s="185"/>
      <c r="HT93" s="182">
        <f>IF(ISBLANK($HY$3),"",IF(ISBLANK(Tipy!GN87),0,IF(AND(Tipy!GN87=Výsledky!$HW$3,Tipy!GP87=Výsledky!$HY$3),50,0)))</f>
        <v>0</v>
      </c>
      <c r="HU93" s="182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2">
        <f>IF(ISBLANK($HY$3),"",IF(OR(Tipy!GQ87=Výsledky!$HT$6,Tipy!GQ87=Výsledky!$HT$7,Tipy!GQ87=Výsledky!$HT$8,Tipy!GQ87=Výsledky!$HT$9),30,0))</f>
        <v>0</v>
      </c>
      <c r="HW93" s="182">
        <f>IF(ISBLANK($HY$3),"",IF(OR(Tipy!GR87=Výsledky!$HW$6,Tipy!GR87=Výsledky!$HW$7,Tipy!GR87=Výsledky!$HW$8,Tipy!GR87=Výsledky!$HW$9),10,0))</f>
        <v>0</v>
      </c>
      <c r="HX93" s="183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6" t="str">
        <f>IF(ISBLANK($HY$3),"",IF(ISBLANK(Tipy!GN87),"-",SUM(HT93:HX93)))</f>
        <v>-</v>
      </c>
      <c r="HZ93" s="185"/>
      <c r="IA93" s="182">
        <f>IF(ISBLANK($IF$3),"",IF(ISBLANK(Tipy!GT87),0,IF(AND(Tipy!GT87=Výsledky!$ID$3,Tipy!GV87=Výsledky!$IF$3),50,0)))</f>
        <v>0</v>
      </c>
      <c r="IB93" s="182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2">
        <f>IF(ISBLANK($IF$3),"",IF(OR(Tipy!GW87=Výsledky!$IA$6,Tipy!GW87=Výsledky!$IA$7,Tipy!GW87=Výsledky!$IA$8,Tipy!GW87=Výsledky!$IA$9),30,0))</f>
        <v>0</v>
      </c>
      <c r="ID93" s="182">
        <f>IF(ISBLANK($IF$3),"",IF(OR(Tipy!GX87=Výsledky!$ID$6,Tipy!GX87=Výsledky!$ID$7,Tipy!GX87=Výsledky!$ID$8,Tipy!GX87=Výsledky!$ID$9),10,0))</f>
        <v>0</v>
      </c>
      <c r="IE93" s="183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6" t="str">
        <f>IF(ISBLANK($IF$3),"",IF(ISBLANK(Tipy!GT87),"-",SUM(IA93:IE93)))</f>
        <v>-</v>
      </c>
      <c r="IG93" s="94"/>
      <c r="IH93" s="182">
        <f>IF(ISBLANK($IM$3),"",IF(ISBLANK(Tipy!GZ87),0,IF(AND(Tipy!GZ87=Výsledky!$IK$3,Tipy!HB87=Výsledky!$IM$3),50,0)))</f>
        <v>0</v>
      </c>
      <c r="II93" s="182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182">
        <f>IF(ISBLANK($IM$3),"",IF(OR(Tipy!HC87=Výsledky!$IH$6,Tipy!HC87=Výsledky!$IH$7,Tipy!HC87=Výsledky!$IH$8,Tipy!HC87=Výsledky!$IH$9),30,0))</f>
        <v>0</v>
      </c>
      <c r="IK93" s="182">
        <f>IF(ISBLANK($IM$3),"",IF(OR(Tipy!HD87=Výsledky!$IK$6,Tipy!HD87=Výsledky!$IK$7,Tipy!HD87=Výsledky!$IK$8,Tipy!HD87=Výsledky!$IK$9),10,0))</f>
        <v>0</v>
      </c>
      <c r="IL93" s="183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186" t="str">
        <f>IF(ISBLANK($IM$3),"",IF(ISBLANK(Tipy!GZ87),"-",SUM(IH93:IL93)))</f>
        <v>-</v>
      </c>
      <c r="IN93" s="185"/>
      <c r="IO93" s="182">
        <f>IF(ISBLANK($IT$3),"",IF(ISBLANK(Tipy!HF87),0,IF(AND(Tipy!HF87=Výsledky!$IR$3,Tipy!HH87=Výsledky!$IT$3),50,0)))</f>
        <v>0</v>
      </c>
      <c r="IP93" s="182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82">
        <f>IF(ISBLANK($IT$3),"",IF(OR(Tipy!HI87=Výsledky!$IO$6,Tipy!HI87=Výsledky!$IO$7,Tipy!HI87=Výsledky!$IO$8,Tipy!HI87=Výsledky!$IO$9),30,0))</f>
        <v>0</v>
      </c>
      <c r="IR93" s="182">
        <f>IF(ISBLANK($IT$3),"",IF(OR(Tipy!HJ87=Výsledky!$IR$6,Tipy!HJ87=Výsledky!$IR$7,Tipy!HJ87=Výsledky!$IR$8,Tipy!HJ87=Výsledky!$IR$9),10,0))</f>
        <v>0</v>
      </c>
      <c r="IS93" s="183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6" t="str">
        <f>IF(ISBLANK($IT$3),"",IF(ISBLANK(Tipy!HF87),"-",SUM(IO93:IS93)))</f>
        <v>-</v>
      </c>
      <c r="IU93" s="185"/>
      <c r="IV93" s="182">
        <f>IF(ISBLANK($JA$3),"",IF(ISBLANK(Tipy!HL87),0,IF(AND(Tipy!HL87=Výsledky!$IY$3,Tipy!HN87=Výsledky!$JA$3),50,0)))</f>
        <v>0</v>
      </c>
      <c r="IW93" s="182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182">
        <f>IF(ISBLANK($JA$3),"",IF(OR(Tipy!HO87=Výsledky!$IV$6,Tipy!HO87=Výsledky!$IV$7,Tipy!HO87=Výsledky!$IV$8,Tipy!HO87=Výsledky!$IV$9),30,0))</f>
        <v>0</v>
      </c>
      <c r="IY93" s="182">
        <f>IF(ISBLANK($JA$3),"",IF(OR(Tipy!HP87=Výsledky!$IY$6,Tipy!HP87=Výsledky!$IY$7,Tipy!HP87=Výsledky!$IY$8,Tipy!HP87=Výsledky!$IY$9),10,0))</f>
        <v>0</v>
      </c>
      <c r="IZ93" s="183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186" t="str">
        <f>IF(ISBLANK($JA$3),"",IF(ISBLANK(Tipy!HL87),"-",SUM(IV93:IZ93)))</f>
        <v>-</v>
      </c>
      <c r="JB93" s="185"/>
      <c r="JC93" s="182">
        <f>IF(ISBLANK($JH$3),"",IF(ISBLANK(Tipy!HR87),0,IF(AND(Tipy!HR87=Výsledky!$JF$3,Tipy!HT87=Výsledky!$JH$3),50,0)))</f>
        <v>0</v>
      </c>
      <c r="JD93" s="182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>0</v>
      </c>
      <c r="JE93" s="182">
        <f>IF(ISBLANK($JH$3),"",IF(OR(Tipy!HU87=Výsledky!$JC$6,Tipy!HU87=Výsledky!$JC$7,Tipy!HU87=Výsledky!$JC$8,Tipy!HU87=Výsledky!$JC$9),30,0))</f>
        <v>0</v>
      </c>
      <c r="JF93" s="182">
        <f>IF(ISBLANK($JH$3),"",IF(OR(Tipy!HV87=Výsledky!$JF$6,Tipy!HV87=Výsledky!$JF$7,Tipy!HV87=Výsledky!$JF$8,Tipy!HV87=Výsledky!$JF$9),10,0))</f>
        <v>0</v>
      </c>
      <c r="JG93" s="183">
        <f>IF(ISBLANK($JH$3),"",IF(ISBLANK(Tipy!HR87),0,IF(OR(AND(Tipy!HR87=Výsledky!$JF$3,OR(Tipy!HT87=Výsledky!$JH$3+1,Tipy!HT87=Výsledky!$JH$3-1)),AND(Tipy!HT87=Výsledky!$JH$3,OR(Tipy!HR87=Výsledky!$JF$3+1,Tipy!HR87=Výsledky!$JF$3-1))),10,0)))</f>
        <v>0</v>
      </c>
      <c r="JH93" s="186" t="str">
        <f>IF(ISBLANK($JH$3),"",IF(ISBLANK(Tipy!HR87),"-",SUM(JC93:JG93)))</f>
        <v>-</v>
      </c>
      <c r="JI93" s="185"/>
      <c r="JJ93" s="182">
        <f>IF(ISBLANK($JO$3),"",IF(ISBLANK(Tipy!HX87),0,IF(AND(Tipy!HX87=Výsledky!$JM$3,Tipy!HZ87=Výsledky!$JO$3),50,0)))</f>
        <v>0</v>
      </c>
      <c r="JK93" s="182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>0</v>
      </c>
      <c r="JL93" s="182">
        <f>IF(ISBLANK($JO$3),"",IF(OR(Tipy!IA87=Výsledky!$JJ$6,Tipy!IA87=Výsledky!$JJ$7,Tipy!IA87=Výsledky!$JJ$8,Tipy!IA87=Výsledky!$JJ$9),30,0))</f>
        <v>0</v>
      </c>
      <c r="JM93" s="92">
        <f>IF(ISBLANK($JO$3),"",IF(OR(Tipy!IB87=Výsledky!$JM$6,Tipy!IB87=Výsledky!$JM$7,Tipy!IB87=Výsledky!$JM$8,Tipy!IB87=Výsledky!$JM$9),10,0))</f>
        <v>0</v>
      </c>
      <c r="JN93" s="93">
        <f>IF(ISBLANK($JO$3),"",IF(ISBLANK(Tipy!HX87),0,IF(OR(AND(Tipy!HX87=Výsledky!$JM$3,OR(Tipy!HZ87=Výsledky!$JO$3+1,Tipy!HZ87=Výsledky!$JO$3-1)),AND(Tipy!HZ87=Výsledky!$JO$3,OR(Tipy!HX87=Výsledky!$JM$3+1,Tipy!HX87=Výsledky!$JM$3-1))),10,0)))</f>
        <v>0</v>
      </c>
      <c r="JO93" s="95" t="str">
        <f>IF(ISBLANK($JO$3),"",IF(ISBLANK(Tipy!HX87),"-",SUM(JJ93:JN93)))</f>
        <v>-</v>
      </c>
      <c r="JP93" s="94"/>
      <c r="JQ93" s="92">
        <f>IF(ISBLANK($JV$3),"",IF(ISBLANK(Tipy!ID87),0,IF(AND(Tipy!ID87=Výsledky!$JT$3,Tipy!IF87=Výsledky!$JV$3),50,0)))</f>
        <v>0</v>
      </c>
      <c r="JR93" s="92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>0</v>
      </c>
      <c r="JS93" s="92">
        <f>IF(ISBLANK($JV$3),"",IF(OR(Tipy!IG87=Výsledky!$JQ$6,Tipy!IG87=Výsledky!$JQ$7,Tipy!IG87=Výsledky!$JQ$8,Tipy!IG87=Výsledky!$JQ$9),30,0))</f>
        <v>0</v>
      </c>
      <c r="JT93" s="92">
        <f>IF(ISBLANK($JV$3),"",IF(OR(Tipy!IH87=Výsledky!$JT$6,Tipy!IH87=Výsledky!$JT$7,Tipy!IH87=Výsledky!$JT$8,Tipy!IH87=Výsledky!$JT$9),10,0))</f>
        <v>0</v>
      </c>
      <c r="JU93" s="93">
        <f>IF(ISBLANK($JV$3),"",IF(ISBLANK(Tipy!ID87),0,IF(OR(AND(Tipy!ID87=Výsledky!$JT$3,OR(Tipy!IF87=Výsledky!$JV$3+1,Tipy!IF87=Výsledky!$JV$3-1)),AND(Tipy!IF87=Výsledky!$JV$3,OR(Tipy!ID87=Výsledky!$JT$3+1,Tipy!ID87=Výsledky!$JT$3-1))),10,0)))</f>
        <v>0</v>
      </c>
      <c r="JV93" s="95" t="str">
        <f>IF(ISBLANK($JV$3),"",IF(ISBLANK(Tipy!ID87),"-",SUM(JQ93:JU93)))</f>
        <v>-</v>
      </c>
      <c r="JW93" s="94"/>
      <c r="JX93" s="92" t="str">
        <f>IF(ISBLANK($KC$3),"",IF(ISBLANK(Tipy!IJ87),0,IF(AND(Tipy!IJ87=Výsledky!$KA$3,Tipy!IL87=Výsledky!$KC$3),50,0)))</f>
        <v/>
      </c>
      <c r="JY93" s="92" t="str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/>
      </c>
      <c r="JZ93" s="92" t="str">
        <f>IF(ISBLANK($KC$3),"",IF(OR(Tipy!IM87=Výsledky!$JX$6,Tipy!IM87=Výsledky!$JX$7,Tipy!IM87=Výsledky!$JX$8,Tipy!IM87=Výsledky!$JX$9),30,0))</f>
        <v/>
      </c>
      <c r="KA93" s="92" t="str">
        <f>IF(ISBLANK($KC$3),"",IF(OR(Tipy!IN87=Výsledky!$KA$6,Tipy!IN87=Výsledky!$KA$7,Tipy!IN87=Výsledky!$KA$8,Tipy!IN87=Výsledky!$KA$9),10,0))</f>
        <v/>
      </c>
      <c r="KB93" s="93" t="str">
        <f>IF(ISBLANK($KC$3),"",IF(ISBLANK(Tipy!IJ87),0,IF(OR(AND(Tipy!IJ87=Výsledky!$KA$3,OR(Tipy!IL87=Výsledky!$KC$3+1,Tipy!IL87=Výsledky!$KC$3-1)),AND(Tipy!IL87=Výsledky!$KC$3,OR(Tipy!IJ87=Výsledky!$KA$3+1,Tipy!IJ87=Výsledky!$KA$3-1))),10,0)))</f>
        <v/>
      </c>
      <c r="KC93" s="95" t="str">
        <f>IF(ISBLANK($KC$3),"",IF(ISBLANK(Tipy!IJ87),"-",SUM(JX93:KB93)))</f>
        <v/>
      </c>
      <c r="KD93" s="94"/>
      <c r="KE93" s="92">
        <f>IF(ISBLANK($KJ$3),"",IF(ISBLANK(Tipy!IP87),0,IF(AND(Tipy!IP87=Výsledky!$KH$3,Tipy!IR87=Výsledky!$KJ$3),50,0)))</f>
        <v>0</v>
      </c>
      <c r="KF93" s="92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>0</v>
      </c>
      <c r="KG93" s="92">
        <f>IF(ISBLANK($KJ$3),"",IF(OR(Tipy!IS87=Výsledky!$KE$6,Tipy!IS87=Výsledky!$KE$7,Tipy!IS87=Výsledky!$KE$8,Tipy!IS87=Výsledky!$KE$9),30,0))</f>
        <v>0</v>
      </c>
      <c r="KH93" s="92">
        <f>IF(ISBLANK($KJ$3),"",IF(OR(Tipy!IT87=Výsledky!$KH$6,Tipy!IT87=Výsledky!$KH$7,Tipy!IT87=Výsledky!$KH$8,Tipy!IT87=Výsledky!$KH$9),10,0))</f>
        <v>0</v>
      </c>
      <c r="KI93" s="93">
        <f>IF(ISBLANK($KJ$3),"",IF(ISBLANK(Tipy!IP87),0,IF(OR(AND(Tipy!IP87=Výsledky!$KH$3,OR(Tipy!IR87=Výsledky!$KJ$3+1,Tipy!IR87=Výsledky!$KJ$3-1)),AND(Tipy!IR87=Výsledky!$KJ$3,OR(Tipy!IP87=Výsledky!$KH$3+1,Tipy!IP87=Výsledky!$KH$3-1))),10,0)))</f>
        <v>0</v>
      </c>
      <c r="KJ93" s="95" t="str">
        <f>IF(ISBLANK($KJ$3),"",IF(ISBLANK(Tipy!IP87),"-",SUM(KE93:KI93)))</f>
        <v>-</v>
      </c>
      <c r="KK93" s="94"/>
      <c r="KL93" s="182">
        <f>IF(ISBLANK($KQ$3),"",IF(ISBLANK(Tipy!IV87),0,IF(AND(Tipy!IV87=Výsledky!$KO$3,Tipy!IX87=Výsledky!$KQ$3),50,0)))</f>
        <v>0</v>
      </c>
      <c r="KM93" s="182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>0</v>
      </c>
      <c r="KN93" s="182">
        <f>IF(ISBLANK($KQ$3),"",IF(OR(Tipy!IY87=Výsledky!$KL$6,Tipy!IY87=Výsledky!$KL$7,Tipy!IY87=Výsledky!$KL$8,Tipy!IY87=Výsledky!$KL$9),30,0))</f>
        <v>0</v>
      </c>
      <c r="KO93" s="182">
        <f>IF(ISBLANK($KQ$3),"",IF(OR(Tipy!IZ87=Výsledky!$KO$6,Tipy!IZ87=Výsledky!$KO$7,Tipy!IZ87=Výsledky!$KO$8,Tipy!IZ87=Výsledky!$KO$9),10,0))</f>
        <v>0</v>
      </c>
      <c r="KP93" s="183">
        <f>IF(ISBLANK($KQ$3),"",IF(ISBLANK(Tipy!IV87),0,IF(OR(AND(Tipy!IV87=Výsledky!$KO$3,OR(Tipy!IX87=Výsledky!$KQ$3+1,Tipy!IX87=Výsledky!$KQ$3-1)),AND(Tipy!IX87=Výsledky!$KQ$3,OR(Tipy!IV87=Výsledky!$KO$3+1,Tipy!IV87=Výsledky!$KO$3-1))),10,0)))</f>
        <v>0</v>
      </c>
      <c r="KQ93" s="186" t="str">
        <f>IF(ISBLANK($KQ$3),"",IF(ISBLANK(Tipy!IV87),"-",SUM(KL93:KP93)))</f>
        <v>-</v>
      </c>
      <c r="KR93" s="94"/>
      <c r="KS93" s="92" t="str">
        <f>IF(ISBLANK($KX$3),"",IF(ISBLANK(Tipy!JB87),0,IF(AND(Tipy!JB87=Výsledky!$KV$3,Tipy!JD87=Výsledky!$KX$3),50,0)))</f>
        <v/>
      </c>
      <c r="KT93" s="92" t="str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/>
      </c>
      <c r="KU93" s="92" t="str">
        <f>IF(ISBLANK($KX$3),"",IF(OR(Tipy!JE87=Výsledky!$KS$6,Tipy!JE87=Výsledky!$KS$7,Tipy!JE87=Výsledky!$KS$8,Tipy!JE87=Výsledky!$KS$9),30,0))</f>
        <v/>
      </c>
      <c r="KV93" s="92" t="str">
        <f>IF(ISBLANK($KX$3),"",IF(OR(Tipy!JF87=Výsledky!$KV$6,Tipy!JF87=Výsledky!$KV$7,Tipy!JF87=Výsledky!$KV$8,Tipy!JF87=Výsledky!$KV$9),10,0))</f>
        <v/>
      </c>
      <c r="KW93" s="93" t="str">
        <f>IF(ISBLANK($KX$3),"",IF(ISBLANK(Tipy!JB87),0,IF(OR(AND(Tipy!JB87=Výsledky!$KV$3,OR(Tipy!JD87=Výsledky!$KX$3+1,Tipy!JD87=Výsledky!$KX$3-1)),AND(Tipy!JD87=Výsledky!$KX$3,OR(Tipy!JB87=Výsledky!$KV$3+1,Tipy!JB87=Výsledky!$KV$3-1))),10,0)))</f>
        <v/>
      </c>
      <c r="KX93" s="95" t="str">
        <f>IF(ISBLANK($KX$3),"",IF(ISBLANK(Tipy!JB87),"-",SUM(KS93:KW93)))</f>
        <v/>
      </c>
      <c r="KY93" s="94"/>
      <c r="KZ93" s="92" t="str">
        <f>IF(ISBLANK($LE$3),"",IF(ISBLANK(Tipy!JH87),0,IF(AND(Tipy!JH87=Výsledky!$LC$3,Tipy!JJ87=Výsledky!$LE$3),50,0)))</f>
        <v/>
      </c>
      <c r="LA93" s="92" t="str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/>
      </c>
      <c r="LB93" s="92" t="str">
        <f>IF(ISBLANK($LE$3),"",IF(OR(Tipy!JK87=Výsledky!$KZ$6,Tipy!JK87=Výsledky!$KZ$7,Tipy!JK87=Výsledky!$KZ$8,Tipy!JK87=Výsledky!$KZ$9),30,0))</f>
        <v/>
      </c>
      <c r="LC93" s="92" t="str">
        <f>IF(ISBLANK($LE$3),"",IF(OR(Tipy!JL87=Výsledky!$LC$6,Tipy!JL87=Výsledky!$LC$7,Tipy!JL87=Výsledky!$LC$8,Tipy!JL87=Výsledky!$LC$9),10,0))</f>
        <v/>
      </c>
      <c r="LD93" s="93" t="str">
        <f>IF(ISBLANK($LE$3),"",IF(ISBLANK(Tipy!JH87),0,IF(OR(AND(Tipy!JH87=Výsledky!$LC$3,OR(Tipy!JJ87=Výsledky!$LE$3+1,Tipy!JJ87=Výsledky!$LE$3-1)),AND(Tipy!JJ87=Výsledky!$LE$3,OR(Tipy!JH87=Výsledky!$LC$3+1,Tipy!JH87=Výsledky!$LC$3-1))),10,0)))</f>
        <v/>
      </c>
      <c r="LE93" s="95" t="str">
        <f>IF(ISBLANK($LE$3),"",IF(ISBLANK(Tipy!JH87),"-",SUM(KZ93:LD93)))</f>
        <v/>
      </c>
      <c r="LF93" s="94"/>
      <c r="LG93" s="92" t="str">
        <f>IF(ISBLANK($LL$3),"",IF(ISBLANK(Tipy!JN87),0,IF(AND(Tipy!JN87=Výsledky!$LJ$3,Tipy!JP87=Výsledky!$LL$3),50,0)))</f>
        <v/>
      </c>
      <c r="LH93" s="92" t="str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/>
      </c>
      <c r="LI93" s="92" t="str">
        <f>IF(ISBLANK($LL$3),"",IF(OR(Tipy!JQ87=Výsledky!$LG$6,Tipy!JQ87=Výsledky!$LG$7,Tipy!JQ87=Výsledky!$LG$8,Tipy!JQ87=Výsledky!$LG$9),30,0))</f>
        <v/>
      </c>
      <c r="LJ93" s="92" t="str">
        <f>IF(ISBLANK($LL$3),"",IF(OR(Tipy!JR87=Výsledky!$LJ$6,Tipy!JR87=Výsledky!$LJ$7,Tipy!JR87=Výsledky!$LJ$8,Tipy!JR87=Výsledky!$LJ$9),10,0))</f>
        <v/>
      </c>
      <c r="LK93" s="93" t="str">
        <f>IF(ISBLANK($LL$3),"",IF(ISBLANK(Tipy!JN87),0,IF(OR(AND(Tipy!JN87=Výsledky!$LJ$3,OR(Tipy!JP87=Výsledky!$LL$3+1,Tipy!JP87=Výsledky!$LL$3-1)),AND(Tipy!JP87=Výsledky!$LL$3,OR(Tipy!JN87=Výsledky!$LJ$3+1,Tipy!JN87=Výsledky!$LJ$3-1))),10,0)))</f>
        <v/>
      </c>
      <c r="LL93" s="95" t="str">
        <f>IF(ISBLANK($LL$3),"",IF(ISBLANK(Tipy!JN87),"-",SUM(LG93:LK93)))</f>
        <v/>
      </c>
      <c r="LM93" s="94"/>
      <c r="LN93" s="92" t="str">
        <f>IF(ISBLANK($LS$3),"",IF(ISBLANK(Tipy!JT87),0,IF(AND(Tipy!JT87=Výsledky!$LQ$3,Tipy!JV87=Výsledky!$LS$3),50,0)))</f>
        <v/>
      </c>
      <c r="LO93" s="92" t="str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/>
      </c>
      <c r="LP93" s="92" t="str">
        <f>IF(ISBLANK($LS$3),"",IF(OR(Tipy!JW87=Výsledky!$LN$6,Tipy!JW87=Výsledky!$LN$7,Tipy!JW87=Výsledky!$LN$8,Tipy!JW87=Výsledky!$LN$9),30,0))</f>
        <v/>
      </c>
      <c r="LQ93" s="92" t="str">
        <f>IF(ISBLANK($LS$3),"",IF(OR(Tipy!JX87=Výsledky!$LQ$6,Tipy!JX87=Výsledky!$LQ$7,Tipy!JX87=Výsledky!$LQ$8,Tipy!JX87=Výsledky!$LQ$9),10,0))</f>
        <v/>
      </c>
      <c r="LR93" s="93" t="str">
        <f>IF(ISBLANK($LS$3),"",IF(ISBLANK(Tipy!JT87),0,IF(OR(AND(Tipy!JT87=Výsledky!$LQ$3,OR(Tipy!JV87=Výsledky!$LS$3+1,Tipy!JV87=Výsledky!$LS$3-1)),AND(Tipy!JV87=Výsledky!$LS$3,OR(Tipy!JT87=Výsledky!$LQ$3+1,Tipy!JT87=Výsledky!$LQ$3-1))),10,0)))</f>
        <v/>
      </c>
      <c r="LS93" s="95" t="str">
        <f>IF(ISBLANK($LS$3),"",IF(ISBLANK(Tipy!JT87),"-",SUM(LN93:LR93)))</f>
        <v/>
      </c>
      <c r="LT93" s="94"/>
      <c r="LU93" s="92" t="str">
        <f>IF(ISBLANK($LZ$3),"",IF(ISBLANK(Tipy!JZ87),0,IF(AND(Tipy!JZ87=Výsledky!$LX$3,Tipy!KB87=Výsledky!$LZ$3),50,0)))</f>
        <v/>
      </c>
      <c r="LV93" s="92" t="str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/>
      </c>
      <c r="LW93" s="92" t="str">
        <f>IF(ISBLANK($LZ$3),"",IF(OR(Tipy!KC87=Výsledky!$LU$6,Tipy!KC87=Výsledky!$LU$7,Tipy!KC87=Výsledky!$LU$8,Tipy!KC87=Výsledky!$LU$9),30,0))</f>
        <v/>
      </c>
      <c r="LX93" s="92" t="str">
        <f>IF(ISBLANK($LZ$3),"",IF(OR(Tipy!KD87=Výsledky!$LX$6,Tipy!KD87=Výsledky!$LX$7,Tipy!KD87=Výsledky!$LX$8,Tipy!KD87=Výsledky!$LX$9),10,0))</f>
        <v/>
      </c>
      <c r="LY93" s="93" t="str">
        <f>IF(ISBLANK($LZ$3),"",IF(ISBLANK(Tipy!JZ87),0,IF(OR(AND(Tipy!JZ87=Výsledky!$LX$3,OR(Tipy!KB87=Výsledky!$LZ$3+1,Tipy!KB87=Výsledky!$LZ$3-1)),AND(Tipy!KB87=Výsledky!$LZ$3,OR(Tipy!JZ87=Výsledky!$LX$3+1,Tipy!JZ87=Výsledky!$LX$3-1))),10,0)))</f>
        <v/>
      </c>
      <c r="LZ93" s="95" t="str">
        <f>IF(ISBLANK($LZ$3),"",IF(ISBLANK(Tipy!JZ87),"-",SUM(LU93:LY93)))</f>
        <v/>
      </c>
      <c r="MA93" s="94"/>
      <c r="MB93" s="96"/>
      <c r="MC93" s="97"/>
      <c r="MD93" s="97"/>
      <c r="ME93" s="97"/>
      <c r="MF93" s="93"/>
      <c r="MG93" s="95"/>
      <c r="MH93" s="94"/>
      <c r="MI93" s="96"/>
      <c r="MJ93" s="97"/>
      <c r="MK93" s="97"/>
      <c r="ML93" s="97"/>
      <c r="MM93" s="93"/>
      <c r="MN93" s="95"/>
      <c r="MO93" s="94"/>
      <c r="MP93" s="96"/>
      <c r="MQ93" s="97"/>
      <c r="MR93" s="97"/>
      <c r="MS93" s="97"/>
      <c r="MT93" s="93"/>
      <c r="MU93" s="95"/>
      <c r="MV93" s="94"/>
      <c r="MW93" s="96"/>
      <c r="MX93" s="97"/>
      <c r="MY93" s="97"/>
      <c r="MZ93" s="97"/>
      <c r="NA93" s="93"/>
      <c r="NB93" s="95"/>
      <c r="NC93" s="94"/>
      <c r="ND93" s="96"/>
      <c r="NE93" s="97"/>
      <c r="NF93" s="97"/>
      <c r="NG93" s="97"/>
      <c r="NH93" s="93"/>
      <c r="NI93" s="95"/>
      <c r="NJ93" s="94"/>
      <c r="NK93" s="96"/>
      <c r="NL93" s="97"/>
      <c r="NM93" s="97"/>
      <c r="NN93" s="97"/>
      <c r="NO93" s="93"/>
      <c r="NP93" s="95"/>
      <c r="NQ93" s="94"/>
      <c r="NR93" s="96"/>
      <c r="NS93" s="97"/>
      <c r="NT93" s="97"/>
      <c r="NU93" s="97"/>
      <c r="NV93" s="93"/>
      <c r="NW93" s="95"/>
      <c r="NX93" s="94"/>
      <c r="NY93" s="96"/>
      <c r="NZ93" s="97"/>
      <c r="OA93" s="97"/>
      <c r="OB93" s="97"/>
      <c r="OC93" s="93"/>
      <c r="OD93" s="95"/>
      <c r="OE93" s="94"/>
      <c r="OF93" s="96"/>
      <c r="OG93" s="97"/>
      <c r="OH93" s="97"/>
      <c r="OI93" s="97"/>
      <c r="OJ93" s="93"/>
      <c r="OK93" s="95"/>
      <c r="OL93" s="94"/>
      <c r="OM93" s="96"/>
      <c r="ON93" s="97"/>
      <c r="OO93" s="97"/>
      <c r="OP93" s="97"/>
      <c r="OQ93" s="93"/>
      <c r="OR93" s="95"/>
      <c r="OS93" s="94"/>
      <c r="OT93" s="96"/>
      <c r="OU93" s="97"/>
      <c r="OV93" s="97"/>
      <c r="OW93" s="97"/>
      <c r="OX93" s="93"/>
      <c r="OY93" s="95"/>
      <c r="OZ93" s="94"/>
      <c r="PA93" s="96"/>
      <c r="PB93" s="97"/>
      <c r="PC93" s="97"/>
      <c r="PD93" s="97"/>
      <c r="PE93" s="93"/>
      <c r="PF93" s="95"/>
      <c r="PG93" s="94"/>
      <c r="PH93" s="96"/>
      <c r="PI93" s="97"/>
      <c r="PJ93" s="97"/>
      <c r="PK93" s="97"/>
      <c r="PL93" s="93"/>
      <c r="PM93" s="95"/>
      <c r="PN93" s="94"/>
      <c r="PO93" s="96"/>
      <c r="PP93" s="97"/>
      <c r="PQ93" s="97"/>
      <c r="PR93" s="97"/>
      <c r="PS93" s="93"/>
      <c r="PT93" s="95"/>
      <c r="PU93" s="94"/>
      <c r="PV93" s="96"/>
      <c r="PW93" s="97"/>
      <c r="PX93" s="97"/>
      <c r="PY93" s="97"/>
      <c r="PZ93" s="93"/>
      <c r="QA93" s="95"/>
    </row>
    <row r="94" spans="1:443" ht="15" customHeight="1" x14ac:dyDescent="0.2">
      <c r="A94" s="121">
        <f>Tipy!A88</f>
        <v>71</v>
      </c>
      <c r="B94" s="144" t="str">
        <f>Tipy!B88</f>
        <v>Sim7</v>
      </c>
      <c r="C94" s="42"/>
      <c r="D94" s="182">
        <f>IF(ISBLANK($I$3),"",IF(ISBLANK(Tipy!D88),0,IF(AND(Tipy!D88=Výsledky!$G$3,Tipy!F88=Výsledky!$I$3),50,0)))</f>
        <v>0</v>
      </c>
      <c r="E94" s="182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2">
        <f>IF(ISBLANK($I$3),"",IF(OR(Tipy!G88=Výsledky!$D$6,Tipy!G88=Výsledky!$D$7,Tipy!G88=Výsledky!$D$8,Tipy!G88=Výsledky!$D$9),30,0))</f>
        <v>30</v>
      </c>
      <c r="G94" s="182">
        <f>IF(ISBLANK($I$3),"",IF(OR(Tipy!H88=Výsledky!$G$6,Tipy!H88=Výsledky!$G$7,Tipy!H88=Výsledky!$G$8,Tipy!H88=Výsledky!$G$9),10,0))</f>
        <v>0</v>
      </c>
      <c r="H94" s="183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4">
        <f>IF(ISBLANK($I$3),"",IF(ISBLANK(Tipy!D88),"-",SUM(D94:H94)))</f>
        <v>50</v>
      </c>
      <c r="J94" s="185"/>
      <c r="K94" s="182">
        <f>IF(ISBLANK($P$3),"",IF(ISBLANK(Tipy!J88),0,IF(AND(Tipy!J88=Výsledky!$N$3,Tipy!L88=Výsledky!$P$3),50,0)))</f>
        <v>0</v>
      </c>
      <c r="L94" s="182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2">
        <f>IF(ISBLANK($P$3),"",IF(OR(Tipy!M88=Výsledky!$K$6,Tipy!M88=Výsledky!$K$7,Tipy!M88=Výsledky!$K$8,Tipy!M88=Výsledky!$K$9),30,0))</f>
        <v>0</v>
      </c>
      <c r="N94" s="182">
        <f>IF(ISBLANK($P$3),"",IF(OR(Tipy!N88=Výsledky!$N$6,Tipy!N88=Výsledky!$N$7,Tipy!N88=Výsledky!$N$8,Tipy!N88=Výsledky!$N$9),10,0))</f>
        <v>0</v>
      </c>
      <c r="O94" s="183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6">
        <f>IF(ISBLANK($P$3),"",IF(ISBLANK(Tipy!J88),"-",SUM(K94:O94)))</f>
        <v>20</v>
      </c>
      <c r="Q94" s="185"/>
      <c r="R94" s="182">
        <f>IF(ISBLANK($W$3),"",IF(ISBLANK(Tipy!P88),0,IF(AND(Tipy!P88=Výsledky!$U$3,Tipy!R88=Výsledky!$W$3),50,0)))</f>
        <v>0</v>
      </c>
      <c r="S94" s="182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2">
        <f>IF(ISBLANK($W$3),"",IF(OR(Tipy!S88=Výsledky!$R$6,Tipy!S88=Výsledky!$R$7,Tipy!S88=Výsledky!$R$8,Tipy!S88=Výsledky!$R$9),30,0))</f>
        <v>0</v>
      </c>
      <c r="U94" s="182">
        <f>IF(ISBLANK($W$3),"",IF(OR(Tipy!T88=Výsledky!$U$6,Tipy!T88=Výsledky!$U$7,Tipy!T88=Výsledky!$U$8,Tipy!T88=Výsledky!$U$9),10,0))</f>
        <v>0</v>
      </c>
      <c r="V94" s="183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6">
        <f>IF(ISBLANK($W$3),"",IF(ISBLANK(Tipy!P88),"-",SUM(R94:V94)))</f>
        <v>0</v>
      </c>
      <c r="X94" s="185"/>
      <c r="Y94" s="182">
        <f>IF(ISBLANK($AD$3),"",IF(ISBLANK(Tipy!V88),0,IF(AND(Tipy!V88=Výsledky!$AB$3,Tipy!X88=Výsledky!$AD$3),50,0)))</f>
        <v>0</v>
      </c>
      <c r="Z94" s="182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2">
        <f>IF(ISBLANK($AD$3),"",IF(OR(Tipy!Y88=Výsledky!$Y$6,Tipy!Y88=Výsledky!$Y$7,Tipy!Y88=Výsledky!$Y$8,Tipy!Y88=Výsledky!$Y$9),30,0))</f>
        <v>30</v>
      </c>
      <c r="AB94" s="182">
        <f>IF(ISBLANK($AD$3),"",IF(OR(Tipy!Z88=Výsledky!$AB$6,Tipy!Z88=Výsledky!$AB$7,Tipy!Z88=Výsledky!$AB$8,Tipy!Z88=Výsledky!$AB$9),10,0))</f>
        <v>0</v>
      </c>
      <c r="AC94" s="183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6">
        <f>IF(ISBLANK($AD$3),"",IF(ISBLANK(Tipy!V88),"-",SUM(Y94:AC94)))</f>
        <v>60</v>
      </c>
      <c r="AE94" s="185"/>
      <c r="AF94" s="182">
        <f>IF(ISBLANK($AK$3),"",IF(ISBLANK(Tipy!AB88),0,IF(AND(Tipy!AB88=Výsledky!$AI$3,Tipy!AD88=Výsledky!$AK$3),50,0)))</f>
        <v>0</v>
      </c>
      <c r="AG94" s="182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2">
        <f>IF(ISBLANK($AK$3),"",IF(OR(Tipy!AE88=Výsledky!$AF$6,Tipy!AE88=Výsledky!$AF$7,Tipy!AE88=Výsledky!$AF$8,Tipy!AE88=Výsledky!$AF$9),30,0))</f>
        <v>0</v>
      </c>
      <c r="AI94" s="182">
        <f>IF(ISBLANK($AK$3),"",IF(OR(Tipy!AF88=Výsledky!$AI$6,Tipy!AF88=Výsledky!$AI$7,Tipy!AF88=Výsledky!$AI$8,Tipy!AF88=Výsledky!$AI$9),10,0))</f>
        <v>0</v>
      </c>
      <c r="AJ94" s="183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6" t="str">
        <f>IF(ISBLANK($AK$3),"",IF(ISBLANK(Tipy!AB88),"-",SUM(AF94:AJ94)))</f>
        <v>-</v>
      </c>
      <c r="AL94" s="185"/>
      <c r="AM94" s="182">
        <f>IF(ISBLANK($AR$3),"",IF(ISBLANK(Tipy!AH88),0,IF(AND(Tipy!AH88=Výsledky!$AP$3,Tipy!AJ88=Výsledky!$AR$3),50,0)))</f>
        <v>0</v>
      </c>
      <c r="AN94" s="182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2">
        <f>IF(ISBLANK($AR$3),"",IF(OR(Tipy!AK88=Výsledky!$AM$6,Tipy!AK88=Výsledky!$AM$7,Tipy!AK88=Výsledky!$AM$8,Tipy!AK88=Výsledky!$AM$9),30,0))</f>
        <v>0</v>
      </c>
      <c r="AP94" s="182">
        <f>IF(ISBLANK($AR$3),"",IF(OR(Tipy!AL88=Výsledky!$AP$6,Tipy!AL88=Výsledky!$AP$7,Tipy!AL88=Výsledky!$AP$8,Tipy!AL88=Výsledky!$AP$9),10,0))</f>
        <v>0</v>
      </c>
      <c r="AQ94" s="183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6" t="str">
        <f>IF(ISBLANK($AR$3),"",IF(ISBLANK(Tipy!AH88),"-",SUM(AM94:AQ94)))</f>
        <v>-</v>
      </c>
      <c r="AS94" s="185"/>
      <c r="AT94" s="182">
        <f>IF(ISBLANK($AY$3),"",IF(ISBLANK(Tipy!AN88),0,IF(AND(Tipy!AN88=Výsledky!$AW$3,Tipy!AP88=Výsledky!$AY$3),50,0)))</f>
        <v>0</v>
      </c>
      <c r="AU94" s="182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2">
        <f>IF(ISBLANK($AY$3),"",IF(OR(Tipy!AQ88=Výsledky!$AT$6,Tipy!AQ88=Výsledky!$AT$7,Tipy!AQ88=Výsledky!$AT$8,Tipy!AQ88=Výsledky!$AT$9),30,0))</f>
        <v>0</v>
      </c>
      <c r="AW94" s="182">
        <f>IF(ISBLANK($AY$3),"",IF(OR(Tipy!AR88=Výsledky!$AW$6,Tipy!AR88=Výsledky!$AW$7,Tipy!AR88=Výsledky!$AW$8,Tipy!AR88=Výsledky!$AW$9),10,0))</f>
        <v>0</v>
      </c>
      <c r="AX94" s="183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6" t="str">
        <f>IF(ISBLANK($AY$3),"",IF(ISBLANK(Tipy!AN88),"-",SUM(AT94:AX94)))</f>
        <v>-</v>
      </c>
      <c r="AZ94" s="185"/>
      <c r="BA94" s="182">
        <f>IF(ISBLANK($BF$3),"",IF(ISBLANK(Tipy!AT88),0,IF(AND(Tipy!AT88=Výsledky!$BD$3,Tipy!AV88=Výsledky!$BF$3),50,0)))</f>
        <v>0</v>
      </c>
      <c r="BB94" s="182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2">
        <f>IF(ISBLANK($BF$3),"",IF(OR(Tipy!AW88=Výsledky!$BA$6,Tipy!AW88=Výsledky!$BA$7,Tipy!AW88=Výsledky!$BA$8,Tipy!AW88=Výsledky!$BA$9),30,0))</f>
        <v>0</v>
      </c>
      <c r="BD94" s="182">
        <f>IF(ISBLANK($BF$3),"",IF(OR(Tipy!AX88=Výsledky!$BD$6,Tipy!AX88=Výsledky!$BD$7,Tipy!AX88=Výsledky!$BD$8,Tipy!AX88=Výsledky!$BD$9),10,0))</f>
        <v>0</v>
      </c>
      <c r="BE94" s="183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6" t="str">
        <f>IF(ISBLANK($BF$3),"",IF(ISBLANK(Tipy!AT88),"-",SUM(BA94:BE94)))</f>
        <v>-</v>
      </c>
      <c r="BG94" s="94"/>
      <c r="BH94" s="182">
        <f>IF(ISBLANK($BM$3),"",IF(ISBLANK(Tipy!AZ88),0,IF(AND(Tipy!AZ88=Výsledky!$BK$3,Tipy!BB88=Výsledky!$BM$3),50,0)))</f>
        <v>0</v>
      </c>
      <c r="BI94" s="182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2">
        <f>IF(ISBLANK($BM$3),"",IF(OR(Tipy!BC88=Výsledky!$BH$6,Tipy!BC88=Výsledky!$BH$7,Tipy!BC88=Výsledky!$BH$8,Tipy!BC88=Výsledky!$BH$9),30,0))</f>
        <v>0</v>
      </c>
      <c r="BK94" s="182">
        <f>IF(ISBLANK($BM$3),"",IF(OR(Tipy!BD88=Výsledky!$BK$6,Tipy!BD88=Výsledky!$BK$7,Tipy!BD88=Výsledky!$BK$8,Tipy!BD88=Výsledky!$BK$9),10,0))</f>
        <v>0</v>
      </c>
      <c r="BL94" s="183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6" t="str">
        <f>IF(ISBLANK($BM$3),"",IF(ISBLANK(Tipy!AZ88),"-",SUM(BH94:BL94)))</f>
        <v>-</v>
      </c>
      <c r="BN94" s="94"/>
      <c r="BO94" s="182">
        <f>IF(ISBLANK($BT$3),"",IF(ISBLANK(Tipy!BF88),0,IF(AND(Tipy!BF88=Výsledky!$BR$3,Tipy!BH88=Výsledky!$BT$3),50,0)))</f>
        <v>0</v>
      </c>
      <c r="BP94" s="182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2">
        <f>IF(ISBLANK($BT$3),"",IF(OR(Tipy!BI88=Výsledky!$BO$6,Tipy!BI88=Výsledky!$BO$7,Tipy!BI88=Výsledky!$BO$8,Tipy!BI88=Výsledky!$BO$9),30,0))</f>
        <v>0</v>
      </c>
      <c r="BR94" s="182">
        <f>IF(ISBLANK($BT$3),"",IF(OR(Tipy!BJ88=Výsledky!$BR$6,Tipy!BJ88=Výsledky!$BR$7,Tipy!BJ88=Výsledky!$BR$8,Tipy!BJ88=Výsledky!$BR$9),10,0))</f>
        <v>0</v>
      </c>
      <c r="BS94" s="183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6" t="str">
        <f>IF(ISBLANK($BT$3),"",IF(ISBLANK(Tipy!BF88),"-",SUM(BO94:BS94)))</f>
        <v>-</v>
      </c>
      <c r="BU94" s="94"/>
      <c r="BV94" s="182">
        <f>IF(ISBLANK($CA$3),"",IF(ISBLANK(Tipy!BL88),0,IF(AND(Tipy!BL88=Výsledky!$BY$3,Tipy!BN88=Výsledky!$CA$3),50,0)))</f>
        <v>0</v>
      </c>
      <c r="BW94" s="182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2">
        <f>IF(ISBLANK($CA$3),"",IF(OR(Tipy!BO88=Výsledky!$BV$6,Tipy!BO88=Výsledky!$BV$7,Tipy!BO88=Výsledky!$BV$8,Tipy!BO88=Výsledky!$BV$9),30,0))</f>
        <v>0</v>
      </c>
      <c r="BY94" s="182">
        <f>IF(ISBLANK($CA$3),"",IF(OR(Tipy!BP88=Výsledky!$BY$6,Tipy!BP88=Výsledky!$BY$7,Tipy!BP88=Výsledky!$BY$8,Tipy!BP88=Výsledky!$BY$9),10,0))</f>
        <v>0</v>
      </c>
      <c r="BZ94" s="183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6" t="str">
        <f>IF(ISBLANK($CA$3),"",IF(ISBLANK(Tipy!BL88),"-",SUM(BV94:BZ94)))</f>
        <v>-</v>
      </c>
      <c r="CB94" s="94"/>
      <c r="CC94" s="182">
        <f>IF(ISBLANK($CH$3),"",IF(ISBLANK(Tipy!BR88),0,IF(AND(Tipy!BR88=Výsledky!$CF$3,Tipy!BT88=Výsledky!$CH$3),50,0)))</f>
        <v>0</v>
      </c>
      <c r="CD94" s="182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2">
        <f>IF(ISBLANK($CH$3),"",IF(OR(Tipy!BU88=Výsledky!$CC$6,Tipy!BU88=Výsledky!$CC$7,Tipy!BU88=Výsledky!$CC$8,Tipy!BU88=Výsledky!$CC$9),30,0))</f>
        <v>0</v>
      </c>
      <c r="CF94" s="182">
        <f>IF(ISBLANK($CH$3),"",IF(OR(Tipy!BV88=Výsledky!$CF$6,Tipy!BV88=Výsledky!$CF$7,Tipy!BV88=Výsledky!$CF$8,Tipy!BV88=Výsledky!$CF$9),10,0))</f>
        <v>0</v>
      </c>
      <c r="CG94" s="183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6" t="str">
        <f>IF(ISBLANK($CH$3),"",IF(ISBLANK(Tipy!BR88),"-",SUM(CC94:CG94)))</f>
        <v>-</v>
      </c>
      <c r="CI94" s="185"/>
      <c r="CJ94" s="182">
        <f>IF(ISBLANK($CO$3),"",IF(ISBLANK(Tipy!BX88),0,IF(AND(Tipy!BX88=Výsledky!$CM$3,Tipy!BZ88=Výsledky!$CO$3),50,0)))</f>
        <v>0</v>
      </c>
      <c r="CK94" s="182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2">
        <f>IF(ISBLANK($CO$3),"",IF(OR(Tipy!CA88=Výsledky!$CJ$6,Tipy!CA88=Výsledky!$CJ$7,Tipy!CA88=Výsledky!$CJ$8,Tipy!CA88=Výsledky!$CJ$9),30,0))</f>
        <v>0</v>
      </c>
      <c r="CM94" s="182">
        <f>IF(ISBLANK($CO$3),"",IF(OR(Tipy!CB88=Výsledky!$CM$6,Tipy!CB88=Výsledky!$CM$7,Tipy!CB88=Výsledky!$CM$8,Tipy!CB88=Výsledky!$CM$9),10,0))</f>
        <v>0</v>
      </c>
      <c r="CN94" s="183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6" t="str">
        <f>IF(ISBLANK($CO$3),"",IF(ISBLANK(Tipy!BX88),"-",SUM(CJ94:CN94)))</f>
        <v>-</v>
      </c>
      <c r="CP94" s="185"/>
      <c r="CQ94" s="182">
        <f>IF(ISBLANK($CV$3),"",IF(ISBLANK(Tipy!CD88),0,IF(AND(Tipy!CD88=Výsledky!$CT$3,Tipy!CF88=Výsledky!$CV$3),50,0)))</f>
        <v>0</v>
      </c>
      <c r="CR94" s="182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2">
        <f>IF(ISBLANK($CV$3),"",IF(OR(Tipy!CG88=Výsledky!$CQ$6,Tipy!CG88=Výsledky!$CQ$7,Tipy!CG88=Výsledky!$CQ$8,Tipy!CG88=Výsledky!$CQ$9),30,0))</f>
        <v>0</v>
      </c>
      <c r="CT94" s="182">
        <f>IF(ISBLANK($CV$3),"",IF(OR(Tipy!CH88=Výsledky!$CT$6,Tipy!CH88=Výsledky!$CT$7,Tipy!CH88=Výsledky!$CT$8,Tipy!CH88=Výsledky!$CT$9),10,0))</f>
        <v>0</v>
      </c>
      <c r="CU94" s="183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6" t="str">
        <f>IF(ISBLANK($CV$3),"",IF(ISBLANK(Tipy!CD88),"-",SUM(CQ94:CU94)))</f>
        <v>-</v>
      </c>
      <c r="CW94" s="185"/>
      <c r="CX94" s="182">
        <f>IF(ISBLANK($DC$3),"",IF(ISBLANK(Tipy!CJ88),0,IF(AND(Tipy!CJ88=Výsledky!$DA$3,Tipy!CL88=Výsledky!$DC$3),50,0)))</f>
        <v>0</v>
      </c>
      <c r="CY94" s="182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2">
        <f>IF(ISBLANK($DC$3),"",IF(OR(Tipy!CM88=Výsledky!$CX$6,Tipy!CM88=Výsledky!$CX$7,Tipy!CM88=Výsledky!$CX$8,Tipy!CM88=Výsledky!$CX$9),30,0))</f>
        <v>0</v>
      </c>
      <c r="DA94" s="182">
        <f>IF(ISBLANK($DC$3),"",IF(OR(Tipy!CN88=Výsledky!$DA$6,Tipy!CN88=Výsledky!$DA$7,Tipy!CN88=Výsledky!$DA$8,Tipy!CN88=Výsledky!$DA$9),10,0))</f>
        <v>0</v>
      </c>
      <c r="DB94" s="183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6" t="str">
        <f>IF(ISBLANK($DC$3),"",IF(ISBLANK(Tipy!CJ88),"-",SUM(CX94:DB94)))</f>
        <v>-</v>
      </c>
      <c r="DD94" s="185"/>
      <c r="DE94" s="182">
        <f>IF(ISBLANK($DJ$3),"",IF(ISBLANK(Tipy!CP88),0,IF(AND(Tipy!CP88=Výsledky!$DH$3,Tipy!CR88=Výsledky!$DJ$3),50,0)))</f>
        <v>0</v>
      </c>
      <c r="DF94" s="182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2">
        <f>IF(ISBLANK($DJ$3),"",IF(OR(Tipy!CS88=Výsledky!$DE$6,Tipy!CS88=Výsledky!$DE$7,Tipy!CS88=Výsledky!$DE$8,Tipy!CS88=Výsledky!$DE$9),30,0))</f>
        <v>0</v>
      </c>
      <c r="DH94" s="182">
        <f>IF(ISBLANK($DJ$3),"",IF(OR(Tipy!CT88=Výsledky!$DH$6,Tipy!CT88=Výsledky!$DH$7,Tipy!CT88=Výsledky!$DH$8,Tipy!CT88=Výsledky!$DH$9),10,0))</f>
        <v>0</v>
      </c>
      <c r="DI94" s="183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6" t="str">
        <f>IF(ISBLANK($DJ$3),"",IF(ISBLANK(Tipy!CP88),"-",SUM(DE94:DI94)))</f>
        <v>-</v>
      </c>
      <c r="DK94" s="185"/>
      <c r="DL94" s="182">
        <f>IF(ISBLANK($DQ$3),"",IF(ISBLANK(Tipy!CV88),0,IF(AND(Tipy!CV88=Výsledky!$DO$3,Tipy!CX88=Výsledky!$DQ$3),50,0)))</f>
        <v>0</v>
      </c>
      <c r="DM94" s="182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2">
        <f>IF(ISBLANK($DQ$3),"",IF(OR(Tipy!CY88=Výsledky!$DL$6,Tipy!CY88=Výsledky!$DL$7,Tipy!CY88=Výsledky!$DL$8,Tipy!CY88=Výsledky!$DL$9),30,0))</f>
        <v>0</v>
      </c>
      <c r="DO94" s="182">
        <f>IF(ISBLANK($DQ$3),"",IF(OR(Tipy!CZ88=Výsledky!$DO$6,Tipy!CZ88=Výsledky!$DO$7,Tipy!CZ88=Výsledky!$DO$8,Tipy!CZ88=Výsledky!$DO$9),10,0))</f>
        <v>0</v>
      </c>
      <c r="DP94" s="183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6" t="str">
        <f>IF(ISBLANK($DQ$3),"",IF(ISBLANK(Tipy!CV88),"-",SUM(DL94:DP94)))</f>
        <v>-</v>
      </c>
      <c r="DR94" s="185"/>
      <c r="DS94" s="182">
        <f>IF(ISBLANK($DX$3),"",IF(ISBLANK(Tipy!DB88),0,IF(AND(Tipy!DB88=Výsledky!$DV$3,Tipy!DD88=Výsledky!$DX$3),50,0)))</f>
        <v>0</v>
      </c>
      <c r="DT94" s="182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2">
        <f>IF(ISBLANK($DX$3),"",IF(OR(Tipy!DE88=Výsledky!$DS$6,Tipy!DE88=Výsledky!$DS$7,Tipy!DE88=Výsledky!$DS$8,Tipy!DE88=Výsledky!$DS$9),30,0))</f>
        <v>0</v>
      </c>
      <c r="DV94" s="182">
        <f>IF(ISBLANK($DX$3),"",IF(OR(Tipy!DF88=Výsledky!$DV$6,Tipy!DF88=Výsledky!$DV$7,Tipy!DF88=Výsledky!$DV$8,Tipy!DF88=Výsledky!$DV$9),10,0))</f>
        <v>0</v>
      </c>
      <c r="DW94" s="183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6" t="str">
        <f>IF(ISBLANK($DX$3),"",IF(ISBLANK(Tipy!DB88),"-",SUM(DS94:DW94)))</f>
        <v>-</v>
      </c>
      <c r="DY94" s="185"/>
      <c r="DZ94" s="182">
        <f>IF(ISBLANK($EE$3),"",IF(ISBLANK(Tipy!DH88),0,IF(AND(Tipy!DH88=Výsledky!$EC$3,Tipy!DJ88=Výsledky!$EE$3),50,0)))</f>
        <v>0</v>
      </c>
      <c r="EA94" s="182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2">
        <f>IF(ISBLANK($EE$3),"",IF(OR(Tipy!DK88=Výsledky!$DZ$6,Tipy!DK88=Výsledky!$DZ$7,Tipy!DK88=Výsledky!$DZ$8,Tipy!DK88=Výsledky!$DZ$9),30,0))</f>
        <v>0</v>
      </c>
      <c r="EC94" s="182">
        <f>IF(ISBLANK($EE$3),"",IF(OR(Tipy!DL88=Výsledky!$EC$6,Tipy!DL88=Výsledky!$EC$7,Tipy!DL88=Výsledky!$EC$8,Tipy!DL88=Výsledky!$EC$9),10,0))</f>
        <v>0</v>
      </c>
      <c r="ED94" s="183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6" t="str">
        <f>IF(ISBLANK($EE$3),"",IF(ISBLANK(Tipy!DH88),"-",SUM(DZ94:ED94)))</f>
        <v>-</v>
      </c>
      <c r="EF94" s="94"/>
      <c r="EG94" s="182">
        <f>IF(ISBLANK($EL$3),"",IF(ISBLANK(Tipy!DN88),0,IF(AND(Tipy!DN88=Výsledky!$EJ$3,Tipy!DP88=Výsledky!$EL$3),50,0)))</f>
        <v>0</v>
      </c>
      <c r="EH94" s="182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2">
        <f>IF(ISBLANK($EL$3),"",IF(OR(Tipy!DQ88=Výsledky!$EG$6,Tipy!DQ88=Výsledky!$EG$7,Tipy!DQ88=Výsledky!$EG$8,Tipy!DQ88=Výsledky!$EG$9),30,0))</f>
        <v>0</v>
      </c>
      <c r="EJ94" s="182">
        <f>IF(ISBLANK($EL$3),"",IF(OR(Tipy!DR88=Výsledky!$EJ$6,Tipy!DR88=Výsledky!$EJ$7,Tipy!DR88=Výsledky!$EJ$8,Tipy!DR88=Výsledky!$EJ$9),10,0))</f>
        <v>0</v>
      </c>
      <c r="EK94" s="183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6" t="str">
        <f>IF(ISBLANK($EL$3),"",IF(ISBLANK(Tipy!DN88),"-",SUM(EG94:EK94)))</f>
        <v>-</v>
      </c>
      <c r="EM94" s="94"/>
      <c r="EN94" s="182">
        <f>IF(ISBLANK($ES$3),"",IF(ISBLANK(Tipy!DT88),0,IF(AND(Tipy!DT88=Výsledky!$EQ$3,Tipy!DV88=Výsledky!$ES$3),50,0)))</f>
        <v>0</v>
      </c>
      <c r="EO94" s="182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2">
        <f>IF(ISBLANK($ES$3),"",IF(OR(Tipy!DW88=Výsledky!$EN$6,Tipy!DW88=Výsledky!$EN$7,Tipy!DW88=Výsledky!$EN$8,Tipy!DW88=Výsledky!$EN$9),30,0))</f>
        <v>0</v>
      </c>
      <c r="EQ94" s="182">
        <f>IF(ISBLANK($ES$3),"",IF(OR(Tipy!DX88=Výsledky!$EQ$6,Tipy!DX88=Výsledky!$EQ$7,Tipy!DX88=Výsledky!$EQ$8,Tipy!DX88=Výsledky!$EQ$9),10,0))</f>
        <v>0</v>
      </c>
      <c r="ER94" s="183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6" t="str">
        <f>IF(ISBLANK($ES$3),"",IF(ISBLANK(Tipy!DT88),"-",SUM(EN94:ER94)))</f>
        <v>-</v>
      </c>
      <c r="ET94" s="94"/>
      <c r="EU94" s="182">
        <f>IF(ISBLANK($EZ$3),"",IF(ISBLANK(Tipy!DZ88),0,IF(AND(Tipy!DZ88=Výsledky!$EX$3,Tipy!EB88=Výsledky!$EZ$3),50,0)))</f>
        <v>0</v>
      </c>
      <c r="EV94" s="182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2">
        <f>IF(ISBLANK($EZ$3),"",IF(OR(Tipy!EC88=Výsledky!$EU$6,Tipy!EC88=Výsledky!$EU$7,Tipy!EC88=Výsledky!$EU$8,Tipy!EC88=Výsledky!$EU$9),30,0))</f>
        <v>0</v>
      </c>
      <c r="EX94" s="182">
        <f>IF(ISBLANK($EZ$3),"",IF(OR(Tipy!ED88=Výsledky!$EX$6,Tipy!ED88=Výsledky!$EX$7,Tipy!ED88=Výsledky!$EX$8,Tipy!ED88=Výsledky!$EX$9),10,0))</f>
        <v>0</v>
      </c>
      <c r="EY94" s="183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6" t="str">
        <f>IF(ISBLANK($EZ$3),"",IF(ISBLANK(Tipy!DZ88),"-",SUM(EU94:EY94)))</f>
        <v>-</v>
      </c>
      <c r="FA94" s="94"/>
      <c r="FB94" s="182">
        <f>IF(ISBLANK($FG$3),"",IF(ISBLANK(Tipy!EF88),0,IF(AND(Tipy!EF88=Výsledky!$FE$3,Tipy!EH88=Výsledky!$FG$3),50,0)))</f>
        <v>0</v>
      </c>
      <c r="FC94" s="182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2">
        <f>IF(ISBLANK($FG$3),"",IF(OR(Tipy!EI88=Výsledky!$FB$6,Tipy!EI88=Výsledky!$FB$7,Tipy!EI88=Výsledky!$FB$8,Tipy!EI88=Výsledky!$FB$9),30,0))</f>
        <v>0</v>
      </c>
      <c r="FE94" s="182">
        <f>IF(ISBLANK($FG$3),"",IF(OR(Tipy!EJ88=Výsledky!$FE$6,Tipy!EJ88=Výsledky!$FE$7,Tipy!EJ88=Výsledky!$FE$8,Tipy!EJ88=Výsledky!$FE$9),10,0))</f>
        <v>0</v>
      </c>
      <c r="FF94" s="183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6" t="str">
        <f>IF(ISBLANK($FG$3),"",IF(ISBLANK(Tipy!EF88),"-",SUM(FB94:FF94)))</f>
        <v>-</v>
      </c>
      <c r="FH94" s="94"/>
      <c r="FI94" s="182">
        <f>IF(ISBLANK($FN$3),"",IF(ISBLANK(Tipy!EL88),0,IF(AND(Tipy!EL88=Výsledky!$FL$3,Tipy!EN88=Výsledky!$FN$3),50,0)))</f>
        <v>0</v>
      </c>
      <c r="FJ94" s="182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2">
        <f>IF(ISBLANK($FN$3),"",IF(OR(Tipy!EO88=Výsledky!$FI$6,Tipy!EO88=Výsledky!$FI$7,Tipy!EO88=Výsledky!$FI$8,Tipy!EO88=Výsledky!$FI$9),30,0))</f>
        <v>0</v>
      </c>
      <c r="FL94" s="182">
        <f>IF(ISBLANK($FN$3),"",IF(OR(Tipy!EP88=Výsledky!$FL$6,Tipy!EP88=Výsledky!$FL$7,Tipy!EP88=Výsledky!$FL$8,Tipy!EP88=Výsledky!$FL$9),10,0))</f>
        <v>0</v>
      </c>
      <c r="FM94" s="183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6" t="str">
        <f>IF(ISBLANK($FN$3),"",IF(ISBLANK(Tipy!EL88),"-",SUM(FI94:FM94)))</f>
        <v>-</v>
      </c>
      <c r="FO94" s="94"/>
      <c r="FP94" s="182">
        <f>IF(ISBLANK($FU$3),"",IF(ISBLANK(Tipy!ER88),0,IF(AND(Tipy!ER88=Výsledky!$FS$3,Tipy!ET88=Výsledky!$FU$3),50,0)))</f>
        <v>0</v>
      </c>
      <c r="FQ94" s="182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2">
        <f>IF(ISBLANK($FU$3),"",IF(OR(Tipy!EU88=Výsledky!$FP$6,Tipy!EU88=Výsledky!$FP$7,Tipy!EU88=Výsledky!$FP$8,Tipy!EU88=Výsledky!$FP$9),30,0))</f>
        <v>0</v>
      </c>
      <c r="FS94" s="182">
        <f>IF(ISBLANK($FU$3),"",IF(OR(Tipy!EV88=Výsledky!$FS$6,Tipy!EV88=Výsledky!$FS$7,Tipy!EV88=Výsledky!$FS$8,Tipy!EV88=Výsledky!$FS$9),10,0))</f>
        <v>0</v>
      </c>
      <c r="FT94" s="183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6" t="str">
        <f>IF(ISBLANK($FU$3),"",IF(ISBLANK(Tipy!ER88),"-",SUM(FP94:FT94)))</f>
        <v>-</v>
      </c>
      <c r="FV94" s="94"/>
      <c r="FW94" s="182">
        <f>IF(ISBLANK($GB$3),"",IF(ISBLANK(Tipy!EX88),0,IF(AND(Tipy!EX88=Výsledky!$FZ$3,Tipy!EZ88=Výsledky!$GB$3),50,0)))</f>
        <v>0</v>
      </c>
      <c r="FX94" s="182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2">
        <f>IF(ISBLANK($GB$3),"",IF(OR(Tipy!FA88=Výsledky!$FW$6,Tipy!FA88=Výsledky!$FW$7,Tipy!FA88=Výsledky!$FW$8,Tipy!FA88=Výsledky!$FW$9),30,0))</f>
        <v>0</v>
      </c>
      <c r="FZ94" s="182">
        <f>IF(ISBLANK($GB$3),"",IF(OR(Tipy!FB88=Výsledky!$FZ$6,Tipy!FB88=Výsledky!$FZ$7,Tipy!FB88=Výsledky!$FZ$8,Tipy!FB88=Výsledky!$FZ$9),10,0))</f>
        <v>0</v>
      </c>
      <c r="GA94" s="183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6" t="str">
        <f>IF(ISBLANK($GB$3),"",IF(ISBLANK(Tipy!EX88),"-",SUM(FW94:GA94)))</f>
        <v>-</v>
      </c>
      <c r="GC94" s="94"/>
      <c r="GD94" s="182">
        <f>IF(ISBLANK($GI$3),"",IF(ISBLANK(Tipy!FD88),0,IF(AND(Tipy!FD88=Výsledky!$GG$3,Tipy!FF88=Výsledky!$GI$3),50,0)))</f>
        <v>0</v>
      </c>
      <c r="GE94" s="182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2">
        <f>IF(ISBLANK($GI$3),"",IF(OR(Tipy!FG88=Výsledky!$GD$6,Tipy!FG88=Výsledky!$GD$7,Tipy!FG88=Výsledky!$GD$8,Tipy!FG88=Výsledky!$GD$9),30,0))</f>
        <v>0</v>
      </c>
      <c r="GG94" s="182">
        <f>IF(ISBLANK($GI$3),"",IF(OR(Tipy!FH88=Výsledky!$GG$6,Tipy!FH88=Výsledky!$GG$7,Tipy!FH88=Výsledky!$GG$8,Tipy!FH88=Výsledky!$GG$9),10,0))</f>
        <v>0</v>
      </c>
      <c r="GH94" s="183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6" t="str">
        <f>IF(ISBLANK($GI$3),"",IF(ISBLANK(Tipy!FD88),"-",SUM(GD94:GH94)))</f>
        <v>-</v>
      </c>
      <c r="GJ94" s="94"/>
      <c r="GK94" s="182">
        <f>IF(ISBLANK($GP$3),"",IF(ISBLANK(Tipy!FJ88),0,IF(AND(Tipy!FJ88=Výsledky!$GN$3,Tipy!FL88=Výsledky!$GP$3),50,0)))</f>
        <v>0</v>
      </c>
      <c r="GL94" s="182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>0</v>
      </c>
      <c r="GM94" s="182">
        <f>IF(ISBLANK($GP$3),"",IF(OR(Tipy!FM88=Výsledky!$GK$6,Tipy!FM88=Výsledky!$GK$7,Tipy!FM88=Výsledky!$GK$8,Tipy!FM88=Výsledky!$GK$9),30,0))</f>
        <v>0</v>
      </c>
      <c r="GN94" s="182">
        <f>IF(ISBLANK($GP$3),"",IF(OR(Tipy!FN88=Výsledky!$GN$6,Tipy!FN88=Výsledky!$GN$7,Tipy!FN88=Výsledky!$GN$8,Tipy!FN88=Výsledky!$GN$9),10,0))</f>
        <v>0</v>
      </c>
      <c r="GO94" s="183">
        <f>IF(ISBLANK($GP$3),"",IF(ISBLANK(Tipy!FJ88),0,IF(OR(AND(Tipy!FJ88=Výsledky!$GN$3,OR(Tipy!FL88=Výsledky!$GP$3+1,Tipy!FL88=Výsledky!$GP$3-1)),AND(Tipy!FL88=Výsledky!$GP$3,OR(Tipy!FJ88=Výsledky!$GN$3+1,Tipy!FJ88=Výsledky!$GN$3-1))),10,0)))</f>
        <v>0</v>
      </c>
      <c r="GP94" s="186" t="str">
        <f>IF(ISBLANK($GP$3),"",IF(ISBLANK(Tipy!FJ88),"-",SUM(GK94:GO94)))</f>
        <v>-</v>
      </c>
      <c r="GQ94" s="94"/>
      <c r="GR94" s="182">
        <f>IF(ISBLANK($GW$3),"",IF(ISBLANK(Tipy!FP88),0,IF(AND(Tipy!FP88=Výsledky!$GU$3,Tipy!FR88=Výsledky!$GW$3),50,0)))</f>
        <v>0</v>
      </c>
      <c r="GS94" s="182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2">
        <f>IF(ISBLANK($GW$3),"",IF(OR(Tipy!FS88=Výsledky!$GR$6,Tipy!FS88=Výsledky!$GR$7,Tipy!FS88=Výsledky!$GR$8,Tipy!FS88=Výsledky!$GR$9),30,0))</f>
        <v>0</v>
      </c>
      <c r="GU94" s="182">
        <f>IF(ISBLANK($GW$3),"",IF(OR(Tipy!FT88=Výsledky!$GU$6,Tipy!FT88=Výsledky!$GU$7,Tipy!FT88=Výsledky!$GU$8,Tipy!FT88=Výsledky!$GU$9),10,0))</f>
        <v>0</v>
      </c>
      <c r="GV94" s="183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6" t="str">
        <f>IF(ISBLANK($GW$3),"",IF(ISBLANK(Tipy!FP88),"-",SUM(GR94:GV94)))</f>
        <v>-</v>
      </c>
      <c r="GX94" s="94"/>
      <c r="GY94" s="182">
        <f>IF(ISBLANK($HD$3),"",IF(ISBLANK(Tipy!FV88),0,IF(AND(Tipy!FV88=Výsledky!$HB$3,Tipy!FX88=Výsledky!$HD$3),50,0)))</f>
        <v>0</v>
      </c>
      <c r="GZ94" s="182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2">
        <f>IF(ISBLANK($HD$3),"",IF(OR(Tipy!FY88=Výsledky!$GY$6,Tipy!FY88=Výsledky!$GY$7,Tipy!FY88=Výsledky!$GY$8,Tipy!FY88=Výsledky!$GY$9),30,0))</f>
        <v>0</v>
      </c>
      <c r="HB94" s="182">
        <f>IF(ISBLANK($HD$3),"",IF(OR(Tipy!FZ88=Výsledky!$HB$6,Tipy!FZ88=Výsledky!$HB$7,Tipy!FZ88=Výsledky!$HB$8,Tipy!FZ88=Výsledky!$HB$9),10,0))</f>
        <v>0</v>
      </c>
      <c r="HC94" s="183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6" t="str">
        <f>IF(ISBLANK($HD$3),"",IF(ISBLANK(Tipy!FV88),"-",SUM(GY94:HC94)))</f>
        <v>-</v>
      </c>
      <c r="HE94" s="185"/>
      <c r="HF94" s="182">
        <f>IF(ISBLANK($HK$3),"",IF(ISBLANK(Tipy!GB88),0,IF(AND(Tipy!GB88=Výsledky!$HI$3,Tipy!GD88=Výsledky!$HK$3),50,0)))</f>
        <v>0</v>
      </c>
      <c r="HG94" s="182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2">
        <f>IF(ISBLANK($HK$3),"",IF(OR(Tipy!GE88=Výsledky!$HF$6,Tipy!GE88=Výsledky!$HF$7,Tipy!GE88=Výsledky!$HF$8,Tipy!GE88=Výsledky!$HF$9),30,0))</f>
        <v>0</v>
      </c>
      <c r="HI94" s="182">
        <f>IF(ISBLANK($HK$3),"",IF(OR(Tipy!GF88=Výsledky!$HI$6,Tipy!GF88=Výsledky!$HI$7,Tipy!GF88=Výsledky!$HI$8,Tipy!GF88=Výsledky!$HI$9),10,0))</f>
        <v>0</v>
      </c>
      <c r="HJ94" s="183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6" t="str">
        <f>IF(ISBLANK($HK$3),"",IF(ISBLANK(Tipy!GB88),"-",SUM(HF94:HJ94)))</f>
        <v>-</v>
      </c>
      <c r="HL94" s="185"/>
      <c r="HM94" s="182">
        <f>IF(ISBLANK($HR$3),"",IF(ISBLANK(Tipy!GH88),0,IF(AND(Tipy!GH88=Výsledky!$HP$3,Tipy!GJ88=Výsledky!$HR$3),50,0)))</f>
        <v>0</v>
      </c>
      <c r="HN94" s="182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2">
        <f>IF(ISBLANK($HR$3),"",IF(OR(Tipy!GK88=Výsledky!$HM$6,Tipy!GK88=Výsledky!$HM$7,Tipy!GK88=Výsledky!$HM$8,Tipy!GK88=Výsledky!$HM$9),30,0))</f>
        <v>0</v>
      </c>
      <c r="HP94" s="182">
        <f>IF(ISBLANK($HR$3),"",IF(OR(Tipy!GL88=Výsledky!$HP$6,Tipy!GL88=Výsledky!$HP$7,Tipy!GL88=Výsledky!$HP$8,Tipy!GL88=Výsledky!$HP$9),10,0))</f>
        <v>0</v>
      </c>
      <c r="HQ94" s="183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6" t="str">
        <f>IF(ISBLANK($HR$3),"",IF(ISBLANK(Tipy!GH88),"-",SUM(HM94:HQ94)))</f>
        <v>-</v>
      </c>
      <c r="HS94" s="185"/>
      <c r="HT94" s="182">
        <f>IF(ISBLANK($HY$3),"",IF(ISBLANK(Tipy!GN88),0,IF(AND(Tipy!GN88=Výsledky!$HW$3,Tipy!GP88=Výsledky!$HY$3),50,0)))</f>
        <v>0</v>
      </c>
      <c r="HU94" s="182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2">
        <f>IF(ISBLANK($HY$3),"",IF(OR(Tipy!GQ88=Výsledky!$HT$6,Tipy!GQ88=Výsledky!$HT$7,Tipy!GQ88=Výsledky!$HT$8,Tipy!GQ88=Výsledky!$HT$9),30,0))</f>
        <v>0</v>
      </c>
      <c r="HW94" s="182">
        <f>IF(ISBLANK($HY$3),"",IF(OR(Tipy!GR88=Výsledky!$HW$6,Tipy!GR88=Výsledky!$HW$7,Tipy!GR88=Výsledky!$HW$8,Tipy!GR88=Výsledky!$HW$9),10,0))</f>
        <v>0</v>
      </c>
      <c r="HX94" s="183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6" t="str">
        <f>IF(ISBLANK($HY$3),"",IF(ISBLANK(Tipy!GN88),"-",SUM(HT94:HX94)))</f>
        <v>-</v>
      </c>
      <c r="HZ94" s="185"/>
      <c r="IA94" s="182">
        <f>IF(ISBLANK($IF$3),"",IF(ISBLANK(Tipy!GT88),0,IF(AND(Tipy!GT88=Výsledky!$ID$3,Tipy!GV88=Výsledky!$IF$3),50,0)))</f>
        <v>0</v>
      </c>
      <c r="IB94" s="182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2">
        <f>IF(ISBLANK($IF$3),"",IF(OR(Tipy!GW88=Výsledky!$IA$6,Tipy!GW88=Výsledky!$IA$7,Tipy!GW88=Výsledky!$IA$8,Tipy!GW88=Výsledky!$IA$9),30,0))</f>
        <v>0</v>
      </c>
      <c r="ID94" s="182">
        <f>IF(ISBLANK($IF$3),"",IF(OR(Tipy!GX88=Výsledky!$ID$6,Tipy!GX88=Výsledky!$ID$7,Tipy!GX88=Výsledky!$ID$8,Tipy!GX88=Výsledky!$ID$9),10,0))</f>
        <v>0</v>
      </c>
      <c r="IE94" s="183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6" t="str">
        <f>IF(ISBLANK($IF$3),"",IF(ISBLANK(Tipy!GT88),"-",SUM(IA94:IE94)))</f>
        <v>-</v>
      </c>
      <c r="IG94" s="94"/>
      <c r="IH94" s="182">
        <f>IF(ISBLANK($IM$3),"",IF(ISBLANK(Tipy!GZ88),0,IF(AND(Tipy!GZ88=Výsledky!$IK$3,Tipy!HB88=Výsledky!$IM$3),50,0)))</f>
        <v>0</v>
      </c>
      <c r="II94" s="182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182">
        <f>IF(ISBLANK($IM$3),"",IF(OR(Tipy!HC88=Výsledky!$IH$6,Tipy!HC88=Výsledky!$IH$7,Tipy!HC88=Výsledky!$IH$8,Tipy!HC88=Výsledky!$IH$9),30,0))</f>
        <v>0</v>
      </c>
      <c r="IK94" s="182">
        <f>IF(ISBLANK($IM$3),"",IF(OR(Tipy!HD88=Výsledky!$IK$6,Tipy!HD88=Výsledky!$IK$7,Tipy!HD88=Výsledky!$IK$8,Tipy!HD88=Výsledky!$IK$9),10,0))</f>
        <v>0</v>
      </c>
      <c r="IL94" s="183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186" t="str">
        <f>IF(ISBLANK($IM$3),"",IF(ISBLANK(Tipy!GZ88),"-",SUM(IH94:IL94)))</f>
        <v>-</v>
      </c>
      <c r="IN94" s="185"/>
      <c r="IO94" s="182">
        <f>IF(ISBLANK($IT$3),"",IF(ISBLANK(Tipy!HF88),0,IF(AND(Tipy!HF88=Výsledky!$IR$3,Tipy!HH88=Výsledky!$IT$3),50,0)))</f>
        <v>0</v>
      </c>
      <c r="IP94" s="182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82">
        <f>IF(ISBLANK($IT$3),"",IF(OR(Tipy!HI88=Výsledky!$IO$6,Tipy!HI88=Výsledky!$IO$7,Tipy!HI88=Výsledky!$IO$8,Tipy!HI88=Výsledky!$IO$9),30,0))</f>
        <v>0</v>
      </c>
      <c r="IR94" s="182">
        <f>IF(ISBLANK($IT$3),"",IF(OR(Tipy!HJ88=Výsledky!$IR$6,Tipy!HJ88=Výsledky!$IR$7,Tipy!HJ88=Výsledky!$IR$8,Tipy!HJ88=Výsledky!$IR$9),10,0))</f>
        <v>0</v>
      </c>
      <c r="IS94" s="183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6" t="str">
        <f>IF(ISBLANK($IT$3),"",IF(ISBLANK(Tipy!HF88),"-",SUM(IO94:IS94)))</f>
        <v>-</v>
      </c>
      <c r="IU94" s="185"/>
      <c r="IV94" s="182">
        <f>IF(ISBLANK($JA$3),"",IF(ISBLANK(Tipy!HL88),0,IF(AND(Tipy!HL88=Výsledky!$IY$3,Tipy!HN88=Výsledky!$JA$3),50,0)))</f>
        <v>0</v>
      </c>
      <c r="IW94" s="182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182">
        <f>IF(ISBLANK($JA$3),"",IF(OR(Tipy!HO88=Výsledky!$IV$6,Tipy!HO88=Výsledky!$IV$7,Tipy!HO88=Výsledky!$IV$8,Tipy!HO88=Výsledky!$IV$9),30,0))</f>
        <v>0</v>
      </c>
      <c r="IY94" s="182">
        <f>IF(ISBLANK($JA$3),"",IF(OR(Tipy!HP88=Výsledky!$IY$6,Tipy!HP88=Výsledky!$IY$7,Tipy!HP88=Výsledky!$IY$8,Tipy!HP88=Výsledky!$IY$9),10,0))</f>
        <v>0</v>
      </c>
      <c r="IZ94" s="183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186" t="str">
        <f>IF(ISBLANK($JA$3),"",IF(ISBLANK(Tipy!HL88),"-",SUM(IV94:IZ94)))</f>
        <v>-</v>
      </c>
      <c r="JB94" s="185"/>
      <c r="JC94" s="182">
        <f>IF(ISBLANK($JH$3),"",IF(ISBLANK(Tipy!HR88),0,IF(AND(Tipy!HR88=Výsledky!$JF$3,Tipy!HT88=Výsledky!$JH$3),50,0)))</f>
        <v>0</v>
      </c>
      <c r="JD94" s="182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>0</v>
      </c>
      <c r="JE94" s="182">
        <f>IF(ISBLANK($JH$3),"",IF(OR(Tipy!HU88=Výsledky!$JC$6,Tipy!HU88=Výsledky!$JC$7,Tipy!HU88=Výsledky!$JC$8,Tipy!HU88=Výsledky!$JC$9),30,0))</f>
        <v>0</v>
      </c>
      <c r="JF94" s="182">
        <f>IF(ISBLANK($JH$3),"",IF(OR(Tipy!HV88=Výsledky!$JF$6,Tipy!HV88=Výsledky!$JF$7,Tipy!HV88=Výsledky!$JF$8,Tipy!HV88=Výsledky!$JF$9),10,0))</f>
        <v>0</v>
      </c>
      <c r="JG94" s="183">
        <f>IF(ISBLANK($JH$3),"",IF(ISBLANK(Tipy!HR88),0,IF(OR(AND(Tipy!HR88=Výsledky!$JF$3,OR(Tipy!HT88=Výsledky!$JH$3+1,Tipy!HT88=Výsledky!$JH$3-1)),AND(Tipy!HT88=Výsledky!$JH$3,OR(Tipy!HR88=Výsledky!$JF$3+1,Tipy!HR88=Výsledky!$JF$3-1))),10,0)))</f>
        <v>0</v>
      </c>
      <c r="JH94" s="186" t="str">
        <f>IF(ISBLANK($JH$3),"",IF(ISBLANK(Tipy!HR88),"-",SUM(JC94:JG94)))</f>
        <v>-</v>
      </c>
      <c r="JI94" s="185"/>
      <c r="JJ94" s="182">
        <f>IF(ISBLANK($JO$3),"",IF(ISBLANK(Tipy!HX88),0,IF(AND(Tipy!HX88=Výsledky!$JM$3,Tipy!HZ88=Výsledky!$JO$3),50,0)))</f>
        <v>0</v>
      </c>
      <c r="JK94" s="182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>0</v>
      </c>
      <c r="JL94" s="182">
        <f>IF(ISBLANK($JO$3),"",IF(OR(Tipy!IA88=Výsledky!$JJ$6,Tipy!IA88=Výsledky!$JJ$7,Tipy!IA88=Výsledky!$JJ$8,Tipy!IA88=Výsledky!$JJ$9),30,0))</f>
        <v>0</v>
      </c>
      <c r="JM94" s="92">
        <f>IF(ISBLANK($JO$3),"",IF(OR(Tipy!IB88=Výsledky!$JM$6,Tipy!IB88=Výsledky!$JM$7,Tipy!IB88=Výsledky!$JM$8,Tipy!IB88=Výsledky!$JM$9),10,0))</f>
        <v>0</v>
      </c>
      <c r="JN94" s="93">
        <f>IF(ISBLANK($JO$3),"",IF(ISBLANK(Tipy!HX88),0,IF(OR(AND(Tipy!HX88=Výsledky!$JM$3,OR(Tipy!HZ88=Výsledky!$JO$3+1,Tipy!HZ88=Výsledky!$JO$3-1)),AND(Tipy!HZ88=Výsledky!$JO$3,OR(Tipy!HX88=Výsledky!$JM$3+1,Tipy!HX88=Výsledky!$JM$3-1))),10,0)))</f>
        <v>0</v>
      </c>
      <c r="JO94" s="95" t="str">
        <f>IF(ISBLANK($JO$3),"",IF(ISBLANK(Tipy!HX88),"-",SUM(JJ94:JN94)))</f>
        <v>-</v>
      </c>
      <c r="JP94" s="94"/>
      <c r="JQ94" s="92">
        <f>IF(ISBLANK($JV$3),"",IF(ISBLANK(Tipy!ID88),0,IF(AND(Tipy!ID88=Výsledky!$JT$3,Tipy!IF88=Výsledky!$JV$3),50,0)))</f>
        <v>0</v>
      </c>
      <c r="JR94" s="92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>0</v>
      </c>
      <c r="JS94" s="92">
        <f>IF(ISBLANK($JV$3),"",IF(OR(Tipy!IG88=Výsledky!$JQ$6,Tipy!IG88=Výsledky!$JQ$7,Tipy!IG88=Výsledky!$JQ$8,Tipy!IG88=Výsledky!$JQ$9),30,0))</f>
        <v>0</v>
      </c>
      <c r="JT94" s="92">
        <f>IF(ISBLANK($JV$3),"",IF(OR(Tipy!IH88=Výsledky!$JT$6,Tipy!IH88=Výsledky!$JT$7,Tipy!IH88=Výsledky!$JT$8,Tipy!IH88=Výsledky!$JT$9),10,0))</f>
        <v>0</v>
      </c>
      <c r="JU94" s="93">
        <f>IF(ISBLANK($JV$3),"",IF(ISBLANK(Tipy!ID88),0,IF(OR(AND(Tipy!ID88=Výsledky!$JT$3,OR(Tipy!IF88=Výsledky!$JV$3+1,Tipy!IF88=Výsledky!$JV$3-1)),AND(Tipy!IF88=Výsledky!$JV$3,OR(Tipy!ID88=Výsledky!$JT$3+1,Tipy!ID88=Výsledky!$JT$3-1))),10,0)))</f>
        <v>0</v>
      </c>
      <c r="JV94" s="95" t="str">
        <f>IF(ISBLANK($JV$3),"",IF(ISBLANK(Tipy!ID88),"-",SUM(JQ94:JU94)))</f>
        <v>-</v>
      </c>
      <c r="JW94" s="94"/>
      <c r="JX94" s="92" t="str">
        <f>IF(ISBLANK($KC$3),"",IF(ISBLANK(Tipy!IJ88),0,IF(AND(Tipy!IJ88=Výsledky!$KA$3,Tipy!IL88=Výsledky!$KC$3),50,0)))</f>
        <v/>
      </c>
      <c r="JY94" s="92" t="str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/>
      </c>
      <c r="JZ94" s="92" t="str">
        <f>IF(ISBLANK($KC$3),"",IF(OR(Tipy!IM88=Výsledky!$JX$6,Tipy!IM88=Výsledky!$JX$7,Tipy!IM88=Výsledky!$JX$8,Tipy!IM88=Výsledky!$JX$9),30,0))</f>
        <v/>
      </c>
      <c r="KA94" s="92" t="str">
        <f>IF(ISBLANK($KC$3),"",IF(OR(Tipy!IN88=Výsledky!$KA$6,Tipy!IN88=Výsledky!$KA$7,Tipy!IN88=Výsledky!$KA$8,Tipy!IN88=Výsledky!$KA$9),10,0))</f>
        <v/>
      </c>
      <c r="KB94" s="93" t="str">
        <f>IF(ISBLANK($KC$3),"",IF(ISBLANK(Tipy!IJ88),0,IF(OR(AND(Tipy!IJ88=Výsledky!$KA$3,OR(Tipy!IL88=Výsledky!$KC$3+1,Tipy!IL88=Výsledky!$KC$3-1)),AND(Tipy!IL88=Výsledky!$KC$3,OR(Tipy!IJ88=Výsledky!$KA$3+1,Tipy!IJ88=Výsledky!$KA$3-1))),10,0)))</f>
        <v/>
      </c>
      <c r="KC94" s="95" t="str">
        <f>IF(ISBLANK($KC$3),"",IF(ISBLANK(Tipy!IJ88),"-",SUM(JX94:KB94)))</f>
        <v/>
      </c>
      <c r="KD94" s="94"/>
      <c r="KE94" s="92">
        <f>IF(ISBLANK($KJ$3),"",IF(ISBLANK(Tipy!IP88),0,IF(AND(Tipy!IP88=Výsledky!$KH$3,Tipy!IR88=Výsledky!$KJ$3),50,0)))</f>
        <v>0</v>
      </c>
      <c r="KF94" s="92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>0</v>
      </c>
      <c r="KG94" s="92">
        <f>IF(ISBLANK($KJ$3),"",IF(OR(Tipy!IS88=Výsledky!$KE$6,Tipy!IS88=Výsledky!$KE$7,Tipy!IS88=Výsledky!$KE$8,Tipy!IS88=Výsledky!$KE$9),30,0))</f>
        <v>0</v>
      </c>
      <c r="KH94" s="92">
        <f>IF(ISBLANK($KJ$3),"",IF(OR(Tipy!IT88=Výsledky!$KH$6,Tipy!IT88=Výsledky!$KH$7,Tipy!IT88=Výsledky!$KH$8,Tipy!IT88=Výsledky!$KH$9),10,0))</f>
        <v>0</v>
      </c>
      <c r="KI94" s="93">
        <f>IF(ISBLANK($KJ$3),"",IF(ISBLANK(Tipy!IP88),0,IF(OR(AND(Tipy!IP88=Výsledky!$KH$3,OR(Tipy!IR88=Výsledky!$KJ$3+1,Tipy!IR88=Výsledky!$KJ$3-1)),AND(Tipy!IR88=Výsledky!$KJ$3,OR(Tipy!IP88=Výsledky!$KH$3+1,Tipy!IP88=Výsledky!$KH$3-1))),10,0)))</f>
        <v>0</v>
      </c>
      <c r="KJ94" s="95" t="str">
        <f>IF(ISBLANK($KJ$3),"",IF(ISBLANK(Tipy!IP88),"-",SUM(KE94:KI94)))</f>
        <v>-</v>
      </c>
      <c r="KK94" s="94"/>
      <c r="KL94" s="182">
        <f>IF(ISBLANK($KQ$3),"",IF(ISBLANK(Tipy!IV88),0,IF(AND(Tipy!IV88=Výsledky!$KO$3,Tipy!IX88=Výsledky!$KQ$3),50,0)))</f>
        <v>0</v>
      </c>
      <c r="KM94" s="182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>0</v>
      </c>
      <c r="KN94" s="182">
        <f>IF(ISBLANK($KQ$3),"",IF(OR(Tipy!IY88=Výsledky!$KL$6,Tipy!IY88=Výsledky!$KL$7,Tipy!IY88=Výsledky!$KL$8,Tipy!IY88=Výsledky!$KL$9),30,0))</f>
        <v>0</v>
      </c>
      <c r="KO94" s="182">
        <f>IF(ISBLANK($KQ$3),"",IF(OR(Tipy!IZ88=Výsledky!$KO$6,Tipy!IZ88=Výsledky!$KO$7,Tipy!IZ88=Výsledky!$KO$8,Tipy!IZ88=Výsledky!$KO$9),10,0))</f>
        <v>0</v>
      </c>
      <c r="KP94" s="183">
        <f>IF(ISBLANK($KQ$3),"",IF(ISBLANK(Tipy!IV88),0,IF(OR(AND(Tipy!IV88=Výsledky!$KO$3,OR(Tipy!IX88=Výsledky!$KQ$3+1,Tipy!IX88=Výsledky!$KQ$3-1)),AND(Tipy!IX88=Výsledky!$KQ$3,OR(Tipy!IV88=Výsledky!$KO$3+1,Tipy!IV88=Výsledky!$KO$3-1))),10,0)))</f>
        <v>0</v>
      </c>
      <c r="KQ94" s="186" t="str">
        <f>IF(ISBLANK($KQ$3),"",IF(ISBLANK(Tipy!IV88),"-",SUM(KL94:KP94)))</f>
        <v>-</v>
      </c>
      <c r="KR94" s="94"/>
      <c r="KS94" s="92" t="str">
        <f>IF(ISBLANK($KX$3),"",IF(ISBLANK(Tipy!JB88),0,IF(AND(Tipy!JB88=Výsledky!$KV$3,Tipy!JD88=Výsledky!$KX$3),50,0)))</f>
        <v/>
      </c>
      <c r="KT94" s="92" t="str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/>
      </c>
      <c r="KU94" s="92" t="str">
        <f>IF(ISBLANK($KX$3),"",IF(OR(Tipy!JE88=Výsledky!$KS$6,Tipy!JE88=Výsledky!$KS$7,Tipy!JE88=Výsledky!$KS$8,Tipy!JE88=Výsledky!$KS$9),30,0))</f>
        <v/>
      </c>
      <c r="KV94" s="92" t="str">
        <f>IF(ISBLANK($KX$3),"",IF(OR(Tipy!JF88=Výsledky!$KV$6,Tipy!JF88=Výsledky!$KV$7,Tipy!JF88=Výsledky!$KV$8,Tipy!JF88=Výsledky!$KV$9),10,0))</f>
        <v/>
      </c>
      <c r="KW94" s="93" t="str">
        <f>IF(ISBLANK($KX$3),"",IF(ISBLANK(Tipy!JB88),0,IF(OR(AND(Tipy!JB88=Výsledky!$KV$3,OR(Tipy!JD88=Výsledky!$KX$3+1,Tipy!JD88=Výsledky!$KX$3-1)),AND(Tipy!JD88=Výsledky!$KX$3,OR(Tipy!JB88=Výsledky!$KV$3+1,Tipy!JB88=Výsledky!$KV$3-1))),10,0)))</f>
        <v/>
      </c>
      <c r="KX94" s="95" t="str">
        <f>IF(ISBLANK($KX$3),"",IF(ISBLANK(Tipy!JB88),"-",SUM(KS94:KW94)))</f>
        <v/>
      </c>
      <c r="KY94" s="94"/>
      <c r="KZ94" s="92" t="str">
        <f>IF(ISBLANK($LE$3),"",IF(ISBLANK(Tipy!JH88),0,IF(AND(Tipy!JH88=Výsledky!$LC$3,Tipy!JJ88=Výsledky!$LE$3),50,0)))</f>
        <v/>
      </c>
      <c r="LA94" s="92" t="str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/>
      </c>
      <c r="LB94" s="92" t="str">
        <f>IF(ISBLANK($LE$3),"",IF(OR(Tipy!JK88=Výsledky!$KZ$6,Tipy!JK88=Výsledky!$KZ$7,Tipy!JK88=Výsledky!$KZ$8,Tipy!JK88=Výsledky!$KZ$9),30,0))</f>
        <v/>
      </c>
      <c r="LC94" s="92" t="str">
        <f>IF(ISBLANK($LE$3),"",IF(OR(Tipy!JL88=Výsledky!$LC$6,Tipy!JL88=Výsledky!$LC$7,Tipy!JL88=Výsledky!$LC$8,Tipy!JL88=Výsledky!$LC$9),10,0))</f>
        <v/>
      </c>
      <c r="LD94" s="93" t="str">
        <f>IF(ISBLANK($LE$3),"",IF(ISBLANK(Tipy!JH88),0,IF(OR(AND(Tipy!JH88=Výsledky!$LC$3,OR(Tipy!JJ88=Výsledky!$LE$3+1,Tipy!JJ88=Výsledky!$LE$3-1)),AND(Tipy!JJ88=Výsledky!$LE$3,OR(Tipy!JH88=Výsledky!$LC$3+1,Tipy!JH88=Výsledky!$LC$3-1))),10,0)))</f>
        <v/>
      </c>
      <c r="LE94" s="95" t="str">
        <f>IF(ISBLANK($LE$3),"",IF(ISBLANK(Tipy!JH88),"-",SUM(KZ94:LD94)))</f>
        <v/>
      </c>
      <c r="LF94" s="94"/>
      <c r="LG94" s="92" t="str">
        <f>IF(ISBLANK($LL$3),"",IF(ISBLANK(Tipy!JN88),0,IF(AND(Tipy!JN88=Výsledky!$LJ$3,Tipy!JP88=Výsledky!$LL$3),50,0)))</f>
        <v/>
      </c>
      <c r="LH94" s="92" t="str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/>
      </c>
      <c r="LI94" s="92" t="str">
        <f>IF(ISBLANK($LL$3),"",IF(OR(Tipy!JQ88=Výsledky!$LG$6,Tipy!JQ88=Výsledky!$LG$7,Tipy!JQ88=Výsledky!$LG$8,Tipy!JQ88=Výsledky!$LG$9),30,0))</f>
        <v/>
      </c>
      <c r="LJ94" s="92" t="str">
        <f>IF(ISBLANK($LL$3),"",IF(OR(Tipy!JR88=Výsledky!$LJ$6,Tipy!JR88=Výsledky!$LJ$7,Tipy!JR88=Výsledky!$LJ$8,Tipy!JR88=Výsledky!$LJ$9),10,0))</f>
        <v/>
      </c>
      <c r="LK94" s="93" t="str">
        <f>IF(ISBLANK($LL$3),"",IF(ISBLANK(Tipy!JN88),0,IF(OR(AND(Tipy!JN88=Výsledky!$LJ$3,OR(Tipy!JP88=Výsledky!$LL$3+1,Tipy!JP88=Výsledky!$LL$3-1)),AND(Tipy!JP88=Výsledky!$LL$3,OR(Tipy!JN88=Výsledky!$LJ$3+1,Tipy!JN88=Výsledky!$LJ$3-1))),10,0)))</f>
        <v/>
      </c>
      <c r="LL94" s="95" t="str">
        <f>IF(ISBLANK($LL$3),"",IF(ISBLANK(Tipy!JN88),"-",SUM(LG94:LK94)))</f>
        <v/>
      </c>
      <c r="LM94" s="94"/>
      <c r="LN94" s="92" t="str">
        <f>IF(ISBLANK($LS$3),"",IF(ISBLANK(Tipy!JT88),0,IF(AND(Tipy!JT88=Výsledky!$LQ$3,Tipy!JV88=Výsledky!$LS$3),50,0)))</f>
        <v/>
      </c>
      <c r="LO94" s="92" t="str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/>
      </c>
      <c r="LP94" s="92" t="str">
        <f>IF(ISBLANK($LS$3),"",IF(OR(Tipy!JW88=Výsledky!$LN$6,Tipy!JW88=Výsledky!$LN$7,Tipy!JW88=Výsledky!$LN$8,Tipy!JW88=Výsledky!$LN$9),30,0))</f>
        <v/>
      </c>
      <c r="LQ94" s="92" t="str">
        <f>IF(ISBLANK($LS$3),"",IF(OR(Tipy!JX88=Výsledky!$LQ$6,Tipy!JX88=Výsledky!$LQ$7,Tipy!JX88=Výsledky!$LQ$8,Tipy!JX88=Výsledky!$LQ$9),10,0))</f>
        <v/>
      </c>
      <c r="LR94" s="93" t="str">
        <f>IF(ISBLANK($LS$3),"",IF(ISBLANK(Tipy!JT88),0,IF(OR(AND(Tipy!JT88=Výsledky!$LQ$3,OR(Tipy!JV88=Výsledky!$LS$3+1,Tipy!JV88=Výsledky!$LS$3-1)),AND(Tipy!JV88=Výsledky!$LS$3,OR(Tipy!JT88=Výsledky!$LQ$3+1,Tipy!JT88=Výsledky!$LQ$3-1))),10,0)))</f>
        <v/>
      </c>
      <c r="LS94" s="95" t="str">
        <f>IF(ISBLANK($LS$3),"",IF(ISBLANK(Tipy!JT88),"-",SUM(LN94:LR94)))</f>
        <v/>
      </c>
      <c r="LT94" s="94"/>
      <c r="LU94" s="92" t="str">
        <f>IF(ISBLANK($LZ$3),"",IF(ISBLANK(Tipy!JZ88),0,IF(AND(Tipy!JZ88=Výsledky!$LX$3,Tipy!KB88=Výsledky!$LZ$3),50,0)))</f>
        <v/>
      </c>
      <c r="LV94" s="92" t="str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/>
      </c>
      <c r="LW94" s="92" t="str">
        <f>IF(ISBLANK($LZ$3),"",IF(OR(Tipy!KC88=Výsledky!$LU$6,Tipy!KC88=Výsledky!$LU$7,Tipy!KC88=Výsledky!$LU$8,Tipy!KC88=Výsledky!$LU$9),30,0))</f>
        <v/>
      </c>
      <c r="LX94" s="92" t="str">
        <f>IF(ISBLANK($LZ$3),"",IF(OR(Tipy!KD88=Výsledky!$LX$6,Tipy!KD88=Výsledky!$LX$7,Tipy!KD88=Výsledky!$LX$8,Tipy!KD88=Výsledky!$LX$9),10,0))</f>
        <v/>
      </c>
      <c r="LY94" s="93" t="str">
        <f>IF(ISBLANK($LZ$3),"",IF(ISBLANK(Tipy!JZ88),0,IF(OR(AND(Tipy!JZ88=Výsledky!$LX$3,OR(Tipy!KB88=Výsledky!$LZ$3+1,Tipy!KB88=Výsledky!$LZ$3-1)),AND(Tipy!KB88=Výsledky!$LZ$3,OR(Tipy!JZ88=Výsledky!$LX$3+1,Tipy!JZ88=Výsledky!$LX$3-1))),10,0)))</f>
        <v/>
      </c>
      <c r="LZ94" s="95" t="str">
        <f>IF(ISBLANK($LZ$3),"",IF(ISBLANK(Tipy!JZ88),"-",SUM(LU94:LY94)))</f>
        <v/>
      </c>
      <c r="MA94" s="94"/>
      <c r="MB94" s="96"/>
      <c r="MC94" s="97"/>
      <c r="MD94" s="97"/>
      <c r="ME94" s="97"/>
      <c r="MF94" s="93"/>
      <c r="MG94" s="95"/>
      <c r="MH94" s="94"/>
      <c r="MI94" s="96"/>
      <c r="MJ94" s="97"/>
      <c r="MK94" s="97"/>
      <c r="ML94" s="97"/>
      <c r="MM94" s="93"/>
      <c r="MN94" s="95"/>
      <c r="MO94" s="94"/>
      <c r="MP94" s="96"/>
      <c r="MQ94" s="97"/>
      <c r="MR94" s="97"/>
      <c r="MS94" s="97"/>
      <c r="MT94" s="93"/>
      <c r="MU94" s="95"/>
      <c r="MV94" s="94"/>
      <c r="MW94" s="96"/>
      <c r="MX94" s="97"/>
      <c r="MY94" s="97"/>
      <c r="MZ94" s="97"/>
      <c r="NA94" s="93"/>
      <c r="NB94" s="95"/>
      <c r="NC94" s="94"/>
      <c r="ND94" s="96"/>
      <c r="NE94" s="97"/>
      <c r="NF94" s="97"/>
      <c r="NG94" s="97"/>
      <c r="NH94" s="93"/>
      <c r="NI94" s="95"/>
      <c r="NJ94" s="94"/>
      <c r="NK94" s="96"/>
      <c r="NL94" s="97"/>
      <c r="NM94" s="97"/>
      <c r="NN94" s="97"/>
      <c r="NO94" s="93"/>
      <c r="NP94" s="95"/>
      <c r="NQ94" s="94"/>
      <c r="NR94" s="96"/>
      <c r="NS94" s="97"/>
      <c r="NT94" s="97"/>
      <c r="NU94" s="97"/>
      <c r="NV94" s="93"/>
      <c r="NW94" s="95"/>
      <c r="NX94" s="94"/>
      <c r="NY94" s="96"/>
      <c r="NZ94" s="97"/>
      <c r="OA94" s="97"/>
      <c r="OB94" s="97"/>
      <c r="OC94" s="93"/>
      <c r="OD94" s="95"/>
      <c r="OE94" s="94"/>
      <c r="OF94" s="96"/>
      <c r="OG94" s="97"/>
      <c r="OH94" s="97"/>
      <c r="OI94" s="97"/>
      <c r="OJ94" s="93"/>
      <c r="OK94" s="95"/>
      <c r="OL94" s="94"/>
      <c r="OM94" s="96"/>
      <c r="ON94" s="97"/>
      <c r="OO94" s="97"/>
      <c r="OP94" s="97"/>
      <c r="OQ94" s="93"/>
      <c r="OR94" s="95"/>
      <c r="OS94" s="94"/>
      <c r="OT94" s="96"/>
      <c r="OU94" s="97"/>
      <c r="OV94" s="97"/>
      <c r="OW94" s="97"/>
      <c r="OX94" s="93"/>
      <c r="OY94" s="95"/>
      <c r="OZ94" s="94"/>
      <c r="PA94" s="96"/>
      <c r="PB94" s="97"/>
      <c r="PC94" s="97"/>
      <c r="PD94" s="97"/>
      <c r="PE94" s="93"/>
      <c r="PF94" s="95"/>
      <c r="PG94" s="94"/>
      <c r="PH94" s="96"/>
      <c r="PI94" s="97"/>
      <c r="PJ94" s="97"/>
      <c r="PK94" s="97"/>
      <c r="PL94" s="93"/>
      <c r="PM94" s="95"/>
      <c r="PN94" s="94"/>
      <c r="PO94" s="96"/>
      <c r="PP94" s="97"/>
      <c r="PQ94" s="97"/>
      <c r="PR94" s="97"/>
      <c r="PS94" s="93"/>
      <c r="PT94" s="95"/>
      <c r="PU94" s="94"/>
      <c r="PV94" s="96"/>
      <c r="PW94" s="97"/>
      <c r="PX94" s="97"/>
      <c r="PY94" s="97"/>
      <c r="PZ94" s="93"/>
      <c r="QA94" s="95"/>
    </row>
    <row r="95" spans="1:443" ht="15" customHeight="1" x14ac:dyDescent="0.2">
      <c r="A95" s="121">
        <f>Tipy!A89</f>
        <v>60</v>
      </c>
      <c r="B95" s="144" t="str">
        <f>Tipy!B89</f>
        <v>Skrtel37</v>
      </c>
      <c r="C95" s="42"/>
      <c r="D95" s="182">
        <f>IF(ISBLANK($I$3),"",IF(ISBLANK(Tipy!D89),0,IF(AND(Tipy!D89=Výsledky!$G$3,Tipy!F89=Výsledky!$I$3),50,0)))</f>
        <v>0</v>
      </c>
      <c r="E95" s="182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2">
        <f>IF(ISBLANK($I$3),"",IF(OR(Tipy!G89=Výsledky!$D$6,Tipy!G89=Výsledky!$D$7,Tipy!G89=Výsledky!$D$8,Tipy!G89=Výsledky!$D$9),30,0))</f>
        <v>0</v>
      </c>
      <c r="G95" s="182">
        <f>IF(ISBLANK($I$3),"",IF(OR(Tipy!H89=Výsledky!$G$6,Tipy!H89=Výsledky!$G$7,Tipy!H89=Výsledky!$G$8,Tipy!H89=Výsledky!$G$9),10,0))</f>
        <v>0</v>
      </c>
      <c r="H95" s="183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4">
        <f>IF(ISBLANK($I$3),"",IF(ISBLANK(Tipy!D89),"-",SUM(D95:H95)))</f>
        <v>20</v>
      </c>
      <c r="J95" s="185"/>
      <c r="K95" s="182">
        <f>IF(ISBLANK($P$3),"",IF(ISBLANK(Tipy!J89),0,IF(AND(Tipy!J89=Výsledky!$N$3,Tipy!L89=Výsledky!$P$3),50,0)))</f>
        <v>0</v>
      </c>
      <c r="L95" s="182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2">
        <f>IF(ISBLANK($P$3),"",IF(OR(Tipy!M89=Výsledky!$K$6,Tipy!M89=Výsledky!$K$7,Tipy!M89=Výsledky!$K$8,Tipy!M89=Výsledky!$K$9),30,0))</f>
        <v>0</v>
      </c>
      <c r="N95" s="182">
        <f>IF(ISBLANK($P$3),"",IF(OR(Tipy!N89=Výsledky!$N$6,Tipy!N89=Výsledky!$N$7,Tipy!N89=Výsledky!$N$8,Tipy!N89=Výsledky!$N$9),10,0))</f>
        <v>0</v>
      </c>
      <c r="O95" s="183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6" t="str">
        <f>IF(ISBLANK($P$3),"",IF(ISBLANK(Tipy!J89),"-",SUM(K95:O95)))</f>
        <v>-</v>
      </c>
      <c r="Q95" s="185"/>
      <c r="R95" s="182">
        <f>IF(ISBLANK($W$3),"",IF(ISBLANK(Tipy!P89),0,IF(AND(Tipy!P89=Výsledky!$U$3,Tipy!R89=Výsledky!$W$3),50,0)))</f>
        <v>50</v>
      </c>
      <c r="S95" s="182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2">
        <f>IF(ISBLANK($W$3),"",IF(OR(Tipy!S89=Výsledky!$R$6,Tipy!S89=Výsledky!$R$7,Tipy!S89=Výsledky!$R$8,Tipy!S89=Výsledky!$R$9),30,0))</f>
        <v>30</v>
      </c>
      <c r="U95" s="182">
        <f>IF(ISBLANK($W$3),"",IF(OR(Tipy!T89=Výsledky!$U$6,Tipy!T89=Výsledky!$U$7,Tipy!T89=Výsledky!$U$8,Tipy!T89=Výsledky!$U$9),10,0))</f>
        <v>0</v>
      </c>
      <c r="V95" s="183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6">
        <f>IF(ISBLANK($W$3),"",IF(ISBLANK(Tipy!P89),"-",SUM(R95:V95)))</f>
        <v>80</v>
      </c>
      <c r="X95" s="185"/>
      <c r="Y95" s="182">
        <f>IF(ISBLANK($AD$3),"",IF(ISBLANK(Tipy!V89),0,IF(AND(Tipy!V89=Výsledky!$AB$3,Tipy!X89=Výsledky!$AD$3),50,0)))</f>
        <v>0</v>
      </c>
      <c r="Z95" s="182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2">
        <f>IF(ISBLANK($AD$3),"",IF(OR(Tipy!Y89=Výsledky!$Y$6,Tipy!Y89=Výsledky!$Y$7,Tipy!Y89=Výsledky!$Y$8,Tipy!Y89=Výsledky!$Y$9),30,0))</f>
        <v>0</v>
      </c>
      <c r="AB95" s="182">
        <f>IF(ISBLANK($AD$3),"",IF(OR(Tipy!Z89=Výsledky!$AB$6,Tipy!Z89=Výsledky!$AB$7,Tipy!Z89=Výsledky!$AB$8,Tipy!Z89=Výsledky!$AB$9),10,0))</f>
        <v>0</v>
      </c>
      <c r="AC95" s="183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6">
        <f>IF(ISBLANK($AD$3),"",IF(ISBLANK(Tipy!V89),"-",SUM(Y95:AC95)))</f>
        <v>20</v>
      </c>
      <c r="AE95" s="185"/>
      <c r="AF95" s="182">
        <f>IF(ISBLANK($AK$3),"",IF(ISBLANK(Tipy!AB89),0,IF(AND(Tipy!AB89=Výsledky!$AI$3,Tipy!AD89=Výsledky!$AK$3),50,0)))</f>
        <v>0</v>
      </c>
      <c r="AG95" s="182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2">
        <f>IF(ISBLANK($AK$3),"",IF(OR(Tipy!AE89=Výsledky!$AF$6,Tipy!AE89=Výsledky!$AF$7,Tipy!AE89=Výsledky!$AF$8,Tipy!AE89=Výsledky!$AF$9),30,0))</f>
        <v>0</v>
      </c>
      <c r="AI95" s="182">
        <f>IF(ISBLANK($AK$3),"",IF(OR(Tipy!AF89=Výsledky!$AI$6,Tipy!AF89=Výsledky!$AI$7,Tipy!AF89=Výsledky!$AI$8,Tipy!AF89=Výsledky!$AI$9),10,0))</f>
        <v>0</v>
      </c>
      <c r="AJ95" s="183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6" t="str">
        <f>IF(ISBLANK($AK$3),"",IF(ISBLANK(Tipy!AB89),"-",SUM(AF95:AJ95)))</f>
        <v>-</v>
      </c>
      <c r="AL95" s="185"/>
      <c r="AM95" s="182">
        <f>IF(ISBLANK($AR$3),"",IF(ISBLANK(Tipy!AH89),0,IF(AND(Tipy!AH89=Výsledky!$AP$3,Tipy!AJ89=Výsledky!$AR$3),50,0)))</f>
        <v>0</v>
      </c>
      <c r="AN95" s="182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2">
        <f>IF(ISBLANK($AR$3),"",IF(OR(Tipy!AK89=Výsledky!$AM$6,Tipy!AK89=Výsledky!$AM$7,Tipy!AK89=Výsledky!$AM$8,Tipy!AK89=Výsledky!$AM$9),30,0))</f>
        <v>30</v>
      </c>
      <c r="AP95" s="182">
        <f>IF(ISBLANK($AR$3),"",IF(OR(Tipy!AL89=Výsledky!$AP$6,Tipy!AL89=Výsledky!$AP$7,Tipy!AL89=Výsledky!$AP$8,Tipy!AL89=Výsledky!$AP$9),10,0))</f>
        <v>0</v>
      </c>
      <c r="AQ95" s="183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6">
        <f>IF(ISBLANK($AR$3),"",IF(ISBLANK(Tipy!AH89),"-",SUM(AM95:AQ95)))</f>
        <v>50</v>
      </c>
      <c r="AS95" s="185"/>
      <c r="AT95" s="182">
        <f>IF(ISBLANK($AY$3),"",IF(ISBLANK(Tipy!AN89),0,IF(AND(Tipy!AN89=Výsledky!$AW$3,Tipy!AP89=Výsledky!$AY$3),50,0)))</f>
        <v>0</v>
      </c>
      <c r="AU95" s="182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2">
        <f>IF(ISBLANK($AY$3),"",IF(OR(Tipy!AQ89=Výsledky!$AT$6,Tipy!AQ89=Výsledky!$AT$7,Tipy!AQ89=Výsledky!$AT$8,Tipy!AQ89=Výsledky!$AT$9),30,0))</f>
        <v>0</v>
      </c>
      <c r="AW95" s="182">
        <f>IF(ISBLANK($AY$3),"",IF(OR(Tipy!AR89=Výsledky!$AW$6,Tipy!AR89=Výsledky!$AW$7,Tipy!AR89=Výsledky!$AW$8,Tipy!AR89=Výsledky!$AW$9),10,0))</f>
        <v>0</v>
      </c>
      <c r="AX95" s="183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6">
        <f>IF(ISBLANK($AY$3),"",IF(ISBLANK(Tipy!AN89),"-",SUM(AT95:AX95)))</f>
        <v>20</v>
      </c>
      <c r="AZ95" s="185"/>
      <c r="BA95" s="182">
        <f>IF(ISBLANK($BF$3),"",IF(ISBLANK(Tipy!AT89),0,IF(AND(Tipy!AT89=Výsledky!$BD$3,Tipy!AV89=Výsledky!$BF$3),50,0)))</f>
        <v>0</v>
      </c>
      <c r="BB95" s="182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2">
        <f>IF(ISBLANK($BF$3),"",IF(OR(Tipy!AW89=Výsledky!$BA$6,Tipy!AW89=Výsledky!$BA$7,Tipy!AW89=Výsledky!$BA$8,Tipy!AW89=Výsledky!$BA$9),30,0))</f>
        <v>30</v>
      </c>
      <c r="BD95" s="182">
        <f>IF(ISBLANK($BF$3),"",IF(OR(Tipy!AX89=Výsledky!$BD$6,Tipy!AX89=Výsledky!$BD$7,Tipy!AX89=Výsledky!$BD$8,Tipy!AX89=Výsledky!$BD$9),10,0))</f>
        <v>0</v>
      </c>
      <c r="BE95" s="183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6">
        <f>IF(ISBLANK($BF$3),"",IF(ISBLANK(Tipy!AT89),"-",SUM(BA95:BE95)))</f>
        <v>30</v>
      </c>
      <c r="BG95" s="94"/>
      <c r="BH95" s="182">
        <f>IF(ISBLANK($BM$3),"",IF(ISBLANK(Tipy!AZ89),0,IF(AND(Tipy!AZ89=Výsledky!$BK$3,Tipy!BB89=Výsledky!$BM$3),50,0)))</f>
        <v>0</v>
      </c>
      <c r="BI95" s="182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2">
        <f>IF(ISBLANK($BM$3),"",IF(OR(Tipy!BC89=Výsledky!$BH$6,Tipy!BC89=Výsledky!$BH$7,Tipy!BC89=Výsledky!$BH$8,Tipy!BC89=Výsledky!$BH$9),30,0))</f>
        <v>0</v>
      </c>
      <c r="BK95" s="182">
        <f>IF(ISBLANK($BM$3),"",IF(OR(Tipy!BD89=Výsledky!$BK$6,Tipy!BD89=Výsledky!$BK$7,Tipy!BD89=Výsledky!$BK$8,Tipy!BD89=Výsledky!$BK$9),10,0))</f>
        <v>0</v>
      </c>
      <c r="BL95" s="183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6">
        <f>IF(ISBLANK($BM$3),"",IF(ISBLANK(Tipy!AZ89),"-",SUM(BH95:BL95)))</f>
        <v>20</v>
      </c>
      <c r="BN95" s="94"/>
      <c r="BO95" s="182">
        <f>IF(ISBLANK($BT$3),"",IF(ISBLANK(Tipy!BF89),0,IF(AND(Tipy!BF89=Výsledky!$BR$3,Tipy!BH89=Výsledky!$BT$3),50,0)))</f>
        <v>0</v>
      </c>
      <c r="BP95" s="182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2">
        <f>IF(ISBLANK($BT$3),"",IF(OR(Tipy!BI89=Výsledky!$BO$6,Tipy!BI89=Výsledky!$BO$7,Tipy!BI89=Výsledky!$BO$8,Tipy!BI89=Výsledky!$BO$9),30,0))</f>
        <v>30</v>
      </c>
      <c r="BR95" s="182">
        <f>IF(ISBLANK($BT$3),"",IF(OR(Tipy!BJ89=Výsledky!$BR$6,Tipy!BJ89=Výsledky!$BR$7,Tipy!BJ89=Výsledky!$BR$8,Tipy!BJ89=Výsledky!$BR$9),10,0))</f>
        <v>10</v>
      </c>
      <c r="BS95" s="183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6">
        <f>IF(ISBLANK($BT$3),"",IF(ISBLANK(Tipy!BF89),"-",SUM(BO95:BS95)))</f>
        <v>40</v>
      </c>
      <c r="BU95" s="94"/>
      <c r="BV95" s="182">
        <f>IF(ISBLANK($CA$3),"",IF(ISBLANK(Tipy!BL89),0,IF(AND(Tipy!BL89=Výsledky!$BY$3,Tipy!BN89=Výsledky!$CA$3),50,0)))</f>
        <v>0</v>
      </c>
      <c r="BW95" s="182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2">
        <f>IF(ISBLANK($CA$3),"",IF(OR(Tipy!BO89=Výsledky!$BV$6,Tipy!BO89=Výsledky!$BV$7,Tipy!BO89=Výsledky!$BV$8,Tipy!BO89=Výsledky!$BV$9),30,0))</f>
        <v>0</v>
      </c>
      <c r="BY95" s="182">
        <f>IF(ISBLANK($CA$3),"",IF(OR(Tipy!BP89=Výsledky!$BY$6,Tipy!BP89=Výsledky!$BY$7,Tipy!BP89=Výsledky!$BY$8,Tipy!BP89=Výsledky!$BY$9),10,0))</f>
        <v>0</v>
      </c>
      <c r="BZ95" s="183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6" t="str">
        <f>IF(ISBLANK($CA$3),"",IF(ISBLANK(Tipy!BL89),"-",SUM(BV95:BZ95)))</f>
        <v>-</v>
      </c>
      <c r="CB95" s="94"/>
      <c r="CC95" s="182">
        <f>IF(ISBLANK($CH$3),"",IF(ISBLANK(Tipy!BR89),0,IF(AND(Tipy!BR89=Výsledky!$CF$3,Tipy!BT89=Výsledky!$CH$3),50,0)))</f>
        <v>0</v>
      </c>
      <c r="CD95" s="182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2">
        <f>IF(ISBLANK($CH$3),"",IF(OR(Tipy!BU89=Výsledky!$CC$6,Tipy!BU89=Výsledky!$CC$7,Tipy!BU89=Výsledky!$CC$8,Tipy!BU89=Výsledky!$CC$9),30,0))</f>
        <v>0</v>
      </c>
      <c r="CF95" s="182">
        <f>IF(ISBLANK($CH$3),"",IF(OR(Tipy!BV89=Výsledky!$CF$6,Tipy!BV89=Výsledky!$CF$7,Tipy!BV89=Výsledky!$CF$8,Tipy!BV89=Výsledky!$CF$9),10,0))</f>
        <v>0</v>
      </c>
      <c r="CG95" s="183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6" t="str">
        <f>IF(ISBLANK($CH$3),"",IF(ISBLANK(Tipy!BR89),"-",SUM(CC95:CG95)))</f>
        <v>-</v>
      </c>
      <c r="CI95" s="185"/>
      <c r="CJ95" s="182">
        <f>IF(ISBLANK($CO$3),"",IF(ISBLANK(Tipy!BX89),0,IF(AND(Tipy!BX89=Výsledky!$CM$3,Tipy!BZ89=Výsledky!$CO$3),50,0)))</f>
        <v>0</v>
      </c>
      <c r="CK95" s="182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2">
        <f>IF(ISBLANK($CO$3),"",IF(OR(Tipy!CA89=Výsledky!$CJ$6,Tipy!CA89=Výsledky!$CJ$7,Tipy!CA89=Výsledky!$CJ$8,Tipy!CA89=Výsledky!$CJ$9),30,0))</f>
        <v>0</v>
      </c>
      <c r="CM95" s="182">
        <f>IF(ISBLANK($CO$3),"",IF(OR(Tipy!CB89=Výsledky!$CM$6,Tipy!CB89=Výsledky!$CM$7,Tipy!CB89=Výsledky!$CM$8,Tipy!CB89=Výsledky!$CM$9),10,0))</f>
        <v>0</v>
      </c>
      <c r="CN95" s="183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6" t="str">
        <f>IF(ISBLANK($CO$3),"",IF(ISBLANK(Tipy!BX89),"-",SUM(CJ95:CN95)))</f>
        <v>-</v>
      </c>
      <c r="CP95" s="185"/>
      <c r="CQ95" s="182">
        <f>IF(ISBLANK($CV$3),"",IF(ISBLANK(Tipy!CD89),0,IF(AND(Tipy!CD89=Výsledky!$CT$3,Tipy!CF89=Výsledky!$CV$3),50,0)))</f>
        <v>0</v>
      </c>
      <c r="CR95" s="182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2">
        <f>IF(ISBLANK($CV$3),"",IF(OR(Tipy!CG89=Výsledky!$CQ$6,Tipy!CG89=Výsledky!$CQ$7,Tipy!CG89=Výsledky!$CQ$8,Tipy!CG89=Výsledky!$CQ$9),30,0))</f>
        <v>0</v>
      </c>
      <c r="CT95" s="182">
        <f>IF(ISBLANK($CV$3),"",IF(OR(Tipy!CH89=Výsledky!$CT$6,Tipy!CH89=Výsledky!$CT$7,Tipy!CH89=Výsledky!$CT$8,Tipy!CH89=Výsledky!$CT$9),10,0))</f>
        <v>0</v>
      </c>
      <c r="CU95" s="183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6" t="str">
        <f>IF(ISBLANK($CV$3),"",IF(ISBLANK(Tipy!CD89),"-",SUM(CQ95:CU95)))</f>
        <v>-</v>
      </c>
      <c r="CW95" s="185"/>
      <c r="CX95" s="182">
        <f>IF(ISBLANK($DC$3),"",IF(ISBLANK(Tipy!CJ89),0,IF(AND(Tipy!CJ89=Výsledky!$DA$3,Tipy!CL89=Výsledky!$DC$3),50,0)))</f>
        <v>0</v>
      </c>
      <c r="CY95" s="182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2">
        <f>IF(ISBLANK($DC$3),"",IF(OR(Tipy!CM89=Výsledky!$CX$6,Tipy!CM89=Výsledky!$CX$7,Tipy!CM89=Výsledky!$CX$8,Tipy!CM89=Výsledky!$CX$9),30,0))</f>
        <v>0</v>
      </c>
      <c r="DA95" s="182">
        <f>IF(ISBLANK($DC$3),"",IF(OR(Tipy!CN89=Výsledky!$DA$6,Tipy!CN89=Výsledky!$DA$7,Tipy!CN89=Výsledky!$DA$8,Tipy!CN89=Výsledky!$DA$9),10,0))</f>
        <v>0</v>
      </c>
      <c r="DB95" s="183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6" t="str">
        <f>IF(ISBLANK($DC$3),"",IF(ISBLANK(Tipy!CJ89),"-",SUM(CX95:DB95)))</f>
        <v>-</v>
      </c>
      <c r="DD95" s="185"/>
      <c r="DE95" s="182">
        <f>IF(ISBLANK($DJ$3),"",IF(ISBLANK(Tipy!CP89),0,IF(AND(Tipy!CP89=Výsledky!$DH$3,Tipy!CR89=Výsledky!$DJ$3),50,0)))</f>
        <v>0</v>
      </c>
      <c r="DF95" s="182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2">
        <f>IF(ISBLANK($DJ$3),"",IF(OR(Tipy!CS89=Výsledky!$DE$6,Tipy!CS89=Výsledky!$DE$7,Tipy!CS89=Výsledky!$DE$8,Tipy!CS89=Výsledky!$DE$9),30,0))</f>
        <v>0</v>
      </c>
      <c r="DH95" s="182">
        <f>IF(ISBLANK($DJ$3),"",IF(OR(Tipy!CT89=Výsledky!$DH$6,Tipy!CT89=Výsledky!$DH$7,Tipy!CT89=Výsledky!$DH$8,Tipy!CT89=Výsledky!$DH$9),10,0))</f>
        <v>0</v>
      </c>
      <c r="DI95" s="183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6" t="str">
        <f>IF(ISBLANK($DJ$3),"",IF(ISBLANK(Tipy!CP89),"-",SUM(DE95:DI95)))</f>
        <v>-</v>
      </c>
      <c r="DK95" s="185"/>
      <c r="DL95" s="182">
        <f>IF(ISBLANK($DQ$3),"",IF(ISBLANK(Tipy!CV89),0,IF(AND(Tipy!CV89=Výsledky!$DO$3,Tipy!CX89=Výsledky!$DQ$3),50,0)))</f>
        <v>0</v>
      </c>
      <c r="DM95" s="182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2">
        <f>IF(ISBLANK($DQ$3),"",IF(OR(Tipy!CY89=Výsledky!$DL$6,Tipy!CY89=Výsledky!$DL$7,Tipy!CY89=Výsledky!$DL$8,Tipy!CY89=Výsledky!$DL$9),30,0))</f>
        <v>0</v>
      </c>
      <c r="DO95" s="182">
        <f>IF(ISBLANK($DQ$3),"",IF(OR(Tipy!CZ89=Výsledky!$DO$6,Tipy!CZ89=Výsledky!$DO$7,Tipy!CZ89=Výsledky!$DO$8,Tipy!CZ89=Výsledky!$DO$9),10,0))</f>
        <v>0</v>
      </c>
      <c r="DP95" s="183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6" t="str">
        <f>IF(ISBLANK($DQ$3),"",IF(ISBLANK(Tipy!CV89),"-",SUM(DL95:DP95)))</f>
        <v>-</v>
      </c>
      <c r="DR95" s="185"/>
      <c r="DS95" s="182">
        <f>IF(ISBLANK($DX$3),"",IF(ISBLANK(Tipy!DB89),0,IF(AND(Tipy!DB89=Výsledky!$DV$3,Tipy!DD89=Výsledky!$DX$3),50,0)))</f>
        <v>0</v>
      </c>
      <c r="DT95" s="182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2">
        <f>IF(ISBLANK($DX$3),"",IF(OR(Tipy!DE89=Výsledky!$DS$6,Tipy!DE89=Výsledky!$DS$7,Tipy!DE89=Výsledky!$DS$8,Tipy!DE89=Výsledky!$DS$9),30,0))</f>
        <v>0</v>
      </c>
      <c r="DV95" s="182">
        <f>IF(ISBLANK($DX$3),"",IF(OR(Tipy!DF89=Výsledky!$DV$6,Tipy!DF89=Výsledky!$DV$7,Tipy!DF89=Výsledky!$DV$8,Tipy!DF89=Výsledky!$DV$9),10,0))</f>
        <v>0</v>
      </c>
      <c r="DW95" s="183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6" t="str">
        <f>IF(ISBLANK($DX$3),"",IF(ISBLANK(Tipy!DB89),"-",SUM(DS95:DW95)))</f>
        <v>-</v>
      </c>
      <c r="DY95" s="185"/>
      <c r="DZ95" s="182">
        <f>IF(ISBLANK($EE$3),"",IF(ISBLANK(Tipy!DH89),0,IF(AND(Tipy!DH89=Výsledky!$EC$3,Tipy!DJ89=Výsledky!$EE$3),50,0)))</f>
        <v>0</v>
      </c>
      <c r="EA95" s="182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2">
        <f>IF(ISBLANK($EE$3),"",IF(OR(Tipy!DK89=Výsledky!$DZ$6,Tipy!DK89=Výsledky!$DZ$7,Tipy!DK89=Výsledky!$DZ$8,Tipy!DK89=Výsledky!$DZ$9),30,0))</f>
        <v>0</v>
      </c>
      <c r="EC95" s="182">
        <f>IF(ISBLANK($EE$3),"",IF(OR(Tipy!DL89=Výsledky!$EC$6,Tipy!DL89=Výsledky!$EC$7,Tipy!DL89=Výsledky!$EC$8,Tipy!DL89=Výsledky!$EC$9),10,0))</f>
        <v>0</v>
      </c>
      <c r="ED95" s="183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6" t="str">
        <f>IF(ISBLANK($EE$3),"",IF(ISBLANK(Tipy!DH89),"-",SUM(DZ95:ED95)))</f>
        <v>-</v>
      </c>
      <c r="EF95" s="94"/>
      <c r="EG95" s="182">
        <f>IF(ISBLANK($EL$3),"",IF(ISBLANK(Tipy!DN89),0,IF(AND(Tipy!DN89=Výsledky!$EJ$3,Tipy!DP89=Výsledky!$EL$3),50,0)))</f>
        <v>0</v>
      </c>
      <c r="EH95" s="182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2">
        <f>IF(ISBLANK($EL$3),"",IF(OR(Tipy!DQ89=Výsledky!$EG$6,Tipy!DQ89=Výsledky!$EG$7,Tipy!DQ89=Výsledky!$EG$8,Tipy!DQ89=Výsledky!$EG$9),30,0))</f>
        <v>0</v>
      </c>
      <c r="EJ95" s="182">
        <f>IF(ISBLANK($EL$3),"",IF(OR(Tipy!DR89=Výsledky!$EJ$6,Tipy!DR89=Výsledky!$EJ$7,Tipy!DR89=Výsledky!$EJ$8,Tipy!DR89=Výsledky!$EJ$9),10,0))</f>
        <v>0</v>
      </c>
      <c r="EK95" s="183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6" t="str">
        <f>IF(ISBLANK($EL$3),"",IF(ISBLANK(Tipy!DN89),"-",SUM(EG95:EK95)))</f>
        <v>-</v>
      </c>
      <c r="EM95" s="94"/>
      <c r="EN95" s="182">
        <f>IF(ISBLANK($ES$3),"",IF(ISBLANK(Tipy!DT89),0,IF(AND(Tipy!DT89=Výsledky!$EQ$3,Tipy!DV89=Výsledky!$ES$3),50,0)))</f>
        <v>0</v>
      </c>
      <c r="EO95" s="182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2">
        <f>IF(ISBLANK($ES$3),"",IF(OR(Tipy!DW89=Výsledky!$EN$6,Tipy!DW89=Výsledky!$EN$7,Tipy!DW89=Výsledky!$EN$8,Tipy!DW89=Výsledky!$EN$9),30,0))</f>
        <v>0</v>
      </c>
      <c r="EQ95" s="182">
        <f>IF(ISBLANK($ES$3),"",IF(OR(Tipy!DX89=Výsledky!$EQ$6,Tipy!DX89=Výsledky!$EQ$7,Tipy!DX89=Výsledky!$EQ$8,Tipy!DX89=Výsledky!$EQ$9),10,0))</f>
        <v>0</v>
      </c>
      <c r="ER95" s="183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6" t="str">
        <f>IF(ISBLANK($ES$3),"",IF(ISBLANK(Tipy!DT89),"-",SUM(EN95:ER95)))</f>
        <v>-</v>
      </c>
      <c r="ET95" s="94"/>
      <c r="EU95" s="182">
        <f>IF(ISBLANK($EZ$3),"",IF(ISBLANK(Tipy!DZ89),0,IF(AND(Tipy!DZ89=Výsledky!$EX$3,Tipy!EB89=Výsledky!$EZ$3),50,0)))</f>
        <v>0</v>
      </c>
      <c r="EV95" s="182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2">
        <f>IF(ISBLANK($EZ$3),"",IF(OR(Tipy!EC89=Výsledky!$EU$6,Tipy!EC89=Výsledky!$EU$7,Tipy!EC89=Výsledky!$EU$8,Tipy!EC89=Výsledky!$EU$9),30,0))</f>
        <v>0</v>
      </c>
      <c r="EX95" s="182">
        <f>IF(ISBLANK($EZ$3),"",IF(OR(Tipy!ED89=Výsledky!$EX$6,Tipy!ED89=Výsledky!$EX$7,Tipy!ED89=Výsledky!$EX$8,Tipy!ED89=Výsledky!$EX$9),10,0))</f>
        <v>0</v>
      </c>
      <c r="EY95" s="183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6" t="str">
        <f>IF(ISBLANK($EZ$3),"",IF(ISBLANK(Tipy!DZ89),"-",SUM(EU95:EY95)))</f>
        <v>-</v>
      </c>
      <c r="FA95" s="94"/>
      <c r="FB95" s="182">
        <f>IF(ISBLANK($FG$3),"",IF(ISBLANK(Tipy!EF89),0,IF(AND(Tipy!EF89=Výsledky!$FE$3,Tipy!EH89=Výsledky!$FG$3),50,0)))</f>
        <v>0</v>
      </c>
      <c r="FC95" s="182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2">
        <f>IF(ISBLANK($FG$3),"",IF(OR(Tipy!EI89=Výsledky!$FB$6,Tipy!EI89=Výsledky!$FB$7,Tipy!EI89=Výsledky!$FB$8,Tipy!EI89=Výsledky!$FB$9),30,0))</f>
        <v>0</v>
      </c>
      <c r="FE95" s="182">
        <f>IF(ISBLANK($FG$3),"",IF(OR(Tipy!EJ89=Výsledky!$FE$6,Tipy!EJ89=Výsledky!$FE$7,Tipy!EJ89=Výsledky!$FE$8,Tipy!EJ89=Výsledky!$FE$9),10,0))</f>
        <v>0</v>
      </c>
      <c r="FF95" s="183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6" t="str">
        <f>IF(ISBLANK($FG$3),"",IF(ISBLANK(Tipy!EF89),"-",SUM(FB95:FF95)))</f>
        <v>-</v>
      </c>
      <c r="FH95" s="94"/>
      <c r="FI95" s="182">
        <f>IF(ISBLANK($FN$3),"",IF(ISBLANK(Tipy!EL89),0,IF(AND(Tipy!EL89=Výsledky!$FL$3,Tipy!EN89=Výsledky!$FN$3),50,0)))</f>
        <v>0</v>
      </c>
      <c r="FJ95" s="182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2">
        <f>IF(ISBLANK($FN$3),"",IF(OR(Tipy!EO89=Výsledky!$FI$6,Tipy!EO89=Výsledky!$FI$7,Tipy!EO89=Výsledky!$FI$8,Tipy!EO89=Výsledky!$FI$9),30,0))</f>
        <v>0</v>
      </c>
      <c r="FL95" s="182">
        <f>IF(ISBLANK($FN$3),"",IF(OR(Tipy!EP89=Výsledky!$FL$6,Tipy!EP89=Výsledky!$FL$7,Tipy!EP89=Výsledky!$FL$8,Tipy!EP89=Výsledky!$FL$9),10,0))</f>
        <v>0</v>
      </c>
      <c r="FM95" s="183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6" t="str">
        <f>IF(ISBLANK($FN$3),"",IF(ISBLANK(Tipy!EL89),"-",SUM(FI95:FM95)))</f>
        <v>-</v>
      </c>
      <c r="FO95" s="94"/>
      <c r="FP95" s="182">
        <f>IF(ISBLANK($FU$3),"",IF(ISBLANK(Tipy!ER89),0,IF(AND(Tipy!ER89=Výsledky!$FS$3,Tipy!ET89=Výsledky!$FU$3),50,0)))</f>
        <v>0</v>
      </c>
      <c r="FQ95" s="182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2">
        <f>IF(ISBLANK($FU$3),"",IF(OR(Tipy!EU89=Výsledky!$FP$6,Tipy!EU89=Výsledky!$FP$7,Tipy!EU89=Výsledky!$FP$8,Tipy!EU89=Výsledky!$FP$9),30,0))</f>
        <v>0</v>
      </c>
      <c r="FS95" s="182">
        <f>IF(ISBLANK($FU$3),"",IF(OR(Tipy!EV89=Výsledky!$FS$6,Tipy!EV89=Výsledky!$FS$7,Tipy!EV89=Výsledky!$FS$8,Tipy!EV89=Výsledky!$FS$9),10,0))</f>
        <v>0</v>
      </c>
      <c r="FT95" s="183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6" t="str">
        <f>IF(ISBLANK($FU$3),"",IF(ISBLANK(Tipy!ER89),"-",SUM(FP95:FT95)))</f>
        <v>-</v>
      </c>
      <c r="FV95" s="94"/>
      <c r="FW95" s="182">
        <f>IF(ISBLANK($GB$3),"",IF(ISBLANK(Tipy!EX89),0,IF(AND(Tipy!EX89=Výsledky!$FZ$3,Tipy!EZ89=Výsledky!$GB$3),50,0)))</f>
        <v>0</v>
      </c>
      <c r="FX95" s="182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2">
        <f>IF(ISBLANK($GB$3),"",IF(OR(Tipy!FA89=Výsledky!$FW$6,Tipy!FA89=Výsledky!$FW$7,Tipy!FA89=Výsledky!$FW$8,Tipy!FA89=Výsledky!$FW$9),30,0))</f>
        <v>0</v>
      </c>
      <c r="FZ95" s="182">
        <f>IF(ISBLANK($GB$3),"",IF(OR(Tipy!FB89=Výsledky!$FZ$6,Tipy!FB89=Výsledky!$FZ$7,Tipy!FB89=Výsledky!$FZ$8,Tipy!FB89=Výsledky!$FZ$9),10,0))</f>
        <v>0</v>
      </c>
      <c r="GA95" s="183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6" t="str">
        <f>IF(ISBLANK($GB$3),"",IF(ISBLANK(Tipy!EX89),"-",SUM(FW95:GA95)))</f>
        <v>-</v>
      </c>
      <c r="GC95" s="94"/>
      <c r="GD95" s="182">
        <f>IF(ISBLANK($GI$3),"",IF(ISBLANK(Tipy!FD89),0,IF(AND(Tipy!FD89=Výsledky!$GG$3,Tipy!FF89=Výsledky!$GI$3),50,0)))</f>
        <v>0</v>
      </c>
      <c r="GE95" s="182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2">
        <f>IF(ISBLANK($GI$3),"",IF(OR(Tipy!FG89=Výsledky!$GD$6,Tipy!FG89=Výsledky!$GD$7,Tipy!FG89=Výsledky!$GD$8,Tipy!FG89=Výsledky!$GD$9),30,0))</f>
        <v>0</v>
      </c>
      <c r="GG95" s="182">
        <f>IF(ISBLANK($GI$3),"",IF(OR(Tipy!FH89=Výsledky!$GG$6,Tipy!FH89=Výsledky!$GG$7,Tipy!FH89=Výsledky!$GG$8,Tipy!FH89=Výsledky!$GG$9),10,0))</f>
        <v>0</v>
      </c>
      <c r="GH95" s="183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6" t="str">
        <f>IF(ISBLANK($GI$3),"",IF(ISBLANK(Tipy!FD89),"-",SUM(GD95:GH95)))</f>
        <v>-</v>
      </c>
      <c r="GJ95" s="94"/>
      <c r="GK95" s="182">
        <f>IF(ISBLANK($GP$3),"",IF(ISBLANK(Tipy!FJ89),0,IF(AND(Tipy!FJ89=Výsledky!$GN$3,Tipy!FL89=Výsledky!$GP$3),50,0)))</f>
        <v>0</v>
      </c>
      <c r="GL95" s="182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>0</v>
      </c>
      <c r="GM95" s="182">
        <f>IF(ISBLANK($GP$3),"",IF(OR(Tipy!FM89=Výsledky!$GK$6,Tipy!FM89=Výsledky!$GK$7,Tipy!FM89=Výsledky!$GK$8,Tipy!FM89=Výsledky!$GK$9),30,0))</f>
        <v>0</v>
      </c>
      <c r="GN95" s="182">
        <f>IF(ISBLANK($GP$3),"",IF(OR(Tipy!FN89=Výsledky!$GN$6,Tipy!FN89=Výsledky!$GN$7,Tipy!FN89=Výsledky!$GN$8,Tipy!FN89=Výsledky!$GN$9),10,0))</f>
        <v>0</v>
      </c>
      <c r="GO95" s="183">
        <f>IF(ISBLANK($GP$3),"",IF(ISBLANK(Tipy!FJ89),0,IF(OR(AND(Tipy!FJ89=Výsledky!$GN$3,OR(Tipy!FL89=Výsledky!$GP$3+1,Tipy!FL89=Výsledky!$GP$3-1)),AND(Tipy!FL89=Výsledky!$GP$3,OR(Tipy!FJ89=Výsledky!$GN$3+1,Tipy!FJ89=Výsledky!$GN$3-1))),10,0)))</f>
        <v>0</v>
      </c>
      <c r="GP95" s="186" t="str">
        <f>IF(ISBLANK($GP$3),"",IF(ISBLANK(Tipy!FJ89),"-",SUM(GK95:GO95)))</f>
        <v>-</v>
      </c>
      <c r="GQ95" s="94"/>
      <c r="GR95" s="182">
        <f>IF(ISBLANK($GW$3),"",IF(ISBLANK(Tipy!FP89),0,IF(AND(Tipy!FP89=Výsledky!$GU$3,Tipy!FR89=Výsledky!$GW$3),50,0)))</f>
        <v>0</v>
      </c>
      <c r="GS95" s="182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2">
        <f>IF(ISBLANK($GW$3),"",IF(OR(Tipy!FS89=Výsledky!$GR$6,Tipy!FS89=Výsledky!$GR$7,Tipy!FS89=Výsledky!$GR$8,Tipy!FS89=Výsledky!$GR$9),30,0))</f>
        <v>0</v>
      </c>
      <c r="GU95" s="182">
        <f>IF(ISBLANK($GW$3),"",IF(OR(Tipy!FT89=Výsledky!$GU$6,Tipy!FT89=Výsledky!$GU$7,Tipy!FT89=Výsledky!$GU$8,Tipy!FT89=Výsledky!$GU$9),10,0))</f>
        <v>0</v>
      </c>
      <c r="GV95" s="183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6" t="str">
        <f>IF(ISBLANK($GW$3),"",IF(ISBLANK(Tipy!FP89),"-",SUM(GR95:GV95)))</f>
        <v>-</v>
      </c>
      <c r="GX95" s="94"/>
      <c r="GY95" s="182">
        <f>IF(ISBLANK($HD$3),"",IF(ISBLANK(Tipy!FV89),0,IF(AND(Tipy!FV89=Výsledky!$HB$3,Tipy!FX89=Výsledky!$HD$3),50,0)))</f>
        <v>0</v>
      </c>
      <c r="GZ95" s="182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2">
        <f>IF(ISBLANK($HD$3),"",IF(OR(Tipy!FY89=Výsledky!$GY$6,Tipy!FY89=Výsledky!$GY$7,Tipy!FY89=Výsledky!$GY$8,Tipy!FY89=Výsledky!$GY$9),30,0))</f>
        <v>0</v>
      </c>
      <c r="HB95" s="182">
        <f>IF(ISBLANK($HD$3),"",IF(OR(Tipy!FZ89=Výsledky!$HB$6,Tipy!FZ89=Výsledky!$HB$7,Tipy!FZ89=Výsledky!$HB$8,Tipy!FZ89=Výsledky!$HB$9),10,0))</f>
        <v>0</v>
      </c>
      <c r="HC95" s="183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6" t="str">
        <f>IF(ISBLANK($HD$3),"",IF(ISBLANK(Tipy!FV89),"-",SUM(GY95:HC95)))</f>
        <v>-</v>
      </c>
      <c r="HE95" s="185"/>
      <c r="HF95" s="182">
        <f>IF(ISBLANK($HK$3),"",IF(ISBLANK(Tipy!GB89),0,IF(AND(Tipy!GB89=Výsledky!$HI$3,Tipy!GD89=Výsledky!$HK$3),50,0)))</f>
        <v>0</v>
      </c>
      <c r="HG95" s="182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2">
        <f>IF(ISBLANK($HK$3),"",IF(OR(Tipy!GE89=Výsledky!$HF$6,Tipy!GE89=Výsledky!$HF$7,Tipy!GE89=Výsledky!$HF$8,Tipy!GE89=Výsledky!$HF$9),30,0))</f>
        <v>0</v>
      </c>
      <c r="HI95" s="182">
        <f>IF(ISBLANK($HK$3),"",IF(OR(Tipy!GF89=Výsledky!$HI$6,Tipy!GF89=Výsledky!$HI$7,Tipy!GF89=Výsledky!$HI$8,Tipy!GF89=Výsledky!$HI$9),10,0))</f>
        <v>0</v>
      </c>
      <c r="HJ95" s="183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6" t="str">
        <f>IF(ISBLANK($HK$3),"",IF(ISBLANK(Tipy!GB89),"-",SUM(HF95:HJ95)))</f>
        <v>-</v>
      </c>
      <c r="HL95" s="185"/>
      <c r="HM95" s="182">
        <f>IF(ISBLANK($HR$3),"",IF(ISBLANK(Tipy!GH89),0,IF(AND(Tipy!GH89=Výsledky!$HP$3,Tipy!GJ89=Výsledky!$HR$3),50,0)))</f>
        <v>0</v>
      </c>
      <c r="HN95" s="182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2">
        <f>IF(ISBLANK($HR$3),"",IF(OR(Tipy!GK89=Výsledky!$HM$6,Tipy!GK89=Výsledky!$HM$7,Tipy!GK89=Výsledky!$HM$8,Tipy!GK89=Výsledky!$HM$9),30,0))</f>
        <v>0</v>
      </c>
      <c r="HP95" s="182">
        <f>IF(ISBLANK($HR$3),"",IF(OR(Tipy!GL89=Výsledky!$HP$6,Tipy!GL89=Výsledky!$HP$7,Tipy!GL89=Výsledky!$HP$8,Tipy!GL89=Výsledky!$HP$9),10,0))</f>
        <v>0</v>
      </c>
      <c r="HQ95" s="183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6" t="str">
        <f>IF(ISBLANK($HR$3),"",IF(ISBLANK(Tipy!GH89),"-",SUM(HM95:HQ95)))</f>
        <v>-</v>
      </c>
      <c r="HS95" s="185"/>
      <c r="HT95" s="182">
        <f>IF(ISBLANK($HY$3),"",IF(ISBLANK(Tipy!GN89),0,IF(AND(Tipy!GN89=Výsledky!$HW$3,Tipy!GP89=Výsledky!$HY$3),50,0)))</f>
        <v>0</v>
      </c>
      <c r="HU95" s="182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2">
        <f>IF(ISBLANK($HY$3),"",IF(OR(Tipy!GQ89=Výsledky!$HT$6,Tipy!GQ89=Výsledky!$HT$7,Tipy!GQ89=Výsledky!$HT$8,Tipy!GQ89=Výsledky!$HT$9),30,0))</f>
        <v>0</v>
      </c>
      <c r="HW95" s="182">
        <f>IF(ISBLANK($HY$3),"",IF(OR(Tipy!GR89=Výsledky!$HW$6,Tipy!GR89=Výsledky!$HW$7,Tipy!GR89=Výsledky!$HW$8,Tipy!GR89=Výsledky!$HW$9),10,0))</f>
        <v>0</v>
      </c>
      <c r="HX95" s="183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6" t="str">
        <f>IF(ISBLANK($HY$3),"",IF(ISBLANK(Tipy!GN89),"-",SUM(HT95:HX95)))</f>
        <v>-</v>
      </c>
      <c r="HZ95" s="185"/>
      <c r="IA95" s="182">
        <f>IF(ISBLANK($IF$3),"",IF(ISBLANK(Tipy!GT89),0,IF(AND(Tipy!GT89=Výsledky!$ID$3,Tipy!GV89=Výsledky!$IF$3),50,0)))</f>
        <v>0</v>
      </c>
      <c r="IB95" s="182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2">
        <f>IF(ISBLANK($IF$3),"",IF(OR(Tipy!GW89=Výsledky!$IA$6,Tipy!GW89=Výsledky!$IA$7,Tipy!GW89=Výsledky!$IA$8,Tipy!GW89=Výsledky!$IA$9),30,0))</f>
        <v>0</v>
      </c>
      <c r="ID95" s="182">
        <f>IF(ISBLANK($IF$3),"",IF(OR(Tipy!GX89=Výsledky!$ID$6,Tipy!GX89=Výsledky!$ID$7,Tipy!GX89=Výsledky!$ID$8,Tipy!GX89=Výsledky!$ID$9),10,0))</f>
        <v>0</v>
      </c>
      <c r="IE95" s="183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6" t="str">
        <f>IF(ISBLANK($IF$3),"",IF(ISBLANK(Tipy!GT89),"-",SUM(IA95:IE95)))</f>
        <v>-</v>
      </c>
      <c r="IG95" s="94"/>
      <c r="IH95" s="182">
        <f>IF(ISBLANK($IM$3),"",IF(ISBLANK(Tipy!GZ89),0,IF(AND(Tipy!GZ89=Výsledky!$IK$3,Tipy!HB89=Výsledky!$IM$3),50,0)))</f>
        <v>0</v>
      </c>
      <c r="II95" s="182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182">
        <f>IF(ISBLANK($IM$3),"",IF(OR(Tipy!HC89=Výsledky!$IH$6,Tipy!HC89=Výsledky!$IH$7,Tipy!HC89=Výsledky!$IH$8,Tipy!HC89=Výsledky!$IH$9),30,0))</f>
        <v>0</v>
      </c>
      <c r="IK95" s="182">
        <f>IF(ISBLANK($IM$3),"",IF(OR(Tipy!HD89=Výsledky!$IK$6,Tipy!HD89=Výsledky!$IK$7,Tipy!HD89=Výsledky!$IK$8,Tipy!HD89=Výsledky!$IK$9),10,0))</f>
        <v>0</v>
      </c>
      <c r="IL95" s="183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186" t="str">
        <f>IF(ISBLANK($IM$3),"",IF(ISBLANK(Tipy!GZ89),"-",SUM(IH95:IL95)))</f>
        <v>-</v>
      </c>
      <c r="IN95" s="185"/>
      <c r="IO95" s="182">
        <f>IF(ISBLANK($IT$3),"",IF(ISBLANK(Tipy!HF89),0,IF(AND(Tipy!HF89=Výsledky!$IR$3,Tipy!HH89=Výsledky!$IT$3),50,0)))</f>
        <v>0</v>
      </c>
      <c r="IP95" s="182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82">
        <f>IF(ISBLANK($IT$3),"",IF(OR(Tipy!HI89=Výsledky!$IO$6,Tipy!HI89=Výsledky!$IO$7,Tipy!HI89=Výsledky!$IO$8,Tipy!HI89=Výsledky!$IO$9),30,0))</f>
        <v>0</v>
      </c>
      <c r="IR95" s="182">
        <f>IF(ISBLANK($IT$3),"",IF(OR(Tipy!HJ89=Výsledky!$IR$6,Tipy!HJ89=Výsledky!$IR$7,Tipy!HJ89=Výsledky!$IR$8,Tipy!HJ89=Výsledky!$IR$9),10,0))</f>
        <v>0</v>
      </c>
      <c r="IS95" s="183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6" t="str">
        <f>IF(ISBLANK($IT$3),"",IF(ISBLANK(Tipy!HF89),"-",SUM(IO95:IS95)))</f>
        <v>-</v>
      </c>
      <c r="IU95" s="185"/>
      <c r="IV95" s="182">
        <f>IF(ISBLANK($JA$3),"",IF(ISBLANK(Tipy!HL89),0,IF(AND(Tipy!HL89=Výsledky!$IY$3,Tipy!HN89=Výsledky!$JA$3),50,0)))</f>
        <v>0</v>
      </c>
      <c r="IW95" s="182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182">
        <f>IF(ISBLANK($JA$3),"",IF(OR(Tipy!HO89=Výsledky!$IV$6,Tipy!HO89=Výsledky!$IV$7,Tipy!HO89=Výsledky!$IV$8,Tipy!HO89=Výsledky!$IV$9),30,0))</f>
        <v>0</v>
      </c>
      <c r="IY95" s="182">
        <f>IF(ISBLANK($JA$3),"",IF(OR(Tipy!HP89=Výsledky!$IY$6,Tipy!HP89=Výsledky!$IY$7,Tipy!HP89=Výsledky!$IY$8,Tipy!HP89=Výsledky!$IY$9),10,0))</f>
        <v>0</v>
      </c>
      <c r="IZ95" s="183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186" t="str">
        <f>IF(ISBLANK($JA$3),"",IF(ISBLANK(Tipy!HL89),"-",SUM(IV95:IZ95)))</f>
        <v>-</v>
      </c>
      <c r="JB95" s="185"/>
      <c r="JC95" s="182">
        <f>IF(ISBLANK($JH$3),"",IF(ISBLANK(Tipy!HR89),0,IF(AND(Tipy!HR89=Výsledky!$JF$3,Tipy!HT89=Výsledky!$JH$3),50,0)))</f>
        <v>0</v>
      </c>
      <c r="JD95" s="182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>0</v>
      </c>
      <c r="JE95" s="182">
        <f>IF(ISBLANK($JH$3),"",IF(OR(Tipy!HU89=Výsledky!$JC$6,Tipy!HU89=Výsledky!$JC$7,Tipy!HU89=Výsledky!$JC$8,Tipy!HU89=Výsledky!$JC$9),30,0))</f>
        <v>0</v>
      </c>
      <c r="JF95" s="182">
        <f>IF(ISBLANK($JH$3),"",IF(OR(Tipy!HV89=Výsledky!$JF$6,Tipy!HV89=Výsledky!$JF$7,Tipy!HV89=Výsledky!$JF$8,Tipy!HV89=Výsledky!$JF$9),10,0))</f>
        <v>0</v>
      </c>
      <c r="JG95" s="183">
        <f>IF(ISBLANK($JH$3),"",IF(ISBLANK(Tipy!HR89),0,IF(OR(AND(Tipy!HR89=Výsledky!$JF$3,OR(Tipy!HT89=Výsledky!$JH$3+1,Tipy!HT89=Výsledky!$JH$3-1)),AND(Tipy!HT89=Výsledky!$JH$3,OR(Tipy!HR89=Výsledky!$JF$3+1,Tipy!HR89=Výsledky!$JF$3-1))),10,0)))</f>
        <v>0</v>
      </c>
      <c r="JH95" s="186" t="str">
        <f>IF(ISBLANK($JH$3),"",IF(ISBLANK(Tipy!HR89),"-",SUM(JC95:JG95)))</f>
        <v>-</v>
      </c>
      <c r="JI95" s="185"/>
      <c r="JJ95" s="182">
        <f>IF(ISBLANK($JO$3),"",IF(ISBLANK(Tipy!HX89),0,IF(AND(Tipy!HX89=Výsledky!$JM$3,Tipy!HZ89=Výsledky!$JO$3),50,0)))</f>
        <v>0</v>
      </c>
      <c r="JK95" s="182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>0</v>
      </c>
      <c r="JL95" s="182">
        <f>IF(ISBLANK($JO$3),"",IF(OR(Tipy!IA89=Výsledky!$JJ$6,Tipy!IA89=Výsledky!$JJ$7,Tipy!IA89=Výsledky!$JJ$8,Tipy!IA89=Výsledky!$JJ$9),30,0))</f>
        <v>0</v>
      </c>
      <c r="JM95" s="92">
        <f>IF(ISBLANK($JO$3),"",IF(OR(Tipy!IB89=Výsledky!$JM$6,Tipy!IB89=Výsledky!$JM$7,Tipy!IB89=Výsledky!$JM$8,Tipy!IB89=Výsledky!$JM$9),10,0))</f>
        <v>0</v>
      </c>
      <c r="JN95" s="93">
        <f>IF(ISBLANK($JO$3),"",IF(ISBLANK(Tipy!HX89),0,IF(OR(AND(Tipy!HX89=Výsledky!$JM$3,OR(Tipy!HZ89=Výsledky!$JO$3+1,Tipy!HZ89=Výsledky!$JO$3-1)),AND(Tipy!HZ89=Výsledky!$JO$3,OR(Tipy!HX89=Výsledky!$JM$3+1,Tipy!HX89=Výsledky!$JM$3-1))),10,0)))</f>
        <v>0</v>
      </c>
      <c r="JO95" s="95" t="str">
        <f>IF(ISBLANK($JO$3),"",IF(ISBLANK(Tipy!HX89),"-",SUM(JJ95:JN95)))</f>
        <v>-</v>
      </c>
      <c r="JP95" s="94"/>
      <c r="JQ95" s="92">
        <f>IF(ISBLANK($JV$3),"",IF(ISBLANK(Tipy!ID89),0,IF(AND(Tipy!ID89=Výsledky!$JT$3,Tipy!IF89=Výsledky!$JV$3),50,0)))</f>
        <v>0</v>
      </c>
      <c r="JR95" s="92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>0</v>
      </c>
      <c r="JS95" s="92">
        <f>IF(ISBLANK($JV$3),"",IF(OR(Tipy!IG89=Výsledky!$JQ$6,Tipy!IG89=Výsledky!$JQ$7,Tipy!IG89=Výsledky!$JQ$8,Tipy!IG89=Výsledky!$JQ$9),30,0))</f>
        <v>0</v>
      </c>
      <c r="JT95" s="92">
        <f>IF(ISBLANK($JV$3),"",IF(OR(Tipy!IH89=Výsledky!$JT$6,Tipy!IH89=Výsledky!$JT$7,Tipy!IH89=Výsledky!$JT$8,Tipy!IH89=Výsledky!$JT$9),10,0))</f>
        <v>0</v>
      </c>
      <c r="JU95" s="93">
        <f>IF(ISBLANK($JV$3),"",IF(ISBLANK(Tipy!ID89),0,IF(OR(AND(Tipy!ID89=Výsledky!$JT$3,OR(Tipy!IF89=Výsledky!$JV$3+1,Tipy!IF89=Výsledky!$JV$3-1)),AND(Tipy!IF89=Výsledky!$JV$3,OR(Tipy!ID89=Výsledky!$JT$3+1,Tipy!ID89=Výsledky!$JT$3-1))),10,0)))</f>
        <v>0</v>
      </c>
      <c r="JV95" s="95" t="str">
        <f>IF(ISBLANK($JV$3),"",IF(ISBLANK(Tipy!ID89),"-",SUM(JQ95:JU95)))</f>
        <v>-</v>
      </c>
      <c r="JW95" s="94"/>
      <c r="JX95" s="92" t="str">
        <f>IF(ISBLANK($KC$3),"",IF(ISBLANK(Tipy!IJ89),0,IF(AND(Tipy!IJ89=Výsledky!$KA$3,Tipy!IL89=Výsledky!$KC$3),50,0)))</f>
        <v/>
      </c>
      <c r="JY95" s="92" t="str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/>
      </c>
      <c r="JZ95" s="92" t="str">
        <f>IF(ISBLANK($KC$3),"",IF(OR(Tipy!IM89=Výsledky!$JX$6,Tipy!IM89=Výsledky!$JX$7,Tipy!IM89=Výsledky!$JX$8,Tipy!IM89=Výsledky!$JX$9),30,0))</f>
        <v/>
      </c>
      <c r="KA95" s="92" t="str">
        <f>IF(ISBLANK($KC$3),"",IF(OR(Tipy!IN89=Výsledky!$KA$6,Tipy!IN89=Výsledky!$KA$7,Tipy!IN89=Výsledky!$KA$8,Tipy!IN89=Výsledky!$KA$9),10,0))</f>
        <v/>
      </c>
      <c r="KB95" s="93" t="str">
        <f>IF(ISBLANK($KC$3),"",IF(ISBLANK(Tipy!IJ89),0,IF(OR(AND(Tipy!IJ89=Výsledky!$KA$3,OR(Tipy!IL89=Výsledky!$KC$3+1,Tipy!IL89=Výsledky!$KC$3-1)),AND(Tipy!IL89=Výsledky!$KC$3,OR(Tipy!IJ89=Výsledky!$KA$3+1,Tipy!IJ89=Výsledky!$KA$3-1))),10,0)))</f>
        <v/>
      </c>
      <c r="KC95" s="95" t="str">
        <f>IF(ISBLANK($KC$3),"",IF(ISBLANK(Tipy!IJ89),"-",SUM(JX95:KB95)))</f>
        <v/>
      </c>
      <c r="KD95" s="94"/>
      <c r="KE95" s="92">
        <f>IF(ISBLANK($KJ$3),"",IF(ISBLANK(Tipy!IP89),0,IF(AND(Tipy!IP89=Výsledky!$KH$3,Tipy!IR89=Výsledky!$KJ$3),50,0)))</f>
        <v>0</v>
      </c>
      <c r="KF95" s="92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>0</v>
      </c>
      <c r="KG95" s="92">
        <f>IF(ISBLANK($KJ$3),"",IF(OR(Tipy!IS89=Výsledky!$KE$6,Tipy!IS89=Výsledky!$KE$7,Tipy!IS89=Výsledky!$KE$8,Tipy!IS89=Výsledky!$KE$9),30,0))</f>
        <v>0</v>
      </c>
      <c r="KH95" s="92">
        <f>IF(ISBLANK($KJ$3),"",IF(OR(Tipy!IT89=Výsledky!$KH$6,Tipy!IT89=Výsledky!$KH$7,Tipy!IT89=Výsledky!$KH$8,Tipy!IT89=Výsledky!$KH$9),10,0))</f>
        <v>0</v>
      </c>
      <c r="KI95" s="93">
        <f>IF(ISBLANK($KJ$3),"",IF(ISBLANK(Tipy!IP89),0,IF(OR(AND(Tipy!IP89=Výsledky!$KH$3,OR(Tipy!IR89=Výsledky!$KJ$3+1,Tipy!IR89=Výsledky!$KJ$3-1)),AND(Tipy!IR89=Výsledky!$KJ$3,OR(Tipy!IP89=Výsledky!$KH$3+1,Tipy!IP89=Výsledky!$KH$3-1))),10,0)))</f>
        <v>0</v>
      </c>
      <c r="KJ95" s="95" t="str">
        <f>IF(ISBLANK($KJ$3),"",IF(ISBLANK(Tipy!IP89),"-",SUM(KE95:KI95)))</f>
        <v>-</v>
      </c>
      <c r="KK95" s="94"/>
      <c r="KL95" s="182">
        <f>IF(ISBLANK($KQ$3),"",IF(ISBLANK(Tipy!IV89),0,IF(AND(Tipy!IV89=Výsledky!$KO$3,Tipy!IX89=Výsledky!$KQ$3),50,0)))</f>
        <v>0</v>
      </c>
      <c r="KM95" s="182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>0</v>
      </c>
      <c r="KN95" s="182">
        <f>IF(ISBLANK($KQ$3),"",IF(OR(Tipy!IY89=Výsledky!$KL$6,Tipy!IY89=Výsledky!$KL$7,Tipy!IY89=Výsledky!$KL$8,Tipy!IY89=Výsledky!$KL$9),30,0))</f>
        <v>0</v>
      </c>
      <c r="KO95" s="182">
        <f>IF(ISBLANK($KQ$3),"",IF(OR(Tipy!IZ89=Výsledky!$KO$6,Tipy!IZ89=Výsledky!$KO$7,Tipy!IZ89=Výsledky!$KO$8,Tipy!IZ89=Výsledky!$KO$9),10,0))</f>
        <v>0</v>
      </c>
      <c r="KP95" s="183">
        <f>IF(ISBLANK($KQ$3),"",IF(ISBLANK(Tipy!IV89),0,IF(OR(AND(Tipy!IV89=Výsledky!$KO$3,OR(Tipy!IX89=Výsledky!$KQ$3+1,Tipy!IX89=Výsledky!$KQ$3-1)),AND(Tipy!IX89=Výsledky!$KQ$3,OR(Tipy!IV89=Výsledky!$KO$3+1,Tipy!IV89=Výsledky!$KO$3-1))),10,0)))</f>
        <v>0</v>
      </c>
      <c r="KQ95" s="186" t="str">
        <f>IF(ISBLANK($KQ$3),"",IF(ISBLANK(Tipy!IV89),"-",SUM(KL95:KP95)))</f>
        <v>-</v>
      </c>
      <c r="KR95" s="94"/>
      <c r="KS95" s="92" t="str">
        <f>IF(ISBLANK($KX$3),"",IF(ISBLANK(Tipy!JB89),0,IF(AND(Tipy!JB89=Výsledky!$KV$3,Tipy!JD89=Výsledky!$KX$3),50,0)))</f>
        <v/>
      </c>
      <c r="KT95" s="92" t="str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/>
      </c>
      <c r="KU95" s="92" t="str">
        <f>IF(ISBLANK($KX$3),"",IF(OR(Tipy!JE89=Výsledky!$KS$6,Tipy!JE89=Výsledky!$KS$7,Tipy!JE89=Výsledky!$KS$8,Tipy!JE89=Výsledky!$KS$9),30,0))</f>
        <v/>
      </c>
      <c r="KV95" s="92" t="str">
        <f>IF(ISBLANK($KX$3),"",IF(OR(Tipy!JF89=Výsledky!$KV$6,Tipy!JF89=Výsledky!$KV$7,Tipy!JF89=Výsledky!$KV$8,Tipy!JF89=Výsledky!$KV$9),10,0))</f>
        <v/>
      </c>
      <c r="KW95" s="93" t="str">
        <f>IF(ISBLANK($KX$3),"",IF(ISBLANK(Tipy!JB89),0,IF(OR(AND(Tipy!JB89=Výsledky!$KV$3,OR(Tipy!JD89=Výsledky!$KX$3+1,Tipy!JD89=Výsledky!$KX$3-1)),AND(Tipy!JD89=Výsledky!$KX$3,OR(Tipy!JB89=Výsledky!$KV$3+1,Tipy!JB89=Výsledky!$KV$3-1))),10,0)))</f>
        <v/>
      </c>
      <c r="KX95" s="95" t="str">
        <f>IF(ISBLANK($KX$3),"",IF(ISBLANK(Tipy!JB89),"-",SUM(KS95:KW95)))</f>
        <v/>
      </c>
      <c r="KY95" s="94"/>
      <c r="KZ95" s="92" t="str">
        <f>IF(ISBLANK($LE$3),"",IF(ISBLANK(Tipy!JH89),0,IF(AND(Tipy!JH89=Výsledky!$LC$3,Tipy!JJ89=Výsledky!$LE$3),50,0)))</f>
        <v/>
      </c>
      <c r="LA95" s="92" t="str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/>
      </c>
      <c r="LB95" s="92" t="str">
        <f>IF(ISBLANK($LE$3),"",IF(OR(Tipy!JK89=Výsledky!$KZ$6,Tipy!JK89=Výsledky!$KZ$7,Tipy!JK89=Výsledky!$KZ$8,Tipy!JK89=Výsledky!$KZ$9),30,0))</f>
        <v/>
      </c>
      <c r="LC95" s="92" t="str">
        <f>IF(ISBLANK($LE$3),"",IF(OR(Tipy!JL89=Výsledky!$LC$6,Tipy!JL89=Výsledky!$LC$7,Tipy!JL89=Výsledky!$LC$8,Tipy!JL89=Výsledky!$LC$9),10,0))</f>
        <v/>
      </c>
      <c r="LD95" s="93" t="str">
        <f>IF(ISBLANK($LE$3),"",IF(ISBLANK(Tipy!JH89),0,IF(OR(AND(Tipy!JH89=Výsledky!$LC$3,OR(Tipy!JJ89=Výsledky!$LE$3+1,Tipy!JJ89=Výsledky!$LE$3-1)),AND(Tipy!JJ89=Výsledky!$LE$3,OR(Tipy!JH89=Výsledky!$LC$3+1,Tipy!JH89=Výsledky!$LC$3-1))),10,0)))</f>
        <v/>
      </c>
      <c r="LE95" s="95" t="str">
        <f>IF(ISBLANK($LE$3),"",IF(ISBLANK(Tipy!JH89),"-",SUM(KZ95:LD95)))</f>
        <v/>
      </c>
      <c r="LF95" s="94"/>
      <c r="LG95" s="92" t="str">
        <f>IF(ISBLANK($LL$3),"",IF(ISBLANK(Tipy!JN89),0,IF(AND(Tipy!JN89=Výsledky!$LJ$3,Tipy!JP89=Výsledky!$LL$3),50,0)))</f>
        <v/>
      </c>
      <c r="LH95" s="92" t="str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/>
      </c>
      <c r="LI95" s="92" t="str">
        <f>IF(ISBLANK($LL$3),"",IF(OR(Tipy!JQ89=Výsledky!$LG$6,Tipy!JQ89=Výsledky!$LG$7,Tipy!JQ89=Výsledky!$LG$8,Tipy!JQ89=Výsledky!$LG$9),30,0))</f>
        <v/>
      </c>
      <c r="LJ95" s="92" t="str">
        <f>IF(ISBLANK($LL$3),"",IF(OR(Tipy!JR89=Výsledky!$LJ$6,Tipy!JR89=Výsledky!$LJ$7,Tipy!JR89=Výsledky!$LJ$8,Tipy!JR89=Výsledky!$LJ$9),10,0))</f>
        <v/>
      </c>
      <c r="LK95" s="93" t="str">
        <f>IF(ISBLANK($LL$3),"",IF(ISBLANK(Tipy!JN89),0,IF(OR(AND(Tipy!JN89=Výsledky!$LJ$3,OR(Tipy!JP89=Výsledky!$LL$3+1,Tipy!JP89=Výsledky!$LL$3-1)),AND(Tipy!JP89=Výsledky!$LL$3,OR(Tipy!JN89=Výsledky!$LJ$3+1,Tipy!JN89=Výsledky!$LJ$3-1))),10,0)))</f>
        <v/>
      </c>
      <c r="LL95" s="95" t="str">
        <f>IF(ISBLANK($LL$3),"",IF(ISBLANK(Tipy!JN89),"-",SUM(LG95:LK95)))</f>
        <v/>
      </c>
      <c r="LM95" s="94"/>
      <c r="LN95" s="92" t="str">
        <f>IF(ISBLANK($LS$3),"",IF(ISBLANK(Tipy!JT89),0,IF(AND(Tipy!JT89=Výsledky!$LQ$3,Tipy!JV89=Výsledky!$LS$3),50,0)))</f>
        <v/>
      </c>
      <c r="LO95" s="92" t="str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/>
      </c>
      <c r="LP95" s="92" t="str">
        <f>IF(ISBLANK($LS$3),"",IF(OR(Tipy!JW89=Výsledky!$LN$6,Tipy!JW89=Výsledky!$LN$7,Tipy!JW89=Výsledky!$LN$8,Tipy!JW89=Výsledky!$LN$9),30,0))</f>
        <v/>
      </c>
      <c r="LQ95" s="92" t="str">
        <f>IF(ISBLANK($LS$3),"",IF(OR(Tipy!JX89=Výsledky!$LQ$6,Tipy!JX89=Výsledky!$LQ$7,Tipy!JX89=Výsledky!$LQ$8,Tipy!JX89=Výsledky!$LQ$9),10,0))</f>
        <v/>
      </c>
      <c r="LR95" s="93" t="str">
        <f>IF(ISBLANK($LS$3),"",IF(ISBLANK(Tipy!JT89),0,IF(OR(AND(Tipy!JT89=Výsledky!$LQ$3,OR(Tipy!JV89=Výsledky!$LS$3+1,Tipy!JV89=Výsledky!$LS$3-1)),AND(Tipy!JV89=Výsledky!$LS$3,OR(Tipy!JT89=Výsledky!$LQ$3+1,Tipy!JT89=Výsledky!$LQ$3-1))),10,0)))</f>
        <v/>
      </c>
      <c r="LS95" s="95" t="str">
        <f>IF(ISBLANK($LS$3),"",IF(ISBLANK(Tipy!JT89),"-",SUM(LN95:LR95)))</f>
        <v/>
      </c>
      <c r="LT95" s="94"/>
      <c r="LU95" s="92" t="str">
        <f>IF(ISBLANK($LZ$3),"",IF(ISBLANK(Tipy!JZ89),0,IF(AND(Tipy!JZ89=Výsledky!$LX$3,Tipy!KB89=Výsledky!$LZ$3),50,0)))</f>
        <v/>
      </c>
      <c r="LV95" s="92" t="str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/>
      </c>
      <c r="LW95" s="92" t="str">
        <f>IF(ISBLANK($LZ$3),"",IF(OR(Tipy!KC89=Výsledky!$LU$6,Tipy!KC89=Výsledky!$LU$7,Tipy!KC89=Výsledky!$LU$8,Tipy!KC89=Výsledky!$LU$9),30,0))</f>
        <v/>
      </c>
      <c r="LX95" s="92" t="str">
        <f>IF(ISBLANK($LZ$3),"",IF(OR(Tipy!KD89=Výsledky!$LX$6,Tipy!KD89=Výsledky!$LX$7,Tipy!KD89=Výsledky!$LX$8,Tipy!KD89=Výsledky!$LX$9),10,0))</f>
        <v/>
      </c>
      <c r="LY95" s="93" t="str">
        <f>IF(ISBLANK($LZ$3),"",IF(ISBLANK(Tipy!JZ89),0,IF(OR(AND(Tipy!JZ89=Výsledky!$LX$3,OR(Tipy!KB89=Výsledky!$LZ$3+1,Tipy!KB89=Výsledky!$LZ$3-1)),AND(Tipy!KB89=Výsledky!$LZ$3,OR(Tipy!JZ89=Výsledky!$LX$3+1,Tipy!JZ89=Výsledky!$LX$3-1))),10,0)))</f>
        <v/>
      </c>
      <c r="LZ95" s="95" t="str">
        <f>IF(ISBLANK($LZ$3),"",IF(ISBLANK(Tipy!JZ89),"-",SUM(LU95:LY95)))</f>
        <v/>
      </c>
      <c r="MA95" s="94"/>
      <c r="MB95" s="96"/>
      <c r="MC95" s="97"/>
      <c r="MD95" s="97"/>
      <c r="ME95" s="97"/>
      <c r="MF95" s="93"/>
      <c r="MG95" s="95"/>
      <c r="MH95" s="94"/>
      <c r="MI95" s="96"/>
      <c r="MJ95" s="97"/>
      <c r="MK95" s="97"/>
      <c r="ML95" s="97"/>
      <c r="MM95" s="93"/>
      <c r="MN95" s="95"/>
      <c r="MO95" s="94"/>
      <c r="MP95" s="96"/>
      <c r="MQ95" s="97"/>
      <c r="MR95" s="97"/>
      <c r="MS95" s="97"/>
      <c r="MT95" s="93"/>
      <c r="MU95" s="95"/>
      <c r="MV95" s="94"/>
      <c r="MW95" s="96"/>
      <c r="MX95" s="97"/>
      <c r="MY95" s="97"/>
      <c r="MZ95" s="97"/>
      <c r="NA95" s="93"/>
      <c r="NB95" s="95"/>
      <c r="NC95" s="94"/>
      <c r="ND95" s="96"/>
      <c r="NE95" s="97"/>
      <c r="NF95" s="97"/>
      <c r="NG95" s="97"/>
      <c r="NH95" s="93"/>
      <c r="NI95" s="95"/>
      <c r="NJ95" s="94"/>
      <c r="NK95" s="96"/>
      <c r="NL95" s="97"/>
      <c r="NM95" s="97"/>
      <c r="NN95" s="97"/>
      <c r="NO95" s="93"/>
      <c r="NP95" s="95"/>
      <c r="NQ95" s="94"/>
      <c r="NR95" s="96"/>
      <c r="NS95" s="97"/>
      <c r="NT95" s="97"/>
      <c r="NU95" s="97"/>
      <c r="NV95" s="93"/>
      <c r="NW95" s="95"/>
      <c r="NX95" s="94"/>
      <c r="NY95" s="96"/>
      <c r="NZ95" s="97"/>
      <c r="OA95" s="97"/>
      <c r="OB95" s="97"/>
      <c r="OC95" s="93"/>
      <c r="OD95" s="95"/>
      <c r="OE95" s="94"/>
      <c r="OF95" s="96"/>
      <c r="OG95" s="97"/>
      <c r="OH95" s="97"/>
      <c r="OI95" s="97"/>
      <c r="OJ95" s="93"/>
      <c r="OK95" s="95"/>
      <c r="OL95" s="94"/>
      <c r="OM95" s="96"/>
      <c r="ON95" s="97"/>
      <c r="OO95" s="97"/>
      <c r="OP95" s="97"/>
      <c r="OQ95" s="93"/>
      <c r="OR95" s="95"/>
      <c r="OS95" s="94"/>
      <c r="OT95" s="96"/>
      <c r="OU95" s="97"/>
      <c r="OV95" s="97"/>
      <c r="OW95" s="97"/>
      <c r="OX95" s="93"/>
      <c r="OY95" s="95"/>
      <c r="OZ95" s="94"/>
      <c r="PA95" s="96"/>
      <c r="PB95" s="97"/>
      <c r="PC95" s="97"/>
      <c r="PD95" s="97"/>
      <c r="PE95" s="93"/>
      <c r="PF95" s="95"/>
      <c r="PG95" s="94"/>
      <c r="PH95" s="96"/>
      <c r="PI95" s="97"/>
      <c r="PJ95" s="97"/>
      <c r="PK95" s="97"/>
      <c r="PL95" s="93"/>
      <c r="PM95" s="95"/>
      <c r="PN95" s="94"/>
      <c r="PO95" s="96"/>
      <c r="PP95" s="97"/>
      <c r="PQ95" s="97"/>
      <c r="PR95" s="97"/>
      <c r="PS95" s="93"/>
      <c r="PT95" s="95"/>
      <c r="PU95" s="94"/>
      <c r="PV95" s="96"/>
      <c r="PW95" s="97"/>
      <c r="PX95" s="97"/>
      <c r="PY95" s="97"/>
      <c r="PZ95" s="93"/>
      <c r="QA95" s="95"/>
    </row>
    <row r="96" spans="1:443" ht="15" customHeight="1" x14ac:dyDescent="0.2">
      <c r="A96" s="121">
        <f>Tipy!A90</f>
        <v>14</v>
      </c>
      <c r="B96" s="144" t="str">
        <f>Tipy!B90</f>
        <v>slaffko 14</v>
      </c>
      <c r="C96" s="42"/>
      <c r="D96" s="182">
        <f>IF(ISBLANK($I$3),"",IF(ISBLANK(Tipy!D90),0,IF(AND(Tipy!D90=Výsledky!$G$3,Tipy!F90=Výsledky!$I$3),50,0)))</f>
        <v>50</v>
      </c>
      <c r="E96" s="182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2">
        <f>IF(ISBLANK($I$3),"",IF(OR(Tipy!G90=Výsledky!$D$6,Tipy!G90=Výsledky!$D$7,Tipy!G90=Výsledky!$D$8,Tipy!G90=Výsledky!$D$9),30,0))</f>
        <v>30</v>
      </c>
      <c r="G96" s="182">
        <f>IF(ISBLANK($I$3),"",IF(OR(Tipy!H90=Výsledky!$G$6,Tipy!H90=Výsledky!$G$7,Tipy!H90=Výsledky!$G$8,Tipy!H90=Výsledky!$G$9),10,0))</f>
        <v>0</v>
      </c>
      <c r="H96" s="183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4">
        <f>IF(ISBLANK($I$3),"",IF(ISBLANK(Tipy!D90),"-",SUM(D96:H96)))</f>
        <v>80</v>
      </c>
      <c r="J96" s="185"/>
      <c r="K96" s="182">
        <f>IF(ISBLANK($P$3),"",IF(ISBLANK(Tipy!J90),0,IF(AND(Tipy!J90=Výsledky!$N$3,Tipy!L90=Výsledky!$P$3),50,0)))</f>
        <v>0</v>
      </c>
      <c r="L96" s="182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2">
        <f>IF(ISBLANK($P$3),"",IF(OR(Tipy!M90=Výsledky!$K$6,Tipy!M90=Výsledky!$K$7,Tipy!M90=Výsledky!$K$8,Tipy!M90=Výsledky!$K$9),30,0))</f>
        <v>30</v>
      </c>
      <c r="N96" s="182">
        <f>IF(ISBLANK($P$3),"",IF(OR(Tipy!N90=Výsledky!$N$6,Tipy!N90=Výsledky!$N$7,Tipy!N90=Výsledky!$N$8,Tipy!N90=Výsledky!$N$9),10,0))</f>
        <v>0</v>
      </c>
      <c r="O96" s="183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6">
        <f>IF(ISBLANK($P$3),"",IF(ISBLANK(Tipy!J90),"-",SUM(K96:O96)))</f>
        <v>60</v>
      </c>
      <c r="Q96" s="185"/>
      <c r="R96" s="182">
        <f>IF(ISBLANK($W$3),"",IF(ISBLANK(Tipy!P90),0,IF(AND(Tipy!P90=Výsledky!$U$3,Tipy!R90=Výsledky!$W$3),50,0)))</f>
        <v>50</v>
      </c>
      <c r="S96" s="182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2">
        <f>IF(ISBLANK($W$3),"",IF(OR(Tipy!S90=Výsledky!$R$6,Tipy!S90=Výsledky!$R$7,Tipy!S90=Výsledky!$R$8,Tipy!S90=Výsledky!$R$9),30,0))</f>
        <v>30</v>
      </c>
      <c r="U96" s="182">
        <f>IF(ISBLANK($W$3),"",IF(OR(Tipy!T90=Výsledky!$U$6,Tipy!T90=Výsledky!$U$7,Tipy!T90=Výsledky!$U$8,Tipy!T90=Výsledky!$U$9),10,0))</f>
        <v>0</v>
      </c>
      <c r="V96" s="183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6">
        <f>IF(ISBLANK($W$3),"",IF(ISBLANK(Tipy!P90),"-",SUM(R96:V96)))</f>
        <v>80</v>
      </c>
      <c r="X96" s="185"/>
      <c r="Y96" s="182">
        <f>IF(ISBLANK($AD$3),"",IF(ISBLANK(Tipy!V90),0,IF(AND(Tipy!V90=Výsledky!$AB$3,Tipy!X90=Výsledky!$AD$3),50,0)))</f>
        <v>0</v>
      </c>
      <c r="Z96" s="182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2">
        <f>IF(ISBLANK($AD$3),"",IF(OR(Tipy!Y90=Výsledky!$Y$6,Tipy!Y90=Výsledky!$Y$7,Tipy!Y90=Výsledky!$Y$8,Tipy!Y90=Výsledky!$Y$9),30,0))</f>
        <v>30</v>
      </c>
      <c r="AB96" s="182">
        <f>IF(ISBLANK($AD$3),"",IF(OR(Tipy!Z90=Výsledky!$AB$6,Tipy!Z90=Výsledky!$AB$7,Tipy!Z90=Výsledky!$AB$8,Tipy!Z90=Výsledky!$AB$9),10,0))</f>
        <v>0</v>
      </c>
      <c r="AC96" s="183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6">
        <f>IF(ISBLANK($AD$3),"",IF(ISBLANK(Tipy!V90),"-",SUM(Y96:AC96)))</f>
        <v>30</v>
      </c>
      <c r="AE96" s="185"/>
      <c r="AF96" s="182">
        <f>IF(ISBLANK($AK$3),"",IF(ISBLANK(Tipy!AB90),0,IF(AND(Tipy!AB90=Výsledky!$AI$3,Tipy!AD90=Výsledky!$AK$3),50,0)))</f>
        <v>0</v>
      </c>
      <c r="AG96" s="182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2">
        <f>IF(ISBLANK($AK$3),"",IF(OR(Tipy!AE90=Výsledky!$AF$6,Tipy!AE90=Výsledky!$AF$7,Tipy!AE90=Výsledky!$AF$8,Tipy!AE90=Výsledky!$AF$9),30,0))</f>
        <v>30</v>
      </c>
      <c r="AI96" s="182">
        <f>IF(ISBLANK($AK$3),"",IF(OR(Tipy!AF90=Výsledky!$AI$6,Tipy!AF90=Výsledky!$AI$7,Tipy!AF90=Výsledky!$AI$8,Tipy!AF90=Výsledky!$AI$9),10,0))</f>
        <v>0</v>
      </c>
      <c r="AJ96" s="183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6">
        <f>IF(ISBLANK($AK$3),"",IF(ISBLANK(Tipy!AB90),"-",SUM(AF96:AJ96)))</f>
        <v>50</v>
      </c>
      <c r="AL96" s="185"/>
      <c r="AM96" s="182">
        <f>IF(ISBLANK($AR$3),"",IF(ISBLANK(Tipy!AH90),0,IF(AND(Tipy!AH90=Výsledky!$AP$3,Tipy!AJ90=Výsledky!$AR$3),50,0)))</f>
        <v>50</v>
      </c>
      <c r="AN96" s="182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2">
        <f>IF(ISBLANK($AR$3),"",IF(OR(Tipy!AK90=Výsledky!$AM$6,Tipy!AK90=Výsledky!$AM$7,Tipy!AK90=Výsledky!$AM$8,Tipy!AK90=Výsledky!$AM$9),30,0))</f>
        <v>0</v>
      </c>
      <c r="AP96" s="182">
        <f>IF(ISBLANK($AR$3),"",IF(OR(Tipy!AL90=Výsledky!$AP$6,Tipy!AL90=Výsledky!$AP$7,Tipy!AL90=Výsledky!$AP$8,Tipy!AL90=Výsledky!$AP$9),10,0))</f>
        <v>0</v>
      </c>
      <c r="AQ96" s="183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6">
        <f>IF(ISBLANK($AR$3),"",IF(ISBLANK(Tipy!AH90),"-",SUM(AM96:AQ96)))</f>
        <v>50</v>
      </c>
      <c r="AS96" s="185"/>
      <c r="AT96" s="182">
        <f>IF(ISBLANK($AY$3),"",IF(ISBLANK(Tipy!AN90),0,IF(AND(Tipy!AN90=Výsledky!$AW$3,Tipy!AP90=Výsledky!$AY$3),50,0)))</f>
        <v>0</v>
      </c>
      <c r="AU96" s="182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2">
        <f>IF(ISBLANK($AY$3),"",IF(OR(Tipy!AQ90=Výsledky!$AT$6,Tipy!AQ90=Výsledky!$AT$7,Tipy!AQ90=Výsledky!$AT$8,Tipy!AQ90=Výsledky!$AT$9),30,0))</f>
        <v>0</v>
      </c>
      <c r="AW96" s="182">
        <f>IF(ISBLANK($AY$3),"",IF(OR(Tipy!AR90=Výsledky!$AW$6,Tipy!AR90=Výsledky!$AW$7,Tipy!AR90=Výsledky!$AW$8,Tipy!AR90=Výsledky!$AW$9),10,0))</f>
        <v>10</v>
      </c>
      <c r="AX96" s="183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6">
        <f>IF(ISBLANK($AY$3),"",IF(ISBLANK(Tipy!AN90),"-",SUM(AT96:AX96)))</f>
        <v>40</v>
      </c>
      <c r="AZ96" s="185"/>
      <c r="BA96" s="182">
        <f>IF(ISBLANK($BF$3),"",IF(ISBLANK(Tipy!AT90),0,IF(AND(Tipy!AT90=Výsledky!$BD$3,Tipy!AV90=Výsledky!$BF$3),50,0)))</f>
        <v>0</v>
      </c>
      <c r="BB96" s="182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2">
        <f>IF(ISBLANK($BF$3),"",IF(OR(Tipy!AW90=Výsledky!$BA$6,Tipy!AW90=Výsledky!$BA$7,Tipy!AW90=Výsledky!$BA$8,Tipy!AW90=Výsledky!$BA$9),30,0))</f>
        <v>30</v>
      </c>
      <c r="BD96" s="182">
        <f>IF(ISBLANK($BF$3),"",IF(OR(Tipy!AX90=Výsledky!$BD$6,Tipy!AX90=Výsledky!$BD$7,Tipy!AX90=Výsledky!$BD$8,Tipy!AX90=Výsledky!$BD$9),10,0))</f>
        <v>0</v>
      </c>
      <c r="BE96" s="183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6">
        <f>IF(ISBLANK($BF$3),"",IF(ISBLANK(Tipy!AT90),"-",SUM(BA96:BE96)))</f>
        <v>30</v>
      </c>
      <c r="BG96" s="94"/>
      <c r="BH96" s="182">
        <f>IF(ISBLANK($BM$3),"",IF(ISBLANK(Tipy!AZ90),0,IF(AND(Tipy!AZ90=Výsledky!$BK$3,Tipy!BB90=Výsledky!$BM$3),50,0)))</f>
        <v>0</v>
      </c>
      <c r="BI96" s="182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2">
        <f>IF(ISBLANK($BM$3),"",IF(OR(Tipy!BC90=Výsledky!$BH$6,Tipy!BC90=Výsledky!$BH$7,Tipy!BC90=Výsledky!$BH$8,Tipy!BC90=Výsledky!$BH$9),30,0))</f>
        <v>30</v>
      </c>
      <c r="BK96" s="182">
        <f>IF(ISBLANK($BM$3),"",IF(OR(Tipy!BD90=Výsledky!$BK$6,Tipy!BD90=Výsledky!$BK$7,Tipy!BD90=Výsledky!$BK$8,Tipy!BD90=Výsledky!$BK$9),10,0))</f>
        <v>0</v>
      </c>
      <c r="BL96" s="183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6">
        <f>IF(ISBLANK($BM$3),"",IF(ISBLANK(Tipy!AZ90),"-",SUM(BH96:BL96)))</f>
        <v>50</v>
      </c>
      <c r="BN96" s="94"/>
      <c r="BO96" s="182">
        <f>IF(ISBLANK($BT$3),"",IF(ISBLANK(Tipy!BF90),0,IF(AND(Tipy!BF90=Výsledky!$BR$3,Tipy!BH90=Výsledky!$BT$3),50,0)))</f>
        <v>50</v>
      </c>
      <c r="BP96" s="182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2">
        <f>IF(ISBLANK($BT$3),"",IF(OR(Tipy!BI90=Výsledky!$BO$6,Tipy!BI90=Výsledky!$BO$7,Tipy!BI90=Výsledky!$BO$8,Tipy!BI90=Výsledky!$BO$9),30,0))</f>
        <v>0</v>
      </c>
      <c r="BR96" s="182">
        <f>IF(ISBLANK($BT$3),"",IF(OR(Tipy!BJ90=Výsledky!$BR$6,Tipy!BJ90=Výsledky!$BR$7,Tipy!BJ90=Výsledky!$BR$8,Tipy!BJ90=Výsledky!$BR$9),10,0))</f>
        <v>10</v>
      </c>
      <c r="BS96" s="183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6">
        <f>IF(ISBLANK($BT$3),"",IF(ISBLANK(Tipy!BF90),"-",SUM(BO96:BS96)))</f>
        <v>60</v>
      </c>
      <c r="BU96" s="94"/>
      <c r="BV96" s="182">
        <f>IF(ISBLANK($CA$3),"",IF(ISBLANK(Tipy!BL90),0,IF(AND(Tipy!BL90=Výsledky!$BY$3,Tipy!BN90=Výsledky!$CA$3),50,0)))</f>
        <v>0</v>
      </c>
      <c r="BW96" s="182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2">
        <f>IF(ISBLANK($CA$3),"",IF(OR(Tipy!BO90=Výsledky!$BV$6,Tipy!BO90=Výsledky!$BV$7,Tipy!BO90=Výsledky!$BV$8,Tipy!BO90=Výsledky!$BV$9),30,0))</f>
        <v>30</v>
      </c>
      <c r="BY96" s="182">
        <f>IF(ISBLANK($CA$3),"",IF(OR(Tipy!BP90=Výsledky!$BY$6,Tipy!BP90=Výsledky!$BY$7,Tipy!BP90=Výsledky!$BY$8,Tipy!BP90=Výsledky!$BY$9),10,0))</f>
        <v>0</v>
      </c>
      <c r="BZ96" s="183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6">
        <f>IF(ISBLANK($CA$3),"",IF(ISBLANK(Tipy!BL90),"-",SUM(BV96:BZ96)))</f>
        <v>50</v>
      </c>
      <c r="CB96" s="94"/>
      <c r="CC96" s="182">
        <f>IF(ISBLANK($CH$3),"",IF(ISBLANK(Tipy!BR90),0,IF(AND(Tipy!BR90=Výsledky!$CF$3,Tipy!BT90=Výsledky!$CH$3),50,0)))</f>
        <v>0</v>
      </c>
      <c r="CD96" s="182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2">
        <f>IF(ISBLANK($CH$3),"",IF(OR(Tipy!BU90=Výsledky!$CC$6,Tipy!BU90=Výsledky!$CC$7,Tipy!BU90=Výsledky!$CC$8,Tipy!BU90=Výsledky!$CC$9),30,0))</f>
        <v>30</v>
      </c>
      <c r="CF96" s="182">
        <f>IF(ISBLANK($CH$3),"",IF(OR(Tipy!BV90=Výsledky!$CF$6,Tipy!BV90=Výsledky!$CF$7,Tipy!BV90=Výsledky!$CF$8,Tipy!BV90=Výsledky!$CF$9),10,0))</f>
        <v>0</v>
      </c>
      <c r="CG96" s="183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6">
        <f>IF(ISBLANK($CH$3),"",IF(ISBLANK(Tipy!BR90),"-",SUM(CC96:CG96)))</f>
        <v>50</v>
      </c>
      <c r="CI96" s="185"/>
      <c r="CJ96" s="182">
        <f>IF(ISBLANK($CO$3),"",IF(ISBLANK(Tipy!BX90),0,IF(AND(Tipy!BX90=Výsledky!$CM$3,Tipy!BZ90=Výsledky!$CO$3),50,0)))</f>
        <v>0</v>
      </c>
      <c r="CK96" s="182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2">
        <f>IF(ISBLANK($CO$3),"",IF(OR(Tipy!CA90=Výsledky!$CJ$6,Tipy!CA90=Výsledky!$CJ$7,Tipy!CA90=Výsledky!$CJ$8,Tipy!CA90=Výsledky!$CJ$9),30,0))</f>
        <v>30</v>
      </c>
      <c r="CM96" s="182">
        <f>IF(ISBLANK($CO$3),"",IF(OR(Tipy!CB90=Výsledky!$CM$6,Tipy!CB90=Výsledky!$CM$7,Tipy!CB90=Výsledky!$CM$8,Tipy!CB90=Výsledky!$CM$9),10,0))</f>
        <v>10</v>
      </c>
      <c r="CN96" s="183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6">
        <f>IF(ISBLANK($CO$3),"",IF(ISBLANK(Tipy!BX90),"-",SUM(CJ96:CN96)))</f>
        <v>60</v>
      </c>
      <c r="CP96" s="185"/>
      <c r="CQ96" s="182">
        <f>IF(ISBLANK($CV$3),"",IF(ISBLANK(Tipy!CD90),0,IF(AND(Tipy!CD90=Výsledky!$CT$3,Tipy!CF90=Výsledky!$CV$3),50,0)))</f>
        <v>0</v>
      </c>
      <c r="CR96" s="182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2">
        <f>IF(ISBLANK($CV$3),"",IF(OR(Tipy!CG90=Výsledky!$CQ$6,Tipy!CG90=Výsledky!$CQ$7,Tipy!CG90=Výsledky!$CQ$8,Tipy!CG90=Výsledky!$CQ$9),30,0))</f>
        <v>30</v>
      </c>
      <c r="CT96" s="182">
        <f>IF(ISBLANK($CV$3),"",IF(OR(Tipy!CH90=Výsledky!$CT$6,Tipy!CH90=Výsledky!$CT$7,Tipy!CH90=Výsledky!$CT$8,Tipy!CH90=Výsledky!$CT$9),10,0))</f>
        <v>0</v>
      </c>
      <c r="CU96" s="183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6">
        <f>IF(ISBLANK($CV$3),"",IF(ISBLANK(Tipy!CD90),"-",SUM(CQ96:CU96)))</f>
        <v>60</v>
      </c>
      <c r="CW96" s="185"/>
      <c r="CX96" s="182">
        <f>IF(ISBLANK($DC$3),"",IF(ISBLANK(Tipy!CJ90),0,IF(AND(Tipy!CJ90=Výsledky!$DA$3,Tipy!CL90=Výsledky!$DC$3),50,0)))</f>
        <v>0</v>
      </c>
      <c r="CY96" s="182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2">
        <f>IF(ISBLANK($DC$3),"",IF(OR(Tipy!CM90=Výsledky!$CX$6,Tipy!CM90=Výsledky!$CX$7,Tipy!CM90=Výsledky!$CX$8,Tipy!CM90=Výsledky!$CX$9),30,0))</f>
        <v>0</v>
      </c>
      <c r="DA96" s="182">
        <f>IF(ISBLANK($DC$3),"",IF(OR(Tipy!CN90=Výsledky!$DA$6,Tipy!CN90=Výsledky!$DA$7,Tipy!CN90=Výsledky!$DA$8,Tipy!CN90=Výsledky!$DA$9),10,0))</f>
        <v>0</v>
      </c>
      <c r="DB96" s="183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6">
        <f>IF(ISBLANK($DC$3),"",IF(ISBLANK(Tipy!CJ90),"-",SUM(CX96:DB96)))</f>
        <v>0</v>
      </c>
      <c r="DD96" s="185"/>
      <c r="DE96" s="182">
        <f>IF(ISBLANK($DJ$3),"",IF(ISBLANK(Tipy!CP90),0,IF(AND(Tipy!CP90=Výsledky!$DH$3,Tipy!CR90=Výsledky!$DJ$3),50,0)))</f>
        <v>0</v>
      </c>
      <c r="DF96" s="182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2">
        <f>IF(ISBLANK($DJ$3),"",IF(OR(Tipy!CS90=Výsledky!$DE$6,Tipy!CS90=Výsledky!$DE$7,Tipy!CS90=Výsledky!$DE$8,Tipy!CS90=Výsledky!$DE$9),30,0))</f>
        <v>30</v>
      </c>
      <c r="DH96" s="182">
        <f>IF(ISBLANK($DJ$3),"",IF(OR(Tipy!CT90=Výsledky!$DH$6,Tipy!CT90=Výsledky!$DH$7,Tipy!CT90=Výsledky!$DH$8,Tipy!CT90=Výsledky!$DH$9),10,0))</f>
        <v>0</v>
      </c>
      <c r="DI96" s="183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6">
        <f>IF(ISBLANK($DJ$3),"",IF(ISBLANK(Tipy!CP90),"-",SUM(DE96:DI96)))</f>
        <v>30</v>
      </c>
      <c r="DK96" s="185"/>
      <c r="DL96" s="182">
        <f>IF(ISBLANK($DQ$3),"",IF(ISBLANK(Tipy!CV90),0,IF(AND(Tipy!CV90=Výsledky!$DO$3,Tipy!CX90=Výsledky!$DQ$3),50,0)))</f>
        <v>0</v>
      </c>
      <c r="DM96" s="182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2">
        <f>IF(ISBLANK($DQ$3),"",IF(OR(Tipy!CY90=Výsledky!$DL$6,Tipy!CY90=Výsledky!$DL$7,Tipy!CY90=Výsledky!$DL$8,Tipy!CY90=Výsledky!$DL$9),30,0))</f>
        <v>0</v>
      </c>
      <c r="DO96" s="182">
        <f>IF(ISBLANK($DQ$3),"",IF(OR(Tipy!CZ90=Výsledky!$DO$6,Tipy!CZ90=Výsledky!$DO$7,Tipy!CZ90=Výsledky!$DO$8,Tipy!CZ90=Výsledky!$DO$9),10,0))</f>
        <v>10</v>
      </c>
      <c r="DP96" s="183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6">
        <f>IF(ISBLANK($DQ$3),"",IF(ISBLANK(Tipy!CV90),"-",SUM(DL96:DP96)))</f>
        <v>10</v>
      </c>
      <c r="DR96" s="185"/>
      <c r="DS96" s="182">
        <f>IF(ISBLANK($DX$3),"",IF(ISBLANK(Tipy!DB90),0,IF(AND(Tipy!DB90=Výsledky!$DV$3,Tipy!DD90=Výsledky!$DX$3),50,0)))</f>
        <v>0</v>
      </c>
      <c r="DT96" s="182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2">
        <f>IF(ISBLANK($DX$3),"",IF(OR(Tipy!DE90=Výsledky!$DS$6,Tipy!DE90=Výsledky!$DS$7,Tipy!DE90=Výsledky!$DS$8,Tipy!DE90=Výsledky!$DS$9),30,0))</f>
        <v>30</v>
      </c>
      <c r="DV96" s="182">
        <f>IF(ISBLANK($DX$3),"",IF(OR(Tipy!DF90=Výsledky!$DV$6,Tipy!DF90=Výsledky!$DV$7,Tipy!DF90=Výsledky!$DV$8,Tipy!DF90=Výsledky!$DV$9),10,0))</f>
        <v>10</v>
      </c>
      <c r="DW96" s="183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6">
        <f>IF(ISBLANK($DX$3),"",IF(ISBLANK(Tipy!DB90),"-",SUM(DS96:DW96)))</f>
        <v>60</v>
      </c>
      <c r="DY96" s="185"/>
      <c r="DZ96" s="182">
        <f>IF(ISBLANK($EE$3),"",IF(ISBLANK(Tipy!DH90),0,IF(AND(Tipy!DH90=Výsledky!$EC$3,Tipy!DJ90=Výsledky!$EE$3),50,0)))</f>
        <v>50</v>
      </c>
      <c r="EA96" s="182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2">
        <f>IF(ISBLANK($EE$3),"",IF(OR(Tipy!DK90=Výsledky!$DZ$6,Tipy!DK90=Výsledky!$DZ$7,Tipy!DK90=Výsledky!$DZ$8,Tipy!DK90=Výsledky!$DZ$9),30,0))</f>
        <v>30</v>
      </c>
      <c r="EC96" s="182">
        <f>IF(ISBLANK($EE$3),"",IF(OR(Tipy!DL90=Výsledky!$EC$6,Tipy!DL90=Výsledky!$EC$7,Tipy!DL90=Výsledky!$EC$8,Tipy!DL90=Výsledky!$EC$9),10,0))</f>
        <v>0</v>
      </c>
      <c r="ED96" s="183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6">
        <f>IF(ISBLANK($EE$3),"",IF(ISBLANK(Tipy!DH90),"-",SUM(DZ96:ED96)))</f>
        <v>80</v>
      </c>
      <c r="EF96" s="94"/>
      <c r="EG96" s="182">
        <f>IF(ISBLANK($EL$3),"",IF(ISBLANK(Tipy!DN90),0,IF(AND(Tipy!DN90=Výsledky!$EJ$3,Tipy!DP90=Výsledky!$EL$3),50,0)))</f>
        <v>0</v>
      </c>
      <c r="EH96" s="182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2">
        <f>IF(ISBLANK($EL$3),"",IF(OR(Tipy!DQ90=Výsledky!$EG$6,Tipy!DQ90=Výsledky!$EG$7,Tipy!DQ90=Výsledky!$EG$8,Tipy!DQ90=Výsledky!$EG$9),30,0))</f>
        <v>30</v>
      </c>
      <c r="EJ96" s="182">
        <f>IF(ISBLANK($EL$3),"",IF(OR(Tipy!DR90=Výsledky!$EJ$6,Tipy!DR90=Výsledky!$EJ$7,Tipy!DR90=Výsledky!$EJ$8,Tipy!DR90=Výsledky!$EJ$9),10,0))</f>
        <v>10</v>
      </c>
      <c r="EK96" s="183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6">
        <f>IF(ISBLANK($EL$3),"",IF(ISBLANK(Tipy!DN90),"-",SUM(EG96:EK96)))</f>
        <v>70</v>
      </c>
      <c r="EM96" s="94"/>
      <c r="EN96" s="182">
        <f>IF(ISBLANK($ES$3),"",IF(ISBLANK(Tipy!DT90),0,IF(AND(Tipy!DT90=Výsledky!$EQ$3,Tipy!DV90=Výsledky!$ES$3),50,0)))</f>
        <v>0</v>
      </c>
      <c r="EO96" s="182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2">
        <f>IF(ISBLANK($ES$3),"",IF(OR(Tipy!DW90=Výsledky!$EN$6,Tipy!DW90=Výsledky!$EN$7,Tipy!DW90=Výsledky!$EN$8,Tipy!DW90=Výsledky!$EN$9),30,0))</f>
        <v>30</v>
      </c>
      <c r="EQ96" s="182">
        <f>IF(ISBLANK($ES$3),"",IF(OR(Tipy!DX90=Výsledky!$EQ$6,Tipy!DX90=Výsledky!$EQ$7,Tipy!DX90=Výsledky!$EQ$8,Tipy!DX90=Výsledky!$EQ$9),10,0))</f>
        <v>10</v>
      </c>
      <c r="ER96" s="183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6">
        <f>IF(ISBLANK($ES$3),"",IF(ISBLANK(Tipy!DT90),"-",SUM(EN96:ER96)))</f>
        <v>60</v>
      </c>
      <c r="ET96" s="94"/>
      <c r="EU96" s="182">
        <f>IF(ISBLANK($EZ$3),"",IF(ISBLANK(Tipy!DZ90),0,IF(AND(Tipy!DZ90=Výsledky!$EX$3,Tipy!EB90=Výsledky!$EZ$3),50,0)))</f>
        <v>0</v>
      </c>
      <c r="EV96" s="182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2">
        <f>IF(ISBLANK($EZ$3),"",IF(OR(Tipy!EC90=Výsledky!$EU$6,Tipy!EC90=Výsledky!$EU$7,Tipy!EC90=Výsledky!$EU$8,Tipy!EC90=Výsledky!$EU$9),30,0))</f>
        <v>0</v>
      </c>
      <c r="EX96" s="182">
        <f>IF(ISBLANK($EZ$3),"",IF(OR(Tipy!ED90=Výsledky!$EX$6,Tipy!ED90=Výsledky!$EX$7,Tipy!ED90=Výsledky!$EX$8,Tipy!ED90=Výsledky!$EX$9),10,0))</f>
        <v>0</v>
      </c>
      <c r="EY96" s="183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6">
        <f>IF(ISBLANK($EZ$3),"",IF(ISBLANK(Tipy!DZ90),"-",SUM(EU96:EY96)))</f>
        <v>30</v>
      </c>
      <c r="FA96" s="94"/>
      <c r="FB96" s="182">
        <f>IF(ISBLANK($FG$3),"",IF(ISBLANK(Tipy!EF90),0,IF(AND(Tipy!EF90=Výsledky!$FE$3,Tipy!EH90=Výsledky!$FG$3),50,0)))</f>
        <v>0</v>
      </c>
      <c r="FC96" s="182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2">
        <f>IF(ISBLANK($FG$3),"",IF(OR(Tipy!EI90=Výsledky!$FB$6,Tipy!EI90=Výsledky!$FB$7,Tipy!EI90=Výsledky!$FB$8,Tipy!EI90=Výsledky!$FB$9),30,0))</f>
        <v>0</v>
      </c>
      <c r="FE96" s="182">
        <f>IF(ISBLANK($FG$3),"",IF(OR(Tipy!EJ90=Výsledky!$FE$6,Tipy!EJ90=Výsledky!$FE$7,Tipy!EJ90=Výsledky!$FE$8,Tipy!EJ90=Výsledky!$FE$9),10,0))</f>
        <v>10</v>
      </c>
      <c r="FF96" s="183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6">
        <f>IF(ISBLANK($FG$3),"",IF(ISBLANK(Tipy!EF90),"-",SUM(FB96:FF96)))</f>
        <v>30</v>
      </c>
      <c r="FH96" s="94"/>
      <c r="FI96" s="182">
        <f>IF(ISBLANK($FN$3),"",IF(ISBLANK(Tipy!EL90),0,IF(AND(Tipy!EL90=Výsledky!$FL$3,Tipy!EN90=Výsledky!$FN$3),50,0)))</f>
        <v>0</v>
      </c>
      <c r="FJ96" s="182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2">
        <f>IF(ISBLANK($FN$3),"",IF(OR(Tipy!EO90=Výsledky!$FI$6,Tipy!EO90=Výsledky!$FI$7,Tipy!EO90=Výsledky!$FI$8,Tipy!EO90=Výsledky!$FI$9),30,0))</f>
        <v>30</v>
      </c>
      <c r="FL96" s="182">
        <f>IF(ISBLANK($FN$3),"",IF(OR(Tipy!EP90=Výsledky!$FL$6,Tipy!EP90=Výsledky!$FL$7,Tipy!EP90=Výsledky!$FL$8,Tipy!EP90=Výsledky!$FL$9),10,0))</f>
        <v>0</v>
      </c>
      <c r="FM96" s="183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6">
        <f>IF(ISBLANK($FN$3),"",IF(ISBLANK(Tipy!EL90),"-",SUM(FI96:FM96)))</f>
        <v>50</v>
      </c>
      <c r="FO96" s="94"/>
      <c r="FP96" s="182">
        <f>IF(ISBLANK($FU$3),"",IF(ISBLANK(Tipy!ER90),0,IF(AND(Tipy!ER90=Výsledky!$FS$3,Tipy!ET90=Výsledky!$FU$3),50,0)))</f>
        <v>0</v>
      </c>
      <c r="FQ96" s="182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2">
        <f>IF(ISBLANK($FU$3),"",IF(OR(Tipy!EU90=Výsledky!$FP$6,Tipy!EU90=Výsledky!$FP$7,Tipy!EU90=Výsledky!$FP$8,Tipy!EU90=Výsledky!$FP$9),30,0))</f>
        <v>30</v>
      </c>
      <c r="FS96" s="182">
        <f>IF(ISBLANK($FU$3),"",IF(OR(Tipy!EV90=Výsledky!$FS$6,Tipy!EV90=Výsledky!$FS$7,Tipy!EV90=Výsledky!$FS$8,Tipy!EV90=Výsledky!$FS$9),10,0))</f>
        <v>0</v>
      </c>
      <c r="FT96" s="183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6">
        <f>IF(ISBLANK($FU$3),"",IF(ISBLANK(Tipy!ER90),"-",SUM(FP96:FT96)))</f>
        <v>60</v>
      </c>
      <c r="FV96" s="94"/>
      <c r="FW96" s="182">
        <f>IF(ISBLANK($GB$3),"",IF(ISBLANK(Tipy!EX90),0,IF(AND(Tipy!EX90=Výsledky!$FZ$3,Tipy!EZ90=Výsledky!$GB$3),50,0)))</f>
        <v>0</v>
      </c>
      <c r="FX96" s="182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2">
        <f>IF(ISBLANK($GB$3),"",IF(OR(Tipy!FA90=Výsledky!$FW$6,Tipy!FA90=Výsledky!$FW$7,Tipy!FA90=Výsledky!$FW$8,Tipy!FA90=Výsledky!$FW$9),30,0))</f>
        <v>0</v>
      </c>
      <c r="FZ96" s="182">
        <f>IF(ISBLANK($GB$3),"",IF(OR(Tipy!FB90=Výsledky!$FZ$6,Tipy!FB90=Výsledky!$FZ$7,Tipy!FB90=Výsledky!$FZ$8,Tipy!FB90=Výsledky!$FZ$9),10,0))</f>
        <v>10</v>
      </c>
      <c r="GA96" s="183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6">
        <f>IF(ISBLANK($GB$3),"",IF(ISBLANK(Tipy!EX90),"-",SUM(FW96:GA96)))</f>
        <v>20</v>
      </c>
      <c r="GC96" s="94"/>
      <c r="GD96" s="182">
        <f>IF(ISBLANK($GI$3),"",IF(ISBLANK(Tipy!FD90),0,IF(AND(Tipy!FD90=Výsledky!$GG$3,Tipy!FF90=Výsledky!$GI$3),50,0)))</f>
        <v>0</v>
      </c>
      <c r="GE96" s="182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2">
        <f>IF(ISBLANK($GI$3),"",IF(OR(Tipy!FG90=Výsledky!$GD$6,Tipy!FG90=Výsledky!$GD$7,Tipy!FG90=Výsledky!$GD$8,Tipy!FG90=Výsledky!$GD$9),30,0))</f>
        <v>0</v>
      </c>
      <c r="GG96" s="182">
        <f>IF(ISBLANK($GI$3),"",IF(OR(Tipy!FH90=Výsledky!$GG$6,Tipy!FH90=Výsledky!$GG$7,Tipy!FH90=Výsledky!$GG$8,Tipy!FH90=Výsledky!$GG$9),10,0))</f>
        <v>0</v>
      </c>
      <c r="GH96" s="183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6">
        <f>IF(ISBLANK($GI$3),"",IF(ISBLANK(Tipy!FD90),"-",SUM(GD96:GH96)))</f>
        <v>0</v>
      </c>
      <c r="GJ96" s="94"/>
      <c r="GK96" s="182">
        <f>IF(ISBLANK($GP$3),"",IF(ISBLANK(Tipy!FJ90),0,IF(AND(Tipy!FJ90=Výsledky!$GN$3,Tipy!FL90=Výsledky!$GP$3),50,0)))</f>
        <v>0</v>
      </c>
      <c r="GL96" s="182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>20</v>
      </c>
      <c r="GM96" s="182">
        <f>IF(ISBLANK($GP$3),"",IF(OR(Tipy!FM90=Výsledky!$GK$6,Tipy!FM90=Výsledky!$GK$7,Tipy!FM90=Výsledky!$GK$8,Tipy!FM90=Výsledky!$GK$9),30,0))</f>
        <v>30</v>
      </c>
      <c r="GN96" s="182">
        <f>IF(ISBLANK($GP$3),"",IF(OR(Tipy!FN90=Výsledky!$GN$6,Tipy!FN90=Výsledky!$GN$7,Tipy!FN90=Výsledky!$GN$8,Tipy!FN90=Výsledky!$GN$9),10,0))</f>
        <v>10</v>
      </c>
      <c r="GO96" s="183">
        <f>IF(ISBLANK($GP$3),"",IF(ISBLANK(Tipy!FJ90),0,IF(OR(AND(Tipy!FJ90=Výsledky!$GN$3,OR(Tipy!FL90=Výsledky!$GP$3+1,Tipy!FL90=Výsledky!$GP$3-1)),AND(Tipy!FL90=Výsledky!$GP$3,OR(Tipy!FJ90=Výsledky!$GN$3+1,Tipy!FJ90=Výsledky!$GN$3-1))),10,0)))</f>
        <v>0</v>
      </c>
      <c r="GP96" s="186">
        <f>IF(ISBLANK($GP$3),"",IF(ISBLANK(Tipy!FJ90),"-",SUM(GK96:GO96)))</f>
        <v>60</v>
      </c>
      <c r="GQ96" s="94"/>
      <c r="GR96" s="182">
        <f>IF(ISBLANK($GW$3),"",IF(ISBLANK(Tipy!FP90),0,IF(AND(Tipy!FP90=Výsledky!$GU$3,Tipy!FR90=Výsledky!$GW$3),50,0)))</f>
        <v>0</v>
      </c>
      <c r="GS96" s="182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2">
        <f>IF(ISBLANK($GW$3),"",IF(OR(Tipy!FS90=Výsledky!$GR$6,Tipy!FS90=Výsledky!$GR$7,Tipy!FS90=Výsledky!$GR$8,Tipy!FS90=Výsledky!$GR$9),30,0))</f>
        <v>0</v>
      </c>
      <c r="GU96" s="182">
        <f>IF(ISBLANK($GW$3),"",IF(OR(Tipy!FT90=Výsledky!$GU$6,Tipy!FT90=Výsledky!$GU$7,Tipy!FT90=Výsledky!$GU$8,Tipy!FT90=Výsledky!$GU$9),10,0))</f>
        <v>0</v>
      </c>
      <c r="GV96" s="183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6">
        <f>IF(ISBLANK($GW$3),"",IF(ISBLANK(Tipy!FP90),"-",SUM(GR96:GV96)))</f>
        <v>0</v>
      </c>
      <c r="GX96" s="94"/>
      <c r="GY96" s="182">
        <f>IF(ISBLANK($HD$3),"",IF(ISBLANK(Tipy!FV90),0,IF(AND(Tipy!FV90=Výsledky!$HB$3,Tipy!FX90=Výsledky!$HD$3),50,0)))</f>
        <v>0</v>
      </c>
      <c r="GZ96" s="182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2">
        <f>IF(ISBLANK($HD$3),"",IF(OR(Tipy!FY90=Výsledky!$GY$6,Tipy!FY90=Výsledky!$GY$7,Tipy!FY90=Výsledky!$GY$8,Tipy!FY90=Výsledky!$GY$9),30,0))</f>
        <v>30</v>
      </c>
      <c r="HB96" s="182">
        <f>IF(ISBLANK($HD$3),"",IF(OR(Tipy!FZ90=Výsledky!$HB$6,Tipy!FZ90=Výsledky!$HB$7,Tipy!FZ90=Výsledky!$HB$8,Tipy!FZ90=Výsledky!$HB$9),10,0))</f>
        <v>0</v>
      </c>
      <c r="HC96" s="183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6">
        <f>IF(ISBLANK($HD$3),"",IF(ISBLANK(Tipy!FV90),"-",SUM(GY96:HC96)))</f>
        <v>40</v>
      </c>
      <c r="HE96" s="185"/>
      <c r="HF96" s="182">
        <f>IF(ISBLANK($HK$3),"",IF(ISBLANK(Tipy!GB90),0,IF(AND(Tipy!GB90=Výsledky!$HI$3,Tipy!GD90=Výsledky!$HK$3),50,0)))</f>
        <v>0</v>
      </c>
      <c r="HG96" s="182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2">
        <f>IF(ISBLANK($HK$3),"",IF(OR(Tipy!GE90=Výsledky!$HF$6,Tipy!GE90=Výsledky!$HF$7,Tipy!GE90=Výsledky!$HF$8,Tipy!GE90=Výsledky!$HF$9),30,0))</f>
        <v>0</v>
      </c>
      <c r="HI96" s="182">
        <f>IF(ISBLANK($HK$3),"",IF(OR(Tipy!GF90=Výsledky!$HI$6,Tipy!GF90=Výsledky!$HI$7,Tipy!GF90=Výsledky!$HI$8,Tipy!GF90=Výsledky!$HI$9),10,0))</f>
        <v>0</v>
      </c>
      <c r="HJ96" s="183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6">
        <f>IF(ISBLANK($HK$3),"",IF(ISBLANK(Tipy!GB90),"-",SUM(HF96:HJ96)))</f>
        <v>30</v>
      </c>
      <c r="HL96" s="185"/>
      <c r="HM96" s="182">
        <f>IF(ISBLANK($HR$3),"",IF(ISBLANK(Tipy!GH90),0,IF(AND(Tipy!GH90=Výsledky!$HP$3,Tipy!GJ90=Výsledky!$HR$3),50,0)))</f>
        <v>0</v>
      </c>
      <c r="HN96" s="182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2">
        <f>IF(ISBLANK($HR$3),"",IF(OR(Tipy!GK90=Výsledky!$HM$6,Tipy!GK90=Výsledky!$HM$7,Tipy!GK90=Výsledky!$HM$8,Tipy!GK90=Výsledky!$HM$9),30,0))</f>
        <v>0</v>
      </c>
      <c r="HP96" s="182">
        <f>IF(ISBLANK($HR$3),"",IF(OR(Tipy!GL90=Výsledky!$HP$6,Tipy!GL90=Výsledky!$HP$7,Tipy!GL90=Výsledky!$HP$8,Tipy!GL90=Výsledky!$HP$9),10,0))</f>
        <v>0</v>
      </c>
      <c r="HQ96" s="183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6">
        <f>IF(ISBLANK($HR$3),"",IF(ISBLANK(Tipy!GH90),"-",SUM(HM96:HQ96)))</f>
        <v>0</v>
      </c>
      <c r="HS96" s="185"/>
      <c r="HT96" s="182">
        <f>IF(ISBLANK($HY$3),"",IF(ISBLANK(Tipy!GN90),0,IF(AND(Tipy!GN90=Výsledky!$HW$3,Tipy!GP90=Výsledky!$HY$3),50,0)))</f>
        <v>0</v>
      </c>
      <c r="HU96" s="182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2">
        <f>IF(ISBLANK($HY$3),"",IF(OR(Tipy!GQ90=Výsledky!$HT$6,Tipy!GQ90=Výsledky!$HT$7,Tipy!GQ90=Výsledky!$HT$8,Tipy!GQ90=Výsledky!$HT$9),30,0))</f>
        <v>0</v>
      </c>
      <c r="HW96" s="182">
        <f>IF(ISBLANK($HY$3),"",IF(OR(Tipy!GR90=Výsledky!$HW$6,Tipy!GR90=Výsledky!$HW$7,Tipy!GR90=Výsledky!$HW$8,Tipy!GR90=Výsledky!$HW$9),10,0))</f>
        <v>0</v>
      </c>
      <c r="HX96" s="183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6">
        <f>IF(ISBLANK($HY$3),"",IF(ISBLANK(Tipy!GN90),"-",SUM(HT96:HX96)))</f>
        <v>20</v>
      </c>
      <c r="HZ96" s="185"/>
      <c r="IA96" s="182">
        <f>IF(ISBLANK($IF$3),"",IF(ISBLANK(Tipy!GT90),0,IF(AND(Tipy!GT90=Výsledky!$ID$3,Tipy!GV90=Výsledky!$IF$3),50,0)))</f>
        <v>0</v>
      </c>
      <c r="IB96" s="182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2">
        <f>IF(ISBLANK($IF$3),"",IF(OR(Tipy!GW90=Výsledky!$IA$6,Tipy!GW90=Výsledky!$IA$7,Tipy!GW90=Výsledky!$IA$8,Tipy!GW90=Výsledky!$IA$9),30,0))</f>
        <v>30</v>
      </c>
      <c r="ID96" s="182">
        <f>IF(ISBLANK($IF$3),"",IF(OR(Tipy!GX90=Výsledky!$ID$6,Tipy!GX90=Výsledky!$ID$7,Tipy!GX90=Výsledky!$ID$8,Tipy!GX90=Výsledky!$ID$9),10,0))</f>
        <v>0</v>
      </c>
      <c r="IE96" s="183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6">
        <f>IF(ISBLANK($IF$3),"",IF(ISBLANK(Tipy!GT90),"-",SUM(IA96:IE96)))</f>
        <v>30</v>
      </c>
      <c r="IG96" s="94"/>
      <c r="IH96" s="182">
        <f>IF(ISBLANK($IM$3),"",IF(ISBLANK(Tipy!GZ90),0,IF(AND(Tipy!GZ90=Výsledky!$IK$3,Tipy!HB90=Výsledky!$IM$3),50,0)))</f>
        <v>0</v>
      </c>
      <c r="II96" s="182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182">
        <f>IF(ISBLANK($IM$3),"",IF(OR(Tipy!HC90=Výsledky!$IH$6,Tipy!HC90=Výsledky!$IH$7,Tipy!HC90=Výsledky!$IH$8,Tipy!HC90=Výsledky!$IH$9),30,0))</f>
        <v>0</v>
      </c>
      <c r="IK96" s="182">
        <f>IF(ISBLANK($IM$3),"",IF(OR(Tipy!HD90=Výsledky!$IK$6,Tipy!HD90=Výsledky!$IK$7,Tipy!HD90=Výsledky!$IK$8,Tipy!HD90=Výsledky!$IK$9),10,0))</f>
        <v>0</v>
      </c>
      <c r="IL96" s="183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186">
        <f>IF(ISBLANK($IM$3),"",IF(ISBLANK(Tipy!GZ90),"-",SUM(IH96:IL96)))</f>
        <v>30</v>
      </c>
      <c r="IN96" s="185"/>
      <c r="IO96" s="182">
        <f>IF(ISBLANK($IT$3),"",IF(ISBLANK(Tipy!HF90),0,IF(AND(Tipy!HF90=Výsledky!$IR$3,Tipy!HH90=Výsledky!$IT$3),50,0)))</f>
        <v>0</v>
      </c>
      <c r="IP96" s="182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82">
        <f>IF(ISBLANK($IT$3),"",IF(OR(Tipy!HI90=Výsledky!$IO$6,Tipy!HI90=Výsledky!$IO$7,Tipy!HI90=Výsledky!$IO$8,Tipy!HI90=Výsledky!$IO$9),30,0))</f>
        <v>0</v>
      </c>
      <c r="IR96" s="182">
        <f>IF(ISBLANK($IT$3),"",IF(OR(Tipy!HJ90=Výsledky!$IR$6,Tipy!HJ90=Výsledky!$IR$7,Tipy!HJ90=Výsledky!$IR$8,Tipy!HJ90=Výsledky!$IR$9),10,0))</f>
        <v>0</v>
      </c>
      <c r="IS96" s="183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6">
        <f>IF(ISBLANK($IT$3),"",IF(ISBLANK(Tipy!HF90),"-",SUM(IO96:IS96)))</f>
        <v>30</v>
      </c>
      <c r="IU96" s="185"/>
      <c r="IV96" s="182">
        <f>IF(ISBLANK($JA$3),"",IF(ISBLANK(Tipy!HL90),0,IF(AND(Tipy!HL90=Výsledky!$IY$3,Tipy!HN90=Výsledky!$JA$3),50,0)))</f>
        <v>50</v>
      </c>
      <c r="IW96" s="182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182">
        <f>IF(ISBLANK($JA$3),"",IF(OR(Tipy!HO90=Výsledky!$IV$6,Tipy!HO90=Výsledky!$IV$7,Tipy!HO90=Výsledky!$IV$8,Tipy!HO90=Výsledky!$IV$9),30,0))</f>
        <v>30</v>
      </c>
      <c r="IY96" s="182">
        <f>IF(ISBLANK($JA$3),"",IF(OR(Tipy!HP90=Výsledky!$IY$6,Tipy!HP90=Výsledky!$IY$7,Tipy!HP90=Výsledky!$IY$8,Tipy!HP90=Výsledky!$IY$9),10,0))</f>
        <v>0</v>
      </c>
      <c r="IZ96" s="183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186">
        <f>IF(ISBLANK($JA$3),"",IF(ISBLANK(Tipy!HL90),"-",SUM(IV96:IZ96)))</f>
        <v>80</v>
      </c>
      <c r="JB96" s="185"/>
      <c r="JC96" s="182">
        <f>IF(ISBLANK($JH$3),"",IF(ISBLANK(Tipy!HR90),0,IF(AND(Tipy!HR90=Výsledky!$JF$3,Tipy!HT90=Výsledky!$JH$3),50,0)))</f>
        <v>0</v>
      </c>
      <c r="JD96" s="182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>20</v>
      </c>
      <c r="JE96" s="182">
        <f>IF(ISBLANK($JH$3),"",IF(OR(Tipy!HU90=Výsledky!$JC$6,Tipy!HU90=Výsledky!$JC$7,Tipy!HU90=Výsledky!$JC$8,Tipy!HU90=Výsledky!$JC$9),30,0))</f>
        <v>0</v>
      </c>
      <c r="JF96" s="182">
        <f>IF(ISBLANK($JH$3),"",IF(OR(Tipy!HV90=Výsledky!$JF$6,Tipy!HV90=Výsledky!$JF$7,Tipy!HV90=Výsledky!$JF$8,Tipy!HV90=Výsledky!$JF$9),10,0))</f>
        <v>0</v>
      </c>
      <c r="JG96" s="183">
        <f>IF(ISBLANK($JH$3),"",IF(ISBLANK(Tipy!HR90),0,IF(OR(AND(Tipy!HR90=Výsledky!$JF$3,OR(Tipy!HT90=Výsledky!$JH$3+1,Tipy!HT90=Výsledky!$JH$3-1)),AND(Tipy!HT90=Výsledky!$JH$3,OR(Tipy!HR90=Výsledky!$JF$3+1,Tipy!HR90=Výsledky!$JF$3-1))),10,0)))</f>
        <v>0</v>
      </c>
      <c r="JH96" s="186">
        <f>IF(ISBLANK($JH$3),"",IF(ISBLANK(Tipy!HR90),"-",SUM(JC96:JG96)))</f>
        <v>20</v>
      </c>
      <c r="JI96" s="185"/>
      <c r="JJ96" s="182">
        <f>IF(ISBLANK($JO$3),"",IF(ISBLANK(Tipy!HX90),0,IF(AND(Tipy!HX90=Výsledky!$JM$3,Tipy!HZ90=Výsledky!$JO$3),50,0)))</f>
        <v>0</v>
      </c>
      <c r="JK96" s="182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>20</v>
      </c>
      <c r="JL96" s="182">
        <f>IF(ISBLANK($JO$3),"",IF(OR(Tipy!IA90=Výsledky!$JJ$6,Tipy!IA90=Výsledky!$JJ$7,Tipy!IA90=Výsledky!$JJ$8,Tipy!IA90=Výsledky!$JJ$9),30,0))</f>
        <v>30</v>
      </c>
      <c r="JM96" s="92">
        <f>IF(ISBLANK($JO$3),"",IF(OR(Tipy!IB90=Výsledky!$JM$6,Tipy!IB90=Výsledky!$JM$7,Tipy!IB90=Výsledky!$JM$8,Tipy!IB90=Výsledky!$JM$9),10,0))</f>
        <v>0</v>
      </c>
      <c r="JN96" s="93">
        <f>IF(ISBLANK($JO$3),"",IF(ISBLANK(Tipy!HX90),0,IF(OR(AND(Tipy!HX90=Výsledky!$JM$3,OR(Tipy!HZ90=Výsledky!$JO$3+1,Tipy!HZ90=Výsledky!$JO$3-1)),AND(Tipy!HZ90=Výsledky!$JO$3,OR(Tipy!HX90=Výsledky!$JM$3+1,Tipy!HX90=Výsledky!$JM$3-1))),10,0)))</f>
        <v>10</v>
      </c>
      <c r="JO96" s="95">
        <f>IF(ISBLANK($JO$3),"",IF(ISBLANK(Tipy!HX90),"-",SUM(JJ96:JN96)))</f>
        <v>60</v>
      </c>
      <c r="JP96" s="94"/>
      <c r="JQ96" s="92">
        <f>IF(ISBLANK($JV$3),"",IF(ISBLANK(Tipy!ID90),0,IF(AND(Tipy!ID90=Výsledky!$JT$3,Tipy!IF90=Výsledky!$JV$3),50,0)))</f>
        <v>0</v>
      </c>
      <c r="JR96" s="92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>20</v>
      </c>
      <c r="JS96" s="92">
        <f>IF(ISBLANK($JV$3),"",IF(OR(Tipy!IG90=Výsledky!$JQ$6,Tipy!IG90=Výsledky!$JQ$7,Tipy!IG90=Výsledky!$JQ$8,Tipy!IG90=Výsledky!$JQ$9),30,0))</f>
        <v>30</v>
      </c>
      <c r="JT96" s="92">
        <f>IF(ISBLANK($JV$3),"",IF(OR(Tipy!IH90=Výsledky!$JT$6,Tipy!IH90=Výsledky!$JT$7,Tipy!IH90=Výsledky!$JT$8,Tipy!IH90=Výsledky!$JT$9),10,0))</f>
        <v>0</v>
      </c>
      <c r="JU96" s="93">
        <f>IF(ISBLANK($JV$3),"",IF(ISBLANK(Tipy!ID90),0,IF(OR(AND(Tipy!ID90=Výsledky!$JT$3,OR(Tipy!IF90=Výsledky!$JV$3+1,Tipy!IF90=Výsledky!$JV$3-1)),AND(Tipy!IF90=Výsledky!$JV$3,OR(Tipy!ID90=Výsledky!$JT$3+1,Tipy!ID90=Výsledky!$JT$3-1))),10,0)))</f>
        <v>10</v>
      </c>
      <c r="JV96" s="95">
        <f>IF(ISBLANK($JV$3),"",IF(ISBLANK(Tipy!ID90),"-",SUM(JQ96:JU96)))</f>
        <v>60</v>
      </c>
      <c r="JW96" s="94"/>
      <c r="JX96" s="92" t="str">
        <f>IF(ISBLANK($KC$3),"",IF(ISBLANK(Tipy!IJ90),0,IF(AND(Tipy!IJ90=Výsledky!$KA$3,Tipy!IL90=Výsledky!$KC$3),50,0)))</f>
        <v/>
      </c>
      <c r="JY96" s="92" t="str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/>
      </c>
      <c r="JZ96" s="92" t="str">
        <f>IF(ISBLANK($KC$3),"",IF(OR(Tipy!IM90=Výsledky!$JX$6,Tipy!IM90=Výsledky!$JX$7,Tipy!IM90=Výsledky!$JX$8,Tipy!IM90=Výsledky!$JX$9),30,0))</f>
        <v/>
      </c>
      <c r="KA96" s="92" t="str">
        <f>IF(ISBLANK($KC$3),"",IF(OR(Tipy!IN90=Výsledky!$KA$6,Tipy!IN90=Výsledky!$KA$7,Tipy!IN90=Výsledky!$KA$8,Tipy!IN90=Výsledky!$KA$9),10,0))</f>
        <v/>
      </c>
      <c r="KB96" s="93" t="str">
        <f>IF(ISBLANK($KC$3),"",IF(ISBLANK(Tipy!IJ90),0,IF(OR(AND(Tipy!IJ90=Výsledky!$KA$3,OR(Tipy!IL90=Výsledky!$KC$3+1,Tipy!IL90=Výsledky!$KC$3-1)),AND(Tipy!IL90=Výsledky!$KC$3,OR(Tipy!IJ90=Výsledky!$KA$3+1,Tipy!IJ90=Výsledky!$KA$3-1))),10,0)))</f>
        <v/>
      </c>
      <c r="KC96" s="95" t="str">
        <f>IF(ISBLANK($KC$3),"",IF(ISBLANK(Tipy!IJ90),"-",SUM(JX96:KB96)))</f>
        <v/>
      </c>
      <c r="KD96" s="94"/>
      <c r="KE96" s="92">
        <f>IF(ISBLANK($KJ$3),"",IF(ISBLANK(Tipy!IP90),0,IF(AND(Tipy!IP90=Výsledky!$KH$3,Tipy!IR90=Výsledky!$KJ$3),50,0)))</f>
        <v>0</v>
      </c>
      <c r="KF96" s="92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>0</v>
      </c>
      <c r="KG96" s="92">
        <f>IF(ISBLANK($KJ$3),"",IF(OR(Tipy!IS90=Výsledky!$KE$6,Tipy!IS90=Výsledky!$KE$7,Tipy!IS90=Výsledky!$KE$8,Tipy!IS90=Výsledky!$KE$9),30,0))</f>
        <v>0</v>
      </c>
      <c r="KH96" s="92">
        <f>IF(ISBLANK($KJ$3),"",IF(OR(Tipy!IT90=Výsledky!$KH$6,Tipy!IT90=Výsledky!$KH$7,Tipy!IT90=Výsledky!$KH$8,Tipy!IT90=Výsledky!$KH$9),10,0))</f>
        <v>0</v>
      </c>
      <c r="KI96" s="93">
        <f>IF(ISBLANK($KJ$3),"",IF(ISBLANK(Tipy!IP90),0,IF(OR(AND(Tipy!IP90=Výsledky!$KH$3,OR(Tipy!IR90=Výsledky!$KJ$3+1,Tipy!IR90=Výsledky!$KJ$3-1)),AND(Tipy!IR90=Výsledky!$KJ$3,OR(Tipy!IP90=Výsledky!$KH$3+1,Tipy!IP90=Výsledky!$KH$3-1))),10,0)))</f>
        <v>0</v>
      </c>
      <c r="KJ96" s="95">
        <f>IF(ISBLANK($KJ$3),"",IF(ISBLANK(Tipy!IP90),"-",SUM(KE96:KI96)))</f>
        <v>0</v>
      </c>
      <c r="KK96" s="94"/>
      <c r="KL96" s="182">
        <f>IF(ISBLANK($KQ$3),"",IF(ISBLANK(Tipy!IV90),0,IF(AND(Tipy!IV90=Výsledky!$KO$3,Tipy!IX90=Výsledky!$KQ$3),50,0)))</f>
        <v>50</v>
      </c>
      <c r="KM96" s="182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>0</v>
      </c>
      <c r="KN96" s="182">
        <f>IF(ISBLANK($KQ$3),"",IF(OR(Tipy!IY90=Výsledky!$KL$6,Tipy!IY90=Výsledky!$KL$7,Tipy!IY90=Výsledky!$KL$8,Tipy!IY90=Výsledky!$KL$9),30,0))</f>
        <v>30</v>
      </c>
      <c r="KO96" s="182">
        <f>IF(ISBLANK($KQ$3),"",IF(OR(Tipy!IZ90=Výsledky!$KO$6,Tipy!IZ90=Výsledky!$KO$7,Tipy!IZ90=Výsledky!$KO$8,Tipy!IZ90=Výsledky!$KO$9),10,0))</f>
        <v>0</v>
      </c>
      <c r="KP96" s="183">
        <f>IF(ISBLANK($KQ$3),"",IF(ISBLANK(Tipy!IV90),0,IF(OR(AND(Tipy!IV90=Výsledky!$KO$3,OR(Tipy!IX90=Výsledky!$KQ$3+1,Tipy!IX90=Výsledky!$KQ$3-1)),AND(Tipy!IX90=Výsledky!$KQ$3,OR(Tipy!IV90=Výsledky!$KO$3+1,Tipy!IV90=Výsledky!$KO$3-1))),10,0)))</f>
        <v>0</v>
      </c>
      <c r="KQ96" s="186">
        <f>IF(ISBLANK($KQ$3),"",IF(ISBLANK(Tipy!IV90),"-",SUM(KL96:KP96)))</f>
        <v>80</v>
      </c>
      <c r="KR96" s="94"/>
      <c r="KS96" s="92" t="str">
        <f>IF(ISBLANK($KX$3),"",IF(ISBLANK(Tipy!JB90),0,IF(AND(Tipy!JB90=Výsledky!$KV$3,Tipy!JD90=Výsledky!$KX$3),50,0)))</f>
        <v/>
      </c>
      <c r="KT96" s="92" t="str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/>
      </c>
      <c r="KU96" s="92" t="str">
        <f>IF(ISBLANK($KX$3),"",IF(OR(Tipy!JE90=Výsledky!$KS$6,Tipy!JE90=Výsledky!$KS$7,Tipy!JE90=Výsledky!$KS$8,Tipy!JE90=Výsledky!$KS$9),30,0))</f>
        <v/>
      </c>
      <c r="KV96" s="92" t="str">
        <f>IF(ISBLANK($KX$3),"",IF(OR(Tipy!JF90=Výsledky!$KV$6,Tipy!JF90=Výsledky!$KV$7,Tipy!JF90=Výsledky!$KV$8,Tipy!JF90=Výsledky!$KV$9),10,0))</f>
        <v/>
      </c>
      <c r="KW96" s="93" t="str">
        <f>IF(ISBLANK($KX$3),"",IF(ISBLANK(Tipy!JB90),0,IF(OR(AND(Tipy!JB90=Výsledky!$KV$3,OR(Tipy!JD90=Výsledky!$KX$3+1,Tipy!JD90=Výsledky!$KX$3-1)),AND(Tipy!JD90=Výsledky!$KX$3,OR(Tipy!JB90=Výsledky!$KV$3+1,Tipy!JB90=Výsledky!$KV$3-1))),10,0)))</f>
        <v/>
      </c>
      <c r="KX96" s="95" t="str">
        <f>IF(ISBLANK($KX$3),"",IF(ISBLANK(Tipy!JB90),"-",SUM(KS96:KW96)))</f>
        <v/>
      </c>
      <c r="KY96" s="94"/>
      <c r="KZ96" s="92" t="str">
        <f>IF(ISBLANK($LE$3),"",IF(ISBLANK(Tipy!JH90),0,IF(AND(Tipy!JH90=Výsledky!$LC$3,Tipy!JJ90=Výsledky!$LE$3),50,0)))</f>
        <v/>
      </c>
      <c r="LA96" s="92" t="str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/>
      </c>
      <c r="LB96" s="92" t="str">
        <f>IF(ISBLANK($LE$3),"",IF(OR(Tipy!JK90=Výsledky!$KZ$6,Tipy!JK90=Výsledky!$KZ$7,Tipy!JK90=Výsledky!$KZ$8,Tipy!JK90=Výsledky!$KZ$9),30,0))</f>
        <v/>
      </c>
      <c r="LC96" s="92" t="str">
        <f>IF(ISBLANK($LE$3),"",IF(OR(Tipy!JL90=Výsledky!$LC$6,Tipy!JL90=Výsledky!$LC$7,Tipy!JL90=Výsledky!$LC$8,Tipy!JL90=Výsledky!$LC$9),10,0))</f>
        <v/>
      </c>
      <c r="LD96" s="93" t="str">
        <f>IF(ISBLANK($LE$3),"",IF(ISBLANK(Tipy!JH90),0,IF(OR(AND(Tipy!JH90=Výsledky!$LC$3,OR(Tipy!JJ90=Výsledky!$LE$3+1,Tipy!JJ90=Výsledky!$LE$3-1)),AND(Tipy!JJ90=Výsledky!$LE$3,OR(Tipy!JH90=Výsledky!$LC$3+1,Tipy!JH90=Výsledky!$LC$3-1))),10,0)))</f>
        <v/>
      </c>
      <c r="LE96" s="95" t="str">
        <f>IF(ISBLANK($LE$3),"",IF(ISBLANK(Tipy!JH90),"-",SUM(KZ96:LD96)))</f>
        <v/>
      </c>
      <c r="LF96" s="94"/>
      <c r="LG96" s="92" t="str">
        <f>IF(ISBLANK($LL$3),"",IF(ISBLANK(Tipy!JN90),0,IF(AND(Tipy!JN90=Výsledky!$LJ$3,Tipy!JP90=Výsledky!$LL$3),50,0)))</f>
        <v/>
      </c>
      <c r="LH96" s="92" t="str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/>
      </c>
      <c r="LI96" s="92" t="str">
        <f>IF(ISBLANK($LL$3),"",IF(OR(Tipy!JQ90=Výsledky!$LG$6,Tipy!JQ90=Výsledky!$LG$7,Tipy!JQ90=Výsledky!$LG$8,Tipy!JQ90=Výsledky!$LG$9),30,0))</f>
        <v/>
      </c>
      <c r="LJ96" s="92" t="str">
        <f>IF(ISBLANK($LL$3),"",IF(OR(Tipy!JR90=Výsledky!$LJ$6,Tipy!JR90=Výsledky!$LJ$7,Tipy!JR90=Výsledky!$LJ$8,Tipy!JR90=Výsledky!$LJ$9),10,0))</f>
        <v/>
      </c>
      <c r="LK96" s="93" t="str">
        <f>IF(ISBLANK($LL$3),"",IF(ISBLANK(Tipy!JN90),0,IF(OR(AND(Tipy!JN90=Výsledky!$LJ$3,OR(Tipy!JP90=Výsledky!$LL$3+1,Tipy!JP90=Výsledky!$LL$3-1)),AND(Tipy!JP90=Výsledky!$LL$3,OR(Tipy!JN90=Výsledky!$LJ$3+1,Tipy!JN90=Výsledky!$LJ$3-1))),10,0)))</f>
        <v/>
      </c>
      <c r="LL96" s="95" t="str">
        <f>IF(ISBLANK($LL$3),"",IF(ISBLANK(Tipy!JN90),"-",SUM(LG96:LK96)))</f>
        <v/>
      </c>
      <c r="LM96" s="94"/>
      <c r="LN96" s="92" t="str">
        <f>IF(ISBLANK($LS$3),"",IF(ISBLANK(Tipy!JT90),0,IF(AND(Tipy!JT90=Výsledky!$LQ$3,Tipy!JV90=Výsledky!$LS$3),50,0)))</f>
        <v/>
      </c>
      <c r="LO96" s="92" t="str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/>
      </c>
      <c r="LP96" s="92" t="str">
        <f>IF(ISBLANK($LS$3),"",IF(OR(Tipy!JW90=Výsledky!$LN$6,Tipy!JW90=Výsledky!$LN$7,Tipy!JW90=Výsledky!$LN$8,Tipy!JW90=Výsledky!$LN$9),30,0))</f>
        <v/>
      </c>
      <c r="LQ96" s="92" t="str">
        <f>IF(ISBLANK($LS$3),"",IF(OR(Tipy!JX90=Výsledky!$LQ$6,Tipy!JX90=Výsledky!$LQ$7,Tipy!JX90=Výsledky!$LQ$8,Tipy!JX90=Výsledky!$LQ$9),10,0))</f>
        <v/>
      </c>
      <c r="LR96" s="93" t="str">
        <f>IF(ISBLANK($LS$3),"",IF(ISBLANK(Tipy!JT90),0,IF(OR(AND(Tipy!JT90=Výsledky!$LQ$3,OR(Tipy!JV90=Výsledky!$LS$3+1,Tipy!JV90=Výsledky!$LS$3-1)),AND(Tipy!JV90=Výsledky!$LS$3,OR(Tipy!JT90=Výsledky!$LQ$3+1,Tipy!JT90=Výsledky!$LQ$3-1))),10,0)))</f>
        <v/>
      </c>
      <c r="LS96" s="95" t="str">
        <f>IF(ISBLANK($LS$3),"",IF(ISBLANK(Tipy!JT90),"-",SUM(LN96:LR96)))</f>
        <v/>
      </c>
      <c r="LT96" s="94"/>
      <c r="LU96" s="92" t="str">
        <f>IF(ISBLANK($LZ$3),"",IF(ISBLANK(Tipy!JZ90),0,IF(AND(Tipy!JZ90=Výsledky!$LX$3,Tipy!KB90=Výsledky!$LZ$3),50,0)))</f>
        <v/>
      </c>
      <c r="LV96" s="92" t="str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/>
      </c>
      <c r="LW96" s="92" t="str">
        <f>IF(ISBLANK($LZ$3),"",IF(OR(Tipy!KC90=Výsledky!$LU$6,Tipy!KC90=Výsledky!$LU$7,Tipy!KC90=Výsledky!$LU$8,Tipy!KC90=Výsledky!$LU$9),30,0))</f>
        <v/>
      </c>
      <c r="LX96" s="92" t="str">
        <f>IF(ISBLANK($LZ$3),"",IF(OR(Tipy!KD90=Výsledky!$LX$6,Tipy!KD90=Výsledky!$LX$7,Tipy!KD90=Výsledky!$LX$8,Tipy!KD90=Výsledky!$LX$9),10,0))</f>
        <v/>
      </c>
      <c r="LY96" s="93" t="str">
        <f>IF(ISBLANK($LZ$3),"",IF(ISBLANK(Tipy!JZ90),0,IF(OR(AND(Tipy!JZ90=Výsledky!$LX$3,OR(Tipy!KB90=Výsledky!$LZ$3+1,Tipy!KB90=Výsledky!$LZ$3-1)),AND(Tipy!KB90=Výsledky!$LZ$3,OR(Tipy!JZ90=Výsledky!$LX$3+1,Tipy!JZ90=Výsledky!$LX$3-1))),10,0)))</f>
        <v/>
      </c>
      <c r="LZ96" s="95" t="str">
        <f>IF(ISBLANK($LZ$3),"",IF(ISBLANK(Tipy!JZ90),"-",SUM(LU96:LY96)))</f>
        <v/>
      </c>
      <c r="MA96" s="94"/>
      <c r="MB96" s="96"/>
      <c r="MC96" s="97"/>
      <c r="MD96" s="97"/>
      <c r="ME96" s="97"/>
      <c r="MF96" s="93"/>
      <c r="MG96" s="95"/>
      <c r="MH96" s="94"/>
      <c r="MI96" s="96"/>
      <c r="MJ96" s="97"/>
      <c r="MK96" s="97"/>
      <c r="ML96" s="97"/>
      <c r="MM96" s="93"/>
      <c r="MN96" s="95"/>
      <c r="MO96" s="94"/>
      <c r="MP96" s="96"/>
      <c r="MQ96" s="97"/>
      <c r="MR96" s="97"/>
      <c r="MS96" s="97"/>
      <c r="MT96" s="93"/>
      <c r="MU96" s="95"/>
      <c r="MV96" s="94"/>
      <c r="MW96" s="96"/>
      <c r="MX96" s="97"/>
      <c r="MY96" s="97"/>
      <c r="MZ96" s="97"/>
      <c r="NA96" s="93"/>
      <c r="NB96" s="95"/>
      <c r="NC96" s="94"/>
      <c r="ND96" s="96"/>
      <c r="NE96" s="97"/>
      <c r="NF96" s="97"/>
      <c r="NG96" s="97"/>
      <c r="NH96" s="93"/>
      <c r="NI96" s="95"/>
      <c r="NJ96" s="94"/>
      <c r="NK96" s="96"/>
      <c r="NL96" s="97"/>
      <c r="NM96" s="97"/>
      <c r="NN96" s="97"/>
      <c r="NO96" s="93"/>
      <c r="NP96" s="95"/>
      <c r="NQ96" s="94"/>
      <c r="NR96" s="96"/>
      <c r="NS96" s="97"/>
      <c r="NT96" s="97"/>
      <c r="NU96" s="97"/>
      <c r="NV96" s="93"/>
      <c r="NW96" s="95"/>
      <c r="NX96" s="94"/>
      <c r="NY96" s="96"/>
      <c r="NZ96" s="97"/>
      <c r="OA96" s="97"/>
      <c r="OB96" s="97"/>
      <c r="OC96" s="93"/>
      <c r="OD96" s="95"/>
      <c r="OE96" s="94"/>
      <c r="OF96" s="96"/>
      <c r="OG96" s="97"/>
      <c r="OH96" s="97"/>
      <c r="OI96" s="97"/>
      <c r="OJ96" s="93"/>
      <c r="OK96" s="95"/>
      <c r="OL96" s="94"/>
      <c r="OM96" s="96"/>
      <c r="ON96" s="97"/>
      <c r="OO96" s="97"/>
      <c r="OP96" s="97"/>
      <c r="OQ96" s="93"/>
      <c r="OR96" s="95"/>
      <c r="OS96" s="94"/>
      <c r="OT96" s="96"/>
      <c r="OU96" s="97"/>
      <c r="OV96" s="97"/>
      <c r="OW96" s="97"/>
      <c r="OX96" s="93"/>
      <c r="OY96" s="95"/>
      <c r="OZ96" s="94"/>
      <c r="PA96" s="96"/>
      <c r="PB96" s="97"/>
      <c r="PC96" s="97"/>
      <c r="PD96" s="97"/>
      <c r="PE96" s="93"/>
      <c r="PF96" s="95"/>
      <c r="PG96" s="94"/>
      <c r="PH96" s="96"/>
      <c r="PI96" s="97"/>
      <c r="PJ96" s="97"/>
      <c r="PK96" s="97"/>
      <c r="PL96" s="93"/>
      <c r="PM96" s="95"/>
      <c r="PN96" s="94"/>
      <c r="PO96" s="96"/>
      <c r="PP96" s="97"/>
      <c r="PQ96" s="97"/>
      <c r="PR96" s="97"/>
      <c r="PS96" s="93"/>
      <c r="PT96" s="95"/>
      <c r="PU96" s="94"/>
      <c r="PV96" s="96"/>
      <c r="PW96" s="97"/>
      <c r="PX96" s="97"/>
      <c r="PY96" s="97"/>
      <c r="PZ96" s="93"/>
      <c r="QA96" s="95"/>
    </row>
    <row r="97" spans="1:443" ht="15" customHeight="1" x14ac:dyDescent="0.2">
      <c r="A97" s="121">
        <f>Tipy!A91</f>
        <v>85</v>
      </c>
      <c r="B97" s="144" t="str">
        <f>Tipy!B91</f>
        <v>Slavo</v>
      </c>
      <c r="C97" s="42"/>
      <c r="D97" s="182">
        <f>IF(ISBLANK($I$3),"",IF(ISBLANK(Tipy!D91),0,IF(AND(Tipy!D91=Výsledky!$G$3,Tipy!F91=Výsledky!$I$3),50,0)))</f>
        <v>0</v>
      </c>
      <c r="E97" s="182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2">
        <f>IF(ISBLANK($I$3),"",IF(OR(Tipy!G91=Výsledky!$D$6,Tipy!G91=Výsledky!$D$7,Tipy!G91=Výsledky!$D$8,Tipy!G91=Výsledky!$D$9),30,0))</f>
        <v>30</v>
      </c>
      <c r="G97" s="182">
        <f>IF(ISBLANK($I$3),"",IF(OR(Tipy!H91=Výsledky!$G$6,Tipy!H91=Výsledky!$G$7,Tipy!H91=Výsledky!$G$8,Tipy!H91=Výsledky!$G$9),10,0))</f>
        <v>0</v>
      </c>
      <c r="H97" s="183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4">
        <f>IF(ISBLANK($I$3),"",IF(ISBLANK(Tipy!D91),"-",SUM(D97:H97)))</f>
        <v>50</v>
      </c>
      <c r="J97" s="185"/>
      <c r="K97" s="182">
        <f>IF(ISBLANK($P$3),"",IF(ISBLANK(Tipy!J91),0,IF(AND(Tipy!J91=Výsledky!$N$3,Tipy!L91=Výsledky!$P$3),50,0)))</f>
        <v>0</v>
      </c>
      <c r="L97" s="182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2">
        <f>IF(ISBLANK($P$3),"",IF(OR(Tipy!M91=Výsledky!$K$6,Tipy!M91=Výsledky!$K$7,Tipy!M91=Výsledky!$K$8,Tipy!M91=Výsledky!$K$9),30,0))</f>
        <v>0</v>
      </c>
      <c r="N97" s="182">
        <f>IF(ISBLANK($P$3),"",IF(OR(Tipy!N91=Výsledky!$N$6,Tipy!N91=Výsledky!$N$7,Tipy!N91=Výsledky!$N$8,Tipy!N91=Výsledky!$N$9),10,0))</f>
        <v>0</v>
      </c>
      <c r="O97" s="183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6" t="str">
        <f>IF(ISBLANK($P$3),"",IF(ISBLANK(Tipy!J91),"-",SUM(K97:O97)))</f>
        <v>-</v>
      </c>
      <c r="Q97" s="185"/>
      <c r="R97" s="182">
        <f>IF(ISBLANK($W$3),"",IF(ISBLANK(Tipy!P91),0,IF(AND(Tipy!P91=Výsledky!$U$3,Tipy!R91=Výsledky!$W$3),50,0)))</f>
        <v>0</v>
      </c>
      <c r="S97" s="182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2">
        <f>IF(ISBLANK($W$3),"",IF(OR(Tipy!S91=Výsledky!$R$6,Tipy!S91=Výsledky!$R$7,Tipy!S91=Výsledky!$R$8,Tipy!S91=Výsledky!$R$9),30,0))</f>
        <v>0</v>
      </c>
      <c r="U97" s="182">
        <f>IF(ISBLANK($W$3),"",IF(OR(Tipy!T91=Výsledky!$U$6,Tipy!T91=Výsledky!$U$7,Tipy!T91=Výsledky!$U$8,Tipy!T91=Výsledky!$U$9),10,0))</f>
        <v>0</v>
      </c>
      <c r="V97" s="183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6" t="str">
        <f>IF(ISBLANK($W$3),"",IF(ISBLANK(Tipy!P91),"-",SUM(R97:V97)))</f>
        <v>-</v>
      </c>
      <c r="X97" s="185"/>
      <c r="Y97" s="182">
        <f>IF(ISBLANK($AD$3),"",IF(ISBLANK(Tipy!V91),0,IF(AND(Tipy!V91=Výsledky!$AB$3,Tipy!X91=Výsledky!$AD$3),50,0)))</f>
        <v>0</v>
      </c>
      <c r="Z97" s="182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2">
        <f>IF(ISBLANK($AD$3),"",IF(OR(Tipy!Y91=Výsledky!$Y$6,Tipy!Y91=Výsledky!$Y$7,Tipy!Y91=Výsledky!$Y$8,Tipy!Y91=Výsledky!$Y$9),30,0))</f>
        <v>0</v>
      </c>
      <c r="AB97" s="182">
        <f>IF(ISBLANK($AD$3),"",IF(OR(Tipy!Z91=Výsledky!$AB$6,Tipy!Z91=Výsledky!$AB$7,Tipy!Z91=Výsledky!$AB$8,Tipy!Z91=Výsledky!$AB$9),10,0))</f>
        <v>0</v>
      </c>
      <c r="AC97" s="183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6" t="str">
        <f>IF(ISBLANK($AD$3),"",IF(ISBLANK(Tipy!V91),"-",SUM(Y97:AC97)))</f>
        <v>-</v>
      </c>
      <c r="AE97" s="185"/>
      <c r="AF97" s="182">
        <f>IF(ISBLANK($AK$3),"",IF(ISBLANK(Tipy!AB91),0,IF(AND(Tipy!AB91=Výsledky!$AI$3,Tipy!AD91=Výsledky!$AK$3),50,0)))</f>
        <v>0</v>
      </c>
      <c r="AG97" s="182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2">
        <f>IF(ISBLANK($AK$3),"",IF(OR(Tipy!AE91=Výsledky!$AF$6,Tipy!AE91=Výsledky!$AF$7,Tipy!AE91=Výsledky!$AF$8,Tipy!AE91=Výsledky!$AF$9),30,0))</f>
        <v>0</v>
      </c>
      <c r="AI97" s="182">
        <f>IF(ISBLANK($AK$3),"",IF(OR(Tipy!AF91=Výsledky!$AI$6,Tipy!AF91=Výsledky!$AI$7,Tipy!AF91=Výsledky!$AI$8,Tipy!AF91=Výsledky!$AI$9),10,0))</f>
        <v>0</v>
      </c>
      <c r="AJ97" s="183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6" t="str">
        <f>IF(ISBLANK($AK$3),"",IF(ISBLANK(Tipy!AB91),"-",SUM(AF97:AJ97)))</f>
        <v>-</v>
      </c>
      <c r="AL97" s="185"/>
      <c r="AM97" s="182">
        <f>IF(ISBLANK($AR$3),"",IF(ISBLANK(Tipy!AH91),0,IF(AND(Tipy!AH91=Výsledky!$AP$3,Tipy!AJ91=Výsledky!$AR$3),50,0)))</f>
        <v>0</v>
      </c>
      <c r="AN97" s="182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2">
        <f>IF(ISBLANK($AR$3),"",IF(OR(Tipy!AK91=Výsledky!$AM$6,Tipy!AK91=Výsledky!$AM$7,Tipy!AK91=Výsledky!$AM$8,Tipy!AK91=Výsledky!$AM$9),30,0))</f>
        <v>0</v>
      </c>
      <c r="AP97" s="182">
        <f>IF(ISBLANK($AR$3),"",IF(OR(Tipy!AL91=Výsledky!$AP$6,Tipy!AL91=Výsledky!$AP$7,Tipy!AL91=Výsledky!$AP$8,Tipy!AL91=Výsledky!$AP$9),10,0))</f>
        <v>0</v>
      </c>
      <c r="AQ97" s="183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6" t="str">
        <f>IF(ISBLANK($AR$3),"",IF(ISBLANK(Tipy!AH91),"-",SUM(AM97:AQ97)))</f>
        <v>-</v>
      </c>
      <c r="AS97" s="185"/>
      <c r="AT97" s="182">
        <f>IF(ISBLANK($AY$3),"",IF(ISBLANK(Tipy!AN91),0,IF(AND(Tipy!AN91=Výsledky!$AW$3,Tipy!AP91=Výsledky!$AY$3),50,0)))</f>
        <v>0</v>
      </c>
      <c r="AU97" s="182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2">
        <f>IF(ISBLANK($AY$3),"",IF(OR(Tipy!AQ91=Výsledky!$AT$6,Tipy!AQ91=Výsledky!$AT$7,Tipy!AQ91=Výsledky!$AT$8,Tipy!AQ91=Výsledky!$AT$9),30,0))</f>
        <v>0</v>
      </c>
      <c r="AW97" s="182">
        <f>IF(ISBLANK($AY$3),"",IF(OR(Tipy!AR91=Výsledky!$AW$6,Tipy!AR91=Výsledky!$AW$7,Tipy!AR91=Výsledky!$AW$8,Tipy!AR91=Výsledky!$AW$9),10,0))</f>
        <v>0</v>
      </c>
      <c r="AX97" s="183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6" t="str">
        <f>IF(ISBLANK($AY$3),"",IF(ISBLANK(Tipy!AN91),"-",SUM(AT97:AX97)))</f>
        <v>-</v>
      </c>
      <c r="AZ97" s="185"/>
      <c r="BA97" s="182">
        <f>IF(ISBLANK($BF$3),"",IF(ISBLANK(Tipy!AT91),0,IF(AND(Tipy!AT91=Výsledky!$BD$3,Tipy!AV91=Výsledky!$BF$3),50,0)))</f>
        <v>0</v>
      </c>
      <c r="BB97" s="182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2">
        <f>IF(ISBLANK($BF$3),"",IF(OR(Tipy!AW91=Výsledky!$BA$6,Tipy!AW91=Výsledky!$BA$7,Tipy!AW91=Výsledky!$BA$8,Tipy!AW91=Výsledky!$BA$9),30,0))</f>
        <v>0</v>
      </c>
      <c r="BD97" s="182">
        <f>IF(ISBLANK($BF$3),"",IF(OR(Tipy!AX91=Výsledky!$BD$6,Tipy!AX91=Výsledky!$BD$7,Tipy!AX91=Výsledky!$BD$8,Tipy!AX91=Výsledky!$BD$9),10,0))</f>
        <v>0</v>
      </c>
      <c r="BE97" s="183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6" t="str">
        <f>IF(ISBLANK($BF$3),"",IF(ISBLANK(Tipy!AT91),"-",SUM(BA97:BE97)))</f>
        <v>-</v>
      </c>
      <c r="BG97" s="94"/>
      <c r="BH97" s="182">
        <f>IF(ISBLANK($BM$3),"",IF(ISBLANK(Tipy!AZ91),0,IF(AND(Tipy!AZ91=Výsledky!$BK$3,Tipy!BB91=Výsledky!$BM$3),50,0)))</f>
        <v>0</v>
      </c>
      <c r="BI97" s="182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2">
        <f>IF(ISBLANK($BM$3),"",IF(OR(Tipy!BC91=Výsledky!$BH$6,Tipy!BC91=Výsledky!$BH$7,Tipy!BC91=Výsledky!$BH$8,Tipy!BC91=Výsledky!$BH$9),30,0))</f>
        <v>0</v>
      </c>
      <c r="BK97" s="182">
        <f>IF(ISBLANK($BM$3),"",IF(OR(Tipy!BD91=Výsledky!$BK$6,Tipy!BD91=Výsledky!$BK$7,Tipy!BD91=Výsledky!$BK$8,Tipy!BD91=Výsledky!$BK$9),10,0))</f>
        <v>0</v>
      </c>
      <c r="BL97" s="183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6" t="str">
        <f>IF(ISBLANK($BM$3),"",IF(ISBLANK(Tipy!AZ91),"-",SUM(BH97:BL97)))</f>
        <v>-</v>
      </c>
      <c r="BN97" s="94"/>
      <c r="BO97" s="182">
        <f>IF(ISBLANK($BT$3),"",IF(ISBLANK(Tipy!BF91),0,IF(AND(Tipy!BF91=Výsledky!$BR$3,Tipy!BH91=Výsledky!$BT$3),50,0)))</f>
        <v>0</v>
      </c>
      <c r="BP97" s="182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2">
        <f>IF(ISBLANK($BT$3),"",IF(OR(Tipy!BI91=Výsledky!$BO$6,Tipy!BI91=Výsledky!$BO$7,Tipy!BI91=Výsledky!$BO$8,Tipy!BI91=Výsledky!$BO$9),30,0))</f>
        <v>0</v>
      </c>
      <c r="BR97" s="182">
        <f>IF(ISBLANK($BT$3),"",IF(OR(Tipy!BJ91=Výsledky!$BR$6,Tipy!BJ91=Výsledky!$BR$7,Tipy!BJ91=Výsledky!$BR$8,Tipy!BJ91=Výsledky!$BR$9),10,0))</f>
        <v>0</v>
      </c>
      <c r="BS97" s="183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6" t="str">
        <f>IF(ISBLANK($BT$3),"",IF(ISBLANK(Tipy!BF91),"-",SUM(BO97:BS97)))</f>
        <v>-</v>
      </c>
      <c r="BU97" s="94"/>
      <c r="BV97" s="182">
        <f>IF(ISBLANK($CA$3),"",IF(ISBLANK(Tipy!BL91),0,IF(AND(Tipy!BL91=Výsledky!$BY$3,Tipy!BN91=Výsledky!$CA$3),50,0)))</f>
        <v>0</v>
      </c>
      <c r="BW97" s="182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2">
        <f>IF(ISBLANK($CA$3),"",IF(OR(Tipy!BO91=Výsledky!$BV$6,Tipy!BO91=Výsledky!$BV$7,Tipy!BO91=Výsledky!$BV$8,Tipy!BO91=Výsledky!$BV$9),30,0))</f>
        <v>0</v>
      </c>
      <c r="BY97" s="182">
        <f>IF(ISBLANK($CA$3),"",IF(OR(Tipy!BP91=Výsledky!$BY$6,Tipy!BP91=Výsledky!$BY$7,Tipy!BP91=Výsledky!$BY$8,Tipy!BP91=Výsledky!$BY$9),10,0))</f>
        <v>0</v>
      </c>
      <c r="BZ97" s="183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6" t="str">
        <f>IF(ISBLANK($CA$3),"",IF(ISBLANK(Tipy!BL91),"-",SUM(BV97:BZ97)))</f>
        <v>-</v>
      </c>
      <c r="CB97" s="94"/>
      <c r="CC97" s="182">
        <f>IF(ISBLANK($CH$3),"",IF(ISBLANK(Tipy!BR91),0,IF(AND(Tipy!BR91=Výsledky!$CF$3,Tipy!BT91=Výsledky!$CH$3),50,0)))</f>
        <v>0</v>
      </c>
      <c r="CD97" s="182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2">
        <f>IF(ISBLANK($CH$3),"",IF(OR(Tipy!BU91=Výsledky!$CC$6,Tipy!BU91=Výsledky!$CC$7,Tipy!BU91=Výsledky!$CC$8,Tipy!BU91=Výsledky!$CC$9),30,0))</f>
        <v>0</v>
      </c>
      <c r="CF97" s="182">
        <f>IF(ISBLANK($CH$3),"",IF(OR(Tipy!BV91=Výsledky!$CF$6,Tipy!BV91=Výsledky!$CF$7,Tipy!BV91=Výsledky!$CF$8,Tipy!BV91=Výsledky!$CF$9),10,0))</f>
        <v>0</v>
      </c>
      <c r="CG97" s="183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6" t="str">
        <f>IF(ISBLANK($CH$3),"",IF(ISBLANK(Tipy!BR91),"-",SUM(CC97:CG97)))</f>
        <v>-</v>
      </c>
      <c r="CI97" s="185"/>
      <c r="CJ97" s="182">
        <f>IF(ISBLANK($CO$3),"",IF(ISBLANK(Tipy!BX91),0,IF(AND(Tipy!BX91=Výsledky!$CM$3,Tipy!BZ91=Výsledky!$CO$3),50,0)))</f>
        <v>0</v>
      </c>
      <c r="CK97" s="182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2">
        <f>IF(ISBLANK($CO$3),"",IF(OR(Tipy!CA91=Výsledky!$CJ$6,Tipy!CA91=Výsledky!$CJ$7,Tipy!CA91=Výsledky!$CJ$8,Tipy!CA91=Výsledky!$CJ$9),30,0))</f>
        <v>30</v>
      </c>
      <c r="CM97" s="182">
        <f>IF(ISBLANK($CO$3),"",IF(OR(Tipy!CB91=Výsledky!$CM$6,Tipy!CB91=Výsledky!$CM$7,Tipy!CB91=Výsledky!$CM$8,Tipy!CB91=Výsledky!$CM$9),10,0))</f>
        <v>0</v>
      </c>
      <c r="CN97" s="183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6">
        <f>IF(ISBLANK($CO$3),"",IF(ISBLANK(Tipy!BX91),"-",SUM(CJ97:CN97)))</f>
        <v>50</v>
      </c>
      <c r="CP97" s="185"/>
      <c r="CQ97" s="182">
        <f>IF(ISBLANK($CV$3),"",IF(ISBLANK(Tipy!CD91),0,IF(AND(Tipy!CD91=Výsledky!$CT$3,Tipy!CF91=Výsledky!$CV$3),50,0)))</f>
        <v>0</v>
      </c>
      <c r="CR97" s="182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2">
        <f>IF(ISBLANK($CV$3),"",IF(OR(Tipy!CG91=Výsledky!$CQ$6,Tipy!CG91=Výsledky!$CQ$7,Tipy!CG91=Výsledky!$CQ$8,Tipy!CG91=Výsledky!$CQ$9),30,0))</f>
        <v>0</v>
      </c>
      <c r="CT97" s="182">
        <f>IF(ISBLANK($CV$3),"",IF(OR(Tipy!CH91=Výsledky!$CT$6,Tipy!CH91=Výsledky!$CT$7,Tipy!CH91=Výsledky!$CT$8,Tipy!CH91=Výsledky!$CT$9),10,0))</f>
        <v>0</v>
      </c>
      <c r="CU97" s="183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6" t="str">
        <f>IF(ISBLANK($CV$3),"",IF(ISBLANK(Tipy!CD91),"-",SUM(CQ97:CU97)))</f>
        <v>-</v>
      </c>
      <c r="CW97" s="185"/>
      <c r="CX97" s="182">
        <f>IF(ISBLANK($DC$3),"",IF(ISBLANK(Tipy!CJ91),0,IF(AND(Tipy!CJ91=Výsledky!$DA$3,Tipy!CL91=Výsledky!$DC$3),50,0)))</f>
        <v>0</v>
      </c>
      <c r="CY97" s="182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2">
        <f>IF(ISBLANK($DC$3),"",IF(OR(Tipy!CM91=Výsledky!$CX$6,Tipy!CM91=Výsledky!$CX$7,Tipy!CM91=Výsledky!$CX$8,Tipy!CM91=Výsledky!$CX$9),30,0))</f>
        <v>0</v>
      </c>
      <c r="DA97" s="182">
        <f>IF(ISBLANK($DC$3),"",IF(OR(Tipy!CN91=Výsledky!$DA$6,Tipy!CN91=Výsledky!$DA$7,Tipy!CN91=Výsledky!$DA$8,Tipy!CN91=Výsledky!$DA$9),10,0))</f>
        <v>0</v>
      </c>
      <c r="DB97" s="183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6" t="str">
        <f>IF(ISBLANK($DC$3),"",IF(ISBLANK(Tipy!CJ91),"-",SUM(CX97:DB97)))</f>
        <v>-</v>
      </c>
      <c r="DD97" s="185"/>
      <c r="DE97" s="182">
        <f>IF(ISBLANK($DJ$3),"",IF(ISBLANK(Tipy!CP91),0,IF(AND(Tipy!CP91=Výsledky!$DH$3,Tipy!CR91=Výsledky!$DJ$3),50,0)))</f>
        <v>0</v>
      </c>
      <c r="DF97" s="182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2">
        <f>IF(ISBLANK($DJ$3),"",IF(OR(Tipy!CS91=Výsledky!$DE$6,Tipy!CS91=Výsledky!$DE$7,Tipy!CS91=Výsledky!$DE$8,Tipy!CS91=Výsledky!$DE$9),30,0))</f>
        <v>0</v>
      </c>
      <c r="DH97" s="182">
        <f>IF(ISBLANK($DJ$3),"",IF(OR(Tipy!CT91=Výsledky!$DH$6,Tipy!CT91=Výsledky!$DH$7,Tipy!CT91=Výsledky!$DH$8,Tipy!CT91=Výsledky!$DH$9),10,0))</f>
        <v>0</v>
      </c>
      <c r="DI97" s="183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6" t="str">
        <f>IF(ISBLANK($DJ$3),"",IF(ISBLANK(Tipy!CP91),"-",SUM(DE97:DI97)))</f>
        <v>-</v>
      </c>
      <c r="DK97" s="185"/>
      <c r="DL97" s="182">
        <f>IF(ISBLANK($DQ$3),"",IF(ISBLANK(Tipy!CV91),0,IF(AND(Tipy!CV91=Výsledky!$DO$3,Tipy!CX91=Výsledky!$DQ$3),50,0)))</f>
        <v>0</v>
      </c>
      <c r="DM97" s="182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2">
        <f>IF(ISBLANK($DQ$3),"",IF(OR(Tipy!CY91=Výsledky!$DL$6,Tipy!CY91=Výsledky!$DL$7,Tipy!CY91=Výsledky!$DL$8,Tipy!CY91=Výsledky!$DL$9),30,0))</f>
        <v>0</v>
      </c>
      <c r="DO97" s="182">
        <f>IF(ISBLANK($DQ$3),"",IF(OR(Tipy!CZ91=Výsledky!$DO$6,Tipy!CZ91=Výsledky!$DO$7,Tipy!CZ91=Výsledky!$DO$8,Tipy!CZ91=Výsledky!$DO$9),10,0))</f>
        <v>0</v>
      </c>
      <c r="DP97" s="183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6" t="str">
        <f>IF(ISBLANK($DQ$3),"",IF(ISBLANK(Tipy!CV91),"-",SUM(DL97:DP97)))</f>
        <v>-</v>
      </c>
      <c r="DR97" s="185"/>
      <c r="DS97" s="182">
        <f>IF(ISBLANK($DX$3),"",IF(ISBLANK(Tipy!DB91),0,IF(AND(Tipy!DB91=Výsledky!$DV$3,Tipy!DD91=Výsledky!$DX$3),50,0)))</f>
        <v>0</v>
      </c>
      <c r="DT97" s="182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2">
        <f>IF(ISBLANK($DX$3),"",IF(OR(Tipy!DE91=Výsledky!$DS$6,Tipy!DE91=Výsledky!$DS$7,Tipy!DE91=Výsledky!$DS$8,Tipy!DE91=Výsledky!$DS$9),30,0))</f>
        <v>0</v>
      </c>
      <c r="DV97" s="182">
        <f>IF(ISBLANK($DX$3),"",IF(OR(Tipy!DF91=Výsledky!$DV$6,Tipy!DF91=Výsledky!$DV$7,Tipy!DF91=Výsledky!$DV$8,Tipy!DF91=Výsledky!$DV$9),10,0))</f>
        <v>0</v>
      </c>
      <c r="DW97" s="183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6" t="str">
        <f>IF(ISBLANK($DX$3),"",IF(ISBLANK(Tipy!DB91),"-",SUM(DS97:DW97)))</f>
        <v>-</v>
      </c>
      <c r="DY97" s="185"/>
      <c r="DZ97" s="182">
        <f>IF(ISBLANK($EE$3),"",IF(ISBLANK(Tipy!DH91),0,IF(AND(Tipy!DH91=Výsledky!$EC$3,Tipy!DJ91=Výsledky!$EE$3),50,0)))</f>
        <v>0</v>
      </c>
      <c r="EA97" s="182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2">
        <f>IF(ISBLANK($EE$3),"",IF(OR(Tipy!DK91=Výsledky!$DZ$6,Tipy!DK91=Výsledky!$DZ$7,Tipy!DK91=Výsledky!$DZ$8,Tipy!DK91=Výsledky!$DZ$9),30,0))</f>
        <v>0</v>
      </c>
      <c r="EC97" s="182">
        <f>IF(ISBLANK($EE$3),"",IF(OR(Tipy!DL91=Výsledky!$EC$6,Tipy!DL91=Výsledky!$EC$7,Tipy!DL91=Výsledky!$EC$8,Tipy!DL91=Výsledky!$EC$9),10,0))</f>
        <v>0</v>
      </c>
      <c r="ED97" s="183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6" t="str">
        <f>IF(ISBLANK($EE$3),"",IF(ISBLANK(Tipy!DH91),"-",SUM(DZ97:ED97)))</f>
        <v>-</v>
      </c>
      <c r="EF97" s="94"/>
      <c r="EG97" s="182">
        <f>IF(ISBLANK($EL$3),"",IF(ISBLANK(Tipy!DN91),0,IF(AND(Tipy!DN91=Výsledky!$EJ$3,Tipy!DP91=Výsledky!$EL$3),50,0)))</f>
        <v>0</v>
      </c>
      <c r="EH97" s="182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2">
        <f>IF(ISBLANK($EL$3),"",IF(OR(Tipy!DQ91=Výsledky!$EG$6,Tipy!DQ91=Výsledky!$EG$7,Tipy!DQ91=Výsledky!$EG$8,Tipy!DQ91=Výsledky!$EG$9),30,0))</f>
        <v>0</v>
      </c>
      <c r="EJ97" s="182">
        <f>IF(ISBLANK($EL$3),"",IF(OR(Tipy!DR91=Výsledky!$EJ$6,Tipy!DR91=Výsledky!$EJ$7,Tipy!DR91=Výsledky!$EJ$8,Tipy!DR91=Výsledky!$EJ$9),10,0))</f>
        <v>0</v>
      </c>
      <c r="EK97" s="183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6" t="str">
        <f>IF(ISBLANK($EL$3),"",IF(ISBLANK(Tipy!DN91),"-",SUM(EG97:EK97)))</f>
        <v>-</v>
      </c>
      <c r="EM97" s="94"/>
      <c r="EN97" s="182">
        <f>IF(ISBLANK($ES$3),"",IF(ISBLANK(Tipy!DT91),0,IF(AND(Tipy!DT91=Výsledky!$EQ$3,Tipy!DV91=Výsledky!$ES$3),50,0)))</f>
        <v>0</v>
      </c>
      <c r="EO97" s="182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2">
        <f>IF(ISBLANK($ES$3),"",IF(OR(Tipy!DW91=Výsledky!$EN$6,Tipy!DW91=Výsledky!$EN$7,Tipy!DW91=Výsledky!$EN$8,Tipy!DW91=Výsledky!$EN$9),30,0))</f>
        <v>30</v>
      </c>
      <c r="EQ97" s="182">
        <f>IF(ISBLANK($ES$3),"",IF(OR(Tipy!DX91=Výsledky!$EQ$6,Tipy!DX91=Výsledky!$EQ$7,Tipy!DX91=Výsledky!$EQ$8,Tipy!DX91=Výsledky!$EQ$9),10,0))</f>
        <v>0</v>
      </c>
      <c r="ER97" s="183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6">
        <f>IF(ISBLANK($ES$3),"",IF(ISBLANK(Tipy!DT91),"-",SUM(EN97:ER97)))</f>
        <v>60</v>
      </c>
      <c r="ET97" s="94"/>
      <c r="EU97" s="182">
        <f>IF(ISBLANK($EZ$3),"",IF(ISBLANK(Tipy!DZ91),0,IF(AND(Tipy!DZ91=Výsledky!$EX$3,Tipy!EB91=Výsledky!$EZ$3),50,0)))</f>
        <v>0</v>
      </c>
      <c r="EV97" s="182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2">
        <f>IF(ISBLANK($EZ$3),"",IF(OR(Tipy!EC91=Výsledky!$EU$6,Tipy!EC91=Výsledky!$EU$7,Tipy!EC91=Výsledky!$EU$8,Tipy!EC91=Výsledky!$EU$9),30,0))</f>
        <v>0</v>
      </c>
      <c r="EX97" s="182">
        <f>IF(ISBLANK($EZ$3),"",IF(OR(Tipy!ED91=Výsledky!$EX$6,Tipy!ED91=Výsledky!$EX$7,Tipy!ED91=Výsledky!$EX$8,Tipy!ED91=Výsledky!$EX$9),10,0))</f>
        <v>0</v>
      </c>
      <c r="EY97" s="183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6" t="str">
        <f>IF(ISBLANK($EZ$3),"",IF(ISBLANK(Tipy!DZ91),"-",SUM(EU97:EY97)))</f>
        <v>-</v>
      </c>
      <c r="FA97" s="94"/>
      <c r="FB97" s="182">
        <f>IF(ISBLANK($FG$3),"",IF(ISBLANK(Tipy!EF91),0,IF(AND(Tipy!EF91=Výsledky!$FE$3,Tipy!EH91=Výsledky!$FG$3),50,0)))</f>
        <v>0</v>
      </c>
      <c r="FC97" s="182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2">
        <f>IF(ISBLANK($FG$3),"",IF(OR(Tipy!EI91=Výsledky!$FB$6,Tipy!EI91=Výsledky!$FB$7,Tipy!EI91=Výsledky!$FB$8,Tipy!EI91=Výsledky!$FB$9),30,0))</f>
        <v>0</v>
      </c>
      <c r="FE97" s="182">
        <f>IF(ISBLANK($FG$3),"",IF(OR(Tipy!EJ91=Výsledky!$FE$6,Tipy!EJ91=Výsledky!$FE$7,Tipy!EJ91=Výsledky!$FE$8,Tipy!EJ91=Výsledky!$FE$9),10,0))</f>
        <v>0</v>
      </c>
      <c r="FF97" s="183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6" t="str">
        <f>IF(ISBLANK($FG$3),"",IF(ISBLANK(Tipy!EF91),"-",SUM(FB97:FF97)))</f>
        <v>-</v>
      </c>
      <c r="FH97" s="94"/>
      <c r="FI97" s="182">
        <f>IF(ISBLANK($FN$3),"",IF(ISBLANK(Tipy!EL91),0,IF(AND(Tipy!EL91=Výsledky!$FL$3,Tipy!EN91=Výsledky!$FN$3),50,0)))</f>
        <v>0</v>
      </c>
      <c r="FJ97" s="182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2">
        <f>IF(ISBLANK($FN$3),"",IF(OR(Tipy!EO91=Výsledky!$FI$6,Tipy!EO91=Výsledky!$FI$7,Tipy!EO91=Výsledky!$FI$8,Tipy!EO91=Výsledky!$FI$9),30,0))</f>
        <v>0</v>
      </c>
      <c r="FL97" s="182">
        <f>IF(ISBLANK($FN$3),"",IF(OR(Tipy!EP91=Výsledky!$FL$6,Tipy!EP91=Výsledky!$FL$7,Tipy!EP91=Výsledky!$FL$8,Tipy!EP91=Výsledky!$FL$9),10,0))</f>
        <v>0</v>
      </c>
      <c r="FM97" s="183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6" t="str">
        <f>IF(ISBLANK($FN$3),"",IF(ISBLANK(Tipy!EL91),"-",SUM(FI97:FM97)))</f>
        <v>-</v>
      </c>
      <c r="FO97" s="94"/>
      <c r="FP97" s="182">
        <f>IF(ISBLANK($FU$3),"",IF(ISBLANK(Tipy!ER91),0,IF(AND(Tipy!ER91=Výsledky!$FS$3,Tipy!ET91=Výsledky!$FU$3),50,0)))</f>
        <v>0</v>
      </c>
      <c r="FQ97" s="182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2">
        <f>IF(ISBLANK($FU$3),"",IF(OR(Tipy!EU91=Výsledky!$FP$6,Tipy!EU91=Výsledky!$FP$7,Tipy!EU91=Výsledky!$FP$8,Tipy!EU91=Výsledky!$FP$9),30,0))</f>
        <v>0</v>
      </c>
      <c r="FS97" s="182">
        <f>IF(ISBLANK($FU$3),"",IF(OR(Tipy!EV91=Výsledky!$FS$6,Tipy!EV91=Výsledky!$FS$7,Tipy!EV91=Výsledky!$FS$8,Tipy!EV91=Výsledky!$FS$9),10,0))</f>
        <v>0</v>
      </c>
      <c r="FT97" s="183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6" t="str">
        <f>IF(ISBLANK($FU$3),"",IF(ISBLANK(Tipy!ER91),"-",SUM(FP97:FT97)))</f>
        <v>-</v>
      </c>
      <c r="FV97" s="94"/>
      <c r="FW97" s="182">
        <f>IF(ISBLANK($GB$3),"",IF(ISBLANK(Tipy!EX91),0,IF(AND(Tipy!EX91=Výsledky!$FZ$3,Tipy!EZ91=Výsledky!$GB$3),50,0)))</f>
        <v>0</v>
      </c>
      <c r="FX97" s="182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2">
        <f>IF(ISBLANK($GB$3),"",IF(OR(Tipy!FA91=Výsledky!$FW$6,Tipy!FA91=Výsledky!$FW$7,Tipy!FA91=Výsledky!$FW$8,Tipy!FA91=Výsledky!$FW$9),30,0))</f>
        <v>0</v>
      </c>
      <c r="FZ97" s="182">
        <f>IF(ISBLANK($GB$3),"",IF(OR(Tipy!FB91=Výsledky!$FZ$6,Tipy!FB91=Výsledky!$FZ$7,Tipy!FB91=Výsledky!$FZ$8,Tipy!FB91=Výsledky!$FZ$9),10,0))</f>
        <v>0</v>
      </c>
      <c r="GA97" s="183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6" t="str">
        <f>IF(ISBLANK($GB$3),"",IF(ISBLANK(Tipy!EX91),"-",SUM(FW97:GA97)))</f>
        <v>-</v>
      </c>
      <c r="GC97" s="94"/>
      <c r="GD97" s="182">
        <f>IF(ISBLANK($GI$3),"",IF(ISBLANK(Tipy!FD91),0,IF(AND(Tipy!FD91=Výsledky!$GG$3,Tipy!FF91=Výsledky!$GI$3),50,0)))</f>
        <v>0</v>
      </c>
      <c r="GE97" s="182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2">
        <f>IF(ISBLANK($GI$3),"",IF(OR(Tipy!FG91=Výsledky!$GD$6,Tipy!FG91=Výsledky!$GD$7,Tipy!FG91=Výsledky!$GD$8,Tipy!FG91=Výsledky!$GD$9),30,0))</f>
        <v>0</v>
      </c>
      <c r="GG97" s="182">
        <f>IF(ISBLANK($GI$3),"",IF(OR(Tipy!FH91=Výsledky!$GG$6,Tipy!FH91=Výsledky!$GG$7,Tipy!FH91=Výsledky!$GG$8,Tipy!FH91=Výsledky!$GG$9),10,0))</f>
        <v>0</v>
      </c>
      <c r="GH97" s="183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6" t="str">
        <f>IF(ISBLANK($GI$3),"",IF(ISBLANK(Tipy!FD91),"-",SUM(GD97:GH97)))</f>
        <v>-</v>
      </c>
      <c r="GJ97" s="94"/>
      <c r="GK97" s="182">
        <f>IF(ISBLANK($GP$3),"",IF(ISBLANK(Tipy!FJ91),0,IF(AND(Tipy!FJ91=Výsledky!$GN$3,Tipy!FL91=Výsledky!$GP$3),50,0)))</f>
        <v>0</v>
      </c>
      <c r="GL97" s="182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>0</v>
      </c>
      <c r="GM97" s="182">
        <f>IF(ISBLANK($GP$3),"",IF(OR(Tipy!FM91=Výsledky!$GK$6,Tipy!FM91=Výsledky!$GK$7,Tipy!FM91=Výsledky!$GK$8,Tipy!FM91=Výsledky!$GK$9),30,0))</f>
        <v>0</v>
      </c>
      <c r="GN97" s="182">
        <f>IF(ISBLANK($GP$3),"",IF(OR(Tipy!FN91=Výsledky!$GN$6,Tipy!FN91=Výsledky!$GN$7,Tipy!FN91=Výsledky!$GN$8,Tipy!FN91=Výsledky!$GN$9),10,0))</f>
        <v>0</v>
      </c>
      <c r="GO97" s="183">
        <f>IF(ISBLANK($GP$3),"",IF(ISBLANK(Tipy!FJ91),0,IF(OR(AND(Tipy!FJ91=Výsledky!$GN$3,OR(Tipy!FL91=Výsledky!$GP$3+1,Tipy!FL91=Výsledky!$GP$3-1)),AND(Tipy!FL91=Výsledky!$GP$3,OR(Tipy!FJ91=Výsledky!$GN$3+1,Tipy!FJ91=Výsledky!$GN$3-1))),10,0)))</f>
        <v>0</v>
      </c>
      <c r="GP97" s="186" t="str">
        <f>IF(ISBLANK($GP$3),"",IF(ISBLANK(Tipy!FJ91),"-",SUM(GK97:GO97)))</f>
        <v>-</v>
      </c>
      <c r="GQ97" s="94"/>
      <c r="GR97" s="182">
        <f>IF(ISBLANK($GW$3),"",IF(ISBLANK(Tipy!FP91),0,IF(AND(Tipy!FP91=Výsledky!$GU$3,Tipy!FR91=Výsledky!$GW$3),50,0)))</f>
        <v>0</v>
      </c>
      <c r="GS97" s="182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2">
        <f>IF(ISBLANK($GW$3),"",IF(OR(Tipy!FS91=Výsledky!$GR$6,Tipy!FS91=Výsledky!$GR$7,Tipy!FS91=Výsledky!$GR$8,Tipy!FS91=Výsledky!$GR$9),30,0))</f>
        <v>0</v>
      </c>
      <c r="GU97" s="182">
        <f>IF(ISBLANK($GW$3),"",IF(OR(Tipy!FT91=Výsledky!$GU$6,Tipy!FT91=Výsledky!$GU$7,Tipy!FT91=Výsledky!$GU$8,Tipy!FT91=Výsledky!$GU$9),10,0))</f>
        <v>0</v>
      </c>
      <c r="GV97" s="183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6" t="str">
        <f>IF(ISBLANK($GW$3),"",IF(ISBLANK(Tipy!FP91),"-",SUM(GR97:GV97)))</f>
        <v>-</v>
      </c>
      <c r="GX97" s="94"/>
      <c r="GY97" s="182">
        <f>IF(ISBLANK($HD$3),"",IF(ISBLANK(Tipy!FV91),0,IF(AND(Tipy!FV91=Výsledky!$HB$3,Tipy!FX91=Výsledky!$HD$3),50,0)))</f>
        <v>0</v>
      </c>
      <c r="GZ97" s="182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2">
        <f>IF(ISBLANK($HD$3),"",IF(OR(Tipy!FY91=Výsledky!$GY$6,Tipy!FY91=Výsledky!$GY$7,Tipy!FY91=Výsledky!$GY$8,Tipy!FY91=Výsledky!$GY$9),30,0))</f>
        <v>0</v>
      </c>
      <c r="HB97" s="182">
        <f>IF(ISBLANK($HD$3),"",IF(OR(Tipy!FZ91=Výsledky!$HB$6,Tipy!FZ91=Výsledky!$HB$7,Tipy!FZ91=Výsledky!$HB$8,Tipy!FZ91=Výsledky!$HB$9),10,0))</f>
        <v>0</v>
      </c>
      <c r="HC97" s="183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6" t="str">
        <f>IF(ISBLANK($HD$3),"",IF(ISBLANK(Tipy!FV91),"-",SUM(GY97:HC97)))</f>
        <v>-</v>
      </c>
      <c r="HE97" s="185"/>
      <c r="HF97" s="182">
        <f>IF(ISBLANK($HK$3),"",IF(ISBLANK(Tipy!GB91),0,IF(AND(Tipy!GB91=Výsledky!$HI$3,Tipy!GD91=Výsledky!$HK$3),50,0)))</f>
        <v>0</v>
      </c>
      <c r="HG97" s="182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2">
        <f>IF(ISBLANK($HK$3),"",IF(OR(Tipy!GE91=Výsledky!$HF$6,Tipy!GE91=Výsledky!$HF$7,Tipy!GE91=Výsledky!$HF$8,Tipy!GE91=Výsledky!$HF$9),30,0))</f>
        <v>0</v>
      </c>
      <c r="HI97" s="182">
        <f>IF(ISBLANK($HK$3),"",IF(OR(Tipy!GF91=Výsledky!$HI$6,Tipy!GF91=Výsledky!$HI$7,Tipy!GF91=Výsledky!$HI$8,Tipy!GF91=Výsledky!$HI$9),10,0))</f>
        <v>0</v>
      </c>
      <c r="HJ97" s="183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6" t="str">
        <f>IF(ISBLANK($HK$3),"",IF(ISBLANK(Tipy!GB91),"-",SUM(HF97:HJ97)))</f>
        <v>-</v>
      </c>
      <c r="HL97" s="185"/>
      <c r="HM97" s="182">
        <f>IF(ISBLANK($HR$3),"",IF(ISBLANK(Tipy!GH91),0,IF(AND(Tipy!GH91=Výsledky!$HP$3,Tipy!GJ91=Výsledky!$HR$3),50,0)))</f>
        <v>0</v>
      </c>
      <c r="HN97" s="182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2">
        <f>IF(ISBLANK($HR$3),"",IF(OR(Tipy!GK91=Výsledky!$HM$6,Tipy!GK91=Výsledky!$HM$7,Tipy!GK91=Výsledky!$HM$8,Tipy!GK91=Výsledky!$HM$9),30,0))</f>
        <v>0</v>
      </c>
      <c r="HP97" s="182">
        <f>IF(ISBLANK($HR$3),"",IF(OR(Tipy!GL91=Výsledky!$HP$6,Tipy!GL91=Výsledky!$HP$7,Tipy!GL91=Výsledky!$HP$8,Tipy!GL91=Výsledky!$HP$9),10,0))</f>
        <v>0</v>
      </c>
      <c r="HQ97" s="183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6" t="str">
        <f>IF(ISBLANK($HR$3),"",IF(ISBLANK(Tipy!GH91),"-",SUM(HM97:HQ97)))</f>
        <v>-</v>
      </c>
      <c r="HS97" s="185"/>
      <c r="HT97" s="182">
        <f>IF(ISBLANK($HY$3),"",IF(ISBLANK(Tipy!GN91),0,IF(AND(Tipy!GN91=Výsledky!$HW$3,Tipy!GP91=Výsledky!$HY$3),50,0)))</f>
        <v>0</v>
      </c>
      <c r="HU97" s="182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2">
        <f>IF(ISBLANK($HY$3),"",IF(OR(Tipy!GQ91=Výsledky!$HT$6,Tipy!GQ91=Výsledky!$HT$7,Tipy!GQ91=Výsledky!$HT$8,Tipy!GQ91=Výsledky!$HT$9),30,0))</f>
        <v>0</v>
      </c>
      <c r="HW97" s="182">
        <f>IF(ISBLANK($HY$3),"",IF(OR(Tipy!GR91=Výsledky!$HW$6,Tipy!GR91=Výsledky!$HW$7,Tipy!GR91=Výsledky!$HW$8,Tipy!GR91=Výsledky!$HW$9),10,0))</f>
        <v>0</v>
      </c>
      <c r="HX97" s="183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6" t="str">
        <f>IF(ISBLANK($HY$3),"",IF(ISBLANK(Tipy!GN91),"-",SUM(HT97:HX97)))</f>
        <v>-</v>
      </c>
      <c r="HZ97" s="185"/>
      <c r="IA97" s="182">
        <f>IF(ISBLANK($IF$3),"",IF(ISBLANK(Tipy!GT91),0,IF(AND(Tipy!GT91=Výsledky!$ID$3,Tipy!GV91=Výsledky!$IF$3),50,0)))</f>
        <v>0</v>
      </c>
      <c r="IB97" s="182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2">
        <f>IF(ISBLANK($IF$3),"",IF(OR(Tipy!GW91=Výsledky!$IA$6,Tipy!GW91=Výsledky!$IA$7,Tipy!GW91=Výsledky!$IA$8,Tipy!GW91=Výsledky!$IA$9),30,0))</f>
        <v>0</v>
      </c>
      <c r="ID97" s="182">
        <f>IF(ISBLANK($IF$3),"",IF(OR(Tipy!GX91=Výsledky!$ID$6,Tipy!GX91=Výsledky!$ID$7,Tipy!GX91=Výsledky!$ID$8,Tipy!GX91=Výsledky!$ID$9),10,0))</f>
        <v>0</v>
      </c>
      <c r="IE97" s="183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6" t="str">
        <f>IF(ISBLANK($IF$3),"",IF(ISBLANK(Tipy!GT91),"-",SUM(IA97:IE97)))</f>
        <v>-</v>
      </c>
      <c r="IG97" s="94"/>
      <c r="IH97" s="182">
        <f>IF(ISBLANK($IM$3),"",IF(ISBLANK(Tipy!GZ91),0,IF(AND(Tipy!GZ91=Výsledky!$IK$3,Tipy!HB91=Výsledky!$IM$3),50,0)))</f>
        <v>0</v>
      </c>
      <c r="II97" s="182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182">
        <f>IF(ISBLANK($IM$3),"",IF(OR(Tipy!HC91=Výsledky!$IH$6,Tipy!HC91=Výsledky!$IH$7,Tipy!HC91=Výsledky!$IH$8,Tipy!HC91=Výsledky!$IH$9),30,0))</f>
        <v>0</v>
      </c>
      <c r="IK97" s="182">
        <f>IF(ISBLANK($IM$3),"",IF(OR(Tipy!HD91=Výsledky!$IK$6,Tipy!HD91=Výsledky!$IK$7,Tipy!HD91=Výsledky!$IK$8,Tipy!HD91=Výsledky!$IK$9),10,0))</f>
        <v>0</v>
      </c>
      <c r="IL97" s="183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186" t="str">
        <f>IF(ISBLANK($IM$3),"",IF(ISBLANK(Tipy!GZ91),"-",SUM(IH97:IL97)))</f>
        <v>-</v>
      </c>
      <c r="IN97" s="185"/>
      <c r="IO97" s="182">
        <f>IF(ISBLANK($IT$3),"",IF(ISBLANK(Tipy!HF91),0,IF(AND(Tipy!HF91=Výsledky!$IR$3,Tipy!HH91=Výsledky!$IT$3),50,0)))</f>
        <v>0</v>
      </c>
      <c r="IP97" s="182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82">
        <f>IF(ISBLANK($IT$3),"",IF(OR(Tipy!HI91=Výsledky!$IO$6,Tipy!HI91=Výsledky!$IO$7,Tipy!HI91=Výsledky!$IO$8,Tipy!HI91=Výsledky!$IO$9),30,0))</f>
        <v>0</v>
      </c>
      <c r="IR97" s="182">
        <f>IF(ISBLANK($IT$3),"",IF(OR(Tipy!HJ91=Výsledky!$IR$6,Tipy!HJ91=Výsledky!$IR$7,Tipy!HJ91=Výsledky!$IR$8,Tipy!HJ91=Výsledky!$IR$9),10,0))</f>
        <v>0</v>
      </c>
      <c r="IS97" s="183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6" t="str">
        <f>IF(ISBLANK($IT$3),"",IF(ISBLANK(Tipy!HF91),"-",SUM(IO97:IS97)))</f>
        <v>-</v>
      </c>
      <c r="IU97" s="185"/>
      <c r="IV97" s="182">
        <f>IF(ISBLANK($JA$3),"",IF(ISBLANK(Tipy!HL91),0,IF(AND(Tipy!HL91=Výsledky!$IY$3,Tipy!HN91=Výsledky!$JA$3),50,0)))</f>
        <v>0</v>
      </c>
      <c r="IW97" s="182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182">
        <f>IF(ISBLANK($JA$3),"",IF(OR(Tipy!HO91=Výsledky!$IV$6,Tipy!HO91=Výsledky!$IV$7,Tipy!HO91=Výsledky!$IV$8,Tipy!HO91=Výsledky!$IV$9),30,0))</f>
        <v>0</v>
      </c>
      <c r="IY97" s="182">
        <f>IF(ISBLANK($JA$3),"",IF(OR(Tipy!HP91=Výsledky!$IY$6,Tipy!HP91=Výsledky!$IY$7,Tipy!HP91=Výsledky!$IY$8,Tipy!HP91=Výsledky!$IY$9),10,0))</f>
        <v>0</v>
      </c>
      <c r="IZ97" s="183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186" t="str">
        <f>IF(ISBLANK($JA$3),"",IF(ISBLANK(Tipy!HL91),"-",SUM(IV97:IZ97)))</f>
        <v>-</v>
      </c>
      <c r="JB97" s="185"/>
      <c r="JC97" s="182">
        <f>IF(ISBLANK($JH$3),"",IF(ISBLANK(Tipy!HR91),0,IF(AND(Tipy!HR91=Výsledky!$JF$3,Tipy!HT91=Výsledky!$JH$3),50,0)))</f>
        <v>0</v>
      </c>
      <c r="JD97" s="182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>0</v>
      </c>
      <c r="JE97" s="182">
        <f>IF(ISBLANK($JH$3),"",IF(OR(Tipy!HU91=Výsledky!$JC$6,Tipy!HU91=Výsledky!$JC$7,Tipy!HU91=Výsledky!$JC$8,Tipy!HU91=Výsledky!$JC$9),30,0))</f>
        <v>0</v>
      </c>
      <c r="JF97" s="182">
        <f>IF(ISBLANK($JH$3),"",IF(OR(Tipy!HV91=Výsledky!$JF$6,Tipy!HV91=Výsledky!$JF$7,Tipy!HV91=Výsledky!$JF$8,Tipy!HV91=Výsledky!$JF$9),10,0))</f>
        <v>0</v>
      </c>
      <c r="JG97" s="183">
        <f>IF(ISBLANK($JH$3),"",IF(ISBLANK(Tipy!HR91),0,IF(OR(AND(Tipy!HR91=Výsledky!$JF$3,OR(Tipy!HT91=Výsledky!$JH$3+1,Tipy!HT91=Výsledky!$JH$3-1)),AND(Tipy!HT91=Výsledky!$JH$3,OR(Tipy!HR91=Výsledky!$JF$3+1,Tipy!HR91=Výsledky!$JF$3-1))),10,0)))</f>
        <v>0</v>
      </c>
      <c r="JH97" s="186" t="str">
        <f>IF(ISBLANK($JH$3),"",IF(ISBLANK(Tipy!HR91),"-",SUM(JC97:JG97)))</f>
        <v>-</v>
      </c>
      <c r="JI97" s="185"/>
      <c r="JJ97" s="182">
        <f>IF(ISBLANK($JO$3),"",IF(ISBLANK(Tipy!HX91),0,IF(AND(Tipy!HX91=Výsledky!$JM$3,Tipy!HZ91=Výsledky!$JO$3),50,0)))</f>
        <v>0</v>
      </c>
      <c r="JK97" s="182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>0</v>
      </c>
      <c r="JL97" s="182">
        <f>IF(ISBLANK($JO$3),"",IF(OR(Tipy!IA91=Výsledky!$JJ$6,Tipy!IA91=Výsledky!$JJ$7,Tipy!IA91=Výsledky!$JJ$8,Tipy!IA91=Výsledky!$JJ$9),30,0))</f>
        <v>0</v>
      </c>
      <c r="JM97" s="92">
        <f>IF(ISBLANK($JO$3),"",IF(OR(Tipy!IB91=Výsledky!$JM$6,Tipy!IB91=Výsledky!$JM$7,Tipy!IB91=Výsledky!$JM$8,Tipy!IB91=Výsledky!$JM$9),10,0))</f>
        <v>0</v>
      </c>
      <c r="JN97" s="93">
        <f>IF(ISBLANK($JO$3),"",IF(ISBLANK(Tipy!HX91),0,IF(OR(AND(Tipy!HX91=Výsledky!$JM$3,OR(Tipy!HZ91=Výsledky!$JO$3+1,Tipy!HZ91=Výsledky!$JO$3-1)),AND(Tipy!HZ91=Výsledky!$JO$3,OR(Tipy!HX91=Výsledky!$JM$3+1,Tipy!HX91=Výsledky!$JM$3-1))),10,0)))</f>
        <v>0</v>
      </c>
      <c r="JO97" s="95" t="str">
        <f>IF(ISBLANK($JO$3),"",IF(ISBLANK(Tipy!HX91),"-",SUM(JJ97:JN97)))</f>
        <v>-</v>
      </c>
      <c r="JP97" s="94"/>
      <c r="JQ97" s="92">
        <f>IF(ISBLANK($JV$3),"",IF(ISBLANK(Tipy!ID91),0,IF(AND(Tipy!ID91=Výsledky!$JT$3,Tipy!IF91=Výsledky!$JV$3),50,0)))</f>
        <v>0</v>
      </c>
      <c r="JR97" s="92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>0</v>
      </c>
      <c r="JS97" s="92">
        <f>IF(ISBLANK($JV$3),"",IF(OR(Tipy!IG91=Výsledky!$JQ$6,Tipy!IG91=Výsledky!$JQ$7,Tipy!IG91=Výsledky!$JQ$8,Tipy!IG91=Výsledky!$JQ$9),30,0))</f>
        <v>0</v>
      </c>
      <c r="JT97" s="92">
        <f>IF(ISBLANK($JV$3),"",IF(OR(Tipy!IH91=Výsledky!$JT$6,Tipy!IH91=Výsledky!$JT$7,Tipy!IH91=Výsledky!$JT$8,Tipy!IH91=Výsledky!$JT$9),10,0))</f>
        <v>0</v>
      </c>
      <c r="JU97" s="93">
        <f>IF(ISBLANK($JV$3),"",IF(ISBLANK(Tipy!ID91),0,IF(OR(AND(Tipy!ID91=Výsledky!$JT$3,OR(Tipy!IF91=Výsledky!$JV$3+1,Tipy!IF91=Výsledky!$JV$3-1)),AND(Tipy!IF91=Výsledky!$JV$3,OR(Tipy!ID91=Výsledky!$JT$3+1,Tipy!ID91=Výsledky!$JT$3-1))),10,0)))</f>
        <v>0</v>
      </c>
      <c r="JV97" s="95" t="str">
        <f>IF(ISBLANK($JV$3),"",IF(ISBLANK(Tipy!ID91),"-",SUM(JQ97:JU97)))</f>
        <v>-</v>
      </c>
      <c r="JW97" s="94"/>
      <c r="JX97" s="92" t="str">
        <f>IF(ISBLANK($KC$3),"",IF(ISBLANK(Tipy!IJ91),0,IF(AND(Tipy!IJ91=Výsledky!$KA$3,Tipy!IL91=Výsledky!$KC$3),50,0)))</f>
        <v/>
      </c>
      <c r="JY97" s="92" t="str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/>
      </c>
      <c r="JZ97" s="92" t="str">
        <f>IF(ISBLANK($KC$3),"",IF(OR(Tipy!IM91=Výsledky!$JX$6,Tipy!IM91=Výsledky!$JX$7,Tipy!IM91=Výsledky!$JX$8,Tipy!IM91=Výsledky!$JX$9),30,0))</f>
        <v/>
      </c>
      <c r="KA97" s="92" t="str">
        <f>IF(ISBLANK($KC$3),"",IF(OR(Tipy!IN91=Výsledky!$KA$6,Tipy!IN91=Výsledky!$KA$7,Tipy!IN91=Výsledky!$KA$8,Tipy!IN91=Výsledky!$KA$9),10,0))</f>
        <v/>
      </c>
      <c r="KB97" s="93" t="str">
        <f>IF(ISBLANK($KC$3),"",IF(ISBLANK(Tipy!IJ91),0,IF(OR(AND(Tipy!IJ91=Výsledky!$KA$3,OR(Tipy!IL91=Výsledky!$KC$3+1,Tipy!IL91=Výsledky!$KC$3-1)),AND(Tipy!IL91=Výsledky!$KC$3,OR(Tipy!IJ91=Výsledky!$KA$3+1,Tipy!IJ91=Výsledky!$KA$3-1))),10,0)))</f>
        <v/>
      </c>
      <c r="KC97" s="95" t="str">
        <f>IF(ISBLANK($KC$3),"",IF(ISBLANK(Tipy!IJ91),"-",SUM(JX97:KB97)))</f>
        <v/>
      </c>
      <c r="KD97" s="94"/>
      <c r="KE97" s="92">
        <f>IF(ISBLANK($KJ$3),"",IF(ISBLANK(Tipy!IP91),0,IF(AND(Tipy!IP91=Výsledky!$KH$3,Tipy!IR91=Výsledky!$KJ$3),50,0)))</f>
        <v>0</v>
      </c>
      <c r="KF97" s="92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>0</v>
      </c>
      <c r="KG97" s="92">
        <f>IF(ISBLANK($KJ$3),"",IF(OR(Tipy!IS91=Výsledky!$KE$6,Tipy!IS91=Výsledky!$KE$7,Tipy!IS91=Výsledky!$KE$8,Tipy!IS91=Výsledky!$KE$9),30,0))</f>
        <v>0</v>
      </c>
      <c r="KH97" s="92">
        <f>IF(ISBLANK($KJ$3),"",IF(OR(Tipy!IT91=Výsledky!$KH$6,Tipy!IT91=Výsledky!$KH$7,Tipy!IT91=Výsledky!$KH$8,Tipy!IT91=Výsledky!$KH$9),10,0))</f>
        <v>0</v>
      </c>
      <c r="KI97" s="93">
        <f>IF(ISBLANK($KJ$3),"",IF(ISBLANK(Tipy!IP91),0,IF(OR(AND(Tipy!IP91=Výsledky!$KH$3,OR(Tipy!IR91=Výsledky!$KJ$3+1,Tipy!IR91=Výsledky!$KJ$3-1)),AND(Tipy!IR91=Výsledky!$KJ$3,OR(Tipy!IP91=Výsledky!$KH$3+1,Tipy!IP91=Výsledky!$KH$3-1))),10,0)))</f>
        <v>0</v>
      </c>
      <c r="KJ97" s="95" t="str">
        <f>IF(ISBLANK($KJ$3),"",IF(ISBLANK(Tipy!IP91),"-",SUM(KE97:KI97)))</f>
        <v>-</v>
      </c>
      <c r="KK97" s="94"/>
      <c r="KL97" s="182">
        <f>IF(ISBLANK($KQ$3),"",IF(ISBLANK(Tipy!IV91),0,IF(AND(Tipy!IV91=Výsledky!$KO$3,Tipy!IX91=Výsledky!$KQ$3),50,0)))</f>
        <v>0</v>
      </c>
      <c r="KM97" s="182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>0</v>
      </c>
      <c r="KN97" s="182">
        <f>IF(ISBLANK($KQ$3),"",IF(OR(Tipy!IY91=Výsledky!$KL$6,Tipy!IY91=Výsledky!$KL$7,Tipy!IY91=Výsledky!$KL$8,Tipy!IY91=Výsledky!$KL$9),30,0))</f>
        <v>0</v>
      </c>
      <c r="KO97" s="182">
        <f>IF(ISBLANK($KQ$3),"",IF(OR(Tipy!IZ91=Výsledky!$KO$6,Tipy!IZ91=Výsledky!$KO$7,Tipy!IZ91=Výsledky!$KO$8,Tipy!IZ91=Výsledky!$KO$9),10,0))</f>
        <v>0</v>
      </c>
      <c r="KP97" s="183">
        <f>IF(ISBLANK($KQ$3),"",IF(ISBLANK(Tipy!IV91),0,IF(OR(AND(Tipy!IV91=Výsledky!$KO$3,OR(Tipy!IX91=Výsledky!$KQ$3+1,Tipy!IX91=Výsledky!$KQ$3-1)),AND(Tipy!IX91=Výsledky!$KQ$3,OR(Tipy!IV91=Výsledky!$KO$3+1,Tipy!IV91=Výsledky!$KO$3-1))),10,0)))</f>
        <v>0</v>
      </c>
      <c r="KQ97" s="186" t="str">
        <f>IF(ISBLANK($KQ$3),"",IF(ISBLANK(Tipy!IV91),"-",SUM(KL97:KP97)))</f>
        <v>-</v>
      </c>
      <c r="KR97" s="94"/>
      <c r="KS97" s="92" t="str">
        <f>IF(ISBLANK($KX$3),"",IF(ISBLANK(Tipy!JB91),0,IF(AND(Tipy!JB91=Výsledky!$KV$3,Tipy!JD91=Výsledky!$KX$3),50,0)))</f>
        <v/>
      </c>
      <c r="KT97" s="92" t="str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/>
      </c>
      <c r="KU97" s="92" t="str">
        <f>IF(ISBLANK($KX$3),"",IF(OR(Tipy!JE91=Výsledky!$KS$6,Tipy!JE91=Výsledky!$KS$7,Tipy!JE91=Výsledky!$KS$8,Tipy!JE91=Výsledky!$KS$9),30,0))</f>
        <v/>
      </c>
      <c r="KV97" s="92" t="str">
        <f>IF(ISBLANK($KX$3),"",IF(OR(Tipy!JF91=Výsledky!$KV$6,Tipy!JF91=Výsledky!$KV$7,Tipy!JF91=Výsledky!$KV$8,Tipy!JF91=Výsledky!$KV$9),10,0))</f>
        <v/>
      </c>
      <c r="KW97" s="93" t="str">
        <f>IF(ISBLANK($KX$3),"",IF(ISBLANK(Tipy!JB91),0,IF(OR(AND(Tipy!JB91=Výsledky!$KV$3,OR(Tipy!JD91=Výsledky!$KX$3+1,Tipy!JD91=Výsledky!$KX$3-1)),AND(Tipy!JD91=Výsledky!$KX$3,OR(Tipy!JB91=Výsledky!$KV$3+1,Tipy!JB91=Výsledky!$KV$3-1))),10,0)))</f>
        <v/>
      </c>
      <c r="KX97" s="95" t="str">
        <f>IF(ISBLANK($KX$3),"",IF(ISBLANK(Tipy!JB91),"-",SUM(KS97:KW97)))</f>
        <v/>
      </c>
      <c r="KY97" s="94"/>
      <c r="KZ97" s="92" t="str">
        <f>IF(ISBLANK($LE$3),"",IF(ISBLANK(Tipy!JH91),0,IF(AND(Tipy!JH91=Výsledky!$LC$3,Tipy!JJ91=Výsledky!$LE$3),50,0)))</f>
        <v/>
      </c>
      <c r="LA97" s="92" t="str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/>
      </c>
      <c r="LB97" s="92" t="str">
        <f>IF(ISBLANK($LE$3),"",IF(OR(Tipy!JK91=Výsledky!$KZ$6,Tipy!JK91=Výsledky!$KZ$7,Tipy!JK91=Výsledky!$KZ$8,Tipy!JK91=Výsledky!$KZ$9),30,0))</f>
        <v/>
      </c>
      <c r="LC97" s="92" t="str">
        <f>IF(ISBLANK($LE$3),"",IF(OR(Tipy!JL91=Výsledky!$LC$6,Tipy!JL91=Výsledky!$LC$7,Tipy!JL91=Výsledky!$LC$8,Tipy!JL91=Výsledky!$LC$9),10,0))</f>
        <v/>
      </c>
      <c r="LD97" s="93" t="str">
        <f>IF(ISBLANK($LE$3),"",IF(ISBLANK(Tipy!JH91),0,IF(OR(AND(Tipy!JH91=Výsledky!$LC$3,OR(Tipy!JJ91=Výsledky!$LE$3+1,Tipy!JJ91=Výsledky!$LE$3-1)),AND(Tipy!JJ91=Výsledky!$LE$3,OR(Tipy!JH91=Výsledky!$LC$3+1,Tipy!JH91=Výsledky!$LC$3-1))),10,0)))</f>
        <v/>
      </c>
      <c r="LE97" s="95" t="str">
        <f>IF(ISBLANK($LE$3),"",IF(ISBLANK(Tipy!JH91),"-",SUM(KZ97:LD97)))</f>
        <v/>
      </c>
      <c r="LF97" s="94"/>
      <c r="LG97" s="92" t="str">
        <f>IF(ISBLANK($LL$3),"",IF(ISBLANK(Tipy!JN91),0,IF(AND(Tipy!JN91=Výsledky!$LJ$3,Tipy!JP91=Výsledky!$LL$3),50,0)))</f>
        <v/>
      </c>
      <c r="LH97" s="92" t="str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/>
      </c>
      <c r="LI97" s="92" t="str">
        <f>IF(ISBLANK($LL$3),"",IF(OR(Tipy!JQ91=Výsledky!$LG$6,Tipy!JQ91=Výsledky!$LG$7,Tipy!JQ91=Výsledky!$LG$8,Tipy!JQ91=Výsledky!$LG$9),30,0))</f>
        <v/>
      </c>
      <c r="LJ97" s="92" t="str">
        <f>IF(ISBLANK($LL$3),"",IF(OR(Tipy!JR91=Výsledky!$LJ$6,Tipy!JR91=Výsledky!$LJ$7,Tipy!JR91=Výsledky!$LJ$8,Tipy!JR91=Výsledky!$LJ$9),10,0))</f>
        <v/>
      </c>
      <c r="LK97" s="93" t="str">
        <f>IF(ISBLANK($LL$3),"",IF(ISBLANK(Tipy!JN91),0,IF(OR(AND(Tipy!JN91=Výsledky!$LJ$3,OR(Tipy!JP91=Výsledky!$LL$3+1,Tipy!JP91=Výsledky!$LL$3-1)),AND(Tipy!JP91=Výsledky!$LL$3,OR(Tipy!JN91=Výsledky!$LJ$3+1,Tipy!JN91=Výsledky!$LJ$3-1))),10,0)))</f>
        <v/>
      </c>
      <c r="LL97" s="95" t="str">
        <f>IF(ISBLANK($LL$3),"",IF(ISBLANK(Tipy!JN91),"-",SUM(LG97:LK97)))</f>
        <v/>
      </c>
      <c r="LM97" s="94"/>
      <c r="LN97" s="92" t="str">
        <f>IF(ISBLANK($LS$3),"",IF(ISBLANK(Tipy!JT91),0,IF(AND(Tipy!JT91=Výsledky!$LQ$3,Tipy!JV91=Výsledky!$LS$3),50,0)))</f>
        <v/>
      </c>
      <c r="LO97" s="92" t="str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/>
      </c>
      <c r="LP97" s="92" t="str">
        <f>IF(ISBLANK($LS$3),"",IF(OR(Tipy!JW91=Výsledky!$LN$6,Tipy!JW91=Výsledky!$LN$7,Tipy!JW91=Výsledky!$LN$8,Tipy!JW91=Výsledky!$LN$9),30,0))</f>
        <v/>
      </c>
      <c r="LQ97" s="92" t="str">
        <f>IF(ISBLANK($LS$3),"",IF(OR(Tipy!JX91=Výsledky!$LQ$6,Tipy!JX91=Výsledky!$LQ$7,Tipy!JX91=Výsledky!$LQ$8,Tipy!JX91=Výsledky!$LQ$9),10,0))</f>
        <v/>
      </c>
      <c r="LR97" s="93" t="str">
        <f>IF(ISBLANK($LS$3),"",IF(ISBLANK(Tipy!JT91),0,IF(OR(AND(Tipy!JT91=Výsledky!$LQ$3,OR(Tipy!JV91=Výsledky!$LS$3+1,Tipy!JV91=Výsledky!$LS$3-1)),AND(Tipy!JV91=Výsledky!$LS$3,OR(Tipy!JT91=Výsledky!$LQ$3+1,Tipy!JT91=Výsledky!$LQ$3-1))),10,0)))</f>
        <v/>
      </c>
      <c r="LS97" s="95" t="str">
        <f>IF(ISBLANK($LS$3),"",IF(ISBLANK(Tipy!JT91),"-",SUM(LN97:LR97)))</f>
        <v/>
      </c>
      <c r="LT97" s="94"/>
      <c r="LU97" s="92" t="str">
        <f>IF(ISBLANK($LZ$3),"",IF(ISBLANK(Tipy!JZ91),0,IF(AND(Tipy!JZ91=Výsledky!$LX$3,Tipy!KB91=Výsledky!$LZ$3),50,0)))</f>
        <v/>
      </c>
      <c r="LV97" s="92" t="str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/>
      </c>
      <c r="LW97" s="92" t="str">
        <f>IF(ISBLANK($LZ$3),"",IF(OR(Tipy!KC91=Výsledky!$LU$6,Tipy!KC91=Výsledky!$LU$7,Tipy!KC91=Výsledky!$LU$8,Tipy!KC91=Výsledky!$LU$9),30,0))</f>
        <v/>
      </c>
      <c r="LX97" s="92" t="str">
        <f>IF(ISBLANK($LZ$3),"",IF(OR(Tipy!KD91=Výsledky!$LX$6,Tipy!KD91=Výsledky!$LX$7,Tipy!KD91=Výsledky!$LX$8,Tipy!KD91=Výsledky!$LX$9),10,0))</f>
        <v/>
      </c>
      <c r="LY97" s="93" t="str">
        <f>IF(ISBLANK($LZ$3),"",IF(ISBLANK(Tipy!JZ91),0,IF(OR(AND(Tipy!JZ91=Výsledky!$LX$3,OR(Tipy!KB91=Výsledky!$LZ$3+1,Tipy!KB91=Výsledky!$LZ$3-1)),AND(Tipy!KB91=Výsledky!$LZ$3,OR(Tipy!JZ91=Výsledky!$LX$3+1,Tipy!JZ91=Výsledky!$LX$3-1))),10,0)))</f>
        <v/>
      </c>
      <c r="LZ97" s="95" t="str">
        <f>IF(ISBLANK($LZ$3),"",IF(ISBLANK(Tipy!JZ91),"-",SUM(LU97:LY97)))</f>
        <v/>
      </c>
      <c r="MA97" s="94"/>
      <c r="MB97" s="96"/>
      <c r="MC97" s="97"/>
      <c r="MD97" s="97"/>
      <c r="ME97" s="97"/>
      <c r="MF97" s="93"/>
      <c r="MG97" s="95"/>
      <c r="MH97" s="94"/>
      <c r="MI97" s="96"/>
      <c r="MJ97" s="97"/>
      <c r="MK97" s="97"/>
      <c r="ML97" s="97"/>
      <c r="MM97" s="93"/>
      <c r="MN97" s="95"/>
      <c r="MO97" s="94"/>
      <c r="MP97" s="96"/>
      <c r="MQ97" s="97"/>
      <c r="MR97" s="97"/>
      <c r="MS97" s="97"/>
      <c r="MT97" s="93"/>
      <c r="MU97" s="95"/>
      <c r="MV97" s="94"/>
      <c r="MW97" s="96"/>
      <c r="MX97" s="97"/>
      <c r="MY97" s="97"/>
      <c r="MZ97" s="97"/>
      <c r="NA97" s="93"/>
      <c r="NB97" s="95"/>
      <c r="NC97" s="94"/>
      <c r="ND97" s="96"/>
      <c r="NE97" s="97"/>
      <c r="NF97" s="97"/>
      <c r="NG97" s="97"/>
      <c r="NH97" s="93"/>
      <c r="NI97" s="95"/>
      <c r="NJ97" s="94"/>
      <c r="NK97" s="96"/>
      <c r="NL97" s="97"/>
      <c r="NM97" s="97"/>
      <c r="NN97" s="97"/>
      <c r="NO97" s="93"/>
      <c r="NP97" s="95"/>
      <c r="NQ97" s="94"/>
      <c r="NR97" s="96"/>
      <c r="NS97" s="97"/>
      <c r="NT97" s="97"/>
      <c r="NU97" s="97"/>
      <c r="NV97" s="93"/>
      <c r="NW97" s="95"/>
      <c r="NX97" s="94"/>
      <c r="NY97" s="96"/>
      <c r="NZ97" s="97"/>
      <c r="OA97" s="97"/>
      <c r="OB97" s="97"/>
      <c r="OC97" s="93"/>
      <c r="OD97" s="95"/>
      <c r="OE97" s="94"/>
      <c r="OF97" s="96"/>
      <c r="OG97" s="97"/>
      <c r="OH97" s="97"/>
      <c r="OI97" s="97"/>
      <c r="OJ97" s="93"/>
      <c r="OK97" s="95"/>
      <c r="OL97" s="94"/>
      <c r="OM97" s="96"/>
      <c r="ON97" s="97"/>
      <c r="OO97" s="97"/>
      <c r="OP97" s="97"/>
      <c r="OQ97" s="93"/>
      <c r="OR97" s="95"/>
      <c r="OS97" s="94"/>
      <c r="OT97" s="96"/>
      <c r="OU97" s="97"/>
      <c r="OV97" s="97"/>
      <c r="OW97" s="97"/>
      <c r="OX97" s="93"/>
      <c r="OY97" s="95"/>
      <c r="OZ97" s="94"/>
      <c r="PA97" s="96"/>
      <c r="PB97" s="97"/>
      <c r="PC97" s="97"/>
      <c r="PD97" s="97"/>
      <c r="PE97" s="93"/>
      <c r="PF97" s="95"/>
      <c r="PG97" s="94"/>
      <c r="PH97" s="96"/>
      <c r="PI97" s="97"/>
      <c r="PJ97" s="97"/>
      <c r="PK97" s="97"/>
      <c r="PL97" s="93"/>
      <c r="PM97" s="95"/>
      <c r="PN97" s="94"/>
      <c r="PO97" s="96"/>
      <c r="PP97" s="97"/>
      <c r="PQ97" s="97"/>
      <c r="PR97" s="97"/>
      <c r="PS97" s="93"/>
      <c r="PT97" s="95"/>
      <c r="PU97" s="94"/>
      <c r="PV97" s="96"/>
      <c r="PW97" s="97"/>
      <c r="PX97" s="97"/>
      <c r="PY97" s="97"/>
      <c r="PZ97" s="93"/>
      <c r="QA97" s="95"/>
    </row>
    <row r="98" spans="1:443" ht="15" customHeight="1" x14ac:dyDescent="0.2">
      <c r="A98" s="121">
        <f>Tipy!A92</f>
        <v>100</v>
      </c>
      <c r="B98" s="144" t="str">
        <f>Tipy!B92</f>
        <v>Stanley</v>
      </c>
      <c r="C98" s="42"/>
      <c r="D98" s="182">
        <f>IF(ISBLANK($I$3),"",IF(ISBLANK(Tipy!D92),0,IF(AND(Tipy!D92=Výsledky!$G$3,Tipy!F92=Výsledky!$I$3),50,0)))</f>
        <v>0</v>
      </c>
      <c r="E98" s="182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2">
        <f>IF(ISBLANK($I$3),"",IF(OR(Tipy!G92=Výsledky!$D$6,Tipy!G92=Výsledky!$D$7,Tipy!G92=Výsledky!$D$8,Tipy!G92=Výsledky!$D$9),30,0))</f>
        <v>0</v>
      </c>
      <c r="G98" s="182">
        <f>IF(ISBLANK($I$3),"",IF(OR(Tipy!H92=Výsledky!$G$6,Tipy!H92=Výsledky!$G$7,Tipy!H92=Výsledky!$G$8,Tipy!H92=Výsledky!$G$9),10,0))</f>
        <v>0</v>
      </c>
      <c r="H98" s="183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4" t="str">
        <f>IF(ISBLANK($I$3),"",IF(ISBLANK(Tipy!D92),"-",SUM(D98:H98)))</f>
        <v>-</v>
      </c>
      <c r="J98" s="185"/>
      <c r="K98" s="182">
        <f>IF(ISBLANK($P$3),"",IF(ISBLANK(Tipy!J92),0,IF(AND(Tipy!J92=Výsledky!$N$3,Tipy!L92=Výsledky!$P$3),50,0)))</f>
        <v>0</v>
      </c>
      <c r="L98" s="182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2">
        <f>IF(ISBLANK($P$3),"",IF(OR(Tipy!M92=Výsledky!$K$6,Tipy!M92=Výsledky!$K$7,Tipy!M92=Výsledky!$K$8,Tipy!M92=Výsledky!$K$9),30,0))</f>
        <v>0</v>
      </c>
      <c r="N98" s="182">
        <f>IF(ISBLANK($P$3),"",IF(OR(Tipy!N92=Výsledky!$N$6,Tipy!N92=Výsledky!$N$7,Tipy!N92=Výsledky!$N$8,Tipy!N92=Výsledky!$N$9),10,0))</f>
        <v>0</v>
      </c>
      <c r="O98" s="183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6" t="str">
        <f>IF(ISBLANK($P$3),"",IF(ISBLANK(Tipy!J92),"-",SUM(K98:O98)))</f>
        <v>-</v>
      </c>
      <c r="Q98" s="185"/>
      <c r="R98" s="182">
        <f>IF(ISBLANK($W$3),"",IF(ISBLANK(Tipy!P92),0,IF(AND(Tipy!P92=Výsledky!$U$3,Tipy!R92=Výsledky!$W$3),50,0)))</f>
        <v>0</v>
      </c>
      <c r="S98" s="182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2">
        <f>IF(ISBLANK($W$3),"",IF(OR(Tipy!S92=Výsledky!$R$6,Tipy!S92=Výsledky!$R$7,Tipy!S92=Výsledky!$R$8,Tipy!S92=Výsledky!$R$9),30,0))</f>
        <v>0</v>
      </c>
      <c r="U98" s="182">
        <f>IF(ISBLANK($W$3),"",IF(OR(Tipy!T92=Výsledky!$U$6,Tipy!T92=Výsledky!$U$7,Tipy!T92=Výsledky!$U$8,Tipy!T92=Výsledky!$U$9),10,0))</f>
        <v>0</v>
      </c>
      <c r="V98" s="183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6">
        <f>IF(ISBLANK($W$3),"",IF(ISBLANK(Tipy!P92),"-",SUM(R98:V98)))</f>
        <v>0</v>
      </c>
      <c r="X98" s="185"/>
      <c r="Y98" s="182">
        <f>IF(ISBLANK($AD$3),"",IF(ISBLANK(Tipy!V92),0,IF(AND(Tipy!V92=Výsledky!$AB$3,Tipy!X92=Výsledky!$AD$3),50,0)))</f>
        <v>0</v>
      </c>
      <c r="Z98" s="182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2">
        <f>IF(ISBLANK($AD$3),"",IF(OR(Tipy!Y92=Výsledky!$Y$6,Tipy!Y92=Výsledky!$Y$7,Tipy!Y92=Výsledky!$Y$8,Tipy!Y92=Výsledky!$Y$9),30,0))</f>
        <v>0</v>
      </c>
      <c r="AB98" s="182">
        <f>IF(ISBLANK($AD$3),"",IF(OR(Tipy!Z92=Výsledky!$AB$6,Tipy!Z92=Výsledky!$AB$7,Tipy!Z92=Výsledky!$AB$8,Tipy!Z92=Výsledky!$AB$9),10,0))</f>
        <v>0</v>
      </c>
      <c r="AC98" s="183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6">
        <f>IF(ISBLANK($AD$3),"",IF(ISBLANK(Tipy!V92),"-",SUM(Y98:AC98)))</f>
        <v>30</v>
      </c>
      <c r="AE98" s="185"/>
      <c r="AF98" s="182">
        <f>IF(ISBLANK($AK$3),"",IF(ISBLANK(Tipy!AB92),0,IF(AND(Tipy!AB92=Výsledky!$AI$3,Tipy!AD92=Výsledky!$AK$3),50,0)))</f>
        <v>0</v>
      </c>
      <c r="AG98" s="182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2">
        <f>IF(ISBLANK($AK$3),"",IF(OR(Tipy!AE92=Výsledky!$AF$6,Tipy!AE92=Výsledky!$AF$7,Tipy!AE92=Výsledky!$AF$8,Tipy!AE92=Výsledky!$AF$9),30,0))</f>
        <v>0</v>
      </c>
      <c r="AI98" s="182">
        <f>IF(ISBLANK($AK$3),"",IF(OR(Tipy!AF92=Výsledky!$AI$6,Tipy!AF92=Výsledky!$AI$7,Tipy!AF92=Výsledky!$AI$8,Tipy!AF92=Výsledky!$AI$9),10,0))</f>
        <v>0</v>
      </c>
      <c r="AJ98" s="183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6" t="str">
        <f>IF(ISBLANK($AK$3),"",IF(ISBLANK(Tipy!AB92),"-",SUM(AF98:AJ98)))</f>
        <v>-</v>
      </c>
      <c r="AL98" s="185"/>
      <c r="AM98" s="182">
        <f>IF(ISBLANK($AR$3),"",IF(ISBLANK(Tipy!AH92),0,IF(AND(Tipy!AH92=Výsledky!$AP$3,Tipy!AJ92=Výsledky!$AR$3),50,0)))</f>
        <v>50</v>
      </c>
      <c r="AN98" s="182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2">
        <f>IF(ISBLANK($AR$3),"",IF(OR(Tipy!AK92=Výsledky!$AM$6,Tipy!AK92=Výsledky!$AM$7,Tipy!AK92=Výsledky!$AM$8,Tipy!AK92=Výsledky!$AM$9),30,0))</f>
        <v>30</v>
      </c>
      <c r="AP98" s="182">
        <f>IF(ISBLANK($AR$3),"",IF(OR(Tipy!AL92=Výsledky!$AP$6,Tipy!AL92=Výsledky!$AP$7,Tipy!AL92=Výsledky!$AP$8,Tipy!AL92=Výsledky!$AP$9),10,0))</f>
        <v>0</v>
      </c>
      <c r="AQ98" s="183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6">
        <f>IF(ISBLANK($AR$3),"",IF(ISBLANK(Tipy!AH92),"-",SUM(AM98:AQ98)))</f>
        <v>80</v>
      </c>
      <c r="AS98" s="185"/>
      <c r="AT98" s="182">
        <f>IF(ISBLANK($AY$3),"",IF(ISBLANK(Tipy!AN92),0,IF(AND(Tipy!AN92=Výsledky!$AW$3,Tipy!AP92=Výsledky!$AY$3),50,0)))</f>
        <v>0</v>
      </c>
      <c r="AU98" s="182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2">
        <f>IF(ISBLANK($AY$3),"",IF(OR(Tipy!AQ92=Výsledky!$AT$6,Tipy!AQ92=Výsledky!$AT$7,Tipy!AQ92=Výsledky!$AT$8,Tipy!AQ92=Výsledky!$AT$9),30,0))</f>
        <v>0</v>
      </c>
      <c r="AW98" s="182">
        <f>IF(ISBLANK($AY$3),"",IF(OR(Tipy!AR92=Výsledky!$AW$6,Tipy!AR92=Výsledky!$AW$7,Tipy!AR92=Výsledky!$AW$8,Tipy!AR92=Výsledky!$AW$9),10,0))</f>
        <v>0</v>
      </c>
      <c r="AX98" s="183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6">
        <f>IF(ISBLANK($AY$3),"",IF(ISBLANK(Tipy!AN92),"-",SUM(AT98:AX98)))</f>
        <v>30</v>
      </c>
      <c r="AZ98" s="185"/>
      <c r="BA98" s="182">
        <f>IF(ISBLANK($BF$3),"",IF(ISBLANK(Tipy!AT92),0,IF(AND(Tipy!AT92=Výsledky!$BD$3,Tipy!AV92=Výsledky!$BF$3),50,0)))</f>
        <v>0</v>
      </c>
      <c r="BB98" s="182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2">
        <f>IF(ISBLANK($BF$3),"",IF(OR(Tipy!AW92=Výsledky!$BA$6,Tipy!AW92=Výsledky!$BA$7,Tipy!AW92=Výsledky!$BA$8,Tipy!AW92=Výsledky!$BA$9),30,0))</f>
        <v>0</v>
      </c>
      <c r="BD98" s="182">
        <f>IF(ISBLANK($BF$3),"",IF(OR(Tipy!AX92=Výsledky!$BD$6,Tipy!AX92=Výsledky!$BD$7,Tipy!AX92=Výsledky!$BD$8,Tipy!AX92=Výsledky!$BD$9),10,0))</f>
        <v>0</v>
      </c>
      <c r="BE98" s="183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6" t="str">
        <f>IF(ISBLANK($BF$3),"",IF(ISBLANK(Tipy!AT92),"-",SUM(BA98:BE98)))</f>
        <v>-</v>
      </c>
      <c r="BG98" s="94"/>
      <c r="BH98" s="182">
        <f>IF(ISBLANK($BM$3),"",IF(ISBLANK(Tipy!AZ92),0,IF(AND(Tipy!AZ92=Výsledky!$BK$3,Tipy!BB92=Výsledky!$BM$3),50,0)))</f>
        <v>0</v>
      </c>
      <c r="BI98" s="182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2">
        <f>IF(ISBLANK($BM$3),"",IF(OR(Tipy!BC92=Výsledky!$BH$6,Tipy!BC92=Výsledky!$BH$7,Tipy!BC92=Výsledky!$BH$8,Tipy!BC92=Výsledky!$BH$9),30,0))</f>
        <v>0</v>
      </c>
      <c r="BK98" s="182">
        <f>IF(ISBLANK($BM$3),"",IF(OR(Tipy!BD92=Výsledky!$BK$6,Tipy!BD92=Výsledky!$BK$7,Tipy!BD92=Výsledky!$BK$8,Tipy!BD92=Výsledky!$BK$9),10,0))</f>
        <v>0</v>
      </c>
      <c r="BL98" s="183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6">
        <f>IF(ISBLANK($BM$3),"",IF(ISBLANK(Tipy!AZ92),"-",SUM(BH98:BL98)))</f>
        <v>20</v>
      </c>
      <c r="BN98" s="94"/>
      <c r="BO98" s="182">
        <f>IF(ISBLANK($BT$3),"",IF(ISBLANK(Tipy!BF92),0,IF(AND(Tipy!BF92=Výsledky!$BR$3,Tipy!BH92=Výsledky!$BT$3),50,0)))</f>
        <v>0</v>
      </c>
      <c r="BP98" s="182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2">
        <f>IF(ISBLANK($BT$3),"",IF(OR(Tipy!BI92=Výsledky!$BO$6,Tipy!BI92=Výsledky!$BO$7,Tipy!BI92=Výsledky!$BO$8,Tipy!BI92=Výsledky!$BO$9),30,0))</f>
        <v>0</v>
      </c>
      <c r="BR98" s="182">
        <f>IF(ISBLANK($BT$3),"",IF(OR(Tipy!BJ92=Výsledky!$BR$6,Tipy!BJ92=Výsledky!$BR$7,Tipy!BJ92=Výsledky!$BR$8,Tipy!BJ92=Výsledky!$BR$9),10,0))</f>
        <v>10</v>
      </c>
      <c r="BS98" s="183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6">
        <f>IF(ISBLANK($BT$3),"",IF(ISBLANK(Tipy!BF92),"-",SUM(BO98:BS98)))</f>
        <v>20</v>
      </c>
      <c r="BU98" s="94"/>
      <c r="BV98" s="182">
        <f>IF(ISBLANK($CA$3),"",IF(ISBLANK(Tipy!BL92),0,IF(AND(Tipy!BL92=Výsledky!$BY$3,Tipy!BN92=Výsledky!$CA$3),50,0)))</f>
        <v>0</v>
      </c>
      <c r="BW98" s="182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2">
        <f>IF(ISBLANK($CA$3),"",IF(OR(Tipy!BO92=Výsledky!$BV$6,Tipy!BO92=Výsledky!$BV$7,Tipy!BO92=Výsledky!$BV$8,Tipy!BO92=Výsledky!$BV$9),30,0))</f>
        <v>30</v>
      </c>
      <c r="BY98" s="182">
        <f>IF(ISBLANK($CA$3),"",IF(OR(Tipy!BP92=Výsledky!$BY$6,Tipy!BP92=Výsledky!$BY$7,Tipy!BP92=Výsledky!$BY$8,Tipy!BP92=Výsledky!$BY$9),10,0))</f>
        <v>0</v>
      </c>
      <c r="BZ98" s="183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6">
        <f>IF(ISBLANK($CA$3),"",IF(ISBLANK(Tipy!BL92),"-",SUM(BV98:BZ98)))</f>
        <v>50</v>
      </c>
      <c r="CB98" s="94"/>
      <c r="CC98" s="182">
        <f>IF(ISBLANK($CH$3),"",IF(ISBLANK(Tipy!BR92),0,IF(AND(Tipy!BR92=Výsledky!$CF$3,Tipy!BT92=Výsledky!$CH$3),50,0)))</f>
        <v>0</v>
      </c>
      <c r="CD98" s="182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2">
        <f>IF(ISBLANK($CH$3),"",IF(OR(Tipy!BU92=Výsledky!$CC$6,Tipy!BU92=Výsledky!$CC$7,Tipy!BU92=Výsledky!$CC$8,Tipy!BU92=Výsledky!$CC$9),30,0))</f>
        <v>0</v>
      </c>
      <c r="CF98" s="182">
        <f>IF(ISBLANK($CH$3),"",IF(OR(Tipy!BV92=Výsledky!$CF$6,Tipy!BV92=Výsledky!$CF$7,Tipy!BV92=Výsledky!$CF$8,Tipy!BV92=Výsledky!$CF$9),10,0))</f>
        <v>0</v>
      </c>
      <c r="CG98" s="183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6">
        <f>IF(ISBLANK($CH$3),"",IF(ISBLANK(Tipy!BR92),"-",SUM(CC98:CG98)))</f>
        <v>20</v>
      </c>
      <c r="CI98" s="185"/>
      <c r="CJ98" s="182">
        <f>IF(ISBLANK($CO$3),"",IF(ISBLANK(Tipy!BX92),0,IF(AND(Tipy!BX92=Výsledky!$CM$3,Tipy!BZ92=Výsledky!$CO$3),50,0)))</f>
        <v>0</v>
      </c>
      <c r="CK98" s="182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2">
        <f>IF(ISBLANK($CO$3),"",IF(OR(Tipy!CA92=Výsledky!$CJ$6,Tipy!CA92=Výsledky!$CJ$7,Tipy!CA92=Výsledky!$CJ$8,Tipy!CA92=Výsledky!$CJ$9),30,0))</f>
        <v>30</v>
      </c>
      <c r="CM98" s="182">
        <f>IF(ISBLANK($CO$3),"",IF(OR(Tipy!CB92=Výsledky!$CM$6,Tipy!CB92=Výsledky!$CM$7,Tipy!CB92=Výsledky!$CM$8,Tipy!CB92=Výsledky!$CM$9),10,0))</f>
        <v>0</v>
      </c>
      <c r="CN98" s="183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6">
        <f>IF(ISBLANK($CO$3),"",IF(ISBLANK(Tipy!BX92),"-",SUM(CJ98:CN98)))</f>
        <v>50</v>
      </c>
      <c r="CP98" s="185"/>
      <c r="CQ98" s="182">
        <f>IF(ISBLANK($CV$3),"",IF(ISBLANK(Tipy!CD92),0,IF(AND(Tipy!CD92=Výsledky!$CT$3,Tipy!CF92=Výsledky!$CV$3),50,0)))</f>
        <v>0</v>
      </c>
      <c r="CR98" s="182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2">
        <f>IF(ISBLANK($CV$3),"",IF(OR(Tipy!CG92=Výsledky!$CQ$6,Tipy!CG92=Výsledky!$CQ$7,Tipy!CG92=Výsledky!$CQ$8,Tipy!CG92=Výsledky!$CQ$9),30,0))</f>
        <v>0</v>
      </c>
      <c r="CT98" s="182">
        <f>IF(ISBLANK($CV$3),"",IF(OR(Tipy!CH92=Výsledky!$CT$6,Tipy!CH92=Výsledky!$CT$7,Tipy!CH92=Výsledky!$CT$8,Tipy!CH92=Výsledky!$CT$9),10,0))</f>
        <v>0</v>
      </c>
      <c r="CU98" s="183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6">
        <f>IF(ISBLANK($CV$3),"",IF(ISBLANK(Tipy!CD92),"-",SUM(CQ98:CU98)))</f>
        <v>30</v>
      </c>
      <c r="CW98" s="185"/>
      <c r="CX98" s="182">
        <f>IF(ISBLANK($DC$3),"",IF(ISBLANK(Tipy!CJ92),0,IF(AND(Tipy!CJ92=Výsledky!$DA$3,Tipy!CL92=Výsledky!$DC$3),50,0)))</f>
        <v>0</v>
      </c>
      <c r="CY98" s="182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2">
        <f>IF(ISBLANK($DC$3),"",IF(OR(Tipy!CM92=Výsledky!$CX$6,Tipy!CM92=Výsledky!$CX$7,Tipy!CM92=Výsledky!$CX$8,Tipy!CM92=Výsledky!$CX$9),30,0))</f>
        <v>0</v>
      </c>
      <c r="DA98" s="182">
        <f>IF(ISBLANK($DC$3),"",IF(OR(Tipy!CN92=Výsledky!$DA$6,Tipy!CN92=Výsledky!$DA$7,Tipy!CN92=Výsledky!$DA$8,Tipy!CN92=Výsledky!$DA$9),10,0))</f>
        <v>0</v>
      </c>
      <c r="DB98" s="183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6" t="str">
        <f>IF(ISBLANK($DC$3),"",IF(ISBLANK(Tipy!CJ92),"-",SUM(CX98:DB98)))</f>
        <v>-</v>
      </c>
      <c r="DD98" s="185"/>
      <c r="DE98" s="182">
        <f>IF(ISBLANK($DJ$3),"",IF(ISBLANK(Tipy!CP92),0,IF(AND(Tipy!CP92=Výsledky!$DH$3,Tipy!CR92=Výsledky!$DJ$3),50,0)))</f>
        <v>0</v>
      </c>
      <c r="DF98" s="182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2">
        <f>IF(ISBLANK($DJ$3),"",IF(OR(Tipy!CS92=Výsledky!$DE$6,Tipy!CS92=Výsledky!$DE$7,Tipy!CS92=Výsledky!$DE$8,Tipy!CS92=Výsledky!$DE$9),30,0))</f>
        <v>0</v>
      </c>
      <c r="DH98" s="182">
        <f>IF(ISBLANK($DJ$3),"",IF(OR(Tipy!CT92=Výsledky!$DH$6,Tipy!CT92=Výsledky!$DH$7,Tipy!CT92=Výsledky!$DH$8,Tipy!CT92=Výsledky!$DH$9),10,0))</f>
        <v>0</v>
      </c>
      <c r="DI98" s="183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6" t="str">
        <f>IF(ISBLANK($DJ$3),"",IF(ISBLANK(Tipy!CP92),"-",SUM(DE98:DI98)))</f>
        <v>-</v>
      </c>
      <c r="DK98" s="185"/>
      <c r="DL98" s="182">
        <f>IF(ISBLANK($DQ$3),"",IF(ISBLANK(Tipy!CV92),0,IF(AND(Tipy!CV92=Výsledky!$DO$3,Tipy!CX92=Výsledky!$DQ$3),50,0)))</f>
        <v>0</v>
      </c>
      <c r="DM98" s="182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2">
        <f>IF(ISBLANK($DQ$3),"",IF(OR(Tipy!CY92=Výsledky!$DL$6,Tipy!CY92=Výsledky!$DL$7,Tipy!CY92=Výsledky!$DL$8,Tipy!CY92=Výsledky!$DL$9),30,0))</f>
        <v>0</v>
      </c>
      <c r="DO98" s="182">
        <f>IF(ISBLANK($DQ$3),"",IF(OR(Tipy!CZ92=Výsledky!$DO$6,Tipy!CZ92=Výsledky!$DO$7,Tipy!CZ92=Výsledky!$DO$8,Tipy!CZ92=Výsledky!$DO$9),10,0))</f>
        <v>10</v>
      </c>
      <c r="DP98" s="183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6">
        <f>IF(ISBLANK($DQ$3),"",IF(ISBLANK(Tipy!CV92),"-",SUM(DL98:DP98)))</f>
        <v>10</v>
      </c>
      <c r="DR98" s="185"/>
      <c r="DS98" s="182">
        <f>IF(ISBLANK($DX$3),"",IF(ISBLANK(Tipy!DB92),0,IF(AND(Tipy!DB92=Výsledky!$DV$3,Tipy!DD92=Výsledky!$DX$3),50,0)))</f>
        <v>0</v>
      </c>
      <c r="DT98" s="182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2">
        <f>IF(ISBLANK($DX$3),"",IF(OR(Tipy!DE92=Výsledky!$DS$6,Tipy!DE92=Výsledky!$DS$7,Tipy!DE92=Výsledky!$DS$8,Tipy!DE92=Výsledky!$DS$9),30,0))</f>
        <v>30</v>
      </c>
      <c r="DV98" s="182">
        <f>IF(ISBLANK($DX$3),"",IF(OR(Tipy!DF92=Výsledky!$DV$6,Tipy!DF92=Výsledky!$DV$7,Tipy!DF92=Výsledky!$DV$8,Tipy!DF92=Výsledky!$DV$9),10,0))</f>
        <v>0</v>
      </c>
      <c r="DW98" s="183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6">
        <f>IF(ISBLANK($DX$3),"",IF(ISBLANK(Tipy!DB92),"-",SUM(DS98:DW98)))</f>
        <v>50</v>
      </c>
      <c r="DY98" s="185"/>
      <c r="DZ98" s="182">
        <f>IF(ISBLANK($EE$3),"",IF(ISBLANK(Tipy!DH92),0,IF(AND(Tipy!DH92=Výsledky!$EC$3,Tipy!DJ92=Výsledky!$EE$3),50,0)))</f>
        <v>0</v>
      </c>
      <c r="EA98" s="182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2">
        <f>IF(ISBLANK($EE$3),"",IF(OR(Tipy!DK92=Výsledky!$DZ$6,Tipy!DK92=Výsledky!$DZ$7,Tipy!DK92=Výsledky!$DZ$8,Tipy!DK92=Výsledky!$DZ$9),30,0))</f>
        <v>0</v>
      </c>
      <c r="EC98" s="182">
        <f>IF(ISBLANK($EE$3),"",IF(OR(Tipy!DL92=Výsledky!$EC$6,Tipy!DL92=Výsledky!$EC$7,Tipy!DL92=Výsledky!$EC$8,Tipy!DL92=Výsledky!$EC$9),10,0))</f>
        <v>0</v>
      </c>
      <c r="ED98" s="183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6">
        <f>IF(ISBLANK($EE$3),"",IF(ISBLANK(Tipy!DH92),"-",SUM(DZ98:ED98)))</f>
        <v>30</v>
      </c>
      <c r="EF98" s="94"/>
      <c r="EG98" s="182">
        <f>IF(ISBLANK($EL$3),"",IF(ISBLANK(Tipy!DN92),0,IF(AND(Tipy!DN92=Výsledky!$EJ$3,Tipy!DP92=Výsledky!$EL$3),50,0)))</f>
        <v>50</v>
      </c>
      <c r="EH98" s="182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2">
        <f>IF(ISBLANK($EL$3),"",IF(OR(Tipy!DQ92=Výsledky!$EG$6,Tipy!DQ92=Výsledky!$EG$7,Tipy!DQ92=Výsledky!$EG$8,Tipy!DQ92=Výsledky!$EG$9),30,0))</f>
        <v>0</v>
      </c>
      <c r="EJ98" s="182">
        <f>IF(ISBLANK($EL$3),"",IF(OR(Tipy!DR92=Výsledky!$EJ$6,Tipy!DR92=Výsledky!$EJ$7,Tipy!DR92=Výsledky!$EJ$8,Tipy!DR92=Výsledky!$EJ$9),10,0))</f>
        <v>10</v>
      </c>
      <c r="EK98" s="183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6">
        <f>IF(ISBLANK($EL$3),"",IF(ISBLANK(Tipy!DN92),"-",SUM(EG98:EK98)))</f>
        <v>60</v>
      </c>
      <c r="EM98" s="94"/>
      <c r="EN98" s="182">
        <f>IF(ISBLANK($ES$3),"",IF(ISBLANK(Tipy!DT92),0,IF(AND(Tipy!DT92=Výsledky!$EQ$3,Tipy!DV92=Výsledky!$ES$3),50,0)))</f>
        <v>0</v>
      </c>
      <c r="EO98" s="182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2">
        <f>IF(ISBLANK($ES$3),"",IF(OR(Tipy!DW92=Výsledky!$EN$6,Tipy!DW92=Výsledky!$EN$7,Tipy!DW92=Výsledky!$EN$8,Tipy!DW92=Výsledky!$EN$9),30,0))</f>
        <v>30</v>
      </c>
      <c r="EQ98" s="182">
        <f>IF(ISBLANK($ES$3),"",IF(OR(Tipy!DX92=Výsledky!$EQ$6,Tipy!DX92=Výsledky!$EQ$7,Tipy!DX92=Výsledky!$EQ$8,Tipy!DX92=Výsledky!$EQ$9),10,0))</f>
        <v>0</v>
      </c>
      <c r="ER98" s="183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6">
        <f>IF(ISBLANK($ES$3),"",IF(ISBLANK(Tipy!DT92),"-",SUM(EN98:ER98)))</f>
        <v>60</v>
      </c>
      <c r="ET98" s="94"/>
      <c r="EU98" s="182">
        <f>IF(ISBLANK($EZ$3),"",IF(ISBLANK(Tipy!DZ92),0,IF(AND(Tipy!DZ92=Výsledky!$EX$3,Tipy!EB92=Výsledky!$EZ$3),50,0)))</f>
        <v>0</v>
      </c>
      <c r="EV98" s="182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2">
        <f>IF(ISBLANK($EZ$3),"",IF(OR(Tipy!EC92=Výsledky!$EU$6,Tipy!EC92=Výsledky!$EU$7,Tipy!EC92=Výsledky!$EU$8,Tipy!EC92=Výsledky!$EU$9),30,0))</f>
        <v>0</v>
      </c>
      <c r="EX98" s="182">
        <f>IF(ISBLANK($EZ$3),"",IF(OR(Tipy!ED92=Výsledky!$EX$6,Tipy!ED92=Výsledky!$EX$7,Tipy!ED92=Výsledky!$EX$8,Tipy!ED92=Výsledky!$EX$9),10,0))</f>
        <v>0</v>
      </c>
      <c r="EY98" s="183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6">
        <f>IF(ISBLANK($EZ$3),"",IF(ISBLANK(Tipy!DZ92),"-",SUM(EU98:EY98)))</f>
        <v>20</v>
      </c>
      <c r="FA98" s="94"/>
      <c r="FB98" s="182">
        <f>IF(ISBLANK($FG$3),"",IF(ISBLANK(Tipy!EF92),0,IF(AND(Tipy!EF92=Výsledky!$FE$3,Tipy!EH92=Výsledky!$FG$3),50,0)))</f>
        <v>0</v>
      </c>
      <c r="FC98" s="182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2">
        <f>IF(ISBLANK($FG$3),"",IF(OR(Tipy!EI92=Výsledky!$FB$6,Tipy!EI92=Výsledky!$FB$7,Tipy!EI92=Výsledky!$FB$8,Tipy!EI92=Výsledky!$FB$9),30,0))</f>
        <v>0</v>
      </c>
      <c r="FE98" s="182">
        <f>IF(ISBLANK($FG$3),"",IF(OR(Tipy!EJ92=Výsledky!$FE$6,Tipy!EJ92=Výsledky!$FE$7,Tipy!EJ92=Výsledky!$FE$8,Tipy!EJ92=Výsledky!$FE$9),10,0))</f>
        <v>0</v>
      </c>
      <c r="FF98" s="183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6">
        <f>IF(ISBLANK($FG$3),"",IF(ISBLANK(Tipy!EF92),"-",SUM(FB98:FF98)))</f>
        <v>30</v>
      </c>
      <c r="FH98" s="94"/>
      <c r="FI98" s="182">
        <f>IF(ISBLANK($FN$3),"",IF(ISBLANK(Tipy!EL92),0,IF(AND(Tipy!EL92=Výsledky!$FL$3,Tipy!EN92=Výsledky!$FN$3),50,0)))</f>
        <v>0</v>
      </c>
      <c r="FJ98" s="182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2">
        <f>IF(ISBLANK($FN$3),"",IF(OR(Tipy!EO92=Výsledky!$FI$6,Tipy!EO92=Výsledky!$FI$7,Tipy!EO92=Výsledky!$FI$8,Tipy!EO92=Výsledky!$FI$9),30,0))</f>
        <v>30</v>
      </c>
      <c r="FL98" s="182">
        <f>IF(ISBLANK($FN$3),"",IF(OR(Tipy!EP92=Výsledky!$FL$6,Tipy!EP92=Výsledky!$FL$7,Tipy!EP92=Výsledky!$FL$8,Tipy!EP92=Výsledky!$FL$9),10,0))</f>
        <v>0</v>
      </c>
      <c r="FM98" s="183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6">
        <f>IF(ISBLANK($FN$3),"",IF(ISBLANK(Tipy!EL92),"-",SUM(FI98:FM98)))</f>
        <v>60</v>
      </c>
      <c r="FO98" s="94"/>
      <c r="FP98" s="182">
        <f>IF(ISBLANK($FU$3),"",IF(ISBLANK(Tipy!ER92),0,IF(AND(Tipy!ER92=Výsledky!$FS$3,Tipy!ET92=Výsledky!$FU$3),50,0)))</f>
        <v>0</v>
      </c>
      <c r="FQ98" s="182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2">
        <f>IF(ISBLANK($FU$3),"",IF(OR(Tipy!EU92=Výsledky!$FP$6,Tipy!EU92=Výsledky!$FP$7,Tipy!EU92=Výsledky!$FP$8,Tipy!EU92=Výsledky!$FP$9),30,0))</f>
        <v>30</v>
      </c>
      <c r="FS98" s="182">
        <f>IF(ISBLANK($FU$3),"",IF(OR(Tipy!EV92=Výsledky!$FS$6,Tipy!EV92=Výsledky!$FS$7,Tipy!EV92=Výsledky!$FS$8,Tipy!EV92=Výsledky!$FS$9),10,0))</f>
        <v>0</v>
      </c>
      <c r="FT98" s="183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6">
        <f>IF(ISBLANK($FU$3),"",IF(ISBLANK(Tipy!ER92),"-",SUM(FP98:FT98)))</f>
        <v>60</v>
      </c>
      <c r="FV98" s="94"/>
      <c r="FW98" s="182">
        <f>IF(ISBLANK($GB$3),"",IF(ISBLANK(Tipy!EX92),0,IF(AND(Tipy!EX92=Výsledky!$FZ$3,Tipy!EZ92=Výsledky!$GB$3),50,0)))</f>
        <v>0</v>
      </c>
      <c r="FX98" s="182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2">
        <f>IF(ISBLANK($GB$3),"",IF(OR(Tipy!FA92=Výsledky!$FW$6,Tipy!FA92=Výsledky!$FW$7,Tipy!FA92=Výsledky!$FW$8,Tipy!FA92=Výsledky!$FW$9),30,0))</f>
        <v>0</v>
      </c>
      <c r="FZ98" s="182">
        <f>IF(ISBLANK($GB$3),"",IF(OR(Tipy!FB92=Výsledky!$FZ$6,Tipy!FB92=Výsledky!$FZ$7,Tipy!FB92=Výsledky!$FZ$8,Tipy!FB92=Výsledky!$FZ$9),10,0))</f>
        <v>0</v>
      </c>
      <c r="GA98" s="183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6">
        <f>IF(ISBLANK($GB$3),"",IF(ISBLANK(Tipy!EX92),"-",SUM(FW98:GA98)))</f>
        <v>0</v>
      </c>
      <c r="GC98" s="94"/>
      <c r="GD98" s="182">
        <f>IF(ISBLANK($GI$3),"",IF(ISBLANK(Tipy!FD92),0,IF(AND(Tipy!FD92=Výsledky!$GG$3,Tipy!FF92=Výsledky!$GI$3),50,0)))</f>
        <v>0</v>
      </c>
      <c r="GE98" s="182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2">
        <f>IF(ISBLANK($GI$3),"",IF(OR(Tipy!FG92=Výsledky!$GD$6,Tipy!FG92=Výsledky!$GD$7,Tipy!FG92=Výsledky!$GD$8,Tipy!FG92=Výsledky!$GD$9),30,0))</f>
        <v>30</v>
      </c>
      <c r="GG98" s="182">
        <f>IF(ISBLANK($GI$3),"",IF(OR(Tipy!FH92=Výsledky!$GG$6,Tipy!FH92=Výsledky!$GG$7,Tipy!FH92=Výsledky!$GG$8,Tipy!FH92=Výsledky!$GG$9),10,0))</f>
        <v>0</v>
      </c>
      <c r="GH98" s="183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6">
        <f>IF(ISBLANK($GI$3),"",IF(ISBLANK(Tipy!FD92),"-",SUM(GD98:GH98)))</f>
        <v>30</v>
      </c>
      <c r="GJ98" s="94"/>
      <c r="GK98" s="182">
        <f>IF(ISBLANK($GP$3),"",IF(ISBLANK(Tipy!FJ92),0,IF(AND(Tipy!FJ92=Výsledky!$GN$3,Tipy!FL92=Výsledky!$GP$3),50,0)))</f>
        <v>0</v>
      </c>
      <c r="GL98" s="182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>20</v>
      </c>
      <c r="GM98" s="182">
        <f>IF(ISBLANK($GP$3),"",IF(OR(Tipy!FM92=Výsledky!$GK$6,Tipy!FM92=Výsledky!$GK$7,Tipy!FM92=Výsledky!$GK$8,Tipy!FM92=Výsledky!$GK$9),30,0))</f>
        <v>30</v>
      </c>
      <c r="GN98" s="182">
        <f>IF(ISBLANK($GP$3),"",IF(OR(Tipy!FN92=Výsledky!$GN$6,Tipy!FN92=Výsledky!$GN$7,Tipy!FN92=Výsledky!$GN$8,Tipy!FN92=Výsledky!$GN$9),10,0))</f>
        <v>0</v>
      </c>
      <c r="GO98" s="183">
        <f>IF(ISBLANK($GP$3),"",IF(ISBLANK(Tipy!FJ92),0,IF(OR(AND(Tipy!FJ92=Výsledky!$GN$3,OR(Tipy!FL92=Výsledky!$GP$3+1,Tipy!FL92=Výsledky!$GP$3-1)),AND(Tipy!FL92=Výsledky!$GP$3,OR(Tipy!FJ92=Výsledky!$GN$3+1,Tipy!FJ92=Výsledky!$GN$3-1))),10,0)))</f>
        <v>0</v>
      </c>
      <c r="GP98" s="186">
        <f>IF(ISBLANK($GP$3),"",IF(ISBLANK(Tipy!FJ92),"-",SUM(GK98:GO98)))</f>
        <v>50</v>
      </c>
      <c r="GQ98" s="94"/>
      <c r="GR98" s="182">
        <f>IF(ISBLANK($GW$3),"",IF(ISBLANK(Tipy!FP92),0,IF(AND(Tipy!FP92=Výsledky!$GU$3,Tipy!FR92=Výsledky!$GW$3),50,0)))</f>
        <v>0</v>
      </c>
      <c r="GS98" s="182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2">
        <f>IF(ISBLANK($GW$3),"",IF(OR(Tipy!FS92=Výsledky!$GR$6,Tipy!FS92=Výsledky!$GR$7,Tipy!FS92=Výsledky!$GR$8,Tipy!FS92=Výsledky!$GR$9),30,0))</f>
        <v>0</v>
      </c>
      <c r="GU98" s="182">
        <f>IF(ISBLANK($GW$3),"",IF(OR(Tipy!FT92=Výsledky!$GU$6,Tipy!FT92=Výsledky!$GU$7,Tipy!FT92=Výsledky!$GU$8,Tipy!FT92=Výsledky!$GU$9),10,0))</f>
        <v>0</v>
      </c>
      <c r="GV98" s="183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6">
        <f>IF(ISBLANK($GW$3),"",IF(ISBLANK(Tipy!FP92),"-",SUM(GR98:GV98)))</f>
        <v>0</v>
      </c>
      <c r="GX98" s="94"/>
      <c r="GY98" s="182">
        <f>IF(ISBLANK($HD$3),"",IF(ISBLANK(Tipy!FV92),0,IF(AND(Tipy!FV92=Výsledky!$HB$3,Tipy!FX92=Výsledky!$HD$3),50,0)))</f>
        <v>0</v>
      </c>
      <c r="GZ98" s="182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2">
        <f>IF(ISBLANK($HD$3),"",IF(OR(Tipy!FY92=Výsledky!$GY$6,Tipy!FY92=Výsledky!$GY$7,Tipy!FY92=Výsledky!$GY$8,Tipy!FY92=Výsledky!$GY$9),30,0))</f>
        <v>30</v>
      </c>
      <c r="HB98" s="182">
        <f>IF(ISBLANK($HD$3),"",IF(OR(Tipy!FZ92=Výsledky!$HB$6,Tipy!FZ92=Výsledky!$HB$7,Tipy!FZ92=Výsledky!$HB$8,Tipy!FZ92=Výsledky!$HB$9),10,0))</f>
        <v>0</v>
      </c>
      <c r="HC98" s="183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6">
        <f>IF(ISBLANK($HD$3),"",IF(ISBLANK(Tipy!FV92),"-",SUM(GY98:HC98)))</f>
        <v>40</v>
      </c>
      <c r="HE98" s="185"/>
      <c r="HF98" s="182">
        <f>IF(ISBLANK($HK$3),"",IF(ISBLANK(Tipy!GB92),0,IF(AND(Tipy!GB92=Výsledky!$HI$3,Tipy!GD92=Výsledky!$HK$3),50,0)))</f>
        <v>0</v>
      </c>
      <c r="HG98" s="182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2">
        <f>IF(ISBLANK($HK$3),"",IF(OR(Tipy!GE92=Výsledky!$HF$6,Tipy!GE92=Výsledky!$HF$7,Tipy!GE92=Výsledky!$HF$8,Tipy!GE92=Výsledky!$HF$9),30,0))</f>
        <v>0</v>
      </c>
      <c r="HI98" s="182">
        <f>IF(ISBLANK($HK$3),"",IF(OR(Tipy!GF92=Výsledky!$HI$6,Tipy!GF92=Výsledky!$HI$7,Tipy!GF92=Výsledky!$HI$8,Tipy!GF92=Výsledky!$HI$9),10,0))</f>
        <v>0</v>
      </c>
      <c r="HJ98" s="183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6">
        <f>IF(ISBLANK($HK$3),"",IF(ISBLANK(Tipy!GB92),"-",SUM(HF98:HJ98)))</f>
        <v>20</v>
      </c>
      <c r="HL98" s="185"/>
      <c r="HM98" s="182">
        <f>IF(ISBLANK($HR$3),"",IF(ISBLANK(Tipy!GH92),0,IF(AND(Tipy!GH92=Výsledky!$HP$3,Tipy!GJ92=Výsledky!$HR$3),50,0)))</f>
        <v>0</v>
      </c>
      <c r="HN98" s="182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2">
        <f>IF(ISBLANK($HR$3),"",IF(OR(Tipy!GK92=Výsledky!$HM$6,Tipy!GK92=Výsledky!$HM$7,Tipy!GK92=Výsledky!$HM$8,Tipy!GK92=Výsledky!$HM$9),30,0))</f>
        <v>0</v>
      </c>
      <c r="HP98" s="182">
        <f>IF(ISBLANK($HR$3),"",IF(OR(Tipy!GL92=Výsledky!$HP$6,Tipy!GL92=Výsledky!$HP$7,Tipy!GL92=Výsledky!$HP$8,Tipy!GL92=Výsledky!$HP$9),10,0))</f>
        <v>0</v>
      </c>
      <c r="HQ98" s="183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6">
        <f>IF(ISBLANK($HR$3),"",IF(ISBLANK(Tipy!GH92),"-",SUM(HM98:HQ98)))</f>
        <v>0</v>
      </c>
      <c r="HS98" s="185"/>
      <c r="HT98" s="182">
        <f>IF(ISBLANK($HY$3),"",IF(ISBLANK(Tipy!GN92),0,IF(AND(Tipy!GN92=Výsledky!$HW$3,Tipy!GP92=Výsledky!$HY$3),50,0)))</f>
        <v>0</v>
      </c>
      <c r="HU98" s="182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2">
        <f>IF(ISBLANK($HY$3),"",IF(OR(Tipy!GQ92=Výsledky!$HT$6,Tipy!GQ92=Výsledky!$HT$7,Tipy!GQ92=Výsledky!$HT$8,Tipy!GQ92=Výsledky!$HT$9),30,0))</f>
        <v>0</v>
      </c>
      <c r="HW98" s="182">
        <f>IF(ISBLANK($HY$3),"",IF(OR(Tipy!GR92=Výsledky!$HW$6,Tipy!GR92=Výsledky!$HW$7,Tipy!GR92=Výsledky!$HW$8,Tipy!GR92=Výsledky!$HW$9),10,0))</f>
        <v>10</v>
      </c>
      <c r="HX98" s="183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6">
        <f>IF(ISBLANK($HY$3),"",IF(ISBLANK(Tipy!GN92),"-",SUM(HT98:HX98)))</f>
        <v>40</v>
      </c>
      <c r="HZ98" s="185"/>
      <c r="IA98" s="182">
        <f>IF(ISBLANK($IF$3),"",IF(ISBLANK(Tipy!GT92),0,IF(AND(Tipy!GT92=Výsledky!$ID$3,Tipy!GV92=Výsledky!$IF$3),50,0)))</f>
        <v>0</v>
      </c>
      <c r="IB98" s="182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2">
        <f>IF(ISBLANK($IF$3),"",IF(OR(Tipy!GW92=Výsledky!$IA$6,Tipy!GW92=Výsledky!$IA$7,Tipy!GW92=Výsledky!$IA$8,Tipy!GW92=Výsledky!$IA$9),30,0))</f>
        <v>30</v>
      </c>
      <c r="ID98" s="182">
        <f>IF(ISBLANK($IF$3),"",IF(OR(Tipy!GX92=Výsledky!$ID$6,Tipy!GX92=Výsledky!$ID$7,Tipy!GX92=Výsledky!$ID$8,Tipy!GX92=Výsledky!$ID$9),10,0))</f>
        <v>0</v>
      </c>
      <c r="IE98" s="183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6">
        <f>IF(ISBLANK($IF$3),"",IF(ISBLANK(Tipy!GT92),"-",SUM(IA98:IE98)))</f>
        <v>60</v>
      </c>
      <c r="IG98" s="94"/>
      <c r="IH98" s="182">
        <f>IF(ISBLANK($IM$3),"",IF(ISBLANK(Tipy!GZ92),0,IF(AND(Tipy!GZ92=Výsledky!$IK$3,Tipy!HB92=Výsledky!$IM$3),50,0)))</f>
        <v>0</v>
      </c>
      <c r="II98" s="182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182">
        <f>IF(ISBLANK($IM$3),"",IF(OR(Tipy!HC92=Výsledky!$IH$6,Tipy!HC92=Výsledky!$IH$7,Tipy!HC92=Výsledky!$IH$8,Tipy!HC92=Výsledky!$IH$9),30,0))</f>
        <v>0</v>
      </c>
      <c r="IK98" s="182">
        <f>IF(ISBLANK($IM$3),"",IF(OR(Tipy!HD92=Výsledky!$IK$6,Tipy!HD92=Výsledky!$IK$7,Tipy!HD92=Výsledky!$IK$8,Tipy!HD92=Výsledky!$IK$9),10,0))</f>
        <v>0</v>
      </c>
      <c r="IL98" s="183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186" t="str">
        <f>IF(ISBLANK($IM$3),"",IF(ISBLANK(Tipy!GZ92),"-",SUM(IH98:IL98)))</f>
        <v>-</v>
      </c>
      <c r="IN98" s="185"/>
      <c r="IO98" s="182">
        <f>IF(ISBLANK($IT$3),"",IF(ISBLANK(Tipy!HF92),0,IF(AND(Tipy!HF92=Výsledky!$IR$3,Tipy!HH92=Výsledky!$IT$3),50,0)))</f>
        <v>0</v>
      </c>
      <c r="IP98" s="182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82">
        <f>IF(ISBLANK($IT$3),"",IF(OR(Tipy!HI92=Výsledky!$IO$6,Tipy!HI92=Výsledky!$IO$7,Tipy!HI92=Výsledky!$IO$8,Tipy!HI92=Výsledky!$IO$9),30,0))</f>
        <v>30</v>
      </c>
      <c r="IR98" s="182">
        <f>IF(ISBLANK($IT$3),"",IF(OR(Tipy!HJ92=Výsledky!$IR$6,Tipy!HJ92=Výsledky!$IR$7,Tipy!HJ92=Výsledky!$IR$8,Tipy!HJ92=Výsledky!$IR$9),10,0))</f>
        <v>10</v>
      </c>
      <c r="IS98" s="183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6">
        <f>IF(ISBLANK($IT$3),"",IF(ISBLANK(Tipy!HF92),"-",SUM(IO98:IS98)))</f>
        <v>70</v>
      </c>
      <c r="IU98" s="185"/>
      <c r="IV98" s="182">
        <f>IF(ISBLANK($JA$3),"",IF(ISBLANK(Tipy!HL92),0,IF(AND(Tipy!HL92=Výsledky!$IY$3,Tipy!HN92=Výsledky!$JA$3),50,0)))</f>
        <v>0</v>
      </c>
      <c r="IW98" s="182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182">
        <f>IF(ISBLANK($JA$3),"",IF(OR(Tipy!HO92=Výsledky!$IV$6,Tipy!HO92=Výsledky!$IV$7,Tipy!HO92=Výsledky!$IV$8,Tipy!HO92=Výsledky!$IV$9),30,0))</f>
        <v>30</v>
      </c>
      <c r="IY98" s="182">
        <f>IF(ISBLANK($JA$3),"",IF(OR(Tipy!HP92=Výsledky!$IY$6,Tipy!HP92=Výsledky!$IY$7,Tipy!HP92=Výsledky!$IY$8,Tipy!HP92=Výsledky!$IY$9),10,0))</f>
        <v>0</v>
      </c>
      <c r="IZ98" s="183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186">
        <f>IF(ISBLANK($JA$3),"",IF(ISBLANK(Tipy!HL92),"-",SUM(IV98:IZ98)))</f>
        <v>50</v>
      </c>
      <c r="JB98" s="185"/>
      <c r="JC98" s="182">
        <f>IF(ISBLANK($JH$3),"",IF(ISBLANK(Tipy!HR92),0,IF(AND(Tipy!HR92=Výsledky!$JF$3,Tipy!HT92=Výsledky!$JH$3),50,0)))</f>
        <v>0</v>
      </c>
      <c r="JD98" s="182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>20</v>
      </c>
      <c r="JE98" s="182">
        <f>IF(ISBLANK($JH$3),"",IF(OR(Tipy!HU92=Výsledky!$JC$6,Tipy!HU92=Výsledky!$JC$7,Tipy!HU92=Výsledky!$JC$8,Tipy!HU92=Výsledky!$JC$9),30,0))</f>
        <v>0</v>
      </c>
      <c r="JF98" s="182">
        <f>IF(ISBLANK($JH$3),"",IF(OR(Tipy!HV92=Výsledky!$JF$6,Tipy!HV92=Výsledky!$JF$7,Tipy!HV92=Výsledky!$JF$8,Tipy!HV92=Výsledky!$JF$9),10,0))</f>
        <v>0</v>
      </c>
      <c r="JG98" s="183">
        <f>IF(ISBLANK($JH$3),"",IF(ISBLANK(Tipy!HR92),0,IF(OR(AND(Tipy!HR92=Výsledky!$JF$3,OR(Tipy!HT92=Výsledky!$JH$3+1,Tipy!HT92=Výsledky!$JH$3-1)),AND(Tipy!HT92=Výsledky!$JH$3,OR(Tipy!HR92=Výsledky!$JF$3+1,Tipy!HR92=Výsledky!$JF$3-1))),10,0)))</f>
        <v>10</v>
      </c>
      <c r="JH98" s="186">
        <f>IF(ISBLANK($JH$3),"",IF(ISBLANK(Tipy!HR92),"-",SUM(JC98:JG98)))</f>
        <v>30</v>
      </c>
      <c r="JI98" s="185"/>
      <c r="JJ98" s="182">
        <f>IF(ISBLANK($JO$3),"",IF(ISBLANK(Tipy!HX92),0,IF(AND(Tipy!HX92=Výsledky!$JM$3,Tipy!HZ92=Výsledky!$JO$3),50,0)))</f>
        <v>0</v>
      </c>
      <c r="JK98" s="182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>20</v>
      </c>
      <c r="JL98" s="182">
        <f>IF(ISBLANK($JO$3),"",IF(OR(Tipy!IA92=Výsledky!$JJ$6,Tipy!IA92=Výsledky!$JJ$7,Tipy!IA92=Výsledky!$JJ$8,Tipy!IA92=Výsledky!$JJ$9),30,0))</f>
        <v>0</v>
      </c>
      <c r="JM98" s="92">
        <f>IF(ISBLANK($JO$3),"",IF(OR(Tipy!IB92=Výsledky!$JM$6,Tipy!IB92=Výsledky!$JM$7,Tipy!IB92=Výsledky!$JM$8,Tipy!IB92=Výsledky!$JM$9),10,0))</f>
        <v>0</v>
      </c>
      <c r="JN98" s="93">
        <f>IF(ISBLANK($JO$3),"",IF(ISBLANK(Tipy!HX92),0,IF(OR(AND(Tipy!HX92=Výsledky!$JM$3,OR(Tipy!HZ92=Výsledky!$JO$3+1,Tipy!HZ92=Výsledky!$JO$3-1)),AND(Tipy!HZ92=Výsledky!$JO$3,OR(Tipy!HX92=Výsledky!$JM$3+1,Tipy!HX92=Výsledky!$JM$3-1))),10,0)))</f>
        <v>0</v>
      </c>
      <c r="JO98" s="95">
        <f>IF(ISBLANK($JO$3),"",IF(ISBLANK(Tipy!HX92),"-",SUM(JJ98:JN98)))</f>
        <v>20</v>
      </c>
      <c r="JP98" s="94"/>
      <c r="JQ98" s="92">
        <f>IF(ISBLANK($JV$3),"",IF(ISBLANK(Tipy!ID92),0,IF(AND(Tipy!ID92=Výsledky!$JT$3,Tipy!IF92=Výsledky!$JV$3),50,0)))</f>
        <v>0</v>
      </c>
      <c r="JR98" s="92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>20</v>
      </c>
      <c r="JS98" s="92">
        <f>IF(ISBLANK($JV$3),"",IF(OR(Tipy!IG92=Výsledky!$JQ$6,Tipy!IG92=Výsledky!$JQ$7,Tipy!IG92=Výsledky!$JQ$8,Tipy!IG92=Výsledky!$JQ$9),30,0))</f>
        <v>30</v>
      </c>
      <c r="JT98" s="92">
        <f>IF(ISBLANK($JV$3),"",IF(OR(Tipy!IH92=Výsledky!$JT$6,Tipy!IH92=Výsledky!$JT$7,Tipy!IH92=Výsledky!$JT$8,Tipy!IH92=Výsledky!$JT$9),10,0))</f>
        <v>0</v>
      </c>
      <c r="JU98" s="93">
        <f>IF(ISBLANK($JV$3),"",IF(ISBLANK(Tipy!ID92),0,IF(OR(AND(Tipy!ID92=Výsledky!$JT$3,OR(Tipy!IF92=Výsledky!$JV$3+1,Tipy!IF92=Výsledky!$JV$3-1)),AND(Tipy!IF92=Výsledky!$JV$3,OR(Tipy!ID92=Výsledky!$JT$3+1,Tipy!ID92=Výsledky!$JT$3-1))),10,0)))</f>
        <v>10</v>
      </c>
      <c r="JV98" s="95">
        <f>IF(ISBLANK($JV$3),"",IF(ISBLANK(Tipy!ID92),"-",SUM(JQ98:JU98)))</f>
        <v>60</v>
      </c>
      <c r="JW98" s="94"/>
      <c r="JX98" s="92" t="str">
        <f>IF(ISBLANK($KC$3),"",IF(ISBLANK(Tipy!IJ92),0,IF(AND(Tipy!IJ92=Výsledky!$KA$3,Tipy!IL92=Výsledky!$KC$3),50,0)))</f>
        <v/>
      </c>
      <c r="JY98" s="92" t="str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/>
      </c>
      <c r="JZ98" s="92" t="str">
        <f>IF(ISBLANK($KC$3),"",IF(OR(Tipy!IM92=Výsledky!$JX$6,Tipy!IM92=Výsledky!$JX$7,Tipy!IM92=Výsledky!$JX$8,Tipy!IM92=Výsledky!$JX$9),30,0))</f>
        <v/>
      </c>
      <c r="KA98" s="92" t="str">
        <f>IF(ISBLANK($KC$3),"",IF(OR(Tipy!IN92=Výsledky!$KA$6,Tipy!IN92=Výsledky!$KA$7,Tipy!IN92=Výsledky!$KA$8,Tipy!IN92=Výsledky!$KA$9),10,0))</f>
        <v/>
      </c>
      <c r="KB98" s="93" t="str">
        <f>IF(ISBLANK($KC$3),"",IF(ISBLANK(Tipy!IJ92),0,IF(OR(AND(Tipy!IJ92=Výsledky!$KA$3,OR(Tipy!IL92=Výsledky!$KC$3+1,Tipy!IL92=Výsledky!$KC$3-1)),AND(Tipy!IL92=Výsledky!$KC$3,OR(Tipy!IJ92=Výsledky!$KA$3+1,Tipy!IJ92=Výsledky!$KA$3-1))),10,0)))</f>
        <v/>
      </c>
      <c r="KC98" s="95" t="str">
        <f>IF(ISBLANK($KC$3),"",IF(ISBLANK(Tipy!IJ92),"-",SUM(JX98:KB98)))</f>
        <v/>
      </c>
      <c r="KD98" s="94"/>
      <c r="KE98" s="92">
        <f>IF(ISBLANK($KJ$3),"",IF(ISBLANK(Tipy!IP92),0,IF(AND(Tipy!IP92=Výsledky!$KH$3,Tipy!IR92=Výsledky!$KJ$3),50,0)))</f>
        <v>0</v>
      </c>
      <c r="KF98" s="92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>0</v>
      </c>
      <c r="KG98" s="92">
        <f>IF(ISBLANK($KJ$3),"",IF(OR(Tipy!IS92=Výsledky!$KE$6,Tipy!IS92=Výsledky!$KE$7,Tipy!IS92=Výsledky!$KE$8,Tipy!IS92=Výsledky!$KE$9),30,0))</f>
        <v>0</v>
      </c>
      <c r="KH98" s="92">
        <f>IF(ISBLANK($KJ$3),"",IF(OR(Tipy!IT92=Výsledky!$KH$6,Tipy!IT92=Výsledky!$KH$7,Tipy!IT92=Výsledky!$KH$8,Tipy!IT92=Výsledky!$KH$9),10,0))</f>
        <v>0</v>
      </c>
      <c r="KI98" s="93">
        <f>IF(ISBLANK($KJ$3),"",IF(ISBLANK(Tipy!IP92),0,IF(OR(AND(Tipy!IP92=Výsledky!$KH$3,OR(Tipy!IR92=Výsledky!$KJ$3+1,Tipy!IR92=Výsledky!$KJ$3-1)),AND(Tipy!IR92=Výsledky!$KJ$3,OR(Tipy!IP92=Výsledky!$KH$3+1,Tipy!IP92=Výsledky!$KH$3-1))),10,0)))</f>
        <v>0</v>
      </c>
      <c r="KJ98" s="95">
        <f>IF(ISBLANK($KJ$3),"",IF(ISBLANK(Tipy!IP92),"-",SUM(KE98:KI98)))</f>
        <v>0</v>
      </c>
      <c r="KK98" s="94"/>
      <c r="KL98" s="182">
        <f>IF(ISBLANK($KQ$3),"",IF(ISBLANK(Tipy!IV92),0,IF(AND(Tipy!IV92=Výsledky!$KO$3,Tipy!IX92=Výsledky!$KQ$3),50,0)))</f>
        <v>0</v>
      </c>
      <c r="KM98" s="182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>20</v>
      </c>
      <c r="KN98" s="182">
        <f>IF(ISBLANK($KQ$3),"",IF(OR(Tipy!IY92=Výsledky!$KL$6,Tipy!IY92=Výsledky!$KL$7,Tipy!IY92=Výsledky!$KL$8,Tipy!IY92=Výsledky!$KL$9),30,0))</f>
        <v>0</v>
      </c>
      <c r="KO98" s="182">
        <f>IF(ISBLANK($KQ$3),"",IF(OR(Tipy!IZ92=Výsledky!$KO$6,Tipy!IZ92=Výsledky!$KO$7,Tipy!IZ92=Výsledky!$KO$8,Tipy!IZ92=Výsledky!$KO$9),10,0))</f>
        <v>0</v>
      </c>
      <c r="KP98" s="183">
        <f>IF(ISBLANK($KQ$3),"",IF(ISBLANK(Tipy!IV92),0,IF(OR(AND(Tipy!IV92=Výsledky!$KO$3,OR(Tipy!IX92=Výsledky!$KQ$3+1,Tipy!IX92=Výsledky!$KQ$3-1)),AND(Tipy!IX92=Výsledky!$KQ$3,OR(Tipy!IV92=Výsledky!$KO$3+1,Tipy!IV92=Výsledky!$KO$3-1))),10,0)))</f>
        <v>0</v>
      </c>
      <c r="KQ98" s="186">
        <f>IF(ISBLANK($KQ$3),"",IF(ISBLANK(Tipy!IV92),"-",SUM(KL98:KP98)))</f>
        <v>20</v>
      </c>
      <c r="KR98" s="94"/>
      <c r="KS98" s="92" t="str">
        <f>IF(ISBLANK($KX$3),"",IF(ISBLANK(Tipy!JB92),0,IF(AND(Tipy!JB92=Výsledky!$KV$3,Tipy!JD92=Výsledky!$KX$3),50,0)))</f>
        <v/>
      </c>
      <c r="KT98" s="92" t="str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/>
      </c>
      <c r="KU98" s="92" t="str">
        <f>IF(ISBLANK($KX$3),"",IF(OR(Tipy!JE92=Výsledky!$KS$6,Tipy!JE92=Výsledky!$KS$7,Tipy!JE92=Výsledky!$KS$8,Tipy!JE92=Výsledky!$KS$9),30,0))</f>
        <v/>
      </c>
      <c r="KV98" s="92" t="str">
        <f>IF(ISBLANK($KX$3),"",IF(OR(Tipy!JF92=Výsledky!$KV$6,Tipy!JF92=Výsledky!$KV$7,Tipy!JF92=Výsledky!$KV$8,Tipy!JF92=Výsledky!$KV$9),10,0))</f>
        <v/>
      </c>
      <c r="KW98" s="93" t="str">
        <f>IF(ISBLANK($KX$3),"",IF(ISBLANK(Tipy!JB92),0,IF(OR(AND(Tipy!JB92=Výsledky!$KV$3,OR(Tipy!JD92=Výsledky!$KX$3+1,Tipy!JD92=Výsledky!$KX$3-1)),AND(Tipy!JD92=Výsledky!$KX$3,OR(Tipy!JB92=Výsledky!$KV$3+1,Tipy!JB92=Výsledky!$KV$3-1))),10,0)))</f>
        <v/>
      </c>
      <c r="KX98" s="95" t="str">
        <f>IF(ISBLANK($KX$3),"",IF(ISBLANK(Tipy!JB92),"-",SUM(KS98:KW98)))</f>
        <v/>
      </c>
      <c r="KY98" s="94"/>
      <c r="KZ98" s="92" t="str">
        <f>IF(ISBLANK($LE$3),"",IF(ISBLANK(Tipy!JH92),0,IF(AND(Tipy!JH92=Výsledky!$LC$3,Tipy!JJ92=Výsledky!$LE$3),50,0)))</f>
        <v/>
      </c>
      <c r="LA98" s="92" t="str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/>
      </c>
      <c r="LB98" s="92" t="str">
        <f>IF(ISBLANK($LE$3),"",IF(OR(Tipy!JK92=Výsledky!$KZ$6,Tipy!JK92=Výsledky!$KZ$7,Tipy!JK92=Výsledky!$KZ$8,Tipy!JK92=Výsledky!$KZ$9),30,0))</f>
        <v/>
      </c>
      <c r="LC98" s="92" t="str">
        <f>IF(ISBLANK($LE$3),"",IF(OR(Tipy!JL92=Výsledky!$LC$6,Tipy!JL92=Výsledky!$LC$7,Tipy!JL92=Výsledky!$LC$8,Tipy!JL92=Výsledky!$LC$9),10,0))</f>
        <v/>
      </c>
      <c r="LD98" s="93" t="str">
        <f>IF(ISBLANK($LE$3),"",IF(ISBLANK(Tipy!JH92),0,IF(OR(AND(Tipy!JH92=Výsledky!$LC$3,OR(Tipy!JJ92=Výsledky!$LE$3+1,Tipy!JJ92=Výsledky!$LE$3-1)),AND(Tipy!JJ92=Výsledky!$LE$3,OR(Tipy!JH92=Výsledky!$LC$3+1,Tipy!JH92=Výsledky!$LC$3-1))),10,0)))</f>
        <v/>
      </c>
      <c r="LE98" s="95" t="str">
        <f>IF(ISBLANK($LE$3),"",IF(ISBLANK(Tipy!JH92),"-",SUM(KZ98:LD98)))</f>
        <v/>
      </c>
      <c r="LF98" s="94"/>
      <c r="LG98" s="92" t="str">
        <f>IF(ISBLANK($LL$3),"",IF(ISBLANK(Tipy!JN92),0,IF(AND(Tipy!JN92=Výsledky!$LJ$3,Tipy!JP92=Výsledky!$LL$3),50,0)))</f>
        <v/>
      </c>
      <c r="LH98" s="92" t="str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/>
      </c>
      <c r="LI98" s="92" t="str">
        <f>IF(ISBLANK($LL$3),"",IF(OR(Tipy!JQ92=Výsledky!$LG$6,Tipy!JQ92=Výsledky!$LG$7,Tipy!JQ92=Výsledky!$LG$8,Tipy!JQ92=Výsledky!$LG$9),30,0))</f>
        <v/>
      </c>
      <c r="LJ98" s="92" t="str">
        <f>IF(ISBLANK($LL$3),"",IF(OR(Tipy!JR92=Výsledky!$LJ$6,Tipy!JR92=Výsledky!$LJ$7,Tipy!JR92=Výsledky!$LJ$8,Tipy!JR92=Výsledky!$LJ$9),10,0))</f>
        <v/>
      </c>
      <c r="LK98" s="93" t="str">
        <f>IF(ISBLANK($LL$3),"",IF(ISBLANK(Tipy!JN92),0,IF(OR(AND(Tipy!JN92=Výsledky!$LJ$3,OR(Tipy!JP92=Výsledky!$LL$3+1,Tipy!JP92=Výsledky!$LL$3-1)),AND(Tipy!JP92=Výsledky!$LL$3,OR(Tipy!JN92=Výsledky!$LJ$3+1,Tipy!JN92=Výsledky!$LJ$3-1))),10,0)))</f>
        <v/>
      </c>
      <c r="LL98" s="95" t="str">
        <f>IF(ISBLANK($LL$3),"",IF(ISBLANK(Tipy!JN92),"-",SUM(LG98:LK98)))</f>
        <v/>
      </c>
      <c r="LM98" s="94"/>
      <c r="LN98" s="92" t="str">
        <f>IF(ISBLANK($LS$3),"",IF(ISBLANK(Tipy!JT92),0,IF(AND(Tipy!JT92=Výsledky!$LQ$3,Tipy!JV92=Výsledky!$LS$3),50,0)))</f>
        <v/>
      </c>
      <c r="LO98" s="92" t="str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/>
      </c>
      <c r="LP98" s="92" t="str">
        <f>IF(ISBLANK($LS$3),"",IF(OR(Tipy!JW92=Výsledky!$LN$6,Tipy!JW92=Výsledky!$LN$7,Tipy!JW92=Výsledky!$LN$8,Tipy!JW92=Výsledky!$LN$9),30,0))</f>
        <v/>
      </c>
      <c r="LQ98" s="92" t="str">
        <f>IF(ISBLANK($LS$3),"",IF(OR(Tipy!JX92=Výsledky!$LQ$6,Tipy!JX92=Výsledky!$LQ$7,Tipy!JX92=Výsledky!$LQ$8,Tipy!JX92=Výsledky!$LQ$9),10,0))</f>
        <v/>
      </c>
      <c r="LR98" s="93" t="str">
        <f>IF(ISBLANK($LS$3),"",IF(ISBLANK(Tipy!JT92),0,IF(OR(AND(Tipy!JT92=Výsledky!$LQ$3,OR(Tipy!JV92=Výsledky!$LS$3+1,Tipy!JV92=Výsledky!$LS$3-1)),AND(Tipy!JV92=Výsledky!$LS$3,OR(Tipy!JT92=Výsledky!$LQ$3+1,Tipy!JT92=Výsledky!$LQ$3-1))),10,0)))</f>
        <v/>
      </c>
      <c r="LS98" s="95" t="str">
        <f>IF(ISBLANK($LS$3),"",IF(ISBLANK(Tipy!JT92),"-",SUM(LN98:LR98)))</f>
        <v/>
      </c>
      <c r="LT98" s="94"/>
      <c r="LU98" s="92" t="str">
        <f>IF(ISBLANK($LZ$3),"",IF(ISBLANK(Tipy!JZ92),0,IF(AND(Tipy!JZ92=Výsledky!$LX$3,Tipy!KB92=Výsledky!$LZ$3),50,0)))</f>
        <v/>
      </c>
      <c r="LV98" s="92" t="str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/>
      </c>
      <c r="LW98" s="92" t="str">
        <f>IF(ISBLANK($LZ$3),"",IF(OR(Tipy!KC92=Výsledky!$LU$6,Tipy!KC92=Výsledky!$LU$7,Tipy!KC92=Výsledky!$LU$8,Tipy!KC92=Výsledky!$LU$9),30,0))</f>
        <v/>
      </c>
      <c r="LX98" s="92" t="str">
        <f>IF(ISBLANK($LZ$3),"",IF(OR(Tipy!KD92=Výsledky!$LX$6,Tipy!KD92=Výsledky!$LX$7,Tipy!KD92=Výsledky!$LX$8,Tipy!KD92=Výsledky!$LX$9),10,0))</f>
        <v/>
      </c>
      <c r="LY98" s="93" t="str">
        <f>IF(ISBLANK($LZ$3),"",IF(ISBLANK(Tipy!JZ92),0,IF(OR(AND(Tipy!JZ92=Výsledky!$LX$3,OR(Tipy!KB92=Výsledky!$LZ$3+1,Tipy!KB92=Výsledky!$LZ$3-1)),AND(Tipy!KB92=Výsledky!$LZ$3,OR(Tipy!JZ92=Výsledky!$LX$3+1,Tipy!JZ92=Výsledky!$LX$3-1))),10,0)))</f>
        <v/>
      </c>
      <c r="LZ98" s="95" t="str">
        <f>IF(ISBLANK($LZ$3),"",IF(ISBLANK(Tipy!JZ92),"-",SUM(LU98:LY98)))</f>
        <v/>
      </c>
      <c r="MA98" s="94"/>
      <c r="MB98" s="96"/>
      <c r="MC98" s="97"/>
      <c r="MD98" s="97"/>
      <c r="ME98" s="97"/>
      <c r="MF98" s="93"/>
      <c r="MG98" s="95"/>
      <c r="MH98" s="94"/>
      <c r="MI98" s="96"/>
      <c r="MJ98" s="97"/>
      <c r="MK98" s="97"/>
      <c r="ML98" s="97"/>
      <c r="MM98" s="93"/>
      <c r="MN98" s="95"/>
      <c r="MO98" s="94"/>
      <c r="MP98" s="96"/>
      <c r="MQ98" s="97"/>
      <c r="MR98" s="97"/>
      <c r="MS98" s="97"/>
      <c r="MT98" s="93"/>
      <c r="MU98" s="95"/>
      <c r="MV98" s="94"/>
      <c r="MW98" s="96"/>
      <c r="MX98" s="97"/>
      <c r="MY98" s="97"/>
      <c r="MZ98" s="97"/>
      <c r="NA98" s="93"/>
      <c r="NB98" s="95"/>
      <c r="NC98" s="94"/>
      <c r="ND98" s="96"/>
      <c r="NE98" s="97"/>
      <c r="NF98" s="97"/>
      <c r="NG98" s="97"/>
      <c r="NH98" s="93"/>
      <c r="NI98" s="95"/>
      <c r="NJ98" s="94"/>
      <c r="NK98" s="96"/>
      <c r="NL98" s="97"/>
      <c r="NM98" s="97"/>
      <c r="NN98" s="97"/>
      <c r="NO98" s="93"/>
      <c r="NP98" s="95"/>
      <c r="NQ98" s="94"/>
      <c r="NR98" s="96"/>
      <c r="NS98" s="97"/>
      <c r="NT98" s="97"/>
      <c r="NU98" s="97"/>
      <c r="NV98" s="93"/>
      <c r="NW98" s="95"/>
      <c r="NX98" s="94"/>
      <c r="NY98" s="96"/>
      <c r="NZ98" s="97"/>
      <c r="OA98" s="97"/>
      <c r="OB98" s="97"/>
      <c r="OC98" s="93"/>
      <c r="OD98" s="95"/>
      <c r="OE98" s="94"/>
      <c r="OF98" s="96"/>
      <c r="OG98" s="97"/>
      <c r="OH98" s="97"/>
      <c r="OI98" s="97"/>
      <c r="OJ98" s="93"/>
      <c r="OK98" s="95"/>
      <c r="OL98" s="94"/>
      <c r="OM98" s="96"/>
      <c r="ON98" s="97"/>
      <c r="OO98" s="97"/>
      <c r="OP98" s="97"/>
      <c r="OQ98" s="93"/>
      <c r="OR98" s="95"/>
      <c r="OS98" s="94"/>
      <c r="OT98" s="96"/>
      <c r="OU98" s="97"/>
      <c r="OV98" s="97"/>
      <c r="OW98" s="97"/>
      <c r="OX98" s="93"/>
      <c r="OY98" s="95"/>
      <c r="OZ98" s="94"/>
      <c r="PA98" s="96"/>
      <c r="PB98" s="97"/>
      <c r="PC98" s="97"/>
      <c r="PD98" s="97"/>
      <c r="PE98" s="93"/>
      <c r="PF98" s="95"/>
      <c r="PG98" s="94"/>
      <c r="PH98" s="96"/>
      <c r="PI98" s="97"/>
      <c r="PJ98" s="97"/>
      <c r="PK98" s="97"/>
      <c r="PL98" s="93"/>
      <c r="PM98" s="95"/>
      <c r="PN98" s="94"/>
      <c r="PO98" s="96"/>
      <c r="PP98" s="97"/>
      <c r="PQ98" s="97"/>
      <c r="PR98" s="97"/>
      <c r="PS98" s="93"/>
      <c r="PT98" s="95"/>
      <c r="PU98" s="94"/>
      <c r="PV98" s="96"/>
      <c r="PW98" s="97"/>
      <c r="PX98" s="97"/>
      <c r="PY98" s="97"/>
      <c r="PZ98" s="93"/>
      <c r="QA98" s="95"/>
    </row>
    <row r="99" spans="1:443" ht="15" customHeight="1" x14ac:dyDescent="0.2">
      <c r="A99" s="121">
        <f>Tipy!A93</f>
        <v>3</v>
      </c>
      <c r="B99" s="144" t="str">
        <f>Tipy!B93</f>
        <v>Steve3465</v>
      </c>
      <c r="C99" s="42"/>
      <c r="D99" s="182">
        <f>IF(ISBLANK($I$3),"",IF(ISBLANK(Tipy!D93),0,IF(AND(Tipy!D93=Výsledky!$G$3,Tipy!F93=Výsledky!$I$3),50,0)))</f>
        <v>0</v>
      </c>
      <c r="E99" s="182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2">
        <f>IF(ISBLANK($I$3),"",IF(OR(Tipy!G93=Výsledky!$D$6,Tipy!G93=Výsledky!$D$7,Tipy!G93=Výsledky!$D$8,Tipy!G93=Výsledky!$D$9),30,0))</f>
        <v>30</v>
      </c>
      <c r="G99" s="182">
        <f>IF(ISBLANK($I$3),"",IF(OR(Tipy!H93=Výsledky!$G$6,Tipy!H93=Výsledky!$G$7,Tipy!H93=Výsledky!$G$8,Tipy!H93=Výsledky!$G$9),10,0))</f>
        <v>0</v>
      </c>
      <c r="H99" s="183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4">
        <f>IF(ISBLANK($I$3),"",IF(ISBLANK(Tipy!D93),"-",SUM(D99:H99)))</f>
        <v>60</v>
      </c>
      <c r="J99" s="185"/>
      <c r="K99" s="182">
        <f>IF(ISBLANK($P$3),"",IF(ISBLANK(Tipy!J93),0,IF(AND(Tipy!J93=Výsledky!$N$3,Tipy!L93=Výsledky!$P$3),50,0)))</f>
        <v>50</v>
      </c>
      <c r="L99" s="182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2">
        <f>IF(ISBLANK($P$3),"",IF(OR(Tipy!M93=Výsledky!$K$6,Tipy!M93=Výsledky!$K$7,Tipy!M93=Výsledky!$K$8,Tipy!M93=Výsledky!$K$9),30,0))</f>
        <v>30</v>
      </c>
      <c r="N99" s="182">
        <f>IF(ISBLANK($P$3),"",IF(OR(Tipy!N93=Výsledky!$N$6,Tipy!N93=Výsledky!$N$7,Tipy!N93=Výsledky!$N$8,Tipy!N93=Výsledky!$N$9),10,0))</f>
        <v>0</v>
      </c>
      <c r="O99" s="183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6">
        <f>IF(ISBLANK($P$3),"",IF(ISBLANK(Tipy!J93),"-",SUM(K99:O99)))</f>
        <v>80</v>
      </c>
      <c r="Q99" s="185"/>
      <c r="R99" s="182">
        <f>IF(ISBLANK($W$3),"",IF(ISBLANK(Tipy!P93),0,IF(AND(Tipy!P93=Výsledky!$U$3,Tipy!R93=Výsledky!$W$3),50,0)))</f>
        <v>0</v>
      </c>
      <c r="S99" s="182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2">
        <f>IF(ISBLANK($W$3),"",IF(OR(Tipy!S93=Výsledky!$R$6,Tipy!S93=Výsledky!$R$7,Tipy!S93=Výsledky!$R$8,Tipy!S93=Výsledky!$R$9),30,0))</f>
        <v>30</v>
      </c>
      <c r="U99" s="182">
        <f>IF(ISBLANK($W$3),"",IF(OR(Tipy!T93=Výsledky!$U$6,Tipy!T93=Výsledky!$U$7,Tipy!T93=Výsledky!$U$8,Tipy!T93=Výsledky!$U$9),10,0))</f>
        <v>0</v>
      </c>
      <c r="V99" s="183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6">
        <f>IF(ISBLANK($W$3),"",IF(ISBLANK(Tipy!P93),"-",SUM(R99:V99)))</f>
        <v>30</v>
      </c>
      <c r="X99" s="185"/>
      <c r="Y99" s="182">
        <f>IF(ISBLANK($AD$3),"",IF(ISBLANK(Tipy!V93),0,IF(AND(Tipy!V93=Výsledky!$AB$3,Tipy!X93=Výsledky!$AD$3),50,0)))</f>
        <v>50</v>
      </c>
      <c r="Z99" s="182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2">
        <f>IF(ISBLANK($AD$3),"",IF(OR(Tipy!Y93=Výsledky!$Y$6,Tipy!Y93=Výsledky!$Y$7,Tipy!Y93=Výsledky!$Y$8,Tipy!Y93=Výsledky!$Y$9),30,0))</f>
        <v>0</v>
      </c>
      <c r="AB99" s="182">
        <f>IF(ISBLANK($AD$3),"",IF(OR(Tipy!Z93=Výsledky!$AB$6,Tipy!Z93=Výsledky!$AB$7,Tipy!Z93=Výsledky!$AB$8,Tipy!Z93=Výsledky!$AB$9),10,0))</f>
        <v>0</v>
      </c>
      <c r="AC99" s="183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6">
        <f>IF(ISBLANK($AD$3),"",IF(ISBLANK(Tipy!V93),"-",SUM(Y99:AC99)))</f>
        <v>50</v>
      </c>
      <c r="AE99" s="185"/>
      <c r="AF99" s="182">
        <f>IF(ISBLANK($AK$3),"",IF(ISBLANK(Tipy!AB93),0,IF(AND(Tipy!AB93=Výsledky!$AI$3,Tipy!AD93=Výsledky!$AK$3),50,0)))</f>
        <v>0</v>
      </c>
      <c r="AG99" s="182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2">
        <f>IF(ISBLANK($AK$3),"",IF(OR(Tipy!AE93=Výsledky!$AF$6,Tipy!AE93=Výsledky!$AF$7,Tipy!AE93=Výsledky!$AF$8,Tipy!AE93=Výsledky!$AF$9),30,0))</f>
        <v>30</v>
      </c>
      <c r="AI99" s="182">
        <f>IF(ISBLANK($AK$3),"",IF(OR(Tipy!AF93=Výsledky!$AI$6,Tipy!AF93=Výsledky!$AI$7,Tipy!AF93=Výsledky!$AI$8,Tipy!AF93=Výsledky!$AI$9),10,0))</f>
        <v>0</v>
      </c>
      <c r="AJ99" s="183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6">
        <f>IF(ISBLANK($AK$3),"",IF(ISBLANK(Tipy!AB93),"-",SUM(AF99:AJ99)))</f>
        <v>50</v>
      </c>
      <c r="AL99" s="185"/>
      <c r="AM99" s="182">
        <f>IF(ISBLANK($AR$3),"",IF(ISBLANK(Tipy!AH93),0,IF(AND(Tipy!AH93=Výsledky!$AP$3,Tipy!AJ93=Výsledky!$AR$3),50,0)))</f>
        <v>0</v>
      </c>
      <c r="AN99" s="182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2">
        <f>IF(ISBLANK($AR$3),"",IF(OR(Tipy!AK93=Výsledky!$AM$6,Tipy!AK93=Výsledky!$AM$7,Tipy!AK93=Výsledky!$AM$8,Tipy!AK93=Výsledky!$AM$9),30,0))</f>
        <v>30</v>
      </c>
      <c r="AP99" s="182">
        <f>IF(ISBLANK($AR$3),"",IF(OR(Tipy!AL93=Výsledky!$AP$6,Tipy!AL93=Výsledky!$AP$7,Tipy!AL93=Výsledky!$AP$8,Tipy!AL93=Výsledky!$AP$9),10,0))</f>
        <v>0</v>
      </c>
      <c r="AQ99" s="183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6">
        <f>IF(ISBLANK($AR$3),"",IF(ISBLANK(Tipy!AH93),"-",SUM(AM99:AQ99)))</f>
        <v>60</v>
      </c>
      <c r="AS99" s="185"/>
      <c r="AT99" s="182">
        <f>IF(ISBLANK($AY$3),"",IF(ISBLANK(Tipy!AN93),0,IF(AND(Tipy!AN93=Výsledky!$AW$3,Tipy!AP93=Výsledky!$AY$3),50,0)))</f>
        <v>0</v>
      </c>
      <c r="AU99" s="182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2">
        <f>IF(ISBLANK($AY$3),"",IF(OR(Tipy!AQ93=Výsledky!$AT$6,Tipy!AQ93=Výsledky!$AT$7,Tipy!AQ93=Výsledky!$AT$8,Tipy!AQ93=Výsledky!$AT$9),30,0))</f>
        <v>30</v>
      </c>
      <c r="AW99" s="182">
        <f>IF(ISBLANK($AY$3),"",IF(OR(Tipy!AR93=Výsledky!$AW$6,Tipy!AR93=Výsledky!$AW$7,Tipy!AR93=Výsledky!$AW$8,Tipy!AR93=Výsledky!$AW$9),10,0))</f>
        <v>0</v>
      </c>
      <c r="AX99" s="183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6">
        <f>IF(ISBLANK($AY$3),"",IF(ISBLANK(Tipy!AN93),"-",SUM(AT99:AX99)))</f>
        <v>50</v>
      </c>
      <c r="AZ99" s="185"/>
      <c r="BA99" s="182">
        <f>IF(ISBLANK($BF$3),"",IF(ISBLANK(Tipy!AT93),0,IF(AND(Tipy!AT93=Výsledky!$BD$3,Tipy!AV93=Výsledky!$BF$3),50,0)))</f>
        <v>0</v>
      </c>
      <c r="BB99" s="182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2">
        <f>IF(ISBLANK($BF$3),"",IF(OR(Tipy!AW93=Výsledky!$BA$6,Tipy!AW93=Výsledky!$BA$7,Tipy!AW93=Výsledky!$BA$8,Tipy!AW93=Výsledky!$BA$9),30,0))</f>
        <v>30</v>
      </c>
      <c r="BD99" s="182">
        <f>IF(ISBLANK($BF$3),"",IF(OR(Tipy!AX93=Výsledky!$BD$6,Tipy!AX93=Výsledky!$BD$7,Tipy!AX93=Výsledky!$BD$8,Tipy!AX93=Výsledky!$BD$9),10,0))</f>
        <v>10</v>
      </c>
      <c r="BE99" s="183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6">
        <f>IF(ISBLANK($BF$3),"",IF(ISBLANK(Tipy!AT93),"-",SUM(BA99:BE99)))</f>
        <v>40</v>
      </c>
      <c r="BG99" s="94"/>
      <c r="BH99" s="182">
        <f>IF(ISBLANK($BM$3),"",IF(ISBLANK(Tipy!AZ93),0,IF(AND(Tipy!AZ93=Výsledky!$BK$3,Tipy!BB93=Výsledky!$BM$3),50,0)))</f>
        <v>0</v>
      </c>
      <c r="BI99" s="182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2">
        <f>IF(ISBLANK($BM$3),"",IF(OR(Tipy!BC93=Výsledky!$BH$6,Tipy!BC93=Výsledky!$BH$7,Tipy!BC93=Výsledky!$BH$8,Tipy!BC93=Výsledky!$BH$9),30,0))</f>
        <v>30</v>
      </c>
      <c r="BK99" s="182">
        <f>IF(ISBLANK($BM$3),"",IF(OR(Tipy!BD93=Výsledky!$BK$6,Tipy!BD93=Výsledky!$BK$7,Tipy!BD93=Výsledky!$BK$8,Tipy!BD93=Výsledky!$BK$9),10,0))</f>
        <v>0</v>
      </c>
      <c r="BL99" s="183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6">
        <f>IF(ISBLANK($BM$3),"",IF(ISBLANK(Tipy!AZ93),"-",SUM(BH99:BL99)))</f>
        <v>30</v>
      </c>
      <c r="BN99" s="94"/>
      <c r="BO99" s="182">
        <f>IF(ISBLANK($BT$3),"",IF(ISBLANK(Tipy!BF93),0,IF(AND(Tipy!BF93=Výsledky!$BR$3,Tipy!BH93=Výsledky!$BT$3),50,0)))</f>
        <v>0</v>
      </c>
      <c r="BP99" s="182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2">
        <f>IF(ISBLANK($BT$3),"",IF(OR(Tipy!BI93=Výsledky!$BO$6,Tipy!BI93=Výsledky!$BO$7,Tipy!BI93=Výsledky!$BO$8,Tipy!BI93=Výsledky!$BO$9),30,0))</f>
        <v>30</v>
      </c>
      <c r="BR99" s="182">
        <f>IF(ISBLANK($BT$3),"",IF(OR(Tipy!BJ93=Výsledky!$BR$6,Tipy!BJ93=Výsledky!$BR$7,Tipy!BJ93=Výsledky!$BR$8,Tipy!BJ93=Výsledky!$BR$9),10,0))</f>
        <v>0</v>
      </c>
      <c r="BS99" s="183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6">
        <f>IF(ISBLANK($BT$3),"",IF(ISBLANK(Tipy!BF93),"-",SUM(BO99:BS99)))</f>
        <v>40</v>
      </c>
      <c r="BU99" s="94"/>
      <c r="BV99" s="182">
        <f>IF(ISBLANK($CA$3),"",IF(ISBLANK(Tipy!BL93),0,IF(AND(Tipy!BL93=Výsledky!$BY$3,Tipy!BN93=Výsledky!$CA$3),50,0)))</f>
        <v>0</v>
      </c>
      <c r="BW99" s="182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2">
        <f>IF(ISBLANK($CA$3),"",IF(OR(Tipy!BO93=Výsledky!$BV$6,Tipy!BO93=Výsledky!$BV$7,Tipy!BO93=Výsledky!$BV$8,Tipy!BO93=Výsledky!$BV$9),30,0))</f>
        <v>30</v>
      </c>
      <c r="BY99" s="182">
        <f>IF(ISBLANK($CA$3),"",IF(OR(Tipy!BP93=Výsledky!$BY$6,Tipy!BP93=Výsledky!$BY$7,Tipy!BP93=Výsledky!$BY$8,Tipy!BP93=Výsledky!$BY$9),10,0))</f>
        <v>0</v>
      </c>
      <c r="BZ99" s="183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6">
        <f>IF(ISBLANK($CA$3),"",IF(ISBLANK(Tipy!BL93),"-",SUM(BV99:BZ99)))</f>
        <v>50</v>
      </c>
      <c r="CB99" s="94"/>
      <c r="CC99" s="182">
        <f>IF(ISBLANK($CH$3),"",IF(ISBLANK(Tipy!BR93),0,IF(AND(Tipy!BR93=Výsledky!$CF$3,Tipy!BT93=Výsledky!$CH$3),50,0)))</f>
        <v>0</v>
      </c>
      <c r="CD99" s="182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2">
        <f>IF(ISBLANK($CH$3),"",IF(OR(Tipy!BU93=Výsledky!$CC$6,Tipy!BU93=Výsledky!$CC$7,Tipy!BU93=Výsledky!$CC$8,Tipy!BU93=Výsledky!$CC$9),30,0))</f>
        <v>30</v>
      </c>
      <c r="CF99" s="182">
        <f>IF(ISBLANK($CH$3),"",IF(OR(Tipy!BV93=Výsledky!$CF$6,Tipy!BV93=Výsledky!$CF$7,Tipy!BV93=Výsledky!$CF$8,Tipy!BV93=Výsledky!$CF$9),10,0))</f>
        <v>0</v>
      </c>
      <c r="CG99" s="183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6">
        <f>IF(ISBLANK($CH$3),"",IF(ISBLANK(Tipy!BR93),"-",SUM(CC99:CG99)))</f>
        <v>40</v>
      </c>
      <c r="CI99" s="185"/>
      <c r="CJ99" s="182">
        <f>IF(ISBLANK($CO$3),"",IF(ISBLANK(Tipy!BX93),0,IF(AND(Tipy!BX93=Výsledky!$CM$3,Tipy!BZ93=Výsledky!$CO$3),50,0)))</f>
        <v>0</v>
      </c>
      <c r="CK99" s="182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2">
        <f>IF(ISBLANK($CO$3),"",IF(OR(Tipy!CA93=Výsledky!$CJ$6,Tipy!CA93=Výsledky!$CJ$7,Tipy!CA93=Výsledky!$CJ$8,Tipy!CA93=Výsledky!$CJ$9),30,0))</f>
        <v>30</v>
      </c>
      <c r="CM99" s="182">
        <f>IF(ISBLANK($CO$3),"",IF(OR(Tipy!CB93=Výsledky!$CM$6,Tipy!CB93=Výsledky!$CM$7,Tipy!CB93=Výsledky!$CM$8,Tipy!CB93=Výsledky!$CM$9),10,0))</f>
        <v>0</v>
      </c>
      <c r="CN99" s="183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6">
        <f>IF(ISBLANK($CO$3),"",IF(ISBLANK(Tipy!BX93),"-",SUM(CJ99:CN99)))</f>
        <v>30</v>
      </c>
      <c r="CP99" s="185"/>
      <c r="CQ99" s="182">
        <f>IF(ISBLANK($CV$3),"",IF(ISBLANK(Tipy!CD93),0,IF(AND(Tipy!CD93=Výsledky!$CT$3,Tipy!CF93=Výsledky!$CV$3),50,0)))</f>
        <v>0</v>
      </c>
      <c r="CR99" s="182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2">
        <f>IF(ISBLANK($CV$3),"",IF(OR(Tipy!CG93=Výsledky!$CQ$6,Tipy!CG93=Výsledky!$CQ$7,Tipy!CG93=Výsledky!$CQ$8,Tipy!CG93=Výsledky!$CQ$9),30,0))</f>
        <v>30</v>
      </c>
      <c r="CT99" s="182">
        <f>IF(ISBLANK($CV$3),"",IF(OR(Tipy!CH93=Výsledky!$CT$6,Tipy!CH93=Výsledky!$CT$7,Tipy!CH93=Výsledky!$CT$8,Tipy!CH93=Výsledky!$CT$9),10,0))</f>
        <v>0</v>
      </c>
      <c r="CU99" s="183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6">
        <f>IF(ISBLANK($CV$3),"",IF(ISBLANK(Tipy!CD93),"-",SUM(CQ99:CU99)))</f>
        <v>50</v>
      </c>
      <c r="CW99" s="185"/>
      <c r="CX99" s="182">
        <f>IF(ISBLANK($DC$3),"",IF(ISBLANK(Tipy!CJ93),0,IF(AND(Tipy!CJ93=Výsledky!$DA$3,Tipy!CL93=Výsledky!$DC$3),50,0)))</f>
        <v>0</v>
      </c>
      <c r="CY99" s="182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2">
        <f>IF(ISBLANK($DC$3),"",IF(OR(Tipy!CM93=Výsledky!$CX$6,Tipy!CM93=Výsledky!$CX$7,Tipy!CM93=Výsledky!$CX$8,Tipy!CM93=Výsledky!$CX$9),30,0))</f>
        <v>0</v>
      </c>
      <c r="DA99" s="182">
        <f>IF(ISBLANK($DC$3),"",IF(OR(Tipy!CN93=Výsledky!$DA$6,Tipy!CN93=Výsledky!$DA$7,Tipy!CN93=Výsledky!$DA$8,Tipy!CN93=Výsledky!$DA$9),10,0))</f>
        <v>10</v>
      </c>
      <c r="DB99" s="183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6">
        <f>IF(ISBLANK($DC$3),"",IF(ISBLANK(Tipy!CJ93),"-",SUM(CX99:DB99)))</f>
        <v>10</v>
      </c>
      <c r="DD99" s="185"/>
      <c r="DE99" s="182">
        <f>IF(ISBLANK($DJ$3),"",IF(ISBLANK(Tipy!CP93),0,IF(AND(Tipy!CP93=Výsledky!$DH$3,Tipy!CR93=Výsledky!$DJ$3),50,0)))</f>
        <v>0</v>
      </c>
      <c r="DF99" s="182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2">
        <f>IF(ISBLANK($DJ$3),"",IF(OR(Tipy!CS93=Výsledky!$DE$6,Tipy!CS93=Výsledky!$DE$7,Tipy!CS93=Výsledky!$DE$8,Tipy!CS93=Výsledky!$DE$9),30,0))</f>
        <v>30</v>
      </c>
      <c r="DH99" s="182">
        <f>IF(ISBLANK($DJ$3),"",IF(OR(Tipy!CT93=Výsledky!$DH$6,Tipy!CT93=Výsledky!$DH$7,Tipy!CT93=Výsledky!$DH$8,Tipy!CT93=Výsledky!$DH$9),10,0))</f>
        <v>0</v>
      </c>
      <c r="DI99" s="183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6">
        <f>IF(ISBLANK($DJ$3),"",IF(ISBLANK(Tipy!CP93),"-",SUM(DE99:DI99)))</f>
        <v>60</v>
      </c>
      <c r="DK99" s="185"/>
      <c r="DL99" s="182">
        <f>IF(ISBLANK($DQ$3),"",IF(ISBLANK(Tipy!CV93),0,IF(AND(Tipy!CV93=Výsledky!$DO$3,Tipy!CX93=Výsledky!$DQ$3),50,0)))</f>
        <v>0</v>
      </c>
      <c r="DM99" s="182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2">
        <f>IF(ISBLANK($DQ$3),"",IF(OR(Tipy!CY93=Výsledky!$DL$6,Tipy!CY93=Výsledky!$DL$7,Tipy!CY93=Výsledky!$DL$8,Tipy!CY93=Výsledky!$DL$9),30,0))</f>
        <v>0</v>
      </c>
      <c r="DO99" s="182">
        <f>IF(ISBLANK($DQ$3),"",IF(OR(Tipy!CZ93=Výsledky!$DO$6,Tipy!CZ93=Výsledky!$DO$7,Tipy!CZ93=Výsledky!$DO$8,Tipy!CZ93=Výsledky!$DO$9),10,0))</f>
        <v>10</v>
      </c>
      <c r="DP99" s="183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6">
        <f>IF(ISBLANK($DQ$3),"",IF(ISBLANK(Tipy!CV93),"-",SUM(DL99:DP99)))</f>
        <v>10</v>
      </c>
      <c r="DR99" s="185"/>
      <c r="DS99" s="182">
        <f>IF(ISBLANK($DX$3),"",IF(ISBLANK(Tipy!DB93),0,IF(AND(Tipy!DB93=Výsledky!$DV$3,Tipy!DD93=Výsledky!$DX$3),50,0)))</f>
        <v>0</v>
      </c>
      <c r="DT99" s="182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2">
        <f>IF(ISBLANK($DX$3),"",IF(OR(Tipy!DE93=Výsledky!$DS$6,Tipy!DE93=Výsledky!$DS$7,Tipy!DE93=Výsledky!$DS$8,Tipy!DE93=Výsledky!$DS$9),30,0))</f>
        <v>30</v>
      </c>
      <c r="DV99" s="182">
        <f>IF(ISBLANK($DX$3),"",IF(OR(Tipy!DF93=Výsledky!$DV$6,Tipy!DF93=Výsledky!$DV$7,Tipy!DF93=Výsledky!$DV$8,Tipy!DF93=Výsledky!$DV$9),10,0))</f>
        <v>0</v>
      </c>
      <c r="DW99" s="183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6">
        <f>IF(ISBLANK($DX$3),"",IF(ISBLANK(Tipy!DB93),"-",SUM(DS99:DW99)))</f>
        <v>60</v>
      </c>
      <c r="DY99" s="185"/>
      <c r="DZ99" s="182">
        <f>IF(ISBLANK($EE$3),"",IF(ISBLANK(Tipy!DH93),0,IF(AND(Tipy!DH93=Výsledky!$EC$3,Tipy!DJ93=Výsledky!$EE$3),50,0)))</f>
        <v>50</v>
      </c>
      <c r="EA99" s="182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2">
        <f>IF(ISBLANK($EE$3),"",IF(OR(Tipy!DK93=Výsledky!$DZ$6,Tipy!DK93=Výsledky!$DZ$7,Tipy!DK93=Výsledky!$DZ$8,Tipy!DK93=Výsledky!$DZ$9),30,0))</f>
        <v>0</v>
      </c>
      <c r="EC99" s="182">
        <f>IF(ISBLANK($EE$3),"",IF(OR(Tipy!DL93=Výsledky!$EC$6,Tipy!DL93=Výsledky!$EC$7,Tipy!DL93=Výsledky!$EC$8,Tipy!DL93=Výsledky!$EC$9),10,0))</f>
        <v>0</v>
      </c>
      <c r="ED99" s="183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6">
        <f>IF(ISBLANK($EE$3),"",IF(ISBLANK(Tipy!DH93),"-",SUM(DZ99:ED99)))</f>
        <v>50</v>
      </c>
      <c r="EF99" s="94"/>
      <c r="EG99" s="182">
        <f>IF(ISBLANK($EL$3),"",IF(ISBLANK(Tipy!DN93),0,IF(AND(Tipy!DN93=Výsledky!$EJ$3,Tipy!DP93=Výsledky!$EL$3),50,0)))</f>
        <v>0</v>
      </c>
      <c r="EH99" s="182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2">
        <f>IF(ISBLANK($EL$3),"",IF(OR(Tipy!DQ93=Výsledky!$EG$6,Tipy!DQ93=Výsledky!$EG$7,Tipy!DQ93=Výsledky!$EG$8,Tipy!DQ93=Výsledky!$EG$9),30,0))</f>
        <v>0</v>
      </c>
      <c r="EJ99" s="182">
        <f>IF(ISBLANK($EL$3),"",IF(OR(Tipy!DR93=Výsledky!$EJ$6,Tipy!DR93=Výsledky!$EJ$7,Tipy!DR93=Výsledky!$EJ$8,Tipy!DR93=Výsledky!$EJ$9),10,0))</f>
        <v>10</v>
      </c>
      <c r="EK99" s="183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6">
        <f>IF(ISBLANK($EL$3),"",IF(ISBLANK(Tipy!DN93),"-",SUM(EG99:EK99)))</f>
        <v>40</v>
      </c>
      <c r="EM99" s="94"/>
      <c r="EN99" s="182">
        <f>IF(ISBLANK($ES$3),"",IF(ISBLANK(Tipy!DT93),0,IF(AND(Tipy!DT93=Výsledky!$EQ$3,Tipy!DV93=Výsledky!$ES$3),50,0)))</f>
        <v>0</v>
      </c>
      <c r="EO99" s="182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2">
        <f>IF(ISBLANK($ES$3),"",IF(OR(Tipy!DW93=Výsledky!$EN$6,Tipy!DW93=Výsledky!$EN$7,Tipy!DW93=Výsledky!$EN$8,Tipy!DW93=Výsledky!$EN$9),30,0))</f>
        <v>0</v>
      </c>
      <c r="EQ99" s="182">
        <f>IF(ISBLANK($ES$3),"",IF(OR(Tipy!DX93=Výsledky!$EQ$6,Tipy!DX93=Výsledky!$EQ$7,Tipy!DX93=Výsledky!$EQ$8,Tipy!DX93=Výsledky!$EQ$9),10,0))</f>
        <v>0</v>
      </c>
      <c r="ER99" s="183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6">
        <f>IF(ISBLANK($ES$3),"",IF(ISBLANK(Tipy!DT93),"-",SUM(EN99:ER99)))</f>
        <v>20</v>
      </c>
      <c r="ET99" s="94"/>
      <c r="EU99" s="182">
        <f>IF(ISBLANK($EZ$3),"",IF(ISBLANK(Tipy!DZ93),0,IF(AND(Tipy!DZ93=Výsledky!$EX$3,Tipy!EB93=Výsledky!$EZ$3),50,0)))</f>
        <v>0</v>
      </c>
      <c r="EV99" s="182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2">
        <f>IF(ISBLANK($EZ$3),"",IF(OR(Tipy!EC93=Výsledky!$EU$6,Tipy!EC93=Výsledky!$EU$7,Tipy!EC93=Výsledky!$EU$8,Tipy!EC93=Výsledky!$EU$9),30,0))</f>
        <v>0</v>
      </c>
      <c r="EX99" s="182">
        <f>IF(ISBLANK($EZ$3),"",IF(OR(Tipy!ED93=Výsledky!$EX$6,Tipy!ED93=Výsledky!$EX$7,Tipy!ED93=Výsledky!$EX$8,Tipy!ED93=Výsledky!$EX$9),10,0))</f>
        <v>0</v>
      </c>
      <c r="EY99" s="183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6">
        <f>IF(ISBLANK($EZ$3),"",IF(ISBLANK(Tipy!DZ93),"-",SUM(EU99:EY99)))</f>
        <v>30</v>
      </c>
      <c r="FA99" s="94"/>
      <c r="FB99" s="182">
        <f>IF(ISBLANK($FG$3),"",IF(ISBLANK(Tipy!EF93),0,IF(AND(Tipy!EF93=Výsledky!$FE$3,Tipy!EH93=Výsledky!$FG$3),50,0)))</f>
        <v>0</v>
      </c>
      <c r="FC99" s="182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2">
        <f>IF(ISBLANK($FG$3),"",IF(OR(Tipy!EI93=Výsledky!$FB$6,Tipy!EI93=Výsledky!$FB$7,Tipy!EI93=Výsledky!$FB$8,Tipy!EI93=Výsledky!$FB$9),30,0))</f>
        <v>30</v>
      </c>
      <c r="FE99" s="182">
        <f>IF(ISBLANK($FG$3),"",IF(OR(Tipy!EJ93=Výsledky!$FE$6,Tipy!EJ93=Výsledky!$FE$7,Tipy!EJ93=Výsledky!$FE$8,Tipy!EJ93=Výsledky!$FE$9),10,0))</f>
        <v>10</v>
      </c>
      <c r="FF99" s="183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6">
        <f>IF(ISBLANK($FG$3),"",IF(ISBLANK(Tipy!EF93),"-",SUM(FB99:FF99)))</f>
        <v>70</v>
      </c>
      <c r="FH99" s="94"/>
      <c r="FI99" s="182">
        <f>IF(ISBLANK($FN$3),"",IF(ISBLANK(Tipy!EL93),0,IF(AND(Tipy!EL93=Výsledky!$FL$3,Tipy!EN93=Výsledky!$FN$3),50,0)))</f>
        <v>0</v>
      </c>
      <c r="FJ99" s="182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2">
        <f>IF(ISBLANK($FN$3),"",IF(OR(Tipy!EO93=Výsledky!$FI$6,Tipy!EO93=Výsledky!$FI$7,Tipy!EO93=Výsledky!$FI$8,Tipy!EO93=Výsledky!$FI$9),30,0))</f>
        <v>30</v>
      </c>
      <c r="FL99" s="182">
        <f>IF(ISBLANK($FN$3),"",IF(OR(Tipy!EP93=Výsledky!$FL$6,Tipy!EP93=Výsledky!$FL$7,Tipy!EP93=Výsledky!$FL$8,Tipy!EP93=Výsledky!$FL$9),10,0))</f>
        <v>0</v>
      </c>
      <c r="FM99" s="183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6">
        <f>IF(ISBLANK($FN$3),"",IF(ISBLANK(Tipy!EL93),"-",SUM(FI99:FM99)))</f>
        <v>60</v>
      </c>
      <c r="FO99" s="94"/>
      <c r="FP99" s="182">
        <f>IF(ISBLANK($FU$3),"",IF(ISBLANK(Tipy!ER93),0,IF(AND(Tipy!ER93=Výsledky!$FS$3,Tipy!ET93=Výsledky!$FU$3),50,0)))</f>
        <v>50</v>
      </c>
      <c r="FQ99" s="182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2">
        <f>IF(ISBLANK($FU$3),"",IF(OR(Tipy!EU93=Výsledky!$FP$6,Tipy!EU93=Výsledky!$FP$7,Tipy!EU93=Výsledky!$FP$8,Tipy!EU93=Výsledky!$FP$9),30,0))</f>
        <v>30</v>
      </c>
      <c r="FS99" s="182">
        <f>IF(ISBLANK($FU$3),"",IF(OR(Tipy!EV93=Výsledky!$FS$6,Tipy!EV93=Výsledky!$FS$7,Tipy!EV93=Výsledky!$FS$8,Tipy!EV93=Výsledky!$FS$9),10,0))</f>
        <v>0</v>
      </c>
      <c r="FT99" s="183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6">
        <f>IF(ISBLANK($FU$3),"",IF(ISBLANK(Tipy!ER93),"-",SUM(FP99:FT99)))</f>
        <v>80</v>
      </c>
      <c r="FV99" s="94"/>
      <c r="FW99" s="182">
        <f>IF(ISBLANK($GB$3),"",IF(ISBLANK(Tipy!EX93),0,IF(AND(Tipy!EX93=Výsledky!$FZ$3,Tipy!EZ93=Výsledky!$GB$3),50,0)))</f>
        <v>0</v>
      </c>
      <c r="FX99" s="182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2">
        <f>IF(ISBLANK($GB$3),"",IF(OR(Tipy!FA93=Výsledky!$FW$6,Tipy!FA93=Výsledky!$FW$7,Tipy!FA93=Výsledky!$FW$8,Tipy!FA93=Výsledky!$FW$9),30,0))</f>
        <v>0</v>
      </c>
      <c r="FZ99" s="182">
        <f>IF(ISBLANK($GB$3),"",IF(OR(Tipy!FB93=Výsledky!$FZ$6,Tipy!FB93=Výsledky!$FZ$7,Tipy!FB93=Výsledky!$FZ$8,Tipy!FB93=Výsledky!$FZ$9),10,0))</f>
        <v>0</v>
      </c>
      <c r="GA99" s="183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6">
        <f>IF(ISBLANK($GB$3),"",IF(ISBLANK(Tipy!EX93),"-",SUM(FW99:GA99)))</f>
        <v>10</v>
      </c>
      <c r="GC99" s="94"/>
      <c r="GD99" s="182">
        <f>IF(ISBLANK($GI$3),"",IF(ISBLANK(Tipy!FD93),0,IF(AND(Tipy!FD93=Výsledky!$GG$3,Tipy!FF93=Výsledky!$GI$3),50,0)))</f>
        <v>0</v>
      </c>
      <c r="GE99" s="182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2">
        <f>IF(ISBLANK($GI$3),"",IF(OR(Tipy!FG93=Výsledky!$GD$6,Tipy!FG93=Výsledky!$GD$7,Tipy!FG93=Výsledky!$GD$8,Tipy!FG93=Výsledky!$GD$9),30,0))</f>
        <v>30</v>
      </c>
      <c r="GG99" s="182">
        <f>IF(ISBLANK($GI$3),"",IF(OR(Tipy!FH93=Výsledky!$GG$6,Tipy!FH93=Výsledky!$GG$7,Tipy!FH93=Výsledky!$GG$8,Tipy!FH93=Výsledky!$GG$9),10,0))</f>
        <v>0</v>
      </c>
      <c r="GH99" s="183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6">
        <f>IF(ISBLANK($GI$3),"",IF(ISBLANK(Tipy!FD93),"-",SUM(GD99:GH99)))</f>
        <v>30</v>
      </c>
      <c r="GJ99" s="94"/>
      <c r="GK99" s="182">
        <f>IF(ISBLANK($GP$3),"",IF(ISBLANK(Tipy!FJ93),0,IF(AND(Tipy!FJ93=Výsledky!$GN$3,Tipy!FL93=Výsledky!$GP$3),50,0)))</f>
        <v>0</v>
      </c>
      <c r="GL99" s="182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>20</v>
      </c>
      <c r="GM99" s="182">
        <f>IF(ISBLANK($GP$3),"",IF(OR(Tipy!FM93=Výsledky!$GK$6,Tipy!FM93=Výsledky!$GK$7,Tipy!FM93=Výsledky!$GK$8,Tipy!FM93=Výsledky!$GK$9),30,0))</f>
        <v>30</v>
      </c>
      <c r="GN99" s="182">
        <f>IF(ISBLANK($GP$3),"",IF(OR(Tipy!FN93=Výsledky!$GN$6,Tipy!FN93=Výsledky!$GN$7,Tipy!FN93=Výsledky!$GN$8,Tipy!FN93=Výsledky!$GN$9),10,0))</f>
        <v>0</v>
      </c>
      <c r="GO99" s="183">
        <f>IF(ISBLANK($GP$3),"",IF(ISBLANK(Tipy!FJ93),0,IF(OR(AND(Tipy!FJ93=Výsledky!$GN$3,OR(Tipy!FL93=Výsledky!$GP$3+1,Tipy!FL93=Výsledky!$GP$3-1)),AND(Tipy!FL93=Výsledky!$GP$3,OR(Tipy!FJ93=Výsledky!$GN$3+1,Tipy!FJ93=Výsledky!$GN$3-1))),10,0)))</f>
        <v>0</v>
      </c>
      <c r="GP99" s="186">
        <f>IF(ISBLANK($GP$3),"",IF(ISBLANK(Tipy!FJ93),"-",SUM(GK99:GO99)))</f>
        <v>50</v>
      </c>
      <c r="GQ99" s="94"/>
      <c r="GR99" s="182">
        <f>IF(ISBLANK($GW$3),"",IF(ISBLANK(Tipy!FP93),0,IF(AND(Tipy!FP93=Výsledky!$GU$3,Tipy!FR93=Výsledky!$GW$3),50,0)))</f>
        <v>0</v>
      </c>
      <c r="GS99" s="182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2">
        <f>IF(ISBLANK($GW$3),"",IF(OR(Tipy!FS93=Výsledky!$GR$6,Tipy!FS93=Výsledky!$GR$7,Tipy!FS93=Výsledky!$GR$8,Tipy!FS93=Výsledky!$GR$9),30,0))</f>
        <v>0</v>
      </c>
      <c r="GU99" s="182">
        <f>IF(ISBLANK($GW$3),"",IF(OR(Tipy!FT93=Výsledky!$GU$6,Tipy!FT93=Výsledky!$GU$7,Tipy!FT93=Výsledky!$GU$8,Tipy!FT93=Výsledky!$GU$9),10,0))</f>
        <v>0</v>
      </c>
      <c r="GV99" s="183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6">
        <f>IF(ISBLANK($GW$3),"",IF(ISBLANK(Tipy!FP93),"-",SUM(GR99:GV99)))</f>
        <v>0</v>
      </c>
      <c r="GX99" s="94"/>
      <c r="GY99" s="182">
        <f>IF(ISBLANK($HD$3),"",IF(ISBLANK(Tipy!FV93),0,IF(AND(Tipy!FV93=Výsledky!$HB$3,Tipy!FX93=Výsledky!$HD$3),50,0)))</f>
        <v>0</v>
      </c>
      <c r="GZ99" s="182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2">
        <f>IF(ISBLANK($HD$3),"",IF(OR(Tipy!FY93=Výsledky!$GY$6,Tipy!FY93=Výsledky!$GY$7,Tipy!FY93=Výsledky!$GY$8,Tipy!FY93=Výsledky!$GY$9),30,0))</f>
        <v>30</v>
      </c>
      <c r="HB99" s="182">
        <f>IF(ISBLANK($HD$3),"",IF(OR(Tipy!FZ93=Výsledky!$HB$6,Tipy!FZ93=Výsledky!$HB$7,Tipy!FZ93=Výsledky!$HB$8,Tipy!FZ93=Výsledky!$HB$9),10,0))</f>
        <v>0</v>
      </c>
      <c r="HC99" s="183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6">
        <f>IF(ISBLANK($HD$3),"",IF(ISBLANK(Tipy!FV93),"-",SUM(GY99:HC99)))</f>
        <v>40</v>
      </c>
      <c r="HE99" s="185"/>
      <c r="HF99" s="182">
        <f>IF(ISBLANK($HK$3),"",IF(ISBLANK(Tipy!GB93),0,IF(AND(Tipy!GB93=Výsledky!$HI$3,Tipy!GD93=Výsledky!$HK$3),50,0)))</f>
        <v>0</v>
      </c>
      <c r="HG99" s="182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2">
        <f>IF(ISBLANK($HK$3),"",IF(OR(Tipy!GE93=Výsledky!$HF$6,Tipy!GE93=Výsledky!$HF$7,Tipy!GE93=Výsledky!$HF$8,Tipy!GE93=Výsledky!$HF$9),30,0))</f>
        <v>0</v>
      </c>
      <c r="HI99" s="182">
        <f>IF(ISBLANK($HK$3),"",IF(OR(Tipy!GF93=Výsledky!$HI$6,Tipy!GF93=Výsledky!$HI$7,Tipy!GF93=Výsledky!$HI$8,Tipy!GF93=Výsledky!$HI$9),10,0))</f>
        <v>0</v>
      </c>
      <c r="HJ99" s="183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6">
        <f>IF(ISBLANK($HK$3),"",IF(ISBLANK(Tipy!GB93),"-",SUM(HF99:HJ99)))</f>
        <v>20</v>
      </c>
      <c r="HL99" s="185"/>
      <c r="HM99" s="182">
        <f>IF(ISBLANK($HR$3),"",IF(ISBLANK(Tipy!GH93),0,IF(AND(Tipy!GH93=Výsledky!$HP$3,Tipy!GJ93=Výsledky!$HR$3),50,0)))</f>
        <v>0</v>
      </c>
      <c r="HN99" s="182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2">
        <f>IF(ISBLANK($HR$3),"",IF(OR(Tipy!GK93=Výsledky!$HM$6,Tipy!GK93=Výsledky!$HM$7,Tipy!GK93=Výsledky!$HM$8,Tipy!GK93=Výsledky!$HM$9),30,0))</f>
        <v>0</v>
      </c>
      <c r="HP99" s="182">
        <f>IF(ISBLANK($HR$3),"",IF(OR(Tipy!GL93=Výsledky!$HP$6,Tipy!GL93=Výsledky!$HP$7,Tipy!GL93=Výsledky!$HP$8,Tipy!GL93=Výsledky!$HP$9),10,0))</f>
        <v>0</v>
      </c>
      <c r="HQ99" s="183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6">
        <f>IF(ISBLANK($HR$3),"",IF(ISBLANK(Tipy!GH93),"-",SUM(HM99:HQ99)))</f>
        <v>0</v>
      </c>
      <c r="HS99" s="185"/>
      <c r="HT99" s="182">
        <f>IF(ISBLANK($HY$3),"",IF(ISBLANK(Tipy!GN93),0,IF(AND(Tipy!GN93=Výsledky!$HW$3,Tipy!GP93=Výsledky!$HY$3),50,0)))</f>
        <v>0</v>
      </c>
      <c r="HU99" s="182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2">
        <f>IF(ISBLANK($HY$3),"",IF(OR(Tipy!GQ93=Výsledky!$HT$6,Tipy!GQ93=Výsledky!$HT$7,Tipy!GQ93=Výsledky!$HT$8,Tipy!GQ93=Výsledky!$HT$9),30,0))</f>
        <v>0</v>
      </c>
      <c r="HW99" s="182">
        <f>IF(ISBLANK($HY$3),"",IF(OR(Tipy!GR93=Výsledky!$HW$6,Tipy!GR93=Výsledky!$HW$7,Tipy!GR93=Výsledky!$HW$8,Tipy!GR93=Výsledky!$HW$9),10,0))</f>
        <v>10</v>
      </c>
      <c r="HX99" s="183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6">
        <f>IF(ISBLANK($HY$3),"",IF(ISBLANK(Tipy!GN93),"-",SUM(HT99:HX99)))</f>
        <v>40</v>
      </c>
      <c r="HZ99" s="185"/>
      <c r="IA99" s="182">
        <f>IF(ISBLANK($IF$3),"",IF(ISBLANK(Tipy!GT93),0,IF(AND(Tipy!GT93=Výsledky!$ID$3,Tipy!GV93=Výsledky!$IF$3),50,0)))</f>
        <v>0</v>
      </c>
      <c r="IB99" s="182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2">
        <f>IF(ISBLANK($IF$3),"",IF(OR(Tipy!GW93=Výsledky!$IA$6,Tipy!GW93=Výsledky!$IA$7,Tipy!GW93=Výsledky!$IA$8,Tipy!GW93=Výsledky!$IA$9),30,0))</f>
        <v>30</v>
      </c>
      <c r="ID99" s="182">
        <f>IF(ISBLANK($IF$3),"",IF(OR(Tipy!GX93=Výsledky!$ID$6,Tipy!GX93=Výsledky!$ID$7,Tipy!GX93=Výsledky!$ID$8,Tipy!GX93=Výsledky!$ID$9),10,0))</f>
        <v>0</v>
      </c>
      <c r="IE99" s="183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6">
        <f>IF(ISBLANK($IF$3),"",IF(ISBLANK(Tipy!GT93),"-",SUM(IA99:IE99)))</f>
        <v>60</v>
      </c>
      <c r="IG99" s="94"/>
      <c r="IH99" s="182">
        <f>IF(ISBLANK($IM$3),"",IF(ISBLANK(Tipy!GZ93),0,IF(AND(Tipy!GZ93=Výsledky!$IK$3,Tipy!HB93=Výsledky!$IM$3),50,0)))</f>
        <v>0</v>
      </c>
      <c r="II99" s="182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182">
        <f>IF(ISBLANK($IM$3),"",IF(OR(Tipy!HC93=Výsledky!$IH$6,Tipy!HC93=Výsledky!$IH$7,Tipy!HC93=Výsledky!$IH$8,Tipy!HC93=Výsledky!$IH$9),30,0))</f>
        <v>0</v>
      </c>
      <c r="IK99" s="182">
        <f>IF(ISBLANK($IM$3),"",IF(OR(Tipy!HD93=Výsledky!$IK$6,Tipy!HD93=Výsledky!$IK$7,Tipy!HD93=Výsledky!$IK$8,Tipy!HD93=Výsledky!$IK$9),10,0))</f>
        <v>10</v>
      </c>
      <c r="IL99" s="183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186">
        <f>IF(ISBLANK($IM$3),"",IF(ISBLANK(Tipy!GZ93),"-",SUM(IH99:IL99)))</f>
        <v>30</v>
      </c>
      <c r="IN99" s="185"/>
      <c r="IO99" s="182">
        <f>IF(ISBLANK($IT$3),"",IF(ISBLANK(Tipy!HF93),0,IF(AND(Tipy!HF93=Výsledky!$IR$3,Tipy!HH93=Výsledky!$IT$3),50,0)))</f>
        <v>0</v>
      </c>
      <c r="IP99" s="182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82">
        <f>IF(ISBLANK($IT$3),"",IF(OR(Tipy!HI93=Výsledky!$IO$6,Tipy!HI93=Výsledky!$IO$7,Tipy!HI93=Výsledky!$IO$8,Tipy!HI93=Výsledky!$IO$9),30,0))</f>
        <v>30</v>
      </c>
      <c r="IR99" s="182">
        <f>IF(ISBLANK($IT$3),"",IF(OR(Tipy!HJ93=Výsledky!$IR$6,Tipy!HJ93=Výsledky!$IR$7,Tipy!HJ93=Výsledky!$IR$8,Tipy!HJ93=Výsledky!$IR$9),10,0))</f>
        <v>10</v>
      </c>
      <c r="IS99" s="183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6">
        <f>IF(ISBLANK($IT$3),"",IF(ISBLANK(Tipy!HF93),"-",SUM(IO99:IS99)))</f>
        <v>60</v>
      </c>
      <c r="IU99" s="185"/>
      <c r="IV99" s="182">
        <f>IF(ISBLANK($JA$3),"",IF(ISBLANK(Tipy!HL93),0,IF(AND(Tipy!HL93=Výsledky!$IY$3,Tipy!HN93=Výsledky!$JA$3),50,0)))</f>
        <v>50</v>
      </c>
      <c r="IW99" s="182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182">
        <f>IF(ISBLANK($JA$3),"",IF(OR(Tipy!HO93=Výsledky!$IV$6,Tipy!HO93=Výsledky!$IV$7,Tipy!HO93=Výsledky!$IV$8,Tipy!HO93=Výsledky!$IV$9),30,0))</f>
        <v>30</v>
      </c>
      <c r="IY99" s="182">
        <f>IF(ISBLANK($JA$3),"",IF(OR(Tipy!HP93=Výsledky!$IY$6,Tipy!HP93=Výsledky!$IY$7,Tipy!HP93=Výsledky!$IY$8,Tipy!HP93=Výsledky!$IY$9),10,0))</f>
        <v>0</v>
      </c>
      <c r="IZ99" s="183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186">
        <f>IF(ISBLANK($JA$3),"",IF(ISBLANK(Tipy!HL93),"-",SUM(IV99:IZ99)))</f>
        <v>80</v>
      </c>
      <c r="JB99" s="185"/>
      <c r="JC99" s="182">
        <f>IF(ISBLANK($JH$3),"",IF(ISBLANK(Tipy!HR93),0,IF(AND(Tipy!HR93=Výsledky!$JF$3,Tipy!HT93=Výsledky!$JH$3),50,0)))</f>
        <v>0</v>
      </c>
      <c r="JD99" s="182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>20</v>
      </c>
      <c r="JE99" s="182">
        <f>IF(ISBLANK($JH$3),"",IF(OR(Tipy!HU93=Výsledky!$JC$6,Tipy!HU93=Výsledky!$JC$7,Tipy!HU93=Výsledky!$JC$8,Tipy!HU93=Výsledky!$JC$9),30,0))</f>
        <v>0</v>
      </c>
      <c r="JF99" s="182">
        <f>IF(ISBLANK($JH$3),"",IF(OR(Tipy!HV93=Výsledky!$JF$6,Tipy!HV93=Výsledky!$JF$7,Tipy!HV93=Výsledky!$JF$8,Tipy!HV93=Výsledky!$JF$9),10,0))</f>
        <v>0</v>
      </c>
      <c r="JG99" s="183">
        <f>IF(ISBLANK($JH$3),"",IF(ISBLANK(Tipy!HR93),0,IF(OR(AND(Tipy!HR93=Výsledky!$JF$3,OR(Tipy!HT93=Výsledky!$JH$3+1,Tipy!HT93=Výsledky!$JH$3-1)),AND(Tipy!HT93=Výsledky!$JH$3,OR(Tipy!HR93=Výsledky!$JF$3+1,Tipy!HR93=Výsledky!$JF$3-1))),10,0)))</f>
        <v>0</v>
      </c>
      <c r="JH99" s="186">
        <f>IF(ISBLANK($JH$3),"",IF(ISBLANK(Tipy!HR93),"-",SUM(JC99:JG99)))</f>
        <v>20</v>
      </c>
      <c r="JI99" s="185"/>
      <c r="JJ99" s="182">
        <f>IF(ISBLANK($JO$3),"",IF(ISBLANK(Tipy!HX93),0,IF(AND(Tipy!HX93=Výsledky!$JM$3,Tipy!HZ93=Výsledky!$JO$3),50,0)))</f>
        <v>0</v>
      </c>
      <c r="JK99" s="182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>20</v>
      </c>
      <c r="JL99" s="182">
        <f>IF(ISBLANK($JO$3),"",IF(OR(Tipy!IA93=Výsledky!$JJ$6,Tipy!IA93=Výsledky!$JJ$7,Tipy!IA93=Výsledky!$JJ$8,Tipy!IA93=Výsledky!$JJ$9),30,0))</f>
        <v>30</v>
      </c>
      <c r="JM99" s="92">
        <f>IF(ISBLANK($JO$3),"",IF(OR(Tipy!IB93=Výsledky!$JM$6,Tipy!IB93=Výsledky!$JM$7,Tipy!IB93=Výsledky!$JM$8,Tipy!IB93=Výsledky!$JM$9),10,0))</f>
        <v>0</v>
      </c>
      <c r="JN99" s="93">
        <f>IF(ISBLANK($JO$3),"",IF(ISBLANK(Tipy!HX93),0,IF(OR(AND(Tipy!HX93=Výsledky!$JM$3,OR(Tipy!HZ93=Výsledky!$JO$3+1,Tipy!HZ93=Výsledky!$JO$3-1)),AND(Tipy!HZ93=Výsledky!$JO$3,OR(Tipy!HX93=Výsledky!$JM$3+1,Tipy!HX93=Výsledky!$JM$3-1))),10,0)))</f>
        <v>10</v>
      </c>
      <c r="JO99" s="95">
        <f>IF(ISBLANK($JO$3),"",IF(ISBLANK(Tipy!HX93),"-",SUM(JJ99:JN99)))</f>
        <v>60</v>
      </c>
      <c r="JP99" s="94"/>
      <c r="JQ99" s="92">
        <f>IF(ISBLANK($JV$3),"",IF(ISBLANK(Tipy!ID93),0,IF(AND(Tipy!ID93=Výsledky!$JT$3,Tipy!IF93=Výsledky!$JV$3),50,0)))</f>
        <v>0</v>
      </c>
      <c r="JR99" s="92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>20</v>
      </c>
      <c r="JS99" s="92">
        <f>IF(ISBLANK($JV$3),"",IF(OR(Tipy!IG93=Výsledky!$JQ$6,Tipy!IG93=Výsledky!$JQ$7,Tipy!IG93=Výsledky!$JQ$8,Tipy!IG93=Výsledky!$JQ$9),30,0))</f>
        <v>30</v>
      </c>
      <c r="JT99" s="92">
        <f>IF(ISBLANK($JV$3),"",IF(OR(Tipy!IH93=Výsledky!$JT$6,Tipy!IH93=Výsledky!$JT$7,Tipy!IH93=Výsledky!$JT$8,Tipy!IH93=Výsledky!$JT$9),10,0))</f>
        <v>0</v>
      </c>
      <c r="JU99" s="93">
        <f>IF(ISBLANK($JV$3),"",IF(ISBLANK(Tipy!ID93),0,IF(OR(AND(Tipy!ID93=Výsledky!$JT$3,OR(Tipy!IF93=Výsledky!$JV$3+1,Tipy!IF93=Výsledky!$JV$3-1)),AND(Tipy!IF93=Výsledky!$JV$3,OR(Tipy!ID93=Výsledky!$JT$3+1,Tipy!ID93=Výsledky!$JT$3-1))),10,0)))</f>
        <v>0</v>
      </c>
      <c r="JV99" s="95">
        <f>IF(ISBLANK($JV$3),"",IF(ISBLANK(Tipy!ID93),"-",SUM(JQ99:JU99)))</f>
        <v>50</v>
      </c>
      <c r="JW99" s="94"/>
      <c r="JX99" s="92" t="str">
        <f>IF(ISBLANK($KC$3),"",IF(ISBLANK(Tipy!IJ93),0,IF(AND(Tipy!IJ93=Výsledky!$KA$3,Tipy!IL93=Výsledky!$KC$3),50,0)))</f>
        <v/>
      </c>
      <c r="JY99" s="92" t="str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/>
      </c>
      <c r="JZ99" s="92" t="str">
        <f>IF(ISBLANK($KC$3),"",IF(OR(Tipy!IM93=Výsledky!$JX$6,Tipy!IM93=Výsledky!$JX$7,Tipy!IM93=Výsledky!$JX$8,Tipy!IM93=Výsledky!$JX$9),30,0))</f>
        <v/>
      </c>
      <c r="KA99" s="92" t="str">
        <f>IF(ISBLANK($KC$3),"",IF(OR(Tipy!IN93=Výsledky!$KA$6,Tipy!IN93=Výsledky!$KA$7,Tipy!IN93=Výsledky!$KA$8,Tipy!IN93=Výsledky!$KA$9),10,0))</f>
        <v/>
      </c>
      <c r="KB99" s="93" t="str">
        <f>IF(ISBLANK($KC$3),"",IF(ISBLANK(Tipy!IJ93),0,IF(OR(AND(Tipy!IJ93=Výsledky!$KA$3,OR(Tipy!IL93=Výsledky!$KC$3+1,Tipy!IL93=Výsledky!$KC$3-1)),AND(Tipy!IL93=Výsledky!$KC$3,OR(Tipy!IJ93=Výsledky!$KA$3+1,Tipy!IJ93=Výsledky!$KA$3-1))),10,0)))</f>
        <v/>
      </c>
      <c r="KC99" s="95" t="str">
        <f>IF(ISBLANK($KC$3),"",IF(ISBLANK(Tipy!IJ93),"-",SUM(JX99:KB99)))</f>
        <v/>
      </c>
      <c r="KD99" s="94"/>
      <c r="KE99" s="92">
        <f>IF(ISBLANK($KJ$3),"",IF(ISBLANK(Tipy!IP93),0,IF(AND(Tipy!IP93=Výsledky!$KH$3,Tipy!IR93=Výsledky!$KJ$3),50,0)))</f>
        <v>0</v>
      </c>
      <c r="KF99" s="92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>0</v>
      </c>
      <c r="KG99" s="92">
        <f>IF(ISBLANK($KJ$3),"",IF(OR(Tipy!IS93=Výsledky!$KE$6,Tipy!IS93=Výsledky!$KE$7,Tipy!IS93=Výsledky!$KE$8,Tipy!IS93=Výsledky!$KE$9),30,0))</f>
        <v>0</v>
      </c>
      <c r="KH99" s="92">
        <f>IF(ISBLANK($KJ$3),"",IF(OR(Tipy!IT93=Výsledky!$KH$6,Tipy!IT93=Výsledky!$KH$7,Tipy!IT93=Výsledky!$KH$8,Tipy!IT93=Výsledky!$KH$9),10,0))</f>
        <v>0</v>
      </c>
      <c r="KI99" s="93">
        <f>IF(ISBLANK($KJ$3),"",IF(ISBLANK(Tipy!IP93),0,IF(OR(AND(Tipy!IP93=Výsledky!$KH$3,OR(Tipy!IR93=Výsledky!$KJ$3+1,Tipy!IR93=Výsledky!$KJ$3-1)),AND(Tipy!IR93=Výsledky!$KJ$3,OR(Tipy!IP93=Výsledky!$KH$3+1,Tipy!IP93=Výsledky!$KH$3-1))),10,0)))</f>
        <v>0</v>
      </c>
      <c r="KJ99" s="95">
        <f>IF(ISBLANK($KJ$3),"",IF(ISBLANK(Tipy!IP93),"-",SUM(KE99:KI99)))</f>
        <v>0</v>
      </c>
      <c r="KK99" s="94"/>
      <c r="KL99" s="182">
        <f>IF(ISBLANK($KQ$3),"",IF(ISBLANK(Tipy!IV93),0,IF(AND(Tipy!IV93=Výsledky!$KO$3,Tipy!IX93=Výsledky!$KQ$3),50,0)))</f>
        <v>0</v>
      </c>
      <c r="KM99" s="182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>20</v>
      </c>
      <c r="KN99" s="182">
        <f>IF(ISBLANK($KQ$3),"",IF(OR(Tipy!IY93=Výsledky!$KL$6,Tipy!IY93=Výsledky!$KL$7,Tipy!IY93=Výsledky!$KL$8,Tipy!IY93=Výsledky!$KL$9),30,0))</f>
        <v>30</v>
      </c>
      <c r="KO99" s="182">
        <f>IF(ISBLANK($KQ$3),"",IF(OR(Tipy!IZ93=Výsledky!$KO$6,Tipy!IZ93=Výsledky!$KO$7,Tipy!IZ93=Výsledky!$KO$8,Tipy!IZ93=Výsledky!$KO$9),10,0))</f>
        <v>0</v>
      </c>
      <c r="KP99" s="183">
        <f>IF(ISBLANK($KQ$3),"",IF(ISBLANK(Tipy!IV93),0,IF(OR(AND(Tipy!IV93=Výsledky!$KO$3,OR(Tipy!IX93=Výsledky!$KQ$3+1,Tipy!IX93=Výsledky!$KQ$3-1)),AND(Tipy!IX93=Výsledky!$KQ$3,OR(Tipy!IV93=Výsledky!$KO$3+1,Tipy!IV93=Výsledky!$KO$3-1))),10,0)))</f>
        <v>0</v>
      </c>
      <c r="KQ99" s="186">
        <f>IF(ISBLANK($KQ$3),"",IF(ISBLANK(Tipy!IV93),"-",SUM(KL99:KP99)))</f>
        <v>50</v>
      </c>
      <c r="KR99" s="94"/>
      <c r="KS99" s="92" t="str">
        <f>IF(ISBLANK($KX$3),"",IF(ISBLANK(Tipy!JB93),0,IF(AND(Tipy!JB93=Výsledky!$KV$3,Tipy!JD93=Výsledky!$KX$3),50,0)))</f>
        <v/>
      </c>
      <c r="KT99" s="92" t="str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/>
      </c>
      <c r="KU99" s="92" t="str">
        <f>IF(ISBLANK($KX$3),"",IF(OR(Tipy!JE93=Výsledky!$KS$6,Tipy!JE93=Výsledky!$KS$7,Tipy!JE93=Výsledky!$KS$8,Tipy!JE93=Výsledky!$KS$9),30,0))</f>
        <v/>
      </c>
      <c r="KV99" s="92" t="str">
        <f>IF(ISBLANK($KX$3),"",IF(OR(Tipy!JF93=Výsledky!$KV$6,Tipy!JF93=Výsledky!$KV$7,Tipy!JF93=Výsledky!$KV$8,Tipy!JF93=Výsledky!$KV$9),10,0))</f>
        <v/>
      </c>
      <c r="KW99" s="93" t="str">
        <f>IF(ISBLANK($KX$3),"",IF(ISBLANK(Tipy!JB93),0,IF(OR(AND(Tipy!JB93=Výsledky!$KV$3,OR(Tipy!JD93=Výsledky!$KX$3+1,Tipy!JD93=Výsledky!$KX$3-1)),AND(Tipy!JD93=Výsledky!$KX$3,OR(Tipy!JB93=Výsledky!$KV$3+1,Tipy!JB93=Výsledky!$KV$3-1))),10,0)))</f>
        <v/>
      </c>
      <c r="KX99" s="95" t="str">
        <f>IF(ISBLANK($KX$3),"",IF(ISBLANK(Tipy!JB93),"-",SUM(KS99:KW99)))</f>
        <v/>
      </c>
      <c r="KY99" s="94"/>
      <c r="KZ99" s="92" t="str">
        <f>IF(ISBLANK($LE$3),"",IF(ISBLANK(Tipy!JH93),0,IF(AND(Tipy!JH93=Výsledky!$LC$3,Tipy!JJ93=Výsledky!$LE$3),50,0)))</f>
        <v/>
      </c>
      <c r="LA99" s="92" t="str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/>
      </c>
      <c r="LB99" s="92" t="str">
        <f>IF(ISBLANK($LE$3),"",IF(OR(Tipy!JK93=Výsledky!$KZ$6,Tipy!JK93=Výsledky!$KZ$7,Tipy!JK93=Výsledky!$KZ$8,Tipy!JK93=Výsledky!$KZ$9),30,0))</f>
        <v/>
      </c>
      <c r="LC99" s="92" t="str">
        <f>IF(ISBLANK($LE$3),"",IF(OR(Tipy!JL93=Výsledky!$LC$6,Tipy!JL93=Výsledky!$LC$7,Tipy!JL93=Výsledky!$LC$8,Tipy!JL93=Výsledky!$LC$9),10,0))</f>
        <v/>
      </c>
      <c r="LD99" s="93" t="str">
        <f>IF(ISBLANK($LE$3),"",IF(ISBLANK(Tipy!JH93),0,IF(OR(AND(Tipy!JH93=Výsledky!$LC$3,OR(Tipy!JJ93=Výsledky!$LE$3+1,Tipy!JJ93=Výsledky!$LE$3-1)),AND(Tipy!JJ93=Výsledky!$LE$3,OR(Tipy!JH93=Výsledky!$LC$3+1,Tipy!JH93=Výsledky!$LC$3-1))),10,0)))</f>
        <v/>
      </c>
      <c r="LE99" s="95" t="str">
        <f>IF(ISBLANK($LE$3),"",IF(ISBLANK(Tipy!JH93),"-",SUM(KZ99:LD99)))</f>
        <v/>
      </c>
      <c r="LF99" s="94"/>
      <c r="LG99" s="92" t="str">
        <f>IF(ISBLANK($LL$3),"",IF(ISBLANK(Tipy!JN93),0,IF(AND(Tipy!JN93=Výsledky!$LJ$3,Tipy!JP93=Výsledky!$LL$3),50,0)))</f>
        <v/>
      </c>
      <c r="LH99" s="92" t="str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/>
      </c>
      <c r="LI99" s="92" t="str">
        <f>IF(ISBLANK($LL$3),"",IF(OR(Tipy!JQ93=Výsledky!$LG$6,Tipy!JQ93=Výsledky!$LG$7,Tipy!JQ93=Výsledky!$LG$8,Tipy!JQ93=Výsledky!$LG$9),30,0))</f>
        <v/>
      </c>
      <c r="LJ99" s="92" t="str">
        <f>IF(ISBLANK($LL$3),"",IF(OR(Tipy!JR93=Výsledky!$LJ$6,Tipy!JR93=Výsledky!$LJ$7,Tipy!JR93=Výsledky!$LJ$8,Tipy!JR93=Výsledky!$LJ$9),10,0))</f>
        <v/>
      </c>
      <c r="LK99" s="93" t="str">
        <f>IF(ISBLANK($LL$3),"",IF(ISBLANK(Tipy!JN93),0,IF(OR(AND(Tipy!JN93=Výsledky!$LJ$3,OR(Tipy!JP93=Výsledky!$LL$3+1,Tipy!JP93=Výsledky!$LL$3-1)),AND(Tipy!JP93=Výsledky!$LL$3,OR(Tipy!JN93=Výsledky!$LJ$3+1,Tipy!JN93=Výsledky!$LJ$3-1))),10,0)))</f>
        <v/>
      </c>
      <c r="LL99" s="95" t="str">
        <f>IF(ISBLANK($LL$3),"",IF(ISBLANK(Tipy!JN93),"-",SUM(LG99:LK99)))</f>
        <v/>
      </c>
      <c r="LM99" s="94"/>
      <c r="LN99" s="92" t="str">
        <f>IF(ISBLANK($LS$3),"",IF(ISBLANK(Tipy!JT93),0,IF(AND(Tipy!JT93=Výsledky!$LQ$3,Tipy!JV93=Výsledky!$LS$3),50,0)))</f>
        <v/>
      </c>
      <c r="LO99" s="92" t="str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/>
      </c>
      <c r="LP99" s="92" t="str">
        <f>IF(ISBLANK($LS$3),"",IF(OR(Tipy!JW93=Výsledky!$LN$6,Tipy!JW93=Výsledky!$LN$7,Tipy!JW93=Výsledky!$LN$8,Tipy!JW93=Výsledky!$LN$9),30,0))</f>
        <v/>
      </c>
      <c r="LQ99" s="92" t="str">
        <f>IF(ISBLANK($LS$3),"",IF(OR(Tipy!JX93=Výsledky!$LQ$6,Tipy!JX93=Výsledky!$LQ$7,Tipy!JX93=Výsledky!$LQ$8,Tipy!JX93=Výsledky!$LQ$9),10,0))</f>
        <v/>
      </c>
      <c r="LR99" s="93" t="str">
        <f>IF(ISBLANK($LS$3),"",IF(ISBLANK(Tipy!JT93),0,IF(OR(AND(Tipy!JT93=Výsledky!$LQ$3,OR(Tipy!JV93=Výsledky!$LS$3+1,Tipy!JV93=Výsledky!$LS$3-1)),AND(Tipy!JV93=Výsledky!$LS$3,OR(Tipy!JT93=Výsledky!$LQ$3+1,Tipy!JT93=Výsledky!$LQ$3-1))),10,0)))</f>
        <v/>
      </c>
      <c r="LS99" s="95" t="str">
        <f>IF(ISBLANK($LS$3),"",IF(ISBLANK(Tipy!JT93),"-",SUM(LN99:LR99)))</f>
        <v/>
      </c>
      <c r="LT99" s="94"/>
      <c r="LU99" s="92" t="str">
        <f>IF(ISBLANK($LZ$3),"",IF(ISBLANK(Tipy!JZ93),0,IF(AND(Tipy!JZ93=Výsledky!$LX$3,Tipy!KB93=Výsledky!$LZ$3),50,0)))</f>
        <v/>
      </c>
      <c r="LV99" s="92" t="str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/>
      </c>
      <c r="LW99" s="92" t="str">
        <f>IF(ISBLANK($LZ$3),"",IF(OR(Tipy!KC93=Výsledky!$LU$6,Tipy!KC93=Výsledky!$LU$7,Tipy!KC93=Výsledky!$LU$8,Tipy!KC93=Výsledky!$LU$9),30,0))</f>
        <v/>
      </c>
      <c r="LX99" s="92" t="str">
        <f>IF(ISBLANK($LZ$3),"",IF(OR(Tipy!KD93=Výsledky!$LX$6,Tipy!KD93=Výsledky!$LX$7,Tipy!KD93=Výsledky!$LX$8,Tipy!KD93=Výsledky!$LX$9),10,0))</f>
        <v/>
      </c>
      <c r="LY99" s="93" t="str">
        <f>IF(ISBLANK($LZ$3),"",IF(ISBLANK(Tipy!JZ93),0,IF(OR(AND(Tipy!JZ93=Výsledky!$LX$3,OR(Tipy!KB93=Výsledky!$LZ$3+1,Tipy!KB93=Výsledky!$LZ$3-1)),AND(Tipy!KB93=Výsledky!$LZ$3,OR(Tipy!JZ93=Výsledky!$LX$3+1,Tipy!JZ93=Výsledky!$LX$3-1))),10,0)))</f>
        <v/>
      </c>
      <c r="LZ99" s="95" t="str">
        <f>IF(ISBLANK($LZ$3),"",IF(ISBLANK(Tipy!JZ93),"-",SUM(LU99:LY99)))</f>
        <v/>
      </c>
      <c r="MA99" s="94"/>
      <c r="MB99" s="96"/>
      <c r="MC99" s="97"/>
      <c r="MD99" s="97"/>
      <c r="ME99" s="97"/>
      <c r="MF99" s="93"/>
      <c r="MG99" s="95"/>
      <c r="MH99" s="94"/>
      <c r="MI99" s="96"/>
      <c r="MJ99" s="97"/>
      <c r="MK99" s="97"/>
      <c r="ML99" s="97"/>
      <c r="MM99" s="93"/>
      <c r="MN99" s="95"/>
      <c r="MO99" s="94"/>
      <c r="MP99" s="96"/>
      <c r="MQ99" s="97"/>
      <c r="MR99" s="97"/>
      <c r="MS99" s="97"/>
      <c r="MT99" s="93"/>
      <c r="MU99" s="95"/>
      <c r="MV99" s="94"/>
      <c r="MW99" s="96"/>
      <c r="MX99" s="97"/>
      <c r="MY99" s="97"/>
      <c r="MZ99" s="97"/>
      <c r="NA99" s="93"/>
      <c r="NB99" s="95"/>
      <c r="NC99" s="94"/>
      <c r="ND99" s="96"/>
      <c r="NE99" s="97"/>
      <c r="NF99" s="97"/>
      <c r="NG99" s="97"/>
      <c r="NH99" s="93"/>
      <c r="NI99" s="95"/>
      <c r="NJ99" s="94"/>
      <c r="NK99" s="96"/>
      <c r="NL99" s="97"/>
      <c r="NM99" s="97"/>
      <c r="NN99" s="97"/>
      <c r="NO99" s="93"/>
      <c r="NP99" s="95"/>
      <c r="NQ99" s="94"/>
      <c r="NR99" s="96"/>
      <c r="NS99" s="97"/>
      <c r="NT99" s="97"/>
      <c r="NU99" s="97"/>
      <c r="NV99" s="93"/>
      <c r="NW99" s="95"/>
      <c r="NX99" s="94"/>
      <c r="NY99" s="96"/>
      <c r="NZ99" s="97"/>
      <c r="OA99" s="97"/>
      <c r="OB99" s="97"/>
      <c r="OC99" s="93"/>
      <c r="OD99" s="95"/>
      <c r="OE99" s="94"/>
      <c r="OF99" s="96"/>
      <c r="OG99" s="97"/>
      <c r="OH99" s="97"/>
      <c r="OI99" s="97"/>
      <c r="OJ99" s="93"/>
      <c r="OK99" s="95"/>
      <c r="OL99" s="94"/>
      <c r="OM99" s="96"/>
      <c r="ON99" s="97"/>
      <c r="OO99" s="97"/>
      <c r="OP99" s="97"/>
      <c r="OQ99" s="93"/>
      <c r="OR99" s="95"/>
      <c r="OS99" s="94"/>
      <c r="OT99" s="96"/>
      <c r="OU99" s="97"/>
      <c r="OV99" s="97"/>
      <c r="OW99" s="97"/>
      <c r="OX99" s="93"/>
      <c r="OY99" s="95"/>
      <c r="OZ99" s="94"/>
      <c r="PA99" s="96"/>
      <c r="PB99" s="97"/>
      <c r="PC99" s="97"/>
      <c r="PD99" s="97"/>
      <c r="PE99" s="93"/>
      <c r="PF99" s="95"/>
      <c r="PG99" s="94"/>
      <c r="PH99" s="96"/>
      <c r="PI99" s="97"/>
      <c r="PJ99" s="97"/>
      <c r="PK99" s="97"/>
      <c r="PL99" s="93"/>
      <c r="PM99" s="95"/>
      <c r="PN99" s="94"/>
      <c r="PO99" s="96"/>
      <c r="PP99" s="97"/>
      <c r="PQ99" s="97"/>
      <c r="PR99" s="97"/>
      <c r="PS99" s="93"/>
      <c r="PT99" s="95"/>
      <c r="PU99" s="94"/>
      <c r="PV99" s="96"/>
      <c r="PW99" s="97"/>
      <c r="PX99" s="97"/>
      <c r="PY99" s="97"/>
      <c r="PZ99" s="93"/>
      <c r="QA99" s="95"/>
    </row>
    <row r="100" spans="1:443" ht="15" customHeight="1" x14ac:dyDescent="0.2">
      <c r="A100" s="121">
        <f>Tipy!A94</f>
        <v>40</v>
      </c>
      <c r="B100" s="144" t="str">
        <f>Tipy!B94</f>
        <v>Stiflerovamama</v>
      </c>
      <c r="C100" s="42"/>
      <c r="D100" s="182">
        <f>IF(ISBLANK($I$3),"",IF(ISBLANK(Tipy!D94),0,IF(AND(Tipy!D94=Výsledky!$G$3,Tipy!F94=Výsledky!$I$3),50,0)))</f>
        <v>0</v>
      </c>
      <c r="E100" s="182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2">
        <f>IF(ISBLANK($I$3),"",IF(OR(Tipy!G94=Výsledky!$D$6,Tipy!G94=Výsledky!$D$7,Tipy!G94=Výsledky!$D$8,Tipy!G94=Výsledky!$D$9),30,0))</f>
        <v>30</v>
      </c>
      <c r="G100" s="182">
        <f>IF(ISBLANK($I$3),"",IF(OR(Tipy!H94=Výsledky!$G$6,Tipy!H94=Výsledky!$G$7,Tipy!H94=Výsledky!$G$8,Tipy!H94=Výsledky!$G$9),10,0))</f>
        <v>0</v>
      </c>
      <c r="H100" s="183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4">
        <f>IF(ISBLANK($I$3),"",IF(ISBLANK(Tipy!D94),"-",SUM(D100:H100)))</f>
        <v>60</v>
      </c>
      <c r="J100" s="185"/>
      <c r="K100" s="182">
        <f>IF(ISBLANK($P$3),"",IF(ISBLANK(Tipy!J94),0,IF(AND(Tipy!J94=Výsledky!$N$3,Tipy!L94=Výsledky!$P$3),50,0)))</f>
        <v>0</v>
      </c>
      <c r="L100" s="182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2">
        <f>IF(ISBLANK($P$3),"",IF(OR(Tipy!M94=Výsledky!$K$6,Tipy!M94=Výsledky!$K$7,Tipy!M94=Výsledky!$K$8,Tipy!M94=Výsledky!$K$9),30,0))</f>
        <v>0</v>
      </c>
      <c r="N100" s="182">
        <f>IF(ISBLANK($P$3),"",IF(OR(Tipy!N94=Výsledky!$N$6,Tipy!N94=Výsledky!$N$7,Tipy!N94=Výsledky!$N$8,Tipy!N94=Výsledky!$N$9),10,0))</f>
        <v>0</v>
      </c>
      <c r="O100" s="183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6" t="str">
        <f>IF(ISBLANK($P$3),"",IF(ISBLANK(Tipy!J94),"-",SUM(K100:O100)))</f>
        <v>-</v>
      </c>
      <c r="Q100" s="185"/>
      <c r="R100" s="182">
        <f>IF(ISBLANK($W$3),"",IF(ISBLANK(Tipy!P94),0,IF(AND(Tipy!P94=Výsledky!$U$3,Tipy!R94=Výsledky!$W$3),50,0)))</f>
        <v>0</v>
      </c>
      <c r="S100" s="182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2">
        <f>IF(ISBLANK($W$3),"",IF(OR(Tipy!S94=Výsledky!$R$6,Tipy!S94=Výsledky!$R$7,Tipy!S94=Výsledky!$R$8,Tipy!S94=Výsledky!$R$9),30,0))</f>
        <v>30</v>
      </c>
      <c r="U100" s="182">
        <f>IF(ISBLANK($W$3),"",IF(OR(Tipy!T94=Výsledky!$U$6,Tipy!T94=Výsledky!$U$7,Tipy!T94=Výsledky!$U$8,Tipy!T94=Výsledky!$U$9),10,0))</f>
        <v>0</v>
      </c>
      <c r="V100" s="183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6">
        <f>IF(ISBLANK($W$3),"",IF(ISBLANK(Tipy!P94),"-",SUM(R100:V100)))</f>
        <v>30</v>
      </c>
      <c r="X100" s="185"/>
      <c r="Y100" s="182">
        <f>IF(ISBLANK($AD$3),"",IF(ISBLANK(Tipy!V94),0,IF(AND(Tipy!V94=Výsledky!$AB$3,Tipy!X94=Výsledky!$AD$3),50,0)))</f>
        <v>0</v>
      </c>
      <c r="Z100" s="182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2">
        <f>IF(ISBLANK($AD$3),"",IF(OR(Tipy!Y94=Výsledky!$Y$6,Tipy!Y94=Výsledky!$Y$7,Tipy!Y94=Výsledky!$Y$8,Tipy!Y94=Výsledky!$Y$9),30,0))</f>
        <v>0</v>
      </c>
      <c r="AB100" s="182">
        <f>IF(ISBLANK($AD$3),"",IF(OR(Tipy!Z94=Výsledky!$AB$6,Tipy!Z94=Výsledky!$AB$7,Tipy!Z94=Výsledky!$AB$8,Tipy!Z94=Výsledky!$AB$9),10,0))</f>
        <v>0</v>
      </c>
      <c r="AC100" s="183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6" t="str">
        <f>IF(ISBLANK($AD$3),"",IF(ISBLANK(Tipy!V94),"-",SUM(Y100:AC100)))</f>
        <v>-</v>
      </c>
      <c r="AE100" s="185"/>
      <c r="AF100" s="182">
        <f>IF(ISBLANK($AK$3),"",IF(ISBLANK(Tipy!AB94),0,IF(AND(Tipy!AB94=Výsledky!$AI$3,Tipy!AD94=Výsledky!$AK$3),50,0)))</f>
        <v>0</v>
      </c>
      <c r="AG100" s="182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2">
        <f>IF(ISBLANK($AK$3),"",IF(OR(Tipy!AE94=Výsledky!$AF$6,Tipy!AE94=Výsledky!$AF$7,Tipy!AE94=Výsledky!$AF$8,Tipy!AE94=Výsledky!$AF$9),30,0))</f>
        <v>0</v>
      </c>
      <c r="AI100" s="182">
        <f>IF(ISBLANK($AK$3),"",IF(OR(Tipy!AF94=Výsledky!$AI$6,Tipy!AF94=Výsledky!$AI$7,Tipy!AF94=Výsledky!$AI$8,Tipy!AF94=Výsledky!$AI$9),10,0))</f>
        <v>0</v>
      </c>
      <c r="AJ100" s="183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6" t="str">
        <f>IF(ISBLANK($AK$3),"",IF(ISBLANK(Tipy!AB94),"-",SUM(AF100:AJ100)))</f>
        <v>-</v>
      </c>
      <c r="AL100" s="185"/>
      <c r="AM100" s="182">
        <f>IF(ISBLANK($AR$3),"",IF(ISBLANK(Tipy!AH94),0,IF(AND(Tipy!AH94=Výsledky!$AP$3,Tipy!AJ94=Výsledky!$AR$3),50,0)))</f>
        <v>0</v>
      </c>
      <c r="AN100" s="182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2">
        <f>IF(ISBLANK($AR$3),"",IF(OR(Tipy!AK94=Výsledky!$AM$6,Tipy!AK94=Výsledky!$AM$7,Tipy!AK94=Výsledky!$AM$8,Tipy!AK94=Výsledky!$AM$9),30,0))</f>
        <v>0</v>
      </c>
      <c r="AP100" s="182">
        <f>IF(ISBLANK($AR$3),"",IF(OR(Tipy!AL94=Výsledky!$AP$6,Tipy!AL94=Výsledky!$AP$7,Tipy!AL94=Výsledky!$AP$8,Tipy!AL94=Výsledky!$AP$9),10,0))</f>
        <v>0</v>
      </c>
      <c r="AQ100" s="183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6" t="str">
        <f>IF(ISBLANK($AR$3),"",IF(ISBLANK(Tipy!AH94),"-",SUM(AM100:AQ100)))</f>
        <v>-</v>
      </c>
      <c r="AS100" s="185"/>
      <c r="AT100" s="182">
        <f>IF(ISBLANK($AY$3),"",IF(ISBLANK(Tipy!AN94),0,IF(AND(Tipy!AN94=Výsledky!$AW$3,Tipy!AP94=Výsledky!$AY$3),50,0)))</f>
        <v>0</v>
      </c>
      <c r="AU100" s="182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2">
        <f>IF(ISBLANK($AY$3),"",IF(OR(Tipy!AQ94=Výsledky!$AT$6,Tipy!AQ94=Výsledky!$AT$7,Tipy!AQ94=Výsledky!$AT$8,Tipy!AQ94=Výsledky!$AT$9),30,0))</f>
        <v>0</v>
      </c>
      <c r="AW100" s="182">
        <f>IF(ISBLANK($AY$3),"",IF(OR(Tipy!AR94=Výsledky!$AW$6,Tipy!AR94=Výsledky!$AW$7,Tipy!AR94=Výsledky!$AW$8,Tipy!AR94=Výsledky!$AW$9),10,0))</f>
        <v>0</v>
      </c>
      <c r="AX100" s="183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6" t="str">
        <f>IF(ISBLANK($AY$3),"",IF(ISBLANK(Tipy!AN94),"-",SUM(AT100:AX100)))</f>
        <v>-</v>
      </c>
      <c r="AZ100" s="185"/>
      <c r="BA100" s="182">
        <f>IF(ISBLANK($BF$3),"",IF(ISBLANK(Tipy!AT94),0,IF(AND(Tipy!AT94=Výsledky!$BD$3,Tipy!AV94=Výsledky!$BF$3),50,0)))</f>
        <v>0</v>
      </c>
      <c r="BB100" s="182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2">
        <f>IF(ISBLANK($BF$3),"",IF(OR(Tipy!AW94=Výsledky!$BA$6,Tipy!AW94=Výsledky!$BA$7,Tipy!AW94=Výsledky!$BA$8,Tipy!AW94=Výsledky!$BA$9),30,0))</f>
        <v>0</v>
      </c>
      <c r="BD100" s="182">
        <f>IF(ISBLANK($BF$3),"",IF(OR(Tipy!AX94=Výsledky!$BD$6,Tipy!AX94=Výsledky!$BD$7,Tipy!AX94=Výsledky!$BD$8,Tipy!AX94=Výsledky!$BD$9),10,0))</f>
        <v>0</v>
      </c>
      <c r="BE100" s="183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6" t="str">
        <f>IF(ISBLANK($BF$3),"",IF(ISBLANK(Tipy!AT94),"-",SUM(BA100:BE100)))</f>
        <v>-</v>
      </c>
      <c r="BG100" s="94"/>
      <c r="BH100" s="182">
        <f>IF(ISBLANK($BM$3),"",IF(ISBLANK(Tipy!AZ94),0,IF(AND(Tipy!AZ94=Výsledky!$BK$3,Tipy!BB94=Výsledky!$BM$3),50,0)))</f>
        <v>0</v>
      </c>
      <c r="BI100" s="182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2">
        <f>IF(ISBLANK($BM$3),"",IF(OR(Tipy!BC94=Výsledky!$BH$6,Tipy!BC94=Výsledky!$BH$7,Tipy!BC94=Výsledky!$BH$8,Tipy!BC94=Výsledky!$BH$9),30,0))</f>
        <v>0</v>
      </c>
      <c r="BK100" s="182">
        <f>IF(ISBLANK($BM$3),"",IF(OR(Tipy!BD94=Výsledky!$BK$6,Tipy!BD94=Výsledky!$BK$7,Tipy!BD94=Výsledky!$BK$8,Tipy!BD94=Výsledky!$BK$9),10,0))</f>
        <v>0</v>
      </c>
      <c r="BL100" s="183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6" t="str">
        <f>IF(ISBLANK($BM$3),"",IF(ISBLANK(Tipy!AZ94),"-",SUM(BH100:BL100)))</f>
        <v>-</v>
      </c>
      <c r="BN100" s="94"/>
      <c r="BO100" s="182">
        <f>IF(ISBLANK($BT$3),"",IF(ISBLANK(Tipy!BF94),0,IF(AND(Tipy!BF94=Výsledky!$BR$3,Tipy!BH94=Výsledky!$BT$3),50,0)))</f>
        <v>0</v>
      </c>
      <c r="BP100" s="182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2">
        <f>IF(ISBLANK($BT$3),"",IF(OR(Tipy!BI94=Výsledky!$BO$6,Tipy!BI94=Výsledky!$BO$7,Tipy!BI94=Výsledky!$BO$8,Tipy!BI94=Výsledky!$BO$9),30,0))</f>
        <v>0</v>
      </c>
      <c r="BR100" s="182">
        <f>IF(ISBLANK($BT$3),"",IF(OR(Tipy!BJ94=Výsledky!$BR$6,Tipy!BJ94=Výsledky!$BR$7,Tipy!BJ94=Výsledky!$BR$8,Tipy!BJ94=Výsledky!$BR$9),10,0))</f>
        <v>0</v>
      </c>
      <c r="BS100" s="183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6" t="str">
        <f>IF(ISBLANK($BT$3),"",IF(ISBLANK(Tipy!BF94),"-",SUM(BO100:BS100)))</f>
        <v>-</v>
      </c>
      <c r="BU100" s="94"/>
      <c r="BV100" s="182">
        <f>IF(ISBLANK($CA$3),"",IF(ISBLANK(Tipy!BL94),0,IF(AND(Tipy!BL94=Výsledky!$BY$3,Tipy!BN94=Výsledky!$CA$3),50,0)))</f>
        <v>0</v>
      </c>
      <c r="BW100" s="182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2">
        <f>IF(ISBLANK($CA$3),"",IF(OR(Tipy!BO94=Výsledky!$BV$6,Tipy!BO94=Výsledky!$BV$7,Tipy!BO94=Výsledky!$BV$8,Tipy!BO94=Výsledky!$BV$9),30,0))</f>
        <v>0</v>
      </c>
      <c r="BY100" s="182">
        <f>IF(ISBLANK($CA$3),"",IF(OR(Tipy!BP94=Výsledky!$BY$6,Tipy!BP94=Výsledky!$BY$7,Tipy!BP94=Výsledky!$BY$8,Tipy!BP94=Výsledky!$BY$9),10,0))</f>
        <v>0</v>
      </c>
      <c r="BZ100" s="183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6" t="str">
        <f>IF(ISBLANK($CA$3),"",IF(ISBLANK(Tipy!BL94),"-",SUM(BV100:BZ100)))</f>
        <v>-</v>
      </c>
      <c r="CB100" s="94"/>
      <c r="CC100" s="182">
        <f>IF(ISBLANK($CH$3),"",IF(ISBLANK(Tipy!BR94),0,IF(AND(Tipy!BR94=Výsledky!$CF$3,Tipy!BT94=Výsledky!$CH$3),50,0)))</f>
        <v>0</v>
      </c>
      <c r="CD100" s="182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2">
        <f>IF(ISBLANK($CH$3),"",IF(OR(Tipy!BU94=Výsledky!$CC$6,Tipy!BU94=Výsledky!$CC$7,Tipy!BU94=Výsledky!$CC$8,Tipy!BU94=Výsledky!$CC$9),30,0))</f>
        <v>0</v>
      </c>
      <c r="CF100" s="182">
        <f>IF(ISBLANK($CH$3),"",IF(OR(Tipy!BV94=Výsledky!$CF$6,Tipy!BV94=Výsledky!$CF$7,Tipy!BV94=Výsledky!$CF$8,Tipy!BV94=Výsledky!$CF$9),10,0))</f>
        <v>0</v>
      </c>
      <c r="CG100" s="183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6" t="str">
        <f>IF(ISBLANK($CH$3),"",IF(ISBLANK(Tipy!BR94),"-",SUM(CC100:CG100)))</f>
        <v>-</v>
      </c>
      <c r="CI100" s="185"/>
      <c r="CJ100" s="182">
        <f>IF(ISBLANK($CO$3),"",IF(ISBLANK(Tipy!BX94),0,IF(AND(Tipy!BX94=Výsledky!$CM$3,Tipy!BZ94=Výsledky!$CO$3),50,0)))</f>
        <v>0</v>
      </c>
      <c r="CK100" s="182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2">
        <f>IF(ISBLANK($CO$3),"",IF(OR(Tipy!CA94=Výsledky!$CJ$6,Tipy!CA94=Výsledky!$CJ$7,Tipy!CA94=Výsledky!$CJ$8,Tipy!CA94=Výsledky!$CJ$9),30,0))</f>
        <v>0</v>
      </c>
      <c r="CM100" s="182">
        <f>IF(ISBLANK($CO$3),"",IF(OR(Tipy!CB94=Výsledky!$CM$6,Tipy!CB94=Výsledky!$CM$7,Tipy!CB94=Výsledky!$CM$8,Tipy!CB94=Výsledky!$CM$9),10,0))</f>
        <v>0</v>
      </c>
      <c r="CN100" s="183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6" t="str">
        <f>IF(ISBLANK($CO$3),"",IF(ISBLANK(Tipy!BX94),"-",SUM(CJ100:CN100)))</f>
        <v>-</v>
      </c>
      <c r="CP100" s="185"/>
      <c r="CQ100" s="182">
        <f>IF(ISBLANK($CV$3),"",IF(ISBLANK(Tipy!CD94),0,IF(AND(Tipy!CD94=Výsledky!$CT$3,Tipy!CF94=Výsledky!$CV$3),50,0)))</f>
        <v>0</v>
      </c>
      <c r="CR100" s="182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2">
        <f>IF(ISBLANK($CV$3),"",IF(OR(Tipy!CG94=Výsledky!$CQ$6,Tipy!CG94=Výsledky!$CQ$7,Tipy!CG94=Výsledky!$CQ$8,Tipy!CG94=Výsledky!$CQ$9),30,0))</f>
        <v>0</v>
      </c>
      <c r="CT100" s="182">
        <f>IF(ISBLANK($CV$3),"",IF(OR(Tipy!CH94=Výsledky!$CT$6,Tipy!CH94=Výsledky!$CT$7,Tipy!CH94=Výsledky!$CT$8,Tipy!CH94=Výsledky!$CT$9),10,0))</f>
        <v>0</v>
      </c>
      <c r="CU100" s="183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6" t="str">
        <f>IF(ISBLANK($CV$3),"",IF(ISBLANK(Tipy!CD94),"-",SUM(CQ100:CU100)))</f>
        <v>-</v>
      </c>
      <c r="CW100" s="185"/>
      <c r="CX100" s="182">
        <f>IF(ISBLANK($DC$3),"",IF(ISBLANK(Tipy!CJ94),0,IF(AND(Tipy!CJ94=Výsledky!$DA$3,Tipy!CL94=Výsledky!$DC$3),50,0)))</f>
        <v>0</v>
      </c>
      <c r="CY100" s="182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2">
        <f>IF(ISBLANK($DC$3),"",IF(OR(Tipy!CM94=Výsledky!$CX$6,Tipy!CM94=Výsledky!$CX$7,Tipy!CM94=Výsledky!$CX$8,Tipy!CM94=Výsledky!$CX$9),30,0))</f>
        <v>0</v>
      </c>
      <c r="DA100" s="182">
        <f>IF(ISBLANK($DC$3),"",IF(OR(Tipy!CN94=Výsledky!$DA$6,Tipy!CN94=Výsledky!$DA$7,Tipy!CN94=Výsledky!$DA$8,Tipy!CN94=Výsledky!$DA$9),10,0))</f>
        <v>0</v>
      </c>
      <c r="DB100" s="183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6" t="str">
        <f>IF(ISBLANK($DC$3),"",IF(ISBLANK(Tipy!CJ94),"-",SUM(CX100:DB100)))</f>
        <v>-</v>
      </c>
      <c r="DD100" s="185"/>
      <c r="DE100" s="182">
        <f>IF(ISBLANK($DJ$3),"",IF(ISBLANK(Tipy!CP94),0,IF(AND(Tipy!CP94=Výsledky!$DH$3,Tipy!CR94=Výsledky!$DJ$3),50,0)))</f>
        <v>0</v>
      </c>
      <c r="DF100" s="182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2">
        <f>IF(ISBLANK($DJ$3),"",IF(OR(Tipy!CS94=Výsledky!$DE$6,Tipy!CS94=Výsledky!$DE$7,Tipy!CS94=Výsledky!$DE$8,Tipy!CS94=Výsledky!$DE$9),30,0))</f>
        <v>0</v>
      </c>
      <c r="DH100" s="182">
        <f>IF(ISBLANK($DJ$3),"",IF(OR(Tipy!CT94=Výsledky!$DH$6,Tipy!CT94=Výsledky!$DH$7,Tipy!CT94=Výsledky!$DH$8,Tipy!CT94=Výsledky!$DH$9),10,0))</f>
        <v>0</v>
      </c>
      <c r="DI100" s="183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6" t="str">
        <f>IF(ISBLANK($DJ$3),"",IF(ISBLANK(Tipy!CP94),"-",SUM(DE100:DI100)))</f>
        <v>-</v>
      </c>
      <c r="DK100" s="185"/>
      <c r="DL100" s="182">
        <f>IF(ISBLANK($DQ$3),"",IF(ISBLANK(Tipy!CV94),0,IF(AND(Tipy!CV94=Výsledky!$DO$3,Tipy!CX94=Výsledky!$DQ$3),50,0)))</f>
        <v>0</v>
      </c>
      <c r="DM100" s="182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2">
        <f>IF(ISBLANK($DQ$3),"",IF(OR(Tipy!CY94=Výsledky!$DL$6,Tipy!CY94=Výsledky!$DL$7,Tipy!CY94=Výsledky!$DL$8,Tipy!CY94=Výsledky!$DL$9),30,0))</f>
        <v>0</v>
      </c>
      <c r="DO100" s="182">
        <f>IF(ISBLANK($DQ$3),"",IF(OR(Tipy!CZ94=Výsledky!$DO$6,Tipy!CZ94=Výsledky!$DO$7,Tipy!CZ94=Výsledky!$DO$8,Tipy!CZ94=Výsledky!$DO$9),10,0))</f>
        <v>0</v>
      </c>
      <c r="DP100" s="183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6" t="str">
        <f>IF(ISBLANK($DQ$3),"",IF(ISBLANK(Tipy!CV94),"-",SUM(DL100:DP100)))</f>
        <v>-</v>
      </c>
      <c r="DR100" s="185"/>
      <c r="DS100" s="182">
        <f>IF(ISBLANK($DX$3),"",IF(ISBLANK(Tipy!DB94),0,IF(AND(Tipy!DB94=Výsledky!$DV$3,Tipy!DD94=Výsledky!$DX$3),50,0)))</f>
        <v>0</v>
      </c>
      <c r="DT100" s="182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2">
        <f>IF(ISBLANK($DX$3),"",IF(OR(Tipy!DE94=Výsledky!$DS$6,Tipy!DE94=Výsledky!$DS$7,Tipy!DE94=Výsledky!$DS$8,Tipy!DE94=Výsledky!$DS$9),30,0))</f>
        <v>0</v>
      </c>
      <c r="DV100" s="182">
        <f>IF(ISBLANK($DX$3),"",IF(OR(Tipy!DF94=Výsledky!$DV$6,Tipy!DF94=Výsledky!$DV$7,Tipy!DF94=Výsledky!$DV$8,Tipy!DF94=Výsledky!$DV$9),10,0))</f>
        <v>0</v>
      </c>
      <c r="DW100" s="183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6" t="str">
        <f>IF(ISBLANK($DX$3),"",IF(ISBLANK(Tipy!DB94),"-",SUM(DS100:DW100)))</f>
        <v>-</v>
      </c>
      <c r="DY100" s="185"/>
      <c r="DZ100" s="182">
        <f>IF(ISBLANK($EE$3),"",IF(ISBLANK(Tipy!DH94),0,IF(AND(Tipy!DH94=Výsledky!$EC$3,Tipy!DJ94=Výsledky!$EE$3),50,0)))</f>
        <v>0</v>
      </c>
      <c r="EA100" s="182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2">
        <f>IF(ISBLANK($EE$3),"",IF(OR(Tipy!DK94=Výsledky!$DZ$6,Tipy!DK94=Výsledky!$DZ$7,Tipy!DK94=Výsledky!$DZ$8,Tipy!DK94=Výsledky!$DZ$9),30,0))</f>
        <v>0</v>
      </c>
      <c r="EC100" s="182">
        <f>IF(ISBLANK($EE$3),"",IF(OR(Tipy!DL94=Výsledky!$EC$6,Tipy!DL94=Výsledky!$EC$7,Tipy!DL94=Výsledky!$EC$8,Tipy!DL94=Výsledky!$EC$9),10,0))</f>
        <v>0</v>
      </c>
      <c r="ED100" s="183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6" t="str">
        <f>IF(ISBLANK($EE$3),"",IF(ISBLANK(Tipy!DH94),"-",SUM(DZ100:ED100)))</f>
        <v>-</v>
      </c>
      <c r="EF100" s="94"/>
      <c r="EG100" s="182">
        <f>IF(ISBLANK($EL$3),"",IF(ISBLANK(Tipy!DN94),0,IF(AND(Tipy!DN94=Výsledky!$EJ$3,Tipy!DP94=Výsledky!$EL$3),50,0)))</f>
        <v>0</v>
      </c>
      <c r="EH100" s="182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2">
        <f>IF(ISBLANK($EL$3),"",IF(OR(Tipy!DQ94=Výsledky!$EG$6,Tipy!DQ94=Výsledky!$EG$7,Tipy!DQ94=Výsledky!$EG$8,Tipy!DQ94=Výsledky!$EG$9),30,0))</f>
        <v>0</v>
      </c>
      <c r="EJ100" s="182">
        <f>IF(ISBLANK($EL$3),"",IF(OR(Tipy!DR94=Výsledky!$EJ$6,Tipy!DR94=Výsledky!$EJ$7,Tipy!DR94=Výsledky!$EJ$8,Tipy!DR94=Výsledky!$EJ$9),10,0))</f>
        <v>0</v>
      </c>
      <c r="EK100" s="183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6" t="str">
        <f>IF(ISBLANK($EL$3),"",IF(ISBLANK(Tipy!DN94),"-",SUM(EG100:EK100)))</f>
        <v>-</v>
      </c>
      <c r="EM100" s="94"/>
      <c r="EN100" s="182">
        <f>IF(ISBLANK($ES$3),"",IF(ISBLANK(Tipy!DT94),0,IF(AND(Tipy!DT94=Výsledky!$EQ$3,Tipy!DV94=Výsledky!$ES$3),50,0)))</f>
        <v>0</v>
      </c>
      <c r="EO100" s="182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2">
        <f>IF(ISBLANK($ES$3),"",IF(OR(Tipy!DW94=Výsledky!$EN$6,Tipy!DW94=Výsledky!$EN$7,Tipy!DW94=Výsledky!$EN$8,Tipy!DW94=Výsledky!$EN$9),30,0))</f>
        <v>0</v>
      </c>
      <c r="EQ100" s="182">
        <f>IF(ISBLANK($ES$3),"",IF(OR(Tipy!DX94=Výsledky!$EQ$6,Tipy!DX94=Výsledky!$EQ$7,Tipy!DX94=Výsledky!$EQ$8,Tipy!DX94=Výsledky!$EQ$9),10,0))</f>
        <v>0</v>
      </c>
      <c r="ER100" s="183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6" t="str">
        <f>IF(ISBLANK($ES$3),"",IF(ISBLANK(Tipy!DT94),"-",SUM(EN100:ER100)))</f>
        <v>-</v>
      </c>
      <c r="ET100" s="94"/>
      <c r="EU100" s="182">
        <f>IF(ISBLANK($EZ$3),"",IF(ISBLANK(Tipy!DZ94),0,IF(AND(Tipy!DZ94=Výsledky!$EX$3,Tipy!EB94=Výsledky!$EZ$3),50,0)))</f>
        <v>0</v>
      </c>
      <c r="EV100" s="182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2">
        <f>IF(ISBLANK($EZ$3),"",IF(OR(Tipy!EC94=Výsledky!$EU$6,Tipy!EC94=Výsledky!$EU$7,Tipy!EC94=Výsledky!$EU$8,Tipy!EC94=Výsledky!$EU$9),30,0))</f>
        <v>0</v>
      </c>
      <c r="EX100" s="182">
        <f>IF(ISBLANK($EZ$3),"",IF(OR(Tipy!ED94=Výsledky!$EX$6,Tipy!ED94=Výsledky!$EX$7,Tipy!ED94=Výsledky!$EX$8,Tipy!ED94=Výsledky!$EX$9),10,0))</f>
        <v>0</v>
      </c>
      <c r="EY100" s="183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6" t="str">
        <f>IF(ISBLANK($EZ$3),"",IF(ISBLANK(Tipy!DZ94),"-",SUM(EU100:EY100)))</f>
        <v>-</v>
      </c>
      <c r="FA100" s="94"/>
      <c r="FB100" s="182">
        <f>IF(ISBLANK($FG$3),"",IF(ISBLANK(Tipy!EF94),0,IF(AND(Tipy!EF94=Výsledky!$FE$3,Tipy!EH94=Výsledky!$FG$3),50,0)))</f>
        <v>0</v>
      </c>
      <c r="FC100" s="182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2">
        <f>IF(ISBLANK($FG$3),"",IF(OR(Tipy!EI94=Výsledky!$FB$6,Tipy!EI94=Výsledky!$FB$7,Tipy!EI94=Výsledky!$FB$8,Tipy!EI94=Výsledky!$FB$9),30,0))</f>
        <v>0</v>
      </c>
      <c r="FE100" s="182">
        <f>IF(ISBLANK($FG$3),"",IF(OR(Tipy!EJ94=Výsledky!$FE$6,Tipy!EJ94=Výsledky!$FE$7,Tipy!EJ94=Výsledky!$FE$8,Tipy!EJ94=Výsledky!$FE$9),10,0))</f>
        <v>0</v>
      </c>
      <c r="FF100" s="183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6" t="str">
        <f>IF(ISBLANK($FG$3),"",IF(ISBLANK(Tipy!EF94),"-",SUM(FB100:FF100)))</f>
        <v>-</v>
      </c>
      <c r="FH100" s="94"/>
      <c r="FI100" s="182">
        <f>IF(ISBLANK($FN$3),"",IF(ISBLANK(Tipy!EL94),0,IF(AND(Tipy!EL94=Výsledky!$FL$3,Tipy!EN94=Výsledky!$FN$3),50,0)))</f>
        <v>0</v>
      </c>
      <c r="FJ100" s="182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2">
        <f>IF(ISBLANK($FN$3),"",IF(OR(Tipy!EO94=Výsledky!$FI$6,Tipy!EO94=Výsledky!$FI$7,Tipy!EO94=Výsledky!$FI$8,Tipy!EO94=Výsledky!$FI$9),30,0))</f>
        <v>0</v>
      </c>
      <c r="FL100" s="182">
        <f>IF(ISBLANK($FN$3),"",IF(OR(Tipy!EP94=Výsledky!$FL$6,Tipy!EP94=Výsledky!$FL$7,Tipy!EP94=Výsledky!$FL$8,Tipy!EP94=Výsledky!$FL$9),10,0))</f>
        <v>0</v>
      </c>
      <c r="FM100" s="183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6" t="str">
        <f>IF(ISBLANK($FN$3),"",IF(ISBLANK(Tipy!EL94),"-",SUM(FI100:FM100)))</f>
        <v>-</v>
      </c>
      <c r="FO100" s="94"/>
      <c r="FP100" s="182">
        <f>IF(ISBLANK($FU$3),"",IF(ISBLANK(Tipy!ER94),0,IF(AND(Tipy!ER94=Výsledky!$FS$3,Tipy!ET94=Výsledky!$FU$3),50,0)))</f>
        <v>0</v>
      </c>
      <c r="FQ100" s="182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2">
        <f>IF(ISBLANK($FU$3),"",IF(OR(Tipy!EU94=Výsledky!$FP$6,Tipy!EU94=Výsledky!$FP$7,Tipy!EU94=Výsledky!$FP$8,Tipy!EU94=Výsledky!$FP$9),30,0))</f>
        <v>0</v>
      </c>
      <c r="FS100" s="182">
        <f>IF(ISBLANK($FU$3),"",IF(OR(Tipy!EV94=Výsledky!$FS$6,Tipy!EV94=Výsledky!$FS$7,Tipy!EV94=Výsledky!$FS$8,Tipy!EV94=Výsledky!$FS$9),10,0))</f>
        <v>0</v>
      </c>
      <c r="FT100" s="183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6" t="str">
        <f>IF(ISBLANK($FU$3),"",IF(ISBLANK(Tipy!ER94),"-",SUM(FP100:FT100)))</f>
        <v>-</v>
      </c>
      <c r="FV100" s="94"/>
      <c r="FW100" s="182">
        <f>IF(ISBLANK($GB$3),"",IF(ISBLANK(Tipy!EX94),0,IF(AND(Tipy!EX94=Výsledky!$FZ$3,Tipy!EZ94=Výsledky!$GB$3),50,0)))</f>
        <v>0</v>
      </c>
      <c r="FX100" s="182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2">
        <f>IF(ISBLANK($GB$3),"",IF(OR(Tipy!FA94=Výsledky!$FW$6,Tipy!FA94=Výsledky!$FW$7,Tipy!FA94=Výsledky!$FW$8,Tipy!FA94=Výsledky!$FW$9),30,0))</f>
        <v>0</v>
      </c>
      <c r="FZ100" s="182">
        <f>IF(ISBLANK($GB$3),"",IF(OR(Tipy!FB94=Výsledky!$FZ$6,Tipy!FB94=Výsledky!$FZ$7,Tipy!FB94=Výsledky!$FZ$8,Tipy!FB94=Výsledky!$FZ$9),10,0))</f>
        <v>0</v>
      </c>
      <c r="GA100" s="183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6" t="str">
        <f>IF(ISBLANK($GB$3),"",IF(ISBLANK(Tipy!EX94),"-",SUM(FW100:GA100)))</f>
        <v>-</v>
      </c>
      <c r="GC100" s="94"/>
      <c r="GD100" s="182">
        <f>IF(ISBLANK($GI$3),"",IF(ISBLANK(Tipy!FD94),0,IF(AND(Tipy!FD94=Výsledky!$GG$3,Tipy!FF94=Výsledky!$GI$3),50,0)))</f>
        <v>0</v>
      </c>
      <c r="GE100" s="182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2">
        <f>IF(ISBLANK($GI$3),"",IF(OR(Tipy!FG94=Výsledky!$GD$6,Tipy!FG94=Výsledky!$GD$7,Tipy!FG94=Výsledky!$GD$8,Tipy!FG94=Výsledky!$GD$9),30,0))</f>
        <v>0</v>
      </c>
      <c r="GG100" s="182">
        <f>IF(ISBLANK($GI$3),"",IF(OR(Tipy!FH94=Výsledky!$GG$6,Tipy!FH94=Výsledky!$GG$7,Tipy!FH94=Výsledky!$GG$8,Tipy!FH94=Výsledky!$GG$9),10,0))</f>
        <v>0</v>
      </c>
      <c r="GH100" s="183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6" t="str">
        <f>IF(ISBLANK($GI$3),"",IF(ISBLANK(Tipy!FD94),"-",SUM(GD100:GH100)))</f>
        <v>-</v>
      </c>
      <c r="GJ100" s="94"/>
      <c r="GK100" s="182">
        <f>IF(ISBLANK($GP$3),"",IF(ISBLANK(Tipy!FJ94),0,IF(AND(Tipy!FJ94=Výsledky!$GN$3,Tipy!FL94=Výsledky!$GP$3),50,0)))</f>
        <v>0</v>
      </c>
      <c r="GL100" s="182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>0</v>
      </c>
      <c r="GM100" s="182">
        <f>IF(ISBLANK($GP$3),"",IF(OR(Tipy!FM94=Výsledky!$GK$6,Tipy!FM94=Výsledky!$GK$7,Tipy!FM94=Výsledky!$GK$8,Tipy!FM94=Výsledky!$GK$9),30,0))</f>
        <v>0</v>
      </c>
      <c r="GN100" s="182">
        <f>IF(ISBLANK($GP$3),"",IF(OR(Tipy!FN94=Výsledky!$GN$6,Tipy!FN94=Výsledky!$GN$7,Tipy!FN94=Výsledky!$GN$8,Tipy!FN94=Výsledky!$GN$9),10,0))</f>
        <v>0</v>
      </c>
      <c r="GO100" s="183">
        <f>IF(ISBLANK($GP$3),"",IF(ISBLANK(Tipy!FJ94),0,IF(OR(AND(Tipy!FJ94=Výsledky!$GN$3,OR(Tipy!FL94=Výsledky!$GP$3+1,Tipy!FL94=Výsledky!$GP$3-1)),AND(Tipy!FL94=Výsledky!$GP$3,OR(Tipy!FJ94=Výsledky!$GN$3+1,Tipy!FJ94=Výsledky!$GN$3-1))),10,0)))</f>
        <v>0</v>
      </c>
      <c r="GP100" s="186" t="str">
        <f>IF(ISBLANK($GP$3),"",IF(ISBLANK(Tipy!FJ94),"-",SUM(GK100:GO100)))</f>
        <v>-</v>
      </c>
      <c r="GQ100" s="94"/>
      <c r="GR100" s="182">
        <f>IF(ISBLANK($GW$3),"",IF(ISBLANK(Tipy!FP94),0,IF(AND(Tipy!FP94=Výsledky!$GU$3,Tipy!FR94=Výsledky!$GW$3),50,0)))</f>
        <v>0</v>
      </c>
      <c r="GS100" s="182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2">
        <f>IF(ISBLANK($GW$3),"",IF(OR(Tipy!FS94=Výsledky!$GR$6,Tipy!FS94=Výsledky!$GR$7,Tipy!FS94=Výsledky!$GR$8,Tipy!FS94=Výsledky!$GR$9),30,0))</f>
        <v>0</v>
      </c>
      <c r="GU100" s="182">
        <f>IF(ISBLANK($GW$3),"",IF(OR(Tipy!FT94=Výsledky!$GU$6,Tipy!FT94=Výsledky!$GU$7,Tipy!FT94=Výsledky!$GU$8,Tipy!FT94=Výsledky!$GU$9),10,0))</f>
        <v>0</v>
      </c>
      <c r="GV100" s="183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6" t="str">
        <f>IF(ISBLANK($GW$3),"",IF(ISBLANK(Tipy!FP94),"-",SUM(GR100:GV100)))</f>
        <v>-</v>
      </c>
      <c r="GX100" s="94"/>
      <c r="GY100" s="182">
        <f>IF(ISBLANK($HD$3),"",IF(ISBLANK(Tipy!FV94),0,IF(AND(Tipy!FV94=Výsledky!$HB$3,Tipy!FX94=Výsledky!$HD$3),50,0)))</f>
        <v>0</v>
      </c>
      <c r="GZ100" s="182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2">
        <f>IF(ISBLANK($HD$3),"",IF(OR(Tipy!FY94=Výsledky!$GY$6,Tipy!FY94=Výsledky!$GY$7,Tipy!FY94=Výsledky!$GY$8,Tipy!FY94=Výsledky!$GY$9),30,0))</f>
        <v>0</v>
      </c>
      <c r="HB100" s="182">
        <f>IF(ISBLANK($HD$3),"",IF(OR(Tipy!FZ94=Výsledky!$HB$6,Tipy!FZ94=Výsledky!$HB$7,Tipy!FZ94=Výsledky!$HB$8,Tipy!FZ94=Výsledky!$HB$9),10,0))</f>
        <v>0</v>
      </c>
      <c r="HC100" s="183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6" t="str">
        <f>IF(ISBLANK($HD$3),"",IF(ISBLANK(Tipy!FV94),"-",SUM(GY100:HC100)))</f>
        <v>-</v>
      </c>
      <c r="HE100" s="185"/>
      <c r="HF100" s="182">
        <f>IF(ISBLANK($HK$3),"",IF(ISBLANK(Tipy!GB94),0,IF(AND(Tipy!GB94=Výsledky!$HI$3,Tipy!GD94=Výsledky!$HK$3),50,0)))</f>
        <v>0</v>
      </c>
      <c r="HG100" s="182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2">
        <f>IF(ISBLANK($HK$3),"",IF(OR(Tipy!GE94=Výsledky!$HF$6,Tipy!GE94=Výsledky!$HF$7,Tipy!GE94=Výsledky!$HF$8,Tipy!GE94=Výsledky!$HF$9),30,0))</f>
        <v>0</v>
      </c>
      <c r="HI100" s="182">
        <f>IF(ISBLANK($HK$3),"",IF(OR(Tipy!GF94=Výsledky!$HI$6,Tipy!GF94=Výsledky!$HI$7,Tipy!GF94=Výsledky!$HI$8,Tipy!GF94=Výsledky!$HI$9),10,0))</f>
        <v>0</v>
      </c>
      <c r="HJ100" s="183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6" t="str">
        <f>IF(ISBLANK($HK$3),"",IF(ISBLANK(Tipy!GB94),"-",SUM(HF100:HJ100)))</f>
        <v>-</v>
      </c>
      <c r="HL100" s="185"/>
      <c r="HM100" s="182">
        <f>IF(ISBLANK($HR$3),"",IF(ISBLANK(Tipy!GH94),0,IF(AND(Tipy!GH94=Výsledky!$HP$3,Tipy!GJ94=Výsledky!$HR$3),50,0)))</f>
        <v>0</v>
      </c>
      <c r="HN100" s="182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2">
        <f>IF(ISBLANK($HR$3),"",IF(OR(Tipy!GK94=Výsledky!$HM$6,Tipy!GK94=Výsledky!$HM$7,Tipy!GK94=Výsledky!$HM$8,Tipy!GK94=Výsledky!$HM$9),30,0))</f>
        <v>0</v>
      </c>
      <c r="HP100" s="182">
        <f>IF(ISBLANK($HR$3),"",IF(OR(Tipy!GL94=Výsledky!$HP$6,Tipy!GL94=Výsledky!$HP$7,Tipy!GL94=Výsledky!$HP$8,Tipy!GL94=Výsledky!$HP$9),10,0))</f>
        <v>0</v>
      </c>
      <c r="HQ100" s="183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6" t="str">
        <f>IF(ISBLANK($HR$3),"",IF(ISBLANK(Tipy!GH94),"-",SUM(HM100:HQ100)))</f>
        <v>-</v>
      </c>
      <c r="HS100" s="185"/>
      <c r="HT100" s="182">
        <f>IF(ISBLANK($HY$3),"",IF(ISBLANK(Tipy!GN94),0,IF(AND(Tipy!GN94=Výsledky!$HW$3,Tipy!GP94=Výsledky!$HY$3),50,0)))</f>
        <v>0</v>
      </c>
      <c r="HU100" s="182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2">
        <f>IF(ISBLANK($HY$3),"",IF(OR(Tipy!GQ94=Výsledky!$HT$6,Tipy!GQ94=Výsledky!$HT$7,Tipy!GQ94=Výsledky!$HT$8,Tipy!GQ94=Výsledky!$HT$9),30,0))</f>
        <v>0</v>
      </c>
      <c r="HW100" s="182">
        <f>IF(ISBLANK($HY$3),"",IF(OR(Tipy!GR94=Výsledky!$HW$6,Tipy!GR94=Výsledky!$HW$7,Tipy!GR94=Výsledky!$HW$8,Tipy!GR94=Výsledky!$HW$9),10,0))</f>
        <v>0</v>
      </c>
      <c r="HX100" s="183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6" t="str">
        <f>IF(ISBLANK($HY$3),"",IF(ISBLANK(Tipy!GN94),"-",SUM(HT100:HX100)))</f>
        <v>-</v>
      </c>
      <c r="HZ100" s="185"/>
      <c r="IA100" s="182">
        <f>IF(ISBLANK($IF$3),"",IF(ISBLANK(Tipy!GT94),0,IF(AND(Tipy!GT94=Výsledky!$ID$3,Tipy!GV94=Výsledky!$IF$3),50,0)))</f>
        <v>0</v>
      </c>
      <c r="IB100" s="182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2">
        <f>IF(ISBLANK($IF$3),"",IF(OR(Tipy!GW94=Výsledky!$IA$6,Tipy!GW94=Výsledky!$IA$7,Tipy!GW94=Výsledky!$IA$8,Tipy!GW94=Výsledky!$IA$9),30,0))</f>
        <v>0</v>
      </c>
      <c r="ID100" s="182">
        <f>IF(ISBLANK($IF$3),"",IF(OR(Tipy!GX94=Výsledky!$ID$6,Tipy!GX94=Výsledky!$ID$7,Tipy!GX94=Výsledky!$ID$8,Tipy!GX94=Výsledky!$ID$9),10,0))</f>
        <v>0</v>
      </c>
      <c r="IE100" s="183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6" t="str">
        <f>IF(ISBLANK($IF$3),"",IF(ISBLANK(Tipy!GT94),"-",SUM(IA100:IE100)))</f>
        <v>-</v>
      </c>
      <c r="IG100" s="94"/>
      <c r="IH100" s="182">
        <f>IF(ISBLANK($IM$3),"",IF(ISBLANK(Tipy!GZ94),0,IF(AND(Tipy!GZ94=Výsledky!$IK$3,Tipy!HB94=Výsledky!$IM$3),50,0)))</f>
        <v>0</v>
      </c>
      <c r="II100" s="182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182">
        <f>IF(ISBLANK($IM$3),"",IF(OR(Tipy!HC94=Výsledky!$IH$6,Tipy!HC94=Výsledky!$IH$7,Tipy!HC94=Výsledky!$IH$8,Tipy!HC94=Výsledky!$IH$9),30,0))</f>
        <v>0</v>
      </c>
      <c r="IK100" s="182">
        <f>IF(ISBLANK($IM$3),"",IF(OR(Tipy!HD94=Výsledky!$IK$6,Tipy!HD94=Výsledky!$IK$7,Tipy!HD94=Výsledky!$IK$8,Tipy!HD94=Výsledky!$IK$9),10,0))</f>
        <v>0</v>
      </c>
      <c r="IL100" s="183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186" t="str">
        <f>IF(ISBLANK($IM$3),"",IF(ISBLANK(Tipy!GZ94),"-",SUM(IH100:IL100)))</f>
        <v>-</v>
      </c>
      <c r="IN100" s="185"/>
      <c r="IO100" s="182">
        <f>IF(ISBLANK($IT$3),"",IF(ISBLANK(Tipy!HF94),0,IF(AND(Tipy!HF94=Výsledky!$IR$3,Tipy!HH94=Výsledky!$IT$3),50,0)))</f>
        <v>0</v>
      </c>
      <c r="IP100" s="182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82">
        <f>IF(ISBLANK($IT$3),"",IF(OR(Tipy!HI94=Výsledky!$IO$6,Tipy!HI94=Výsledky!$IO$7,Tipy!HI94=Výsledky!$IO$8,Tipy!HI94=Výsledky!$IO$9),30,0))</f>
        <v>0</v>
      </c>
      <c r="IR100" s="182">
        <f>IF(ISBLANK($IT$3),"",IF(OR(Tipy!HJ94=Výsledky!$IR$6,Tipy!HJ94=Výsledky!$IR$7,Tipy!HJ94=Výsledky!$IR$8,Tipy!HJ94=Výsledky!$IR$9),10,0))</f>
        <v>0</v>
      </c>
      <c r="IS100" s="183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6" t="str">
        <f>IF(ISBLANK($IT$3),"",IF(ISBLANK(Tipy!HF94),"-",SUM(IO100:IS100)))</f>
        <v>-</v>
      </c>
      <c r="IU100" s="185"/>
      <c r="IV100" s="182">
        <f>IF(ISBLANK($JA$3),"",IF(ISBLANK(Tipy!HL94),0,IF(AND(Tipy!HL94=Výsledky!$IY$3,Tipy!HN94=Výsledky!$JA$3),50,0)))</f>
        <v>0</v>
      </c>
      <c r="IW100" s="182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182">
        <f>IF(ISBLANK($JA$3),"",IF(OR(Tipy!HO94=Výsledky!$IV$6,Tipy!HO94=Výsledky!$IV$7,Tipy!HO94=Výsledky!$IV$8,Tipy!HO94=Výsledky!$IV$9),30,0))</f>
        <v>0</v>
      </c>
      <c r="IY100" s="182">
        <f>IF(ISBLANK($JA$3),"",IF(OR(Tipy!HP94=Výsledky!$IY$6,Tipy!HP94=Výsledky!$IY$7,Tipy!HP94=Výsledky!$IY$8,Tipy!HP94=Výsledky!$IY$9),10,0))</f>
        <v>0</v>
      </c>
      <c r="IZ100" s="183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186" t="str">
        <f>IF(ISBLANK($JA$3),"",IF(ISBLANK(Tipy!HL94),"-",SUM(IV100:IZ100)))</f>
        <v>-</v>
      </c>
      <c r="JB100" s="185"/>
      <c r="JC100" s="182">
        <f>IF(ISBLANK($JH$3),"",IF(ISBLANK(Tipy!HR94),0,IF(AND(Tipy!HR94=Výsledky!$JF$3,Tipy!HT94=Výsledky!$JH$3),50,0)))</f>
        <v>0</v>
      </c>
      <c r="JD100" s="182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>0</v>
      </c>
      <c r="JE100" s="182">
        <f>IF(ISBLANK($JH$3),"",IF(OR(Tipy!HU94=Výsledky!$JC$6,Tipy!HU94=Výsledky!$JC$7,Tipy!HU94=Výsledky!$JC$8,Tipy!HU94=Výsledky!$JC$9),30,0))</f>
        <v>0</v>
      </c>
      <c r="JF100" s="182">
        <f>IF(ISBLANK($JH$3),"",IF(OR(Tipy!HV94=Výsledky!$JF$6,Tipy!HV94=Výsledky!$JF$7,Tipy!HV94=Výsledky!$JF$8,Tipy!HV94=Výsledky!$JF$9),10,0))</f>
        <v>0</v>
      </c>
      <c r="JG100" s="183">
        <f>IF(ISBLANK($JH$3),"",IF(ISBLANK(Tipy!HR94),0,IF(OR(AND(Tipy!HR94=Výsledky!$JF$3,OR(Tipy!HT94=Výsledky!$JH$3+1,Tipy!HT94=Výsledky!$JH$3-1)),AND(Tipy!HT94=Výsledky!$JH$3,OR(Tipy!HR94=Výsledky!$JF$3+1,Tipy!HR94=Výsledky!$JF$3-1))),10,0)))</f>
        <v>0</v>
      </c>
      <c r="JH100" s="186" t="str">
        <f>IF(ISBLANK($JH$3),"",IF(ISBLANK(Tipy!HR94),"-",SUM(JC100:JG100)))</f>
        <v>-</v>
      </c>
      <c r="JI100" s="185"/>
      <c r="JJ100" s="182">
        <f>IF(ISBLANK($JO$3),"",IF(ISBLANK(Tipy!HX94),0,IF(AND(Tipy!HX94=Výsledky!$JM$3,Tipy!HZ94=Výsledky!$JO$3),50,0)))</f>
        <v>0</v>
      </c>
      <c r="JK100" s="182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>0</v>
      </c>
      <c r="JL100" s="182">
        <f>IF(ISBLANK($JO$3),"",IF(OR(Tipy!IA94=Výsledky!$JJ$6,Tipy!IA94=Výsledky!$JJ$7,Tipy!IA94=Výsledky!$JJ$8,Tipy!IA94=Výsledky!$JJ$9),30,0))</f>
        <v>0</v>
      </c>
      <c r="JM100" s="92">
        <f>IF(ISBLANK($JO$3),"",IF(OR(Tipy!IB94=Výsledky!$JM$6,Tipy!IB94=Výsledky!$JM$7,Tipy!IB94=Výsledky!$JM$8,Tipy!IB94=Výsledky!$JM$9),10,0))</f>
        <v>0</v>
      </c>
      <c r="JN100" s="93">
        <f>IF(ISBLANK($JO$3),"",IF(ISBLANK(Tipy!HX94),0,IF(OR(AND(Tipy!HX94=Výsledky!$JM$3,OR(Tipy!HZ94=Výsledky!$JO$3+1,Tipy!HZ94=Výsledky!$JO$3-1)),AND(Tipy!HZ94=Výsledky!$JO$3,OR(Tipy!HX94=Výsledky!$JM$3+1,Tipy!HX94=Výsledky!$JM$3-1))),10,0)))</f>
        <v>0</v>
      </c>
      <c r="JO100" s="95" t="str">
        <f>IF(ISBLANK($JO$3),"",IF(ISBLANK(Tipy!HX94),"-",SUM(JJ100:JN100)))</f>
        <v>-</v>
      </c>
      <c r="JP100" s="94"/>
      <c r="JQ100" s="92">
        <f>IF(ISBLANK($JV$3),"",IF(ISBLANK(Tipy!ID94),0,IF(AND(Tipy!ID94=Výsledky!$JT$3,Tipy!IF94=Výsledky!$JV$3),50,0)))</f>
        <v>0</v>
      </c>
      <c r="JR100" s="92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>0</v>
      </c>
      <c r="JS100" s="92">
        <f>IF(ISBLANK($JV$3),"",IF(OR(Tipy!IG94=Výsledky!$JQ$6,Tipy!IG94=Výsledky!$JQ$7,Tipy!IG94=Výsledky!$JQ$8,Tipy!IG94=Výsledky!$JQ$9),30,0))</f>
        <v>0</v>
      </c>
      <c r="JT100" s="92">
        <f>IF(ISBLANK($JV$3),"",IF(OR(Tipy!IH94=Výsledky!$JT$6,Tipy!IH94=Výsledky!$JT$7,Tipy!IH94=Výsledky!$JT$8,Tipy!IH94=Výsledky!$JT$9),10,0))</f>
        <v>0</v>
      </c>
      <c r="JU100" s="93">
        <f>IF(ISBLANK($JV$3),"",IF(ISBLANK(Tipy!ID94),0,IF(OR(AND(Tipy!ID94=Výsledky!$JT$3,OR(Tipy!IF94=Výsledky!$JV$3+1,Tipy!IF94=Výsledky!$JV$3-1)),AND(Tipy!IF94=Výsledky!$JV$3,OR(Tipy!ID94=Výsledky!$JT$3+1,Tipy!ID94=Výsledky!$JT$3-1))),10,0)))</f>
        <v>0</v>
      </c>
      <c r="JV100" s="95" t="str">
        <f>IF(ISBLANK($JV$3),"",IF(ISBLANK(Tipy!ID94),"-",SUM(JQ100:JU100)))</f>
        <v>-</v>
      </c>
      <c r="JW100" s="94"/>
      <c r="JX100" s="92" t="str">
        <f>IF(ISBLANK($KC$3),"",IF(ISBLANK(Tipy!IJ94),0,IF(AND(Tipy!IJ94=Výsledky!$KA$3,Tipy!IL94=Výsledky!$KC$3),50,0)))</f>
        <v/>
      </c>
      <c r="JY100" s="92" t="str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/>
      </c>
      <c r="JZ100" s="92" t="str">
        <f>IF(ISBLANK($KC$3),"",IF(OR(Tipy!IM94=Výsledky!$JX$6,Tipy!IM94=Výsledky!$JX$7,Tipy!IM94=Výsledky!$JX$8,Tipy!IM94=Výsledky!$JX$9),30,0))</f>
        <v/>
      </c>
      <c r="KA100" s="92" t="str">
        <f>IF(ISBLANK($KC$3),"",IF(OR(Tipy!IN94=Výsledky!$KA$6,Tipy!IN94=Výsledky!$KA$7,Tipy!IN94=Výsledky!$KA$8,Tipy!IN94=Výsledky!$KA$9),10,0))</f>
        <v/>
      </c>
      <c r="KB100" s="93" t="str">
        <f>IF(ISBLANK($KC$3),"",IF(ISBLANK(Tipy!IJ94),0,IF(OR(AND(Tipy!IJ94=Výsledky!$KA$3,OR(Tipy!IL94=Výsledky!$KC$3+1,Tipy!IL94=Výsledky!$KC$3-1)),AND(Tipy!IL94=Výsledky!$KC$3,OR(Tipy!IJ94=Výsledky!$KA$3+1,Tipy!IJ94=Výsledky!$KA$3-1))),10,0)))</f>
        <v/>
      </c>
      <c r="KC100" s="95" t="str">
        <f>IF(ISBLANK($KC$3),"",IF(ISBLANK(Tipy!IJ94),"-",SUM(JX100:KB100)))</f>
        <v/>
      </c>
      <c r="KD100" s="94"/>
      <c r="KE100" s="92">
        <f>IF(ISBLANK($KJ$3),"",IF(ISBLANK(Tipy!IP94),0,IF(AND(Tipy!IP94=Výsledky!$KH$3,Tipy!IR94=Výsledky!$KJ$3),50,0)))</f>
        <v>0</v>
      </c>
      <c r="KF100" s="92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>0</v>
      </c>
      <c r="KG100" s="92">
        <f>IF(ISBLANK($KJ$3),"",IF(OR(Tipy!IS94=Výsledky!$KE$6,Tipy!IS94=Výsledky!$KE$7,Tipy!IS94=Výsledky!$KE$8,Tipy!IS94=Výsledky!$KE$9),30,0))</f>
        <v>0</v>
      </c>
      <c r="KH100" s="92">
        <f>IF(ISBLANK($KJ$3),"",IF(OR(Tipy!IT94=Výsledky!$KH$6,Tipy!IT94=Výsledky!$KH$7,Tipy!IT94=Výsledky!$KH$8,Tipy!IT94=Výsledky!$KH$9),10,0))</f>
        <v>0</v>
      </c>
      <c r="KI100" s="93">
        <f>IF(ISBLANK($KJ$3),"",IF(ISBLANK(Tipy!IP94),0,IF(OR(AND(Tipy!IP94=Výsledky!$KH$3,OR(Tipy!IR94=Výsledky!$KJ$3+1,Tipy!IR94=Výsledky!$KJ$3-1)),AND(Tipy!IR94=Výsledky!$KJ$3,OR(Tipy!IP94=Výsledky!$KH$3+1,Tipy!IP94=Výsledky!$KH$3-1))),10,0)))</f>
        <v>0</v>
      </c>
      <c r="KJ100" s="95" t="str">
        <f>IF(ISBLANK($KJ$3),"",IF(ISBLANK(Tipy!IP94),"-",SUM(KE100:KI100)))</f>
        <v>-</v>
      </c>
      <c r="KK100" s="94"/>
      <c r="KL100" s="182">
        <f>IF(ISBLANK($KQ$3),"",IF(ISBLANK(Tipy!IV94),0,IF(AND(Tipy!IV94=Výsledky!$KO$3,Tipy!IX94=Výsledky!$KQ$3),50,0)))</f>
        <v>0</v>
      </c>
      <c r="KM100" s="182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>0</v>
      </c>
      <c r="KN100" s="182">
        <f>IF(ISBLANK($KQ$3),"",IF(OR(Tipy!IY94=Výsledky!$KL$6,Tipy!IY94=Výsledky!$KL$7,Tipy!IY94=Výsledky!$KL$8,Tipy!IY94=Výsledky!$KL$9),30,0))</f>
        <v>0</v>
      </c>
      <c r="KO100" s="182">
        <f>IF(ISBLANK($KQ$3),"",IF(OR(Tipy!IZ94=Výsledky!$KO$6,Tipy!IZ94=Výsledky!$KO$7,Tipy!IZ94=Výsledky!$KO$8,Tipy!IZ94=Výsledky!$KO$9),10,0))</f>
        <v>0</v>
      </c>
      <c r="KP100" s="183">
        <f>IF(ISBLANK($KQ$3),"",IF(ISBLANK(Tipy!IV94),0,IF(OR(AND(Tipy!IV94=Výsledky!$KO$3,OR(Tipy!IX94=Výsledky!$KQ$3+1,Tipy!IX94=Výsledky!$KQ$3-1)),AND(Tipy!IX94=Výsledky!$KQ$3,OR(Tipy!IV94=Výsledky!$KO$3+1,Tipy!IV94=Výsledky!$KO$3-1))),10,0)))</f>
        <v>0</v>
      </c>
      <c r="KQ100" s="186" t="str">
        <f>IF(ISBLANK($KQ$3),"",IF(ISBLANK(Tipy!IV94),"-",SUM(KL100:KP100)))</f>
        <v>-</v>
      </c>
      <c r="KR100" s="94"/>
      <c r="KS100" s="92" t="str">
        <f>IF(ISBLANK($KX$3),"",IF(ISBLANK(Tipy!JB94),0,IF(AND(Tipy!JB94=Výsledky!$KV$3,Tipy!JD94=Výsledky!$KX$3),50,0)))</f>
        <v/>
      </c>
      <c r="KT100" s="92" t="str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/>
      </c>
      <c r="KU100" s="92" t="str">
        <f>IF(ISBLANK($KX$3),"",IF(OR(Tipy!JE94=Výsledky!$KS$6,Tipy!JE94=Výsledky!$KS$7,Tipy!JE94=Výsledky!$KS$8,Tipy!JE94=Výsledky!$KS$9),30,0))</f>
        <v/>
      </c>
      <c r="KV100" s="92" t="str">
        <f>IF(ISBLANK($KX$3),"",IF(OR(Tipy!JF94=Výsledky!$KV$6,Tipy!JF94=Výsledky!$KV$7,Tipy!JF94=Výsledky!$KV$8,Tipy!JF94=Výsledky!$KV$9),10,0))</f>
        <v/>
      </c>
      <c r="KW100" s="93" t="str">
        <f>IF(ISBLANK($KX$3),"",IF(ISBLANK(Tipy!JB94),0,IF(OR(AND(Tipy!JB94=Výsledky!$KV$3,OR(Tipy!JD94=Výsledky!$KX$3+1,Tipy!JD94=Výsledky!$KX$3-1)),AND(Tipy!JD94=Výsledky!$KX$3,OR(Tipy!JB94=Výsledky!$KV$3+1,Tipy!JB94=Výsledky!$KV$3-1))),10,0)))</f>
        <v/>
      </c>
      <c r="KX100" s="95" t="str">
        <f>IF(ISBLANK($KX$3),"",IF(ISBLANK(Tipy!JB94),"-",SUM(KS100:KW100)))</f>
        <v/>
      </c>
      <c r="KY100" s="94"/>
      <c r="KZ100" s="92" t="str">
        <f>IF(ISBLANK($LE$3),"",IF(ISBLANK(Tipy!JH94),0,IF(AND(Tipy!JH94=Výsledky!$LC$3,Tipy!JJ94=Výsledky!$LE$3),50,0)))</f>
        <v/>
      </c>
      <c r="LA100" s="92" t="str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/>
      </c>
      <c r="LB100" s="92" t="str">
        <f>IF(ISBLANK($LE$3),"",IF(OR(Tipy!JK94=Výsledky!$KZ$6,Tipy!JK94=Výsledky!$KZ$7,Tipy!JK94=Výsledky!$KZ$8,Tipy!JK94=Výsledky!$KZ$9),30,0))</f>
        <v/>
      </c>
      <c r="LC100" s="92" t="str">
        <f>IF(ISBLANK($LE$3),"",IF(OR(Tipy!JL94=Výsledky!$LC$6,Tipy!JL94=Výsledky!$LC$7,Tipy!JL94=Výsledky!$LC$8,Tipy!JL94=Výsledky!$LC$9),10,0))</f>
        <v/>
      </c>
      <c r="LD100" s="93" t="str">
        <f>IF(ISBLANK($LE$3),"",IF(ISBLANK(Tipy!JH94),0,IF(OR(AND(Tipy!JH94=Výsledky!$LC$3,OR(Tipy!JJ94=Výsledky!$LE$3+1,Tipy!JJ94=Výsledky!$LE$3-1)),AND(Tipy!JJ94=Výsledky!$LE$3,OR(Tipy!JH94=Výsledky!$LC$3+1,Tipy!JH94=Výsledky!$LC$3-1))),10,0)))</f>
        <v/>
      </c>
      <c r="LE100" s="95" t="str">
        <f>IF(ISBLANK($LE$3),"",IF(ISBLANK(Tipy!JH94),"-",SUM(KZ100:LD100)))</f>
        <v/>
      </c>
      <c r="LF100" s="94"/>
      <c r="LG100" s="92" t="str">
        <f>IF(ISBLANK($LL$3),"",IF(ISBLANK(Tipy!JN94),0,IF(AND(Tipy!JN94=Výsledky!$LJ$3,Tipy!JP94=Výsledky!$LL$3),50,0)))</f>
        <v/>
      </c>
      <c r="LH100" s="92" t="str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/>
      </c>
      <c r="LI100" s="92" t="str">
        <f>IF(ISBLANK($LL$3),"",IF(OR(Tipy!JQ94=Výsledky!$LG$6,Tipy!JQ94=Výsledky!$LG$7,Tipy!JQ94=Výsledky!$LG$8,Tipy!JQ94=Výsledky!$LG$9),30,0))</f>
        <v/>
      </c>
      <c r="LJ100" s="92" t="str">
        <f>IF(ISBLANK($LL$3),"",IF(OR(Tipy!JR94=Výsledky!$LJ$6,Tipy!JR94=Výsledky!$LJ$7,Tipy!JR94=Výsledky!$LJ$8,Tipy!JR94=Výsledky!$LJ$9),10,0))</f>
        <v/>
      </c>
      <c r="LK100" s="93" t="str">
        <f>IF(ISBLANK($LL$3),"",IF(ISBLANK(Tipy!JN94),0,IF(OR(AND(Tipy!JN94=Výsledky!$LJ$3,OR(Tipy!JP94=Výsledky!$LL$3+1,Tipy!JP94=Výsledky!$LL$3-1)),AND(Tipy!JP94=Výsledky!$LL$3,OR(Tipy!JN94=Výsledky!$LJ$3+1,Tipy!JN94=Výsledky!$LJ$3-1))),10,0)))</f>
        <v/>
      </c>
      <c r="LL100" s="95" t="str">
        <f>IF(ISBLANK($LL$3),"",IF(ISBLANK(Tipy!JN94),"-",SUM(LG100:LK100)))</f>
        <v/>
      </c>
      <c r="LM100" s="94"/>
      <c r="LN100" s="92" t="str">
        <f>IF(ISBLANK($LS$3),"",IF(ISBLANK(Tipy!JT94),0,IF(AND(Tipy!JT94=Výsledky!$LQ$3,Tipy!JV94=Výsledky!$LS$3),50,0)))</f>
        <v/>
      </c>
      <c r="LO100" s="92" t="str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/>
      </c>
      <c r="LP100" s="92" t="str">
        <f>IF(ISBLANK($LS$3),"",IF(OR(Tipy!JW94=Výsledky!$LN$6,Tipy!JW94=Výsledky!$LN$7,Tipy!JW94=Výsledky!$LN$8,Tipy!JW94=Výsledky!$LN$9),30,0))</f>
        <v/>
      </c>
      <c r="LQ100" s="92" t="str">
        <f>IF(ISBLANK($LS$3),"",IF(OR(Tipy!JX94=Výsledky!$LQ$6,Tipy!JX94=Výsledky!$LQ$7,Tipy!JX94=Výsledky!$LQ$8,Tipy!JX94=Výsledky!$LQ$9),10,0))</f>
        <v/>
      </c>
      <c r="LR100" s="93" t="str">
        <f>IF(ISBLANK($LS$3),"",IF(ISBLANK(Tipy!JT94),0,IF(OR(AND(Tipy!JT94=Výsledky!$LQ$3,OR(Tipy!JV94=Výsledky!$LS$3+1,Tipy!JV94=Výsledky!$LS$3-1)),AND(Tipy!JV94=Výsledky!$LS$3,OR(Tipy!JT94=Výsledky!$LQ$3+1,Tipy!JT94=Výsledky!$LQ$3-1))),10,0)))</f>
        <v/>
      </c>
      <c r="LS100" s="95" t="str">
        <f>IF(ISBLANK($LS$3),"",IF(ISBLANK(Tipy!JT94),"-",SUM(LN100:LR100)))</f>
        <v/>
      </c>
      <c r="LT100" s="94"/>
      <c r="LU100" s="92" t="str">
        <f>IF(ISBLANK($LZ$3),"",IF(ISBLANK(Tipy!JZ94),0,IF(AND(Tipy!JZ94=Výsledky!$LX$3,Tipy!KB94=Výsledky!$LZ$3),50,0)))</f>
        <v/>
      </c>
      <c r="LV100" s="92" t="str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/>
      </c>
      <c r="LW100" s="92" t="str">
        <f>IF(ISBLANK($LZ$3),"",IF(OR(Tipy!KC94=Výsledky!$LU$6,Tipy!KC94=Výsledky!$LU$7,Tipy!KC94=Výsledky!$LU$8,Tipy!KC94=Výsledky!$LU$9),30,0))</f>
        <v/>
      </c>
      <c r="LX100" s="92" t="str">
        <f>IF(ISBLANK($LZ$3),"",IF(OR(Tipy!KD94=Výsledky!$LX$6,Tipy!KD94=Výsledky!$LX$7,Tipy!KD94=Výsledky!$LX$8,Tipy!KD94=Výsledky!$LX$9),10,0))</f>
        <v/>
      </c>
      <c r="LY100" s="93" t="str">
        <f>IF(ISBLANK($LZ$3),"",IF(ISBLANK(Tipy!JZ94),0,IF(OR(AND(Tipy!JZ94=Výsledky!$LX$3,OR(Tipy!KB94=Výsledky!$LZ$3+1,Tipy!KB94=Výsledky!$LZ$3-1)),AND(Tipy!KB94=Výsledky!$LZ$3,OR(Tipy!JZ94=Výsledky!$LX$3+1,Tipy!JZ94=Výsledky!$LX$3-1))),10,0)))</f>
        <v/>
      </c>
      <c r="LZ100" s="95" t="str">
        <f>IF(ISBLANK($LZ$3),"",IF(ISBLANK(Tipy!JZ94),"-",SUM(LU100:LY100)))</f>
        <v/>
      </c>
      <c r="MA100" s="94"/>
      <c r="MB100" s="96"/>
      <c r="MC100" s="97"/>
      <c r="MD100" s="97"/>
      <c r="ME100" s="97"/>
      <c r="MF100" s="93"/>
      <c r="MG100" s="95"/>
      <c r="MH100" s="94"/>
      <c r="MI100" s="96"/>
      <c r="MJ100" s="97"/>
      <c r="MK100" s="97"/>
      <c r="ML100" s="97"/>
      <c r="MM100" s="93"/>
      <c r="MN100" s="95"/>
      <c r="MO100" s="94"/>
      <c r="MP100" s="96"/>
      <c r="MQ100" s="97"/>
      <c r="MR100" s="97"/>
      <c r="MS100" s="97"/>
      <c r="MT100" s="93"/>
      <c r="MU100" s="95"/>
      <c r="MV100" s="94"/>
      <c r="MW100" s="96"/>
      <c r="MX100" s="97"/>
      <c r="MY100" s="97"/>
      <c r="MZ100" s="97"/>
      <c r="NA100" s="93"/>
      <c r="NB100" s="95"/>
      <c r="NC100" s="94"/>
      <c r="ND100" s="96"/>
      <c r="NE100" s="97"/>
      <c r="NF100" s="97"/>
      <c r="NG100" s="97"/>
      <c r="NH100" s="93"/>
      <c r="NI100" s="95"/>
      <c r="NJ100" s="94"/>
      <c r="NK100" s="96"/>
      <c r="NL100" s="97"/>
      <c r="NM100" s="97"/>
      <c r="NN100" s="97"/>
      <c r="NO100" s="93"/>
      <c r="NP100" s="95"/>
      <c r="NQ100" s="94"/>
      <c r="NR100" s="96"/>
      <c r="NS100" s="97"/>
      <c r="NT100" s="97"/>
      <c r="NU100" s="97"/>
      <c r="NV100" s="93"/>
      <c r="NW100" s="95"/>
      <c r="NX100" s="94"/>
      <c r="NY100" s="96"/>
      <c r="NZ100" s="97"/>
      <c r="OA100" s="97"/>
      <c r="OB100" s="97"/>
      <c r="OC100" s="93"/>
      <c r="OD100" s="95"/>
      <c r="OE100" s="94"/>
      <c r="OF100" s="96"/>
      <c r="OG100" s="97"/>
      <c r="OH100" s="97"/>
      <c r="OI100" s="97"/>
      <c r="OJ100" s="93"/>
      <c r="OK100" s="95"/>
      <c r="OL100" s="94"/>
      <c r="OM100" s="96"/>
      <c r="ON100" s="97"/>
      <c r="OO100" s="97"/>
      <c r="OP100" s="97"/>
      <c r="OQ100" s="93"/>
      <c r="OR100" s="95"/>
      <c r="OS100" s="94"/>
      <c r="OT100" s="96"/>
      <c r="OU100" s="97"/>
      <c r="OV100" s="97"/>
      <c r="OW100" s="97"/>
      <c r="OX100" s="93"/>
      <c r="OY100" s="95"/>
      <c r="OZ100" s="94"/>
      <c r="PA100" s="96"/>
      <c r="PB100" s="97"/>
      <c r="PC100" s="97"/>
      <c r="PD100" s="97"/>
      <c r="PE100" s="93"/>
      <c r="PF100" s="95"/>
      <c r="PG100" s="94"/>
      <c r="PH100" s="96"/>
      <c r="PI100" s="97"/>
      <c r="PJ100" s="97"/>
      <c r="PK100" s="97"/>
      <c r="PL100" s="93"/>
      <c r="PM100" s="95"/>
      <c r="PN100" s="94"/>
      <c r="PO100" s="96"/>
      <c r="PP100" s="97"/>
      <c r="PQ100" s="97"/>
      <c r="PR100" s="97"/>
      <c r="PS100" s="93"/>
      <c r="PT100" s="95"/>
      <c r="PU100" s="94"/>
      <c r="PV100" s="96"/>
      <c r="PW100" s="97"/>
      <c r="PX100" s="97"/>
      <c r="PY100" s="97"/>
      <c r="PZ100" s="93"/>
      <c r="QA100" s="95"/>
    </row>
    <row r="101" spans="1:443" ht="15" customHeight="1" x14ac:dyDescent="0.2">
      <c r="A101" s="121">
        <f>Tipy!A95</f>
        <v>43</v>
      </c>
      <c r="B101" s="144" t="str">
        <f>Tipy!B95</f>
        <v>suflo_21</v>
      </c>
      <c r="C101" s="42"/>
      <c r="D101" s="182">
        <f>IF(ISBLANK($I$3),"",IF(ISBLANK(Tipy!D95),0,IF(AND(Tipy!D95=Výsledky!$G$3,Tipy!F95=Výsledky!$I$3),50,0)))</f>
        <v>0</v>
      </c>
      <c r="E101" s="182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2">
        <f>IF(ISBLANK($I$3),"",IF(OR(Tipy!G95=Výsledky!$D$6,Tipy!G95=Výsledky!$D$7,Tipy!G95=Výsledky!$D$8,Tipy!G95=Výsledky!$D$9),30,0))</f>
        <v>0</v>
      </c>
      <c r="G101" s="182">
        <f>IF(ISBLANK($I$3),"",IF(OR(Tipy!H95=Výsledky!$G$6,Tipy!H95=Výsledky!$G$7,Tipy!H95=Výsledky!$G$8,Tipy!H95=Výsledky!$G$9),10,0))</f>
        <v>10</v>
      </c>
      <c r="H101" s="183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4">
        <f>IF(ISBLANK($I$3),"",IF(ISBLANK(Tipy!D95),"-",SUM(D101:H101)))</f>
        <v>40</v>
      </c>
      <c r="J101" s="185"/>
      <c r="K101" s="182">
        <f>IF(ISBLANK($P$3),"",IF(ISBLANK(Tipy!J95),0,IF(AND(Tipy!J95=Výsledky!$N$3,Tipy!L95=Výsledky!$P$3),50,0)))</f>
        <v>0</v>
      </c>
      <c r="L101" s="182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2">
        <f>IF(ISBLANK($P$3),"",IF(OR(Tipy!M95=Výsledky!$K$6,Tipy!M95=Výsledky!$K$7,Tipy!M95=Výsledky!$K$8,Tipy!M95=Výsledky!$K$9),30,0))</f>
        <v>0</v>
      </c>
      <c r="N101" s="182">
        <f>IF(ISBLANK($P$3),"",IF(OR(Tipy!N95=Výsledky!$N$6,Tipy!N95=Výsledky!$N$7,Tipy!N95=Výsledky!$N$8,Tipy!N95=Výsledky!$N$9),10,0))</f>
        <v>0</v>
      </c>
      <c r="O101" s="183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6">
        <f>IF(ISBLANK($P$3),"",IF(ISBLANK(Tipy!J95),"-",SUM(K101:O101)))</f>
        <v>20</v>
      </c>
      <c r="Q101" s="185"/>
      <c r="R101" s="182">
        <f>IF(ISBLANK($W$3),"",IF(ISBLANK(Tipy!P95),0,IF(AND(Tipy!P95=Výsledky!$U$3,Tipy!R95=Výsledky!$W$3),50,0)))</f>
        <v>0</v>
      </c>
      <c r="S101" s="182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2">
        <f>IF(ISBLANK($W$3),"",IF(OR(Tipy!S95=Výsledky!$R$6,Tipy!S95=Výsledky!$R$7,Tipy!S95=Výsledky!$R$8,Tipy!S95=Výsledky!$R$9),30,0))</f>
        <v>0</v>
      </c>
      <c r="U101" s="182">
        <f>IF(ISBLANK($W$3),"",IF(OR(Tipy!T95=Výsledky!$U$6,Tipy!T95=Výsledky!$U$7,Tipy!T95=Výsledky!$U$8,Tipy!T95=Výsledky!$U$9),10,0))</f>
        <v>0</v>
      </c>
      <c r="V101" s="183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6">
        <f>IF(ISBLANK($W$3),"",IF(ISBLANK(Tipy!P95),"-",SUM(R101:V101)))</f>
        <v>10</v>
      </c>
      <c r="X101" s="185"/>
      <c r="Y101" s="182">
        <f>IF(ISBLANK($AD$3),"",IF(ISBLANK(Tipy!V95),0,IF(AND(Tipy!V95=Výsledky!$AB$3,Tipy!X95=Výsledky!$AD$3),50,0)))</f>
        <v>0</v>
      </c>
      <c r="Z101" s="182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2">
        <f>IF(ISBLANK($AD$3),"",IF(OR(Tipy!Y95=Výsledky!$Y$6,Tipy!Y95=Výsledky!$Y$7,Tipy!Y95=Výsledky!$Y$8,Tipy!Y95=Výsledky!$Y$9),30,0))</f>
        <v>30</v>
      </c>
      <c r="AB101" s="182">
        <f>IF(ISBLANK($AD$3),"",IF(OR(Tipy!Z95=Výsledky!$AB$6,Tipy!Z95=Výsledky!$AB$7,Tipy!Z95=Výsledky!$AB$8,Tipy!Z95=Výsledky!$AB$9),10,0))</f>
        <v>10</v>
      </c>
      <c r="AC101" s="183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6">
        <f>IF(ISBLANK($AD$3),"",IF(ISBLANK(Tipy!V95),"-",SUM(Y101:AC101)))</f>
        <v>70</v>
      </c>
      <c r="AE101" s="185"/>
      <c r="AF101" s="182">
        <f>IF(ISBLANK($AK$3),"",IF(ISBLANK(Tipy!AB95),0,IF(AND(Tipy!AB95=Výsledky!$AI$3,Tipy!AD95=Výsledky!$AK$3),50,0)))</f>
        <v>0</v>
      </c>
      <c r="AG101" s="182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2">
        <f>IF(ISBLANK($AK$3),"",IF(OR(Tipy!AE95=Výsledky!$AF$6,Tipy!AE95=Výsledky!$AF$7,Tipy!AE95=Výsledky!$AF$8,Tipy!AE95=Výsledky!$AF$9),30,0))</f>
        <v>30</v>
      </c>
      <c r="AI101" s="182">
        <f>IF(ISBLANK($AK$3),"",IF(OR(Tipy!AF95=Výsledky!$AI$6,Tipy!AF95=Výsledky!$AI$7,Tipy!AF95=Výsledky!$AI$8,Tipy!AF95=Výsledky!$AI$9),10,0))</f>
        <v>10</v>
      </c>
      <c r="AJ101" s="183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6">
        <f>IF(ISBLANK($AK$3),"",IF(ISBLANK(Tipy!AB95),"-",SUM(AF101:AJ101)))</f>
        <v>60</v>
      </c>
      <c r="AL101" s="185"/>
      <c r="AM101" s="182">
        <f>IF(ISBLANK($AR$3),"",IF(ISBLANK(Tipy!AH95),0,IF(AND(Tipy!AH95=Výsledky!$AP$3,Tipy!AJ95=Výsledky!$AR$3),50,0)))</f>
        <v>0</v>
      </c>
      <c r="AN101" s="182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2">
        <f>IF(ISBLANK($AR$3),"",IF(OR(Tipy!AK95=Výsledky!$AM$6,Tipy!AK95=Výsledky!$AM$7,Tipy!AK95=Výsledky!$AM$8,Tipy!AK95=Výsledky!$AM$9),30,0))</f>
        <v>30</v>
      </c>
      <c r="AP101" s="182">
        <f>IF(ISBLANK($AR$3),"",IF(OR(Tipy!AL95=Výsledky!$AP$6,Tipy!AL95=Výsledky!$AP$7,Tipy!AL95=Výsledky!$AP$8,Tipy!AL95=Výsledky!$AP$9),10,0))</f>
        <v>0</v>
      </c>
      <c r="AQ101" s="183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6">
        <f>IF(ISBLANK($AR$3),"",IF(ISBLANK(Tipy!AH95),"-",SUM(AM101:AQ101)))</f>
        <v>60</v>
      </c>
      <c r="AS101" s="185"/>
      <c r="AT101" s="182">
        <f>IF(ISBLANK($AY$3),"",IF(ISBLANK(Tipy!AN95),0,IF(AND(Tipy!AN95=Výsledky!$AW$3,Tipy!AP95=Výsledky!$AY$3),50,0)))</f>
        <v>0</v>
      </c>
      <c r="AU101" s="182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2">
        <f>IF(ISBLANK($AY$3),"",IF(OR(Tipy!AQ95=Výsledky!$AT$6,Tipy!AQ95=Výsledky!$AT$7,Tipy!AQ95=Výsledky!$AT$8,Tipy!AQ95=Výsledky!$AT$9),30,0))</f>
        <v>30</v>
      </c>
      <c r="AW101" s="182">
        <f>IF(ISBLANK($AY$3),"",IF(OR(Tipy!AR95=Výsledky!$AW$6,Tipy!AR95=Výsledky!$AW$7,Tipy!AR95=Výsledky!$AW$8,Tipy!AR95=Výsledky!$AW$9),10,0))</f>
        <v>0</v>
      </c>
      <c r="AX101" s="183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6">
        <f>IF(ISBLANK($AY$3),"",IF(ISBLANK(Tipy!AN95),"-",SUM(AT101:AX101)))</f>
        <v>50</v>
      </c>
      <c r="AZ101" s="185"/>
      <c r="BA101" s="182">
        <f>IF(ISBLANK($BF$3),"",IF(ISBLANK(Tipy!AT95),0,IF(AND(Tipy!AT95=Výsledky!$BD$3,Tipy!AV95=Výsledky!$BF$3),50,0)))</f>
        <v>0</v>
      </c>
      <c r="BB101" s="182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2">
        <f>IF(ISBLANK($BF$3),"",IF(OR(Tipy!AW95=Výsledky!$BA$6,Tipy!AW95=Výsledky!$BA$7,Tipy!AW95=Výsledky!$BA$8,Tipy!AW95=Výsledky!$BA$9),30,0))</f>
        <v>30</v>
      </c>
      <c r="BD101" s="182">
        <f>IF(ISBLANK($BF$3),"",IF(OR(Tipy!AX95=Výsledky!$BD$6,Tipy!AX95=Výsledky!$BD$7,Tipy!AX95=Výsledky!$BD$8,Tipy!AX95=Výsledky!$BD$9),10,0))</f>
        <v>0</v>
      </c>
      <c r="BE101" s="183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6">
        <f>IF(ISBLANK($BF$3),"",IF(ISBLANK(Tipy!AT95),"-",SUM(BA101:BE101)))</f>
        <v>30</v>
      </c>
      <c r="BG101" s="94"/>
      <c r="BH101" s="182">
        <f>IF(ISBLANK($BM$3),"",IF(ISBLANK(Tipy!AZ95),0,IF(AND(Tipy!AZ95=Výsledky!$BK$3,Tipy!BB95=Výsledky!$BM$3),50,0)))</f>
        <v>0</v>
      </c>
      <c r="BI101" s="182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2">
        <f>IF(ISBLANK($BM$3),"",IF(OR(Tipy!BC95=Výsledky!$BH$6,Tipy!BC95=Výsledky!$BH$7,Tipy!BC95=Výsledky!$BH$8,Tipy!BC95=Výsledky!$BH$9),30,0))</f>
        <v>30</v>
      </c>
      <c r="BK101" s="182">
        <f>IF(ISBLANK($BM$3),"",IF(OR(Tipy!BD95=Výsledky!$BK$6,Tipy!BD95=Výsledky!$BK$7,Tipy!BD95=Výsledky!$BK$8,Tipy!BD95=Výsledky!$BK$9),10,0))</f>
        <v>0</v>
      </c>
      <c r="BL101" s="183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6">
        <f>IF(ISBLANK($BM$3),"",IF(ISBLANK(Tipy!AZ95),"-",SUM(BH101:BL101)))</f>
        <v>50</v>
      </c>
      <c r="BN101" s="94"/>
      <c r="BO101" s="182">
        <f>IF(ISBLANK($BT$3),"",IF(ISBLANK(Tipy!BF95),0,IF(AND(Tipy!BF95=Výsledky!$BR$3,Tipy!BH95=Výsledky!$BT$3),50,0)))</f>
        <v>0</v>
      </c>
      <c r="BP101" s="182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2">
        <f>IF(ISBLANK($BT$3),"",IF(OR(Tipy!BI95=Výsledky!$BO$6,Tipy!BI95=Výsledky!$BO$7,Tipy!BI95=Výsledky!$BO$8,Tipy!BI95=Výsledky!$BO$9),30,0))</f>
        <v>0</v>
      </c>
      <c r="BR101" s="182">
        <f>IF(ISBLANK($BT$3),"",IF(OR(Tipy!BJ95=Výsledky!$BR$6,Tipy!BJ95=Výsledky!$BR$7,Tipy!BJ95=Výsledky!$BR$8,Tipy!BJ95=Výsledky!$BR$9),10,0))</f>
        <v>10</v>
      </c>
      <c r="BS101" s="183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6">
        <f>IF(ISBLANK($BT$3),"",IF(ISBLANK(Tipy!BF95),"-",SUM(BO101:BS101)))</f>
        <v>10</v>
      </c>
      <c r="BU101" s="94"/>
      <c r="BV101" s="182">
        <f>IF(ISBLANK($CA$3),"",IF(ISBLANK(Tipy!BL95),0,IF(AND(Tipy!BL95=Výsledky!$BY$3,Tipy!BN95=Výsledky!$CA$3),50,0)))</f>
        <v>0</v>
      </c>
      <c r="BW101" s="182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2">
        <f>IF(ISBLANK($CA$3),"",IF(OR(Tipy!BO95=Výsledky!$BV$6,Tipy!BO95=Výsledky!$BV$7,Tipy!BO95=Výsledky!$BV$8,Tipy!BO95=Výsledky!$BV$9),30,0))</f>
        <v>30</v>
      </c>
      <c r="BY101" s="182">
        <f>IF(ISBLANK($CA$3),"",IF(OR(Tipy!BP95=Výsledky!$BY$6,Tipy!BP95=Výsledky!$BY$7,Tipy!BP95=Výsledky!$BY$8,Tipy!BP95=Výsledky!$BY$9),10,0))</f>
        <v>10</v>
      </c>
      <c r="BZ101" s="183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6">
        <f>IF(ISBLANK($CA$3),"",IF(ISBLANK(Tipy!BL95),"-",SUM(BV101:BZ101)))</f>
        <v>70</v>
      </c>
      <c r="CB101" s="94"/>
      <c r="CC101" s="182">
        <f>IF(ISBLANK($CH$3),"",IF(ISBLANK(Tipy!BR95),0,IF(AND(Tipy!BR95=Výsledky!$CF$3,Tipy!BT95=Výsledky!$CH$3),50,0)))</f>
        <v>0</v>
      </c>
      <c r="CD101" s="182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2">
        <f>IF(ISBLANK($CH$3),"",IF(OR(Tipy!BU95=Výsledky!$CC$6,Tipy!BU95=Výsledky!$CC$7,Tipy!BU95=Výsledky!$CC$8,Tipy!BU95=Výsledky!$CC$9),30,0))</f>
        <v>30</v>
      </c>
      <c r="CF101" s="182">
        <f>IF(ISBLANK($CH$3),"",IF(OR(Tipy!BV95=Výsledky!$CF$6,Tipy!BV95=Výsledky!$CF$7,Tipy!BV95=Výsledky!$CF$8,Tipy!BV95=Výsledky!$CF$9),10,0))</f>
        <v>0</v>
      </c>
      <c r="CG101" s="183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6">
        <f>IF(ISBLANK($CH$3),"",IF(ISBLANK(Tipy!BR95),"-",SUM(CC101:CG101)))</f>
        <v>40</v>
      </c>
      <c r="CI101" s="185"/>
      <c r="CJ101" s="182">
        <f>IF(ISBLANK($CO$3),"",IF(ISBLANK(Tipy!BX95),0,IF(AND(Tipy!BX95=Výsledky!$CM$3,Tipy!BZ95=Výsledky!$CO$3),50,0)))</f>
        <v>0</v>
      </c>
      <c r="CK101" s="182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2">
        <f>IF(ISBLANK($CO$3),"",IF(OR(Tipy!CA95=Výsledky!$CJ$6,Tipy!CA95=Výsledky!$CJ$7,Tipy!CA95=Výsledky!$CJ$8,Tipy!CA95=Výsledky!$CJ$9),30,0))</f>
        <v>30</v>
      </c>
      <c r="CM101" s="182">
        <f>IF(ISBLANK($CO$3),"",IF(OR(Tipy!CB95=Výsledky!$CM$6,Tipy!CB95=Výsledky!$CM$7,Tipy!CB95=Výsledky!$CM$8,Tipy!CB95=Výsledky!$CM$9),10,0))</f>
        <v>0</v>
      </c>
      <c r="CN101" s="183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6">
        <f>IF(ISBLANK($CO$3),"",IF(ISBLANK(Tipy!BX95),"-",SUM(CJ101:CN101)))</f>
        <v>50</v>
      </c>
      <c r="CP101" s="185"/>
      <c r="CQ101" s="182">
        <f>IF(ISBLANK($CV$3),"",IF(ISBLANK(Tipy!CD95),0,IF(AND(Tipy!CD95=Výsledky!$CT$3,Tipy!CF95=Výsledky!$CV$3),50,0)))</f>
        <v>0</v>
      </c>
      <c r="CR101" s="182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2">
        <f>IF(ISBLANK($CV$3),"",IF(OR(Tipy!CG95=Výsledky!$CQ$6,Tipy!CG95=Výsledky!$CQ$7,Tipy!CG95=Výsledky!$CQ$8,Tipy!CG95=Výsledky!$CQ$9),30,0))</f>
        <v>30</v>
      </c>
      <c r="CT101" s="182">
        <f>IF(ISBLANK($CV$3),"",IF(OR(Tipy!CH95=Výsledky!$CT$6,Tipy!CH95=Výsledky!$CT$7,Tipy!CH95=Výsledky!$CT$8,Tipy!CH95=Výsledky!$CT$9),10,0))</f>
        <v>0</v>
      </c>
      <c r="CU101" s="183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6">
        <f>IF(ISBLANK($CV$3),"",IF(ISBLANK(Tipy!CD95),"-",SUM(CQ101:CU101)))</f>
        <v>50</v>
      </c>
      <c r="CW101" s="185"/>
      <c r="CX101" s="182">
        <f>IF(ISBLANK($DC$3),"",IF(ISBLANK(Tipy!CJ95),0,IF(AND(Tipy!CJ95=Výsledky!$DA$3,Tipy!CL95=Výsledky!$DC$3),50,0)))</f>
        <v>0</v>
      </c>
      <c r="CY101" s="182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2">
        <f>IF(ISBLANK($DC$3),"",IF(OR(Tipy!CM95=Výsledky!$CX$6,Tipy!CM95=Výsledky!$CX$7,Tipy!CM95=Výsledky!$CX$8,Tipy!CM95=Výsledky!$CX$9),30,0))</f>
        <v>0</v>
      </c>
      <c r="DA101" s="182">
        <f>IF(ISBLANK($DC$3),"",IF(OR(Tipy!CN95=Výsledky!$DA$6,Tipy!CN95=Výsledky!$DA$7,Tipy!CN95=Výsledky!$DA$8,Tipy!CN95=Výsledky!$DA$9),10,0))</f>
        <v>0</v>
      </c>
      <c r="DB101" s="183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6">
        <f>IF(ISBLANK($DC$3),"",IF(ISBLANK(Tipy!CJ95),"-",SUM(CX101:DB101)))</f>
        <v>0</v>
      </c>
      <c r="DD101" s="185"/>
      <c r="DE101" s="182">
        <f>IF(ISBLANK($DJ$3),"",IF(ISBLANK(Tipy!CP95),0,IF(AND(Tipy!CP95=Výsledky!$DH$3,Tipy!CR95=Výsledky!$DJ$3),50,0)))</f>
        <v>0</v>
      </c>
      <c r="DF101" s="182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2">
        <f>IF(ISBLANK($DJ$3),"",IF(OR(Tipy!CS95=Výsledky!$DE$6,Tipy!CS95=Výsledky!$DE$7,Tipy!CS95=Výsledky!$DE$8,Tipy!CS95=Výsledky!$DE$9),30,0))</f>
        <v>30</v>
      </c>
      <c r="DH101" s="182">
        <f>IF(ISBLANK($DJ$3),"",IF(OR(Tipy!CT95=Výsledky!$DH$6,Tipy!CT95=Výsledky!$DH$7,Tipy!CT95=Výsledky!$DH$8,Tipy!CT95=Výsledky!$DH$9),10,0))</f>
        <v>0</v>
      </c>
      <c r="DI101" s="183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6">
        <f>IF(ISBLANK($DJ$3),"",IF(ISBLANK(Tipy!CP95),"-",SUM(DE101:DI101)))</f>
        <v>30</v>
      </c>
      <c r="DK101" s="185"/>
      <c r="DL101" s="182">
        <f>IF(ISBLANK($DQ$3),"",IF(ISBLANK(Tipy!CV95),0,IF(AND(Tipy!CV95=Výsledky!$DO$3,Tipy!CX95=Výsledky!$DQ$3),50,0)))</f>
        <v>0</v>
      </c>
      <c r="DM101" s="182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2">
        <f>IF(ISBLANK($DQ$3),"",IF(OR(Tipy!CY95=Výsledky!$DL$6,Tipy!CY95=Výsledky!$DL$7,Tipy!CY95=Výsledky!$DL$8,Tipy!CY95=Výsledky!$DL$9),30,0))</f>
        <v>0</v>
      </c>
      <c r="DO101" s="182">
        <f>IF(ISBLANK($DQ$3),"",IF(OR(Tipy!CZ95=Výsledky!$DO$6,Tipy!CZ95=Výsledky!$DO$7,Tipy!CZ95=Výsledky!$DO$8,Tipy!CZ95=Výsledky!$DO$9),10,0))</f>
        <v>10</v>
      </c>
      <c r="DP101" s="183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6">
        <f>IF(ISBLANK($DQ$3),"",IF(ISBLANK(Tipy!CV95),"-",SUM(DL101:DP101)))</f>
        <v>10</v>
      </c>
      <c r="DR101" s="185"/>
      <c r="DS101" s="182">
        <f>IF(ISBLANK($DX$3),"",IF(ISBLANK(Tipy!DB95),0,IF(AND(Tipy!DB95=Výsledky!$DV$3,Tipy!DD95=Výsledky!$DX$3),50,0)))</f>
        <v>0</v>
      </c>
      <c r="DT101" s="182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2">
        <f>IF(ISBLANK($DX$3),"",IF(OR(Tipy!DE95=Výsledky!$DS$6,Tipy!DE95=Výsledky!$DS$7,Tipy!DE95=Výsledky!$DS$8,Tipy!DE95=Výsledky!$DS$9),30,0))</f>
        <v>30</v>
      </c>
      <c r="DV101" s="182">
        <f>IF(ISBLANK($DX$3),"",IF(OR(Tipy!DF95=Výsledky!$DV$6,Tipy!DF95=Výsledky!$DV$7,Tipy!DF95=Výsledky!$DV$8,Tipy!DF95=Výsledky!$DV$9),10,0))</f>
        <v>10</v>
      </c>
      <c r="DW101" s="183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6">
        <f>IF(ISBLANK($DX$3),"",IF(ISBLANK(Tipy!DB95),"-",SUM(DS101:DW101)))</f>
        <v>70</v>
      </c>
      <c r="DY101" s="185"/>
      <c r="DZ101" s="182">
        <f>IF(ISBLANK($EE$3),"",IF(ISBLANK(Tipy!DH95),0,IF(AND(Tipy!DH95=Výsledky!$EC$3,Tipy!DJ95=Výsledky!$EE$3),50,0)))</f>
        <v>0</v>
      </c>
      <c r="EA101" s="182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2">
        <f>IF(ISBLANK($EE$3),"",IF(OR(Tipy!DK95=Výsledky!$DZ$6,Tipy!DK95=Výsledky!$DZ$7,Tipy!DK95=Výsledky!$DZ$8,Tipy!DK95=Výsledky!$DZ$9),30,0))</f>
        <v>0</v>
      </c>
      <c r="EC101" s="182">
        <f>IF(ISBLANK($EE$3),"",IF(OR(Tipy!DL95=Výsledky!$EC$6,Tipy!DL95=Výsledky!$EC$7,Tipy!DL95=Výsledky!$EC$8,Tipy!DL95=Výsledky!$EC$9),10,0))</f>
        <v>0</v>
      </c>
      <c r="ED101" s="183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6">
        <f>IF(ISBLANK($EE$3),"",IF(ISBLANK(Tipy!DH95),"-",SUM(DZ101:ED101)))</f>
        <v>0</v>
      </c>
      <c r="EF101" s="94"/>
      <c r="EG101" s="182">
        <f>IF(ISBLANK($EL$3),"",IF(ISBLANK(Tipy!DN95),0,IF(AND(Tipy!DN95=Výsledky!$EJ$3,Tipy!DP95=Výsledky!$EL$3),50,0)))</f>
        <v>0</v>
      </c>
      <c r="EH101" s="182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2">
        <f>IF(ISBLANK($EL$3),"",IF(OR(Tipy!DQ95=Výsledky!$EG$6,Tipy!DQ95=Výsledky!$EG$7,Tipy!DQ95=Výsledky!$EG$8,Tipy!DQ95=Výsledky!$EG$9),30,0))</f>
        <v>0</v>
      </c>
      <c r="EJ101" s="182">
        <f>IF(ISBLANK($EL$3),"",IF(OR(Tipy!DR95=Výsledky!$EJ$6,Tipy!DR95=Výsledky!$EJ$7,Tipy!DR95=Výsledky!$EJ$8,Tipy!DR95=Výsledky!$EJ$9),10,0))</f>
        <v>10</v>
      </c>
      <c r="EK101" s="183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6">
        <f>IF(ISBLANK($EL$3),"",IF(ISBLANK(Tipy!DN95),"-",SUM(EG101:EK101)))</f>
        <v>40</v>
      </c>
      <c r="EM101" s="94"/>
      <c r="EN101" s="182">
        <f>IF(ISBLANK($ES$3),"",IF(ISBLANK(Tipy!DT95),0,IF(AND(Tipy!DT95=Výsledky!$EQ$3,Tipy!DV95=Výsledky!$ES$3),50,0)))</f>
        <v>0</v>
      </c>
      <c r="EO101" s="182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2">
        <f>IF(ISBLANK($ES$3),"",IF(OR(Tipy!DW95=Výsledky!$EN$6,Tipy!DW95=Výsledky!$EN$7,Tipy!DW95=Výsledky!$EN$8,Tipy!DW95=Výsledky!$EN$9),30,0))</f>
        <v>0</v>
      </c>
      <c r="EQ101" s="182">
        <f>IF(ISBLANK($ES$3),"",IF(OR(Tipy!DX95=Výsledky!$EQ$6,Tipy!DX95=Výsledky!$EQ$7,Tipy!DX95=Výsledky!$EQ$8,Tipy!DX95=Výsledky!$EQ$9),10,0))</f>
        <v>10</v>
      </c>
      <c r="ER101" s="183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6">
        <f>IF(ISBLANK($ES$3),"",IF(ISBLANK(Tipy!DT95),"-",SUM(EN101:ER101)))</f>
        <v>30</v>
      </c>
      <c r="ET101" s="94"/>
      <c r="EU101" s="182">
        <f>IF(ISBLANK($EZ$3),"",IF(ISBLANK(Tipy!DZ95),0,IF(AND(Tipy!DZ95=Výsledky!$EX$3,Tipy!EB95=Výsledky!$EZ$3),50,0)))</f>
        <v>0</v>
      </c>
      <c r="EV101" s="182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2">
        <f>IF(ISBLANK($EZ$3),"",IF(OR(Tipy!EC95=Výsledky!$EU$6,Tipy!EC95=Výsledky!$EU$7,Tipy!EC95=Výsledky!$EU$8,Tipy!EC95=Výsledky!$EU$9),30,0))</f>
        <v>0</v>
      </c>
      <c r="EX101" s="182">
        <f>IF(ISBLANK($EZ$3),"",IF(OR(Tipy!ED95=Výsledky!$EX$6,Tipy!ED95=Výsledky!$EX$7,Tipy!ED95=Výsledky!$EX$8,Tipy!ED95=Výsledky!$EX$9),10,0))</f>
        <v>10</v>
      </c>
      <c r="EY101" s="183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6">
        <f>IF(ISBLANK($EZ$3),"",IF(ISBLANK(Tipy!DZ95),"-",SUM(EU101:EY101)))</f>
        <v>40</v>
      </c>
      <c r="FA101" s="94"/>
      <c r="FB101" s="182">
        <f>IF(ISBLANK($FG$3),"",IF(ISBLANK(Tipy!EF95),0,IF(AND(Tipy!EF95=Výsledky!$FE$3,Tipy!EH95=Výsledky!$FG$3),50,0)))</f>
        <v>0</v>
      </c>
      <c r="FC101" s="182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2">
        <f>IF(ISBLANK($FG$3),"",IF(OR(Tipy!EI95=Výsledky!$FB$6,Tipy!EI95=Výsledky!$FB$7,Tipy!EI95=Výsledky!$FB$8,Tipy!EI95=Výsledky!$FB$9),30,0))</f>
        <v>30</v>
      </c>
      <c r="FE101" s="182">
        <f>IF(ISBLANK($FG$3),"",IF(OR(Tipy!EJ95=Výsledky!$FE$6,Tipy!EJ95=Výsledky!$FE$7,Tipy!EJ95=Výsledky!$FE$8,Tipy!EJ95=Výsledky!$FE$9),10,0))</f>
        <v>0</v>
      </c>
      <c r="FF101" s="183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6">
        <f>IF(ISBLANK($FG$3),"",IF(ISBLANK(Tipy!EF95),"-",SUM(FB101:FF101)))</f>
        <v>60</v>
      </c>
      <c r="FH101" s="94"/>
      <c r="FI101" s="182">
        <f>IF(ISBLANK($FN$3),"",IF(ISBLANK(Tipy!EL95),0,IF(AND(Tipy!EL95=Výsledky!$FL$3,Tipy!EN95=Výsledky!$FN$3),50,0)))</f>
        <v>0</v>
      </c>
      <c r="FJ101" s="182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2">
        <f>IF(ISBLANK($FN$3),"",IF(OR(Tipy!EO95=Výsledky!$FI$6,Tipy!EO95=Výsledky!$FI$7,Tipy!EO95=Výsledky!$FI$8,Tipy!EO95=Výsledky!$FI$9),30,0))</f>
        <v>0</v>
      </c>
      <c r="FL101" s="182">
        <f>IF(ISBLANK($FN$3),"",IF(OR(Tipy!EP95=Výsledky!$FL$6,Tipy!EP95=Výsledky!$FL$7,Tipy!EP95=Výsledky!$FL$8,Tipy!EP95=Výsledky!$FL$9),10,0))</f>
        <v>0</v>
      </c>
      <c r="FM101" s="183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6">
        <f>IF(ISBLANK($FN$3),"",IF(ISBLANK(Tipy!EL95),"-",SUM(FI101:FM101)))</f>
        <v>30</v>
      </c>
      <c r="FO101" s="94"/>
      <c r="FP101" s="182">
        <f>IF(ISBLANK($FU$3),"",IF(ISBLANK(Tipy!ER95),0,IF(AND(Tipy!ER95=Výsledky!$FS$3,Tipy!ET95=Výsledky!$FU$3),50,0)))</f>
        <v>0</v>
      </c>
      <c r="FQ101" s="182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2">
        <f>IF(ISBLANK($FU$3),"",IF(OR(Tipy!EU95=Výsledky!$FP$6,Tipy!EU95=Výsledky!$FP$7,Tipy!EU95=Výsledky!$FP$8,Tipy!EU95=Výsledky!$FP$9),30,0))</f>
        <v>30</v>
      </c>
      <c r="FS101" s="182">
        <f>IF(ISBLANK($FU$3),"",IF(OR(Tipy!EV95=Výsledky!$FS$6,Tipy!EV95=Výsledky!$FS$7,Tipy!EV95=Výsledky!$FS$8,Tipy!EV95=Výsledky!$FS$9),10,0))</f>
        <v>0</v>
      </c>
      <c r="FT101" s="183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6">
        <f>IF(ISBLANK($FU$3),"",IF(ISBLANK(Tipy!ER95),"-",SUM(FP101:FT101)))</f>
        <v>60</v>
      </c>
      <c r="FV101" s="94"/>
      <c r="FW101" s="182">
        <f>IF(ISBLANK($GB$3),"",IF(ISBLANK(Tipy!EX95),0,IF(AND(Tipy!EX95=Výsledky!$FZ$3,Tipy!EZ95=Výsledky!$GB$3),50,0)))</f>
        <v>0</v>
      </c>
      <c r="FX101" s="182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2">
        <f>IF(ISBLANK($GB$3),"",IF(OR(Tipy!FA95=Výsledky!$FW$6,Tipy!FA95=Výsledky!$FW$7,Tipy!FA95=Výsledky!$FW$8,Tipy!FA95=Výsledky!$FW$9),30,0))</f>
        <v>0</v>
      </c>
      <c r="FZ101" s="182">
        <f>IF(ISBLANK($GB$3),"",IF(OR(Tipy!FB95=Výsledky!$FZ$6,Tipy!FB95=Výsledky!$FZ$7,Tipy!FB95=Výsledky!$FZ$8,Tipy!FB95=Výsledky!$FZ$9),10,0))</f>
        <v>10</v>
      </c>
      <c r="GA101" s="183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6">
        <f>IF(ISBLANK($GB$3),"",IF(ISBLANK(Tipy!EX95),"-",SUM(FW101:GA101)))</f>
        <v>10</v>
      </c>
      <c r="GC101" s="94"/>
      <c r="GD101" s="182">
        <f>IF(ISBLANK($GI$3),"",IF(ISBLANK(Tipy!FD95),0,IF(AND(Tipy!FD95=Výsledky!$GG$3,Tipy!FF95=Výsledky!$GI$3),50,0)))</f>
        <v>0</v>
      </c>
      <c r="GE101" s="182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2">
        <f>IF(ISBLANK($GI$3),"",IF(OR(Tipy!FG95=Výsledky!$GD$6,Tipy!FG95=Výsledky!$GD$7,Tipy!FG95=Výsledky!$GD$8,Tipy!FG95=Výsledky!$GD$9),30,0))</f>
        <v>30</v>
      </c>
      <c r="GG101" s="182">
        <f>IF(ISBLANK($GI$3),"",IF(OR(Tipy!FH95=Výsledky!$GG$6,Tipy!FH95=Výsledky!$GG$7,Tipy!FH95=Výsledky!$GG$8,Tipy!FH95=Výsledky!$GG$9),10,0))</f>
        <v>0</v>
      </c>
      <c r="GH101" s="183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6">
        <f>IF(ISBLANK($GI$3),"",IF(ISBLANK(Tipy!FD95),"-",SUM(GD101:GH101)))</f>
        <v>40</v>
      </c>
      <c r="GJ101" s="94"/>
      <c r="GK101" s="182">
        <f>IF(ISBLANK($GP$3),"",IF(ISBLANK(Tipy!FJ95),0,IF(AND(Tipy!FJ95=Výsledky!$GN$3,Tipy!FL95=Výsledky!$GP$3),50,0)))</f>
        <v>0</v>
      </c>
      <c r="GL101" s="182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>20</v>
      </c>
      <c r="GM101" s="182">
        <f>IF(ISBLANK($GP$3),"",IF(OR(Tipy!FM95=Výsledky!$GK$6,Tipy!FM95=Výsledky!$GK$7,Tipy!FM95=Výsledky!$GK$8,Tipy!FM95=Výsledky!$GK$9),30,0))</f>
        <v>0</v>
      </c>
      <c r="GN101" s="182">
        <f>IF(ISBLANK($GP$3),"",IF(OR(Tipy!FN95=Výsledky!$GN$6,Tipy!FN95=Výsledky!$GN$7,Tipy!FN95=Výsledky!$GN$8,Tipy!FN95=Výsledky!$GN$9),10,0))</f>
        <v>10</v>
      </c>
      <c r="GO101" s="183">
        <f>IF(ISBLANK($GP$3),"",IF(ISBLANK(Tipy!FJ95),0,IF(OR(AND(Tipy!FJ95=Výsledky!$GN$3,OR(Tipy!FL95=Výsledky!$GP$3+1,Tipy!FL95=Výsledky!$GP$3-1)),AND(Tipy!FL95=Výsledky!$GP$3,OR(Tipy!FJ95=Výsledky!$GN$3+1,Tipy!FJ95=Výsledky!$GN$3-1))),10,0)))</f>
        <v>0</v>
      </c>
      <c r="GP101" s="186">
        <f>IF(ISBLANK($GP$3),"",IF(ISBLANK(Tipy!FJ95),"-",SUM(GK101:GO101)))</f>
        <v>30</v>
      </c>
      <c r="GQ101" s="94"/>
      <c r="GR101" s="182">
        <f>IF(ISBLANK($GW$3),"",IF(ISBLANK(Tipy!FP95),0,IF(AND(Tipy!FP95=Výsledky!$GU$3,Tipy!FR95=Výsledky!$GW$3),50,0)))</f>
        <v>0</v>
      </c>
      <c r="GS101" s="182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2">
        <f>IF(ISBLANK($GW$3),"",IF(OR(Tipy!FS95=Výsledky!$GR$6,Tipy!FS95=Výsledky!$GR$7,Tipy!FS95=Výsledky!$GR$8,Tipy!FS95=Výsledky!$GR$9),30,0))</f>
        <v>0</v>
      </c>
      <c r="GU101" s="182">
        <f>IF(ISBLANK($GW$3),"",IF(OR(Tipy!FT95=Výsledky!$GU$6,Tipy!FT95=Výsledky!$GU$7,Tipy!FT95=Výsledky!$GU$8,Tipy!FT95=Výsledky!$GU$9),10,0))</f>
        <v>0</v>
      </c>
      <c r="GV101" s="183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6">
        <f>IF(ISBLANK($GW$3),"",IF(ISBLANK(Tipy!FP95),"-",SUM(GR101:GV101)))</f>
        <v>0</v>
      </c>
      <c r="GX101" s="94"/>
      <c r="GY101" s="182">
        <f>IF(ISBLANK($HD$3),"",IF(ISBLANK(Tipy!FV95),0,IF(AND(Tipy!FV95=Výsledky!$HB$3,Tipy!FX95=Výsledky!$HD$3),50,0)))</f>
        <v>0</v>
      </c>
      <c r="GZ101" s="182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2">
        <f>IF(ISBLANK($HD$3),"",IF(OR(Tipy!FY95=Výsledky!$GY$6,Tipy!FY95=Výsledky!$GY$7,Tipy!FY95=Výsledky!$GY$8,Tipy!FY95=Výsledky!$GY$9),30,0))</f>
        <v>0</v>
      </c>
      <c r="HB101" s="182">
        <f>IF(ISBLANK($HD$3),"",IF(OR(Tipy!FZ95=Výsledky!$HB$6,Tipy!FZ95=Výsledky!$HB$7,Tipy!FZ95=Výsledky!$HB$8,Tipy!FZ95=Výsledky!$HB$9),10,0))</f>
        <v>10</v>
      </c>
      <c r="HC101" s="183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6">
        <f>IF(ISBLANK($HD$3),"",IF(ISBLANK(Tipy!FV95),"-",SUM(GY101:HC101)))</f>
        <v>20</v>
      </c>
      <c r="HE101" s="185"/>
      <c r="HF101" s="182">
        <f>IF(ISBLANK($HK$3),"",IF(ISBLANK(Tipy!GB95),0,IF(AND(Tipy!GB95=Výsledky!$HI$3,Tipy!GD95=Výsledky!$HK$3),50,0)))</f>
        <v>0</v>
      </c>
      <c r="HG101" s="182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2">
        <f>IF(ISBLANK($HK$3),"",IF(OR(Tipy!GE95=Výsledky!$HF$6,Tipy!GE95=Výsledky!$HF$7,Tipy!GE95=Výsledky!$HF$8,Tipy!GE95=Výsledky!$HF$9),30,0))</f>
        <v>0</v>
      </c>
      <c r="HI101" s="182">
        <f>IF(ISBLANK($HK$3),"",IF(OR(Tipy!GF95=Výsledky!$HI$6,Tipy!GF95=Výsledky!$HI$7,Tipy!GF95=Výsledky!$HI$8,Tipy!GF95=Výsledky!$HI$9),10,0))</f>
        <v>10</v>
      </c>
      <c r="HJ101" s="183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6">
        <f>IF(ISBLANK($HK$3),"",IF(ISBLANK(Tipy!GB95),"-",SUM(HF101:HJ101)))</f>
        <v>30</v>
      </c>
      <c r="HL101" s="185"/>
      <c r="HM101" s="182">
        <f>IF(ISBLANK($HR$3),"",IF(ISBLANK(Tipy!GH95),0,IF(AND(Tipy!GH95=Výsledky!$HP$3,Tipy!GJ95=Výsledky!$HR$3),50,0)))</f>
        <v>0</v>
      </c>
      <c r="HN101" s="182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2">
        <f>IF(ISBLANK($HR$3),"",IF(OR(Tipy!GK95=Výsledky!$HM$6,Tipy!GK95=Výsledky!$HM$7,Tipy!GK95=Výsledky!$HM$8,Tipy!GK95=Výsledky!$HM$9),30,0))</f>
        <v>0</v>
      </c>
      <c r="HP101" s="182">
        <f>IF(ISBLANK($HR$3),"",IF(OR(Tipy!GL95=Výsledky!$HP$6,Tipy!GL95=Výsledky!$HP$7,Tipy!GL95=Výsledky!$HP$8,Tipy!GL95=Výsledky!$HP$9),10,0))</f>
        <v>0</v>
      </c>
      <c r="HQ101" s="183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6">
        <f>IF(ISBLANK($HR$3),"",IF(ISBLANK(Tipy!GH95),"-",SUM(HM101:HQ101)))</f>
        <v>0</v>
      </c>
      <c r="HS101" s="185"/>
      <c r="HT101" s="182">
        <f>IF(ISBLANK($HY$3),"",IF(ISBLANK(Tipy!GN95),0,IF(AND(Tipy!GN95=Výsledky!$HW$3,Tipy!GP95=Výsledky!$HY$3),50,0)))</f>
        <v>0</v>
      </c>
      <c r="HU101" s="182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2">
        <f>IF(ISBLANK($HY$3),"",IF(OR(Tipy!GQ95=Výsledky!$HT$6,Tipy!GQ95=Výsledky!$HT$7,Tipy!GQ95=Výsledky!$HT$8,Tipy!GQ95=Výsledky!$HT$9),30,0))</f>
        <v>0</v>
      </c>
      <c r="HW101" s="182">
        <f>IF(ISBLANK($HY$3),"",IF(OR(Tipy!GR95=Výsledky!$HW$6,Tipy!GR95=Výsledky!$HW$7,Tipy!GR95=Výsledky!$HW$8,Tipy!GR95=Výsledky!$HW$9),10,0))</f>
        <v>10</v>
      </c>
      <c r="HX101" s="183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6">
        <f>IF(ISBLANK($HY$3),"",IF(ISBLANK(Tipy!GN95),"-",SUM(HT101:HX101)))</f>
        <v>40</v>
      </c>
      <c r="HZ101" s="185"/>
      <c r="IA101" s="182">
        <f>IF(ISBLANK($IF$3),"",IF(ISBLANK(Tipy!GT95),0,IF(AND(Tipy!GT95=Výsledky!$ID$3,Tipy!GV95=Výsledky!$IF$3),50,0)))</f>
        <v>0</v>
      </c>
      <c r="IB101" s="182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2">
        <f>IF(ISBLANK($IF$3),"",IF(OR(Tipy!GW95=Výsledky!$IA$6,Tipy!GW95=Výsledky!$IA$7,Tipy!GW95=Výsledky!$IA$8,Tipy!GW95=Výsledky!$IA$9),30,0))</f>
        <v>0</v>
      </c>
      <c r="ID101" s="182">
        <f>IF(ISBLANK($IF$3),"",IF(OR(Tipy!GX95=Výsledky!$ID$6,Tipy!GX95=Výsledky!$ID$7,Tipy!GX95=Výsledky!$ID$8,Tipy!GX95=Výsledky!$ID$9),10,0))</f>
        <v>0</v>
      </c>
      <c r="IE101" s="183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6">
        <f>IF(ISBLANK($IF$3),"",IF(ISBLANK(Tipy!GT95),"-",SUM(IA101:IE101)))</f>
        <v>30</v>
      </c>
      <c r="IG101" s="94"/>
      <c r="IH101" s="182">
        <f>IF(ISBLANK($IM$3),"",IF(ISBLANK(Tipy!GZ95),0,IF(AND(Tipy!GZ95=Výsledky!$IK$3,Tipy!HB95=Výsledky!$IM$3),50,0)))</f>
        <v>0</v>
      </c>
      <c r="II101" s="182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182">
        <f>IF(ISBLANK($IM$3),"",IF(OR(Tipy!HC95=Výsledky!$IH$6,Tipy!HC95=Výsledky!$IH$7,Tipy!HC95=Výsledky!$IH$8,Tipy!HC95=Výsledky!$IH$9),30,0))</f>
        <v>0</v>
      </c>
      <c r="IK101" s="182">
        <f>IF(ISBLANK($IM$3),"",IF(OR(Tipy!HD95=Výsledky!$IK$6,Tipy!HD95=Výsledky!$IK$7,Tipy!HD95=Výsledky!$IK$8,Tipy!HD95=Výsledky!$IK$9),10,0))</f>
        <v>0</v>
      </c>
      <c r="IL101" s="183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186">
        <f>IF(ISBLANK($IM$3),"",IF(ISBLANK(Tipy!GZ95),"-",SUM(IH101:IL101)))</f>
        <v>30</v>
      </c>
      <c r="IN101" s="185"/>
      <c r="IO101" s="182">
        <f>IF(ISBLANK($IT$3),"",IF(ISBLANK(Tipy!HF95),0,IF(AND(Tipy!HF95=Výsledky!$IR$3,Tipy!HH95=Výsledky!$IT$3),50,0)))</f>
        <v>0</v>
      </c>
      <c r="IP101" s="182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82">
        <f>IF(ISBLANK($IT$3),"",IF(OR(Tipy!HI95=Výsledky!$IO$6,Tipy!HI95=Výsledky!$IO$7,Tipy!HI95=Výsledky!$IO$8,Tipy!HI95=Výsledky!$IO$9),30,0))</f>
        <v>30</v>
      </c>
      <c r="IR101" s="182">
        <f>IF(ISBLANK($IT$3),"",IF(OR(Tipy!HJ95=Výsledky!$IR$6,Tipy!HJ95=Výsledky!$IR$7,Tipy!HJ95=Výsledky!$IR$8,Tipy!HJ95=Výsledky!$IR$9),10,0))</f>
        <v>10</v>
      </c>
      <c r="IS101" s="183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6">
        <f>IF(ISBLANK($IT$3),"",IF(ISBLANK(Tipy!HF95),"-",SUM(IO101:IS101)))</f>
        <v>60</v>
      </c>
      <c r="IU101" s="185"/>
      <c r="IV101" s="182">
        <f>IF(ISBLANK($JA$3),"",IF(ISBLANK(Tipy!HL95),0,IF(AND(Tipy!HL95=Výsledky!$IY$3,Tipy!HN95=Výsledky!$JA$3),50,0)))</f>
        <v>50</v>
      </c>
      <c r="IW101" s="182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182">
        <f>IF(ISBLANK($JA$3),"",IF(OR(Tipy!HO95=Výsledky!$IV$6,Tipy!HO95=Výsledky!$IV$7,Tipy!HO95=Výsledky!$IV$8,Tipy!HO95=Výsledky!$IV$9),30,0))</f>
        <v>30</v>
      </c>
      <c r="IY101" s="182">
        <f>IF(ISBLANK($JA$3),"",IF(OR(Tipy!HP95=Výsledky!$IY$6,Tipy!HP95=Výsledky!$IY$7,Tipy!HP95=Výsledky!$IY$8,Tipy!HP95=Výsledky!$IY$9),10,0))</f>
        <v>0</v>
      </c>
      <c r="IZ101" s="183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186">
        <f>IF(ISBLANK($JA$3),"",IF(ISBLANK(Tipy!HL95),"-",SUM(IV101:IZ101)))</f>
        <v>80</v>
      </c>
      <c r="JB101" s="185"/>
      <c r="JC101" s="182">
        <f>IF(ISBLANK($JH$3),"",IF(ISBLANK(Tipy!HR95),0,IF(AND(Tipy!HR95=Výsledky!$JF$3,Tipy!HT95=Výsledky!$JH$3),50,0)))</f>
        <v>0</v>
      </c>
      <c r="JD101" s="182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>20</v>
      </c>
      <c r="JE101" s="182">
        <f>IF(ISBLANK($JH$3),"",IF(OR(Tipy!HU95=Výsledky!$JC$6,Tipy!HU95=Výsledky!$JC$7,Tipy!HU95=Výsledky!$JC$8,Tipy!HU95=Výsledky!$JC$9),30,0))</f>
        <v>0</v>
      </c>
      <c r="JF101" s="182">
        <f>IF(ISBLANK($JH$3),"",IF(OR(Tipy!HV95=Výsledky!$JF$6,Tipy!HV95=Výsledky!$JF$7,Tipy!HV95=Výsledky!$JF$8,Tipy!HV95=Výsledky!$JF$9),10,0))</f>
        <v>0</v>
      </c>
      <c r="JG101" s="183">
        <f>IF(ISBLANK($JH$3),"",IF(ISBLANK(Tipy!HR95),0,IF(OR(AND(Tipy!HR95=Výsledky!$JF$3,OR(Tipy!HT95=Výsledky!$JH$3+1,Tipy!HT95=Výsledky!$JH$3-1)),AND(Tipy!HT95=Výsledky!$JH$3,OR(Tipy!HR95=Výsledky!$JF$3+1,Tipy!HR95=Výsledky!$JF$3-1))),10,0)))</f>
        <v>0</v>
      </c>
      <c r="JH101" s="186">
        <f>IF(ISBLANK($JH$3),"",IF(ISBLANK(Tipy!HR95),"-",SUM(JC101:JG101)))</f>
        <v>20</v>
      </c>
      <c r="JI101" s="185"/>
      <c r="JJ101" s="182">
        <f>IF(ISBLANK($JO$3),"",IF(ISBLANK(Tipy!HX95),0,IF(AND(Tipy!HX95=Výsledky!$JM$3,Tipy!HZ95=Výsledky!$JO$3),50,0)))</f>
        <v>0</v>
      </c>
      <c r="JK101" s="182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>0</v>
      </c>
      <c r="JL101" s="182">
        <f>IF(ISBLANK($JO$3),"",IF(OR(Tipy!IA95=Výsledky!$JJ$6,Tipy!IA95=Výsledky!$JJ$7,Tipy!IA95=Výsledky!$JJ$8,Tipy!IA95=Výsledky!$JJ$9),30,0))</f>
        <v>30</v>
      </c>
      <c r="JM101" s="92">
        <f>IF(ISBLANK($JO$3),"",IF(OR(Tipy!IB95=Výsledky!$JM$6,Tipy!IB95=Výsledky!$JM$7,Tipy!IB95=Výsledky!$JM$8,Tipy!IB95=Výsledky!$JM$9),10,0))</f>
        <v>0</v>
      </c>
      <c r="JN101" s="93">
        <f>IF(ISBLANK($JO$3),"",IF(ISBLANK(Tipy!HX95),0,IF(OR(AND(Tipy!HX95=Výsledky!$JM$3,OR(Tipy!HZ95=Výsledky!$JO$3+1,Tipy!HZ95=Výsledky!$JO$3-1)),AND(Tipy!HZ95=Výsledky!$JO$3,OR(Tipy!HX95=Výsledky!$JM$3+1,Tipy!HX95=Výsledky!$JM$3-1))),10,0)))</f>
        <v>0</v>
      </c>
      <c r="JO101" s="95">
        <f>IF(ISBLANK($JO$3),"",IF(ISBLANK(Tipy!HX95),"-",SUM(JJ101:JN101)))</f>
        <v>30</v>
      </c>
      <c r="JP101" s="94"/>
      <c r="JQ101" s="92">
        <f>IF(ISBLANK($JV$3),"",IF(ISBLANK(Tipy!ID95),0,IF(AND(Tipy!ID95=Výsledky!$JT$3,Tipy!IF95=Výsledky!$JV$3),50,0)))</f>
        <v>0</v>
      </c>
      <c r="JR101" s="92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>20</v>
      </c>
      <c r="JS101" s="92">
        <f>IF(ISBLANK($JV$3),"",IF(OR(Tipy!IG95=Výsledky!$JQ$6,Tipy!IG95=Výsledky!$JQ$7,Tipy!IG95=Výsledky!$JQ$8,Tipy!IG95=Výsledky!$JQ$9),30,0))</f>
        <v>30</v>
      </c>
      <c r="JT101" s="92">
        <f>IF(ISBLANK($JV$3),"",IF(OR(Tipy!IH95=Výsledky!$JT$6,Tipy!IH95=Výsledky!$JT$7,Tipy!IH95=Výsledky!$JT$8,Tipy!IH95=Výsledky!$JT$9),10,0))</f>
        <v>0</v>
      </c>
      <c r="JU101" s="93">
        <f>IF(ISBLANK($JV$3),"",IF(ISBLANK(Tipy!ID95),0,IF(OR(AND(Tipy!ID95=Výsledky!$JT$3,OR(Tipy!IF95=Výsledky!$JV$3+1,Tipy!IF95=Výsledky!$JV$3-1)),AND(Tipy!IF95=Výsledky!$JV$3,OR(Tipy!ID95=Výsledky!$JT$3+1,Tipy!ID95=Výsledky!$JT$3-1))),10,0)))</f>
        <v>0</v>
      </c>
      <c r="JV101" s="95">
        <f>IF(ISBLANK($JV$3),"",IF(ISBLANK(Tipy!ID95),"-",SUM(JQ101:JU101)))</f>
        <v>50</v>
      </c>
      <c r="JW101" s="94"/>
      <c r="JX101" s="92" t="str">
        <f>IF(ISBLANK($KC$3),"",IF(ISBLANK(Tipy!IJ95),0,IF(AND(Tipy!IJ95=Výsledky!$KA$3,Tipy!IL95=Výsledky!$KC$3),50,0)))</f>
        <v/>
      </c>
      <c r="JY101" s="92" t="str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/>
      </c>
      <c r="JZ101" s="92" t="str">
        <f>IF(ISBLANK($KC$3),"",IF(OR(Tipy!IM95=Výsledky!$JX$6,Tipy!IM95=Výsledky!$JX$7,Tipy!IM95=Výsledky!$JX$8,Tipy!IM95=Výsledky!$JX$9),30,0))</f>
        <v/>
      </c>
      <c r="KA101" s="92" t="str">
        <f>IF(ISBLANK($KC$3),"",IF(OR(Tipy!IN95=Výsledky!$KA$6,Tipy!IN95=Výsledky!$KA$7,Tipy!IN95=Výsledky!$KA$8,Tipy!IN95=Výsledky!$KA$9),10,0))</f>
        <v/>
      </c>
      <c r="KB101" s="93" t="str">
        <f>IF(ISBLANK($KC$3),"",IF(ISBLANK(Tipy!IJ95),0,IF(OR(AND(Tipy!IJ95=Výsledky!$KA$3,OR(Tipy!IL95=Výsledky!$KC$3+1,Tipy!IL95=Výsledky!$KC$3-1)),AND(Tipy!IL95=Výsledky!$KC$3,OR(Tipy!IJ95=Výsledky!$KA$3+1,Tipy!IJ95=Výsledky!$KA$3-1))),10,0)))</f>
        <v/>
      </c>
      <c r="KC101" s="95" t="str">
        <f>IF(ISBLANK($KC$3),"",IF(ISBLANK(Tipy!IJ95),"-",SUM(JX101:KB101)))</f>
        <v/>
      </c>
      <c r="KD101" s="94"/>
      <c r="KE101" s="92">
        <f>IF(ISBLANK($KJ$3),"",IF(ISBLANK(Tipy!IP95),0,IF(AND(Tipy!IP95=Výsledky!$KH$3,Tipy!IR95=Výsledky!$KJ$3),50,0)))</f>
        <v>0</v>
      </c>
      <c r="KF101" s="92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>0</v>
      </c>
      <c r="KG101" s="92">
        <f>IF(ISBLANK($KJ$3),"",IF(OR(Tipy!IS95=Výsledky!$KE$6,Tipy!IS95=Výsledky!$KE$7,Tipy!IS95=Výsledky!$KE$8,Tipy!IS95=Výsledky!$KE$9),30,0))</f>
        <v>0</v>
      </c>
      <c r="KH101" s="92">
        <f>IF(ISBLANK($KJ$3),"",IF(OR(Tipy!IT95=Výsledky!$KH$6,Tipy!IT95=Výsledky!$KH$7,Tipy!IT95=Výsledky!$KH$8,Tipy!IT95=Výsledky!$KH$9),10,0))</f>
        <v>0</v>
      </c>
      <c r="KI101" s="93">
        <f>IF(ISBLANK($KJ$3),"",IF(ISBLANK(Tipy!IP95),0,IF(OR(AND(Tipy!IP95=Výsledky!$KH$3,OR(Tipy!IR95=Výsledky!$KJ$3+1,Tipy!IR95=Výsledky!$KJ$3-1)),AND(Tipy!IR95=Výsledky!$KJ$3,OR(Tipy!IP95=Výsledky!$KH$3+1,Tipy!IP95=Výsledky!$KH$3-1))),10,0)))</f>
        <v>0</v>
      </c>
      <c r="KJ101" s="95">
        <f>IF(ISBLANK($KJ$3),"",IF(ISBLANK(Tipy!IP95),"-",SUM(KE101:KI101)))</f>
        <v>0</v>
      </c>
      <c r="KK101" s="94"/>
      <c r="KL101" s="182">
        <f>IF(ISBLANK($KQ$3),"",IF(ISBLANK(Tipy!IV95),0,IF(AND(Tipy!IV95=Výsledky!$KO$3,Tipy!IX95=Výsledky!$KQ$3),50,0)))</f>
        <v>0</v>
      </c>
      <c r="KM101" s="182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>20</v>
      </c>
      <c r="KN101" s="182">
        <f>IF(ISBLANK($KQ$3),"",IF(OR(Tipy!IY95=Výsledky!$KL$6,Tipy!IY95=Výsledky!$KL$7,Tipy!IY95=Výsledky!$KL$8,Tipy!IY95=Výsledky!$KL$9),30,0))</f>
        <v>0</v>
      </c>
      <c r="KO101" s="182">
        <f>IF(ISBLANK($KQ$3),"",IF(OR(Tipy!IZ95=Výsledky!$KO$6,Tipy!IZ95=Výsledky!$KO$7,Tipy!IZ95=Výsledky!$KO$8,Tipy!IZ95=Výsledky!$KO$9),10,0))</f>
        <v>0</v>
      </c>
      <c r="KP101" s="183">
        <f>IF(ISBLANK($KQ$3),"",IF(ISBLANK(Tipy!IV95),0,IF(OR(AND(Tipy!IV95=Výsledky!$KO$3,OR(Tipy!IX95=Výsledky!$KQ$3+1,Tipy!IX95=Výsledky!$KQ$3-1)),AND(Tipy!IX95=Výsledky!$KQ$3,OR(Tipy!IV95=Výsledky!$KO$3+1,Tipy!IV95=Výsledky!$KO$3-1))),10,0)))</f>
        <v>10</v>
      </c>
      <c r="KQ101" s="186">
        <f>IF(ISBLANK($KQ$3),"",IF(ISBLANK(Tipy!IV95),"-",SUM(KL101:KP101)))</f>
        <v>30</v>
      </c>
      <c r="KR101" s="94"/>
      <c r="KS101" s="92" t="str">
        <f>IF(ISBLANK($KX$3),"",IF(ISBLANK(Tipy!JB95),0,IF(AND(Tipy!JB95=Výsledky!$KV$3,Tipy!JD95=Výsledky!$KX$3),50,0)))</f>
        <v/>
      </c>
      <c r="KT101" s="92" t="str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/>
      </c>
      <c r="KU101" s="92" t="str">
        <f>IF(ISBLANK($KX$3),"",IF(OR(Tipy!JE95=Výsledky!$KS$6,Tipy!JE95=Výsledky!$KS$7,Tipy!JE95=Výsledky!$KS$8,Tipy!JE95=Výsledky!$KS$9),30,0))</f>
        <v/>
      </c>
      <c r="KV101" s="92" t="str">
        <f>IF(ISBLANK($KX$3),"",IF(OR(Tipy!JF95=Výsledky!$KV$6,Tipy!JF95=Výsledky!$KV$7,Tipy!JF95=Výsledky!$KV$8,Tipy!JF95=Výsledky!$KV$9),10,0))</f>
        <v/>
      </c>
      <c r="KW101" s="93" t="str">
        <f>IF(ISBLANK($KX$3),"",IF(ISBLANK(Tipy!JB95),0,IF(OR(AND(Tipy!JB95=Výsledky!$KV$3,OR(Tipy!JD95=Výsledky!$KX$3+1,Tipy!JD95=Výsledky!$KX$3-1)),AND(Tipy!JD95=Výsledky!$KX$3,OR(Tipy!JB95=Výsledky!$KV$3+1,Tipy!JB95=Výsledky!$KV$3-1))),10,0)))</f>
        <v/>
      </c>
      <c r="KX101" s="95" t="str">
        <f>IF(ISBLANK($KX$3),"",IF(ISBLANK(Tipy!JB95),"-",SUM(KS101:KW101)))</f>
        <v/>
      </c>
      <c r="KY101" s="94"/>
      <c r="KZ101" s="92" t="str">
        <f>IF(ISBLANK($LE$3),"",IF(ISBLANK(Tipy!JH95),0,IF(AND(Tipy!JH95=Výsledky!$LC$3,Tipy!JJ95=Výsledky!$LE$3),50,0)))</f>
        <v/>
      </c>
      <c r="LA101" s="92" t="str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/>
      </c>
      <c r="LB101" s="92" t="str">
        <f>IF(ISBLANK($LE$3),"",IF(OR(Tipy!JK95=Výsledky!$KZ$6,Tipy!JK95=Výsledky!$KZ$7,Tipy!JK95=Výsledky!$KZ$8,Tipy!JK95=Výsledky!$KZ$9),30,0))</f>
        <v/>
      </c>
      <c r="LC101" s="92" t="str">
        <f>IF(ISBLANK($LE$3),"",IF(OR(Tipy!JL95=Výsledky!$LC$6,Tipy!JL95=Výsledky!$LC$7,Tipy!JL95=Výsledky!$LC$8,Tipy!JL95=Výsledky!$LC$9),10,0))</f>
        <v/>
      </c>
      <c r="LD101" s="93" t="str">
        <f>IF(ISBLANK($LE$3),"",IF(ISBLANK(Tipy!JH95),0,IF(OR(AND(Tipy!JH95=Výsledky!$LC$3,OR(Tipy!JJ95=Výsledky!$LE$3+1,Tipy!JJ95=Výsledky!$LE$3-1)),AND(Tipy!JJ95=Výsledky!$LE$3,OR(Tipy!JH95=Výsledky!$LC$3+1,Tipy!JH95=Výsledky!$LC$3-1))),10,0)))</f>
        <v/>
      </c>
      <c r="LE101" s="95" t="str">
        <f>IF(ISBLANK($LE$3),"",IF(ISBLANK(Tipy!JH95),"-",SUM(KZ101:LD101)))</f>
        <v/>
      </c>
      <c r="LF101" s="94"/>
      <c r="LG101" s="92" t="str">
        <f>IF(ISBLANK($LL$3),"",IF(ISBLANK(Tipy!JN95),0,IF(AND(Tipy!JN95=Výsledky!$LJ$3,Tipy!JP95=Výsledky!$LL$3),50,0)))</f>
        <v/>
      </c>
      <c r="LH101" s="92" t="str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/>
      </c>
      <c r="LI101" s="92" t="str">
        <f>IF(ISBLANK($LL$3),"",IF(OR(Tipy!JQ95=Výsledky!$LG$6,Tipy!JQ95=Výsledky!$LG$7,Tipy!JQ95=Výsledky!$LG$8,Tipy!JQ95=Výsledky!$LG$9),30,0))</f>
        <v/>
      </c>
      <c r="LJ101" s="92" t="str">
        <f>IF(ISBLANK($LL$3),"",IF(OR(Tipy!JR95=Výsledky!$LJ$6,Tipy!JR95=Výsledky!$LJ$7,Tipy!JR95=Výsledky!$LJ$8,Tipy!JR95=Výsledky!$LJ$9),10,0))</f>
        <v/>
      </c>
      <c r="LK101" s="93" t="str">
        <f>IF(ISBLANK($LL$3),"",IF(ISBLANK(Tipy!JN95),0,IF(OR(AND(Tipy!JN95=Výsledky!$LJ$3,OR(Tipy!JP95=Výsledky!$LL$3+1,Tipy!JP95=Výsledky!$LL$3-1)),AND(Tipy!JP95=Výsledky!$LL$3,OR(Tipy!JN95=Výsledky!$LJ$3+1,Tipy!JN95=Výsledky!$LJ$3-1))),10,0)))</f>
        <v/>
      </c>
      <c r="LL101" s="95" t="str">
        <f>IF(ISBLANK($LL$3),"",IF(ISBLANK(Tipy!JN95),"-",SUM(LG101:LK101)))</f>
        <v/>
      </c>
      <c r="LM101" s="94"/>
      <c r="LN101" s="92" t="str">
        <f>IF(ISBLANK($LS$3),"",IF(ISBLANK(Tipy!JT95),0,IF(AND(Tipy!JT95=Výsledky!$LQ$3,Tipy!JV95=Výsledky!$LS$3),50,0)))</f>
        <v/>
      </c>
      <c r="LO101" s="92" t="str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/>
      </c>
      <c r="LP101" s="92" t="str">
        <f>IF(ISBLANK($LS$3),"",IF(OR(Tipy!JW95=Výsledky!$LN$6,Tipy!JW95=Výsledky!$LN$7,Tipy!JW95=Výsledky!$LN$8,Tipy!JW95=Výsledky!$LN$9),30,0))</f>
        <v/>
      </c>
      <c r="LQ101" s="92" t="str">
        <f>IF(ISBLANK($LS$3),"",IF(OR(Tipy!JX95=Výsledky!$LQ$6,Tipy!JX95=Výsledky!$LQ$7,Tipy!JX95=Výsledky!$LQ$8,Tipy!JX95=Výsledky!$LQ$9),10,0))</f>
        <v/>
      </c>
      <c r="LR101" s="93" t="str">
        <f>IF(ISBLANK($LS$3),"",IF(ISBLANK(Tipy!JT95),0,IF(OR(AND(Tipy!JT95=Výsledky!$LQ$3,OR(Tipy!JV95=Výsledky!$LS$3+1,Tipy!JV95=Výsledky!$LS$3-1)),AND(Tipy!JV95=Výsledky!$LS$3,OR(Tipy!JT95=Výsledky!$LQ$3+1,Tipy!JT95=Výsledky!$LQ$3-1))),10,0)))</f>
        <v/>
      </c>
      <c r="LS101" s="95" t="str">
        <f>IF(ISBLANK($LS$3),"",IF(ISBLANK(Tipy!JT95),"-",SUM(LN101:LR101)))</f>
        <v/>
      </c>
      <c r="LT101" s="94"/>
      <c r="LU101" s="92" t="str">
        <f>IF(ISBLANK($LZ$3),"",IF(ISBLANK(Tipy!JZ95),0,IF(AND(Tipy!JZ95=Výsledky!$LX$3,Tipy!KB95=Výsledky!$LZ$3),50,0)))</f>
        <v/>
      </c>
      <c r="LV101" s="92" t="str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/>
      </c>
      <c r="LW101" s="92" t="str">
        <f>IF(ISBLANK($LZ$3),"",IF(OR(Tipy!KC95=Výsledky!$LU$6,Tipy!KC95=Výsledky!$LU$7,Tipy!KC95=Výsledky!$LU$8,Tipy!KC95=Výsledky!$LU$9),30,0))</f>
        <v/>
      </c>
      <c r="LX101" s="92" t="str">
        <f>IF(ISBLANK($LZ$3),"",IF(OR(Tipy!KD95=Výsledky!$LX$6,Tipy!KD95=Výsledky!$LX$7,Tipy!KD95=Výsledky!$LX$8,Tipy!KD95=Výsledky!$LX$9),10,0))</f>
        <v/>
      </c>
      <c r="LY101" s="93" t="str">
        <f>IF(ISBLANK($LZ$3),"",IF(ISBLANK(Tipy!JZ95),0,IF(OR(AND(Tipy!JZ95=Výsledky!$LX$3,OR(Tipy!KB95=Výsledky!$LZ$3+1,Tipy!KB95=Výsledky!$LZ$3-1)),AND(Tipy!KB95=Výsledky!$LZ$3,OR(Tipy!JZ95=Výsledky!$LX$3+1,Tipy!JZ95=Výsledky!$LX$3-1))),10,0)))</f>
        <v/>
      </c>
      <c r="LZ101" s="95" t="str">
        <f>IF(ISBLANK($LZ$3),"",IF(ISBLANK(Tipy!JZ95),"-",SUM(LU101:LY101)))</f>
        <v/>
      </c>
      <c r="MA101" s="94"/>
      <c r="MB101" s="96"/>
      <c r="MC101" s="97"/>
      <c r="MD101" s="97"/>
      <c r="ME101" s="97"/>
      <c r="MF101" s="93"/>
      <c r="MG101" s="95"/>
      <c r="MH101" s="94"/>
      <c r="MI101" s="96"/>
      <c r="MJ101" s="97"/>
      <c r="MK101" s="97"/>
      <c r="ML101" s="97"/>
      <c r="MM101" s="93"/>
      <c r="MN101" s="95"/>
      <c r="MO101" s="94"/>
      <c r="MP101" s="96"/>
      <c r="MQ101" s="97"/>
      <c r="MR101" s="97"/>
      <c r="MS101" s="97"/>
      <c r="MT101" s="93"/>
      <c r="MU101" s="95"/>
      <c r="MV101" s="94"/>
      <c r="MW101" s="96"/>
      <c r="MX101" s="97"/>
      <c r="MY101" s="97"/>
      <c r="MZ101" s="97"/>
      <c r="NA101" s="93"/>
      <c r="NB101" s="95"/>
      <c r="NC101" s="94"/>
      <c r="ND101" s="96"/>
      <c r="NE101" s="97"/>
      <c r="NF101" s="97"/>
      <c r="NG101" s="97"/>
      <c r="NH101" s="93"/>
      <c r="NI101" s="95"/>
      <c r="NJ101" s="94"/>
      <c r="NK101" s="96"/>
      <c r="NL101" s="97"/>
      <c r="NM101" s="97"/>
      <c r="NN101" s="97"/>
      <c r="NO101" s="93"/>
      <c r="NP101" s="95"/>
      <c r="NQ101" s="94"/>
      <c r="NR101" s="96"/>
      <c r="NS101" s="97"/>
      <c r="NT101" s="97"/>
      <c r="NU101" s="97"/>
      <c r="NV101" s="93"/>
      <c r="NW101" s="95"/>
      <c r="NX101" s="94"/>
      <c r="NY101" s="96"/>
      <c r="NZ101" s="97"/>
      <c r="OA101" s="97"/>
      <c r="OB101" s="97"/>
      <c r="OC101" s="93"/>
      <c r="OD101" s="95"/>
      <c r="OE101" s="94"/>
      <c r="OF101" s="96"/>
      <c r="OG101" s="97"/>
      <c r="OH101" s="97"/>
      <c r="OI101" s="97"/>
      <c r="OJ101" s="93"/>
      <c r="OK101" s="95"/>
      <c r="OL101" s="94"/>
      <c r="OM101" s="96"/>
      <c r="ON101" s="97"/>
      <c r="OO101" s="97"/>
      <c r="OP101" s="97"/>
      <c r="OQ101" s="93"/>
      <c r="OR101" s="95"/>
      <c r="OS101" s="94"/>
      <c r="OT101" s="96"/>
      <c r="OU101" s="97"/>
      <c r="OV101" s="97"/>
      <c r="OW101" s="97"/>
      <c r="OX101" s="93"/>
      <c r="OY101" s="95"/>
      <c r="OZ101" s="94"/>
      <c r="PA101" s="96"/>
      <c r="PB101" s="97"/>
      <c r="PC101" s="97"/>
      <c r="PD101" s="97"/>
      <c r="PE101" s="93"/>
      <c r="PF101" s="95"/>
      <c r="PG101" s="94"/>
      <c r="PH101" s="96"/>
      <c r="PI101" s="97"/>
      <c r="PJ101" s="97"/>
      <c r="PK101" s="97"/>
      <c r="PL101" s="93"/>
      <c r="PM101" s="95"/>
      <c r="PN101" s="94"/>
      <c r="PO101" s="96"/>
      <c r="PP101" s="97"/>
      <c r="PQ101" s="97"/>
      <c r="PR101" s="97"/>
      <c r="PS101" s="93"/>
      <c r="PT101" s="95"/>
      <c r="PU101" s="94"/>
      <c r="PV101" s="96"/>
      <c r="PW101" s="97"/>
      <c r="PX101" s="97"/>
      <c r="PY101" s="97"/>
      <c r="PZ101" s="93"/>
      <c r="QA101" s="95"/>
    </row>
    <row r="102" spans="1:443" ht="15" customHeight="1" x14ac:dyDescent="0.2">
      <c r="A102" s="121">
        <f>Tipy!A96</f>
        <v>36</v>
      </c>
      <c r="B102" s="144" t="str">
        <f>Tipy!B96</f>
        <v>sugar</v>
      </c>
      <c r="C102" s="42"/>
      <c r="D102" s="182">
        <f>IF(ISBLANK($I$3),"",IF(ISBLANK(Tipy!D96),0,IF(AND(Tipy!D96=Výsledky!$G$3,Tipy!F96=Výsledky!$I$3),50,0)))</f>
        <v>0</v>
      </c>
      <c r="E102" s="182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2">
        <f>IF(ISBLANK($I$3),"",IF(OR(Tipy!G96=Výsledky!$D$6,Tipy!G96=Výsledky!$D$7,Tipy!G96=Výsledky!$D$8,Tipy!G96=Výsledky!$D$9),30,0))</f>
        <v>30</v>
      </c>
      <c r="G102" s="182">
        <f>IF(ISBLANK($I$3),"",IF(OR(Tipy!H96=Výsledky!$G$6,Tipy!H96=Výsledky!$G$7,Tipy!H96=Výsledky!$G$8,Tipy!H96=Výsledky!$G$9),10,0))</f>
        <v>0</v>
      </c>
      <c r="H102" s="183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4">
        <f>IF(ISBLANK($I$3),"",IF(ISBLANK(Tipy!D96),"-",SUM(D102:H102)))</f>
        <v>60</v>
      </c>
      <c r="J102" s="185"/>
      <c r="K102" s="182">
        <f>IF(ISBLANK($P$3),"",IF(ISBLANK(Tipy!J96),0,IF(AND(Tipy!J96=Výsledky!$N$3,Tipy!L96=Výsledky!$P$3),50,0)))</f>
        <v>0</v>
      </c>
      <c r="L102" s="182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2">
        <f>IF(ISBLANK($P$3),"",IF(OR(Tipy!M96=Výsledky!$K$6,Tipy!M96=Výsledky!$K$7,Tipy!M96=Výsledky!$K$8,Tipy!M96=Výsledky!$K$9),30,0))</f>
        <v>30</v>
      </c>
      <c r="N102" s="182">
        <f>IF(ISBLANK($P$3),"",IF(OR(Tipy!N96=Výsledky!$N$6,Tipy!N96=Výsledky!$N$7,Tipy!N96=Výsledky!$N$8,Tipy!N96=Výsledky!$N$9),10,0))</f>
        <v>0</v>
      </c>
      <c r="O102" s="183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6">
        <f>IF(ISBLANK($P$3),"",IF(ISBLANK(Tipy!J96),"-",SUM(K102:O102)))</f>
        <v>60</v>
      </c>
      <c r="Q102" s="185"/>
      <c r="R102" s="182">
        <f>IF(ISBLANK($W$3),"",IF(ISBLANK(Tipy!P96),0,IF(AND(Tipy!P96=Výsledky!$U$3,Tipy!R96=Výsledky!$W$3),50,0)))</f>
        <v>0</v>
      </c>
      <c r="S102" s="182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2">
        <f>IF(ISBLANK($W$3),"",IF(OR(Tipy!S96=Výsledky!$R$6,Tipy!S96=Výsledky!$R$7,Tipy!S96=Výsledky!$R$8,Tipy!S96=Výsledky!$R$9),30,0))</f>
        <v>30</v>
      </c>
      <c r="U102" s="182">
        <f>IF(ISBLANK($W$3),"",IF(OR(Tipy!T96=Výsledky!$U$6,Tipy!T96=Výsledky!$U$7,Tipy!T96=Výsledky!$U$8,Tipy!T96=Výsledky!$U$9),10,0))</f>
        <v>0</v>
      </c>
      <c r="V102" s="183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6">
        <f>IF(ISBLANK($W$3),"",IF(ISBLANK(Tipy!P96),"-",SUM(R102:V102)))</f>
        <v>40</v>
      </c>
      <c r="X102" s="185"/>
      <c r="Y102" s="182">
        <f>IF(ISBLANK($AD$3),"",IF(ISBLANK(Tipy!V96),0,IF(AND(Tipy!V96=Výsledky!$AB$3,Tipy!X96=Výsledky!$AD$3),50,0)))</f>
        <v>0</v>
      </c>
      <c r="Z102" s="182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2">
        <f>IF(ISBLANK($AD$3),"",IF(OR(Tipy!Y96=Výsledky!$Y$6,Tipy!Y96=Výsledky!$Y$7,Tipy!Y96=Výsledky!$Y$8,Tipy!Y96=Výsledky!$Y$9),30,0))</f>
        <v>30</v>
      </c>
      <c r="AB102" s="182">
        <f>IF(ISBLANK($AD$3),"",IF(OR(Tipy!Z96=Výsledky!$AB$6,Tipy!Z96=Výsledky!$AB$7,Tipy!Z96=Výsledky!$AB$8,Tipy!Z96=Výsledky!$AB$9),10,0))</f>
        <v>10</v>
      </c>
      <c r="AC102" s="183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6">
        <f>IF(ISBLANK($AD$3),"",IF(ISBLANK(Tipy!V96),"-",SUM(Y102:AC102)))</f>
        <v>60</v>
      </c>
      <c r="AE102" s="185"/>
      <c r="AF102" s="182">
        <f>IF(ISBLANK($AK$3),"",IF(ISBLANK(Tipy!AB96),0,IF(AND(Tipy!AB96=Výsledky!$AI$3,Tipy!AD96=Výsledky!$AK$3),50,0)))</f>
        <v>0</v>
      </c>
      <c r="AG102" s="182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2">
        <f>IF(ISBLANK($AK$3),"",IF(OR(Tipy!AE96=Výsledky!$AF$6,Tipy!AE96=Výsledky!$AF$7,Tipy!AE96=Výsledky!$AF$8,Tipy!AE96=Výsledky!$AF$9),30,0))</f>
        <v>0</v>
      </c>
      <c r="AI102" s="182">
        <f>IF(ISBLANK($AK$3),"",IF(OR(Tipy!AF96=Výsledky!$AI$6,Tipy!AF96=Výsledky!$AI$7,Tipy!AF96=Výsledky!$AI$8,Tipy!AF96=Výsledky!$AI$9),10,0))</f>
        <v>0</v>
      </c>
      <c r="AJ102" s="183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6">
        <f>IF(ISBLANK($AK$3),"",IF(ISBLANK(Tipy!AB96),"-",SUM(AF102:AJ102)))</f>
        <v>20</v>
      </c>
      <c r="AL102" s="185"/>
      <c r="AM102" s="182">
        <f>IF(ISBLANK($AR$3),"",IF(ISBLANK(Tipy!AH96),0,IF(AND(Tipy!AH96=Výsledky!$AP$3,Tipy!AJ96=Výsledky!$AR$3),50,0)))</f>
        <v>50</v>
      </c>
      <c r="AN102" s="182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2">
        <f>IF(ISBLANK($AR$3),"",IF(OR(Tipy!AK96=Výsledky!$AM$6,Tipy!AK96=Výsledky!$AM$7,Tipy!AK96=Výsledky!$AM$8,Tipy!AK96=Výsledky!$AM$9),30,0))</f>
        <v>30</v>
      </c>
      <c r="AP102" s="182">
        <f>IF(ISBLANK($AR$3),"",IF(OR(Tipy!AL96=Výsledky!$AP$6,Tipy!AL96=Výsledky!$AP$7,Tipy!AL96=Výsledky!$AP$8,Tipy!AL96=Výsledky!$AP$9),10,0))</f>
        <v>0</v>
      </c>
      <c r="AQ102" s="183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6">
        <f>IF(ISBLANK($AR$3),"",IF(ISBLANK(Tipy!AH96),"-",SUM(AM102:AQ102)))</f>
        <v>80</v>
      </c>
      <c r="AS102" s="185"/>
      <c r="AT102" s="182">
        <f>IF(ISBLANK($AY$3),"",IF(ISBLANK(Tipy!AN96),0,IF(AND(Tipy!AN96=Výsledky!$AW$3,Tipy!AP96=Výsledky!$AY$3),50,0)))</f>
        <v>0</v>
      </c>
      <c r="AU102" s="182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2">
        <f>IF(ISBLANK($AY$3),"",IF(OR(Tipy!AQ96=Výsledky!$AT$6,Tipy!AQ96=Výsledky!$AT$7,Tipy!AQ96=Výsledky!$AT$8,Tipy!AQ96=Výsledky!$AT$9),30,0))</f>
        <v>30</v>
      </c>
      <c r="AW102" s="182">
        <f>IF(ISBLANK($AY$3),"",IF(OR(Tipy!AR96=Výsledky!$AW$6,Tipy!AR96=Výsledky!$AW$7,Tipy!AR96=Výsledky!$AW$8,Tipy!AR96=Výsledky!$AW$9),10,0))</f>
        <v>10</v>
      </c>
      <c r="AX102" s="183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6">
        <f>IF(ISBLANK($AY$3),"",IF(ISBLANK(Tipy!AN96),"-",SUM(AT102:AX102)))</f>
        <v>60</v>
      </c>
      <c r="AZ102" s="185"/>
      <c r="BA102" s="182">
        <f>IF(ISBLANK($BF$3),"",IF(ISBLANK(Tipy!AT96),0,IF(AND(Tipy!AT96=Výsledky!$BD$3,Tipy!AV96=Výsledky!$BF$3),50,0)))</f>
        <v>0</v>
      </c>
      <c r="BB102" s="182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2">
        <f>IF(ISBLANK($BF$3),"",IF(OR(Tipy!AW96=Výsledky!$BA$6,Tipy!AW96=Výsledky!$BA$7,Tipy!AW96=Výsledky!$BA$8,Tipy!AW96=Výsledky!$BA$9),30,0))</f>
        <v>30</v>
      </c>
      <c r="BD102" s="182">
        <f>IF(ISBLANK($BF$3),"",IF(OR(Tipy!AX96=Výsledky!$BD$6,Tipy!AX96=Výsledky!$BD$7,Tipy!AX96=Výsledky!$BD$8,Tipy!AX96=Výsledky!$BD$9),10,0))</f>
        <v>0</v>
      </c>
      <c r="BE102" s="183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6">
        <f>IF(ISBLANK($BF$3),"",IF(ISBLANK(Tipy!AT96),"-",SUM(BA102:BE102)))</f>
        <v>30</v>
      </c>
      <c r="BG102" s="94"/>
      <c r="BH102" s="182">
        <f>IF(ISBLANK($BM$3),"",IF(ISBLANK(Tipy!AZ96),0,IF(AND(Tipy!AZ96=Výsledky!$BK$3,Tipy!BB96=Výsledky!$BM$3),50,0)))</f>
        <v>0</v>
      </c>
      <c r="BI102" s="182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2">
        <f>IF(ISBLANK($BM$3),"",IF(OR(Tipy!BC96=Výsledky!$BH$6,Tipy!BC96=Výsledky!$BH$7,Tipy!BC96=Výsledky!$BH$8,Tipy!BC96=Výsledky!$BH$9),30,0))</f>
        <v>30</v>
      </c>
      <c r="BK102" s="182">
        <f>IF(ISBLANK($BM$3),"",IF(OR(Tipy!BD96=Výsledky!$BK$6,Tipy!BD96=Výsledky!$BK$7,Tipy!BD96=Výsledky!$BK$8,Tipy!BD96=Výsledky!$BK$9),10,0))</f>
        <v>0</v>
      </c>
      <c r="BL102" s="183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6">
        <f>IF(ISBLANK($BM$3),"",IF(ISBLANK(Tipy!AZ96),"-",SUM(BH102:BL102)))</f>
        <v>50</v>
      </c>
      <c r="BN102" s="94"/>
      <c r="BO102" s="182">
        <f>IF(ISBLANK($BT$3),"",IF(ISBLANK(Tipy!BF96),0,IF(AND(Tipy!BF96=Výsledky!$BR$3,Tipy!BH96=Výsledky!$BT$3),50,0)))</f>
        <v>0</v>
      </c>
      <c r="BP102" s="182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2">
        <f>IF(ISBLANK($BT$3),"",IF(OR(Tipy!BI96=Výsledky!$BO$6,Tipy!BI96=Výsledky!$BO$7,Tipy!BI96=Výsledky!$BO$8,Tipy!BI96=Výsledky!$BO$9),30,0))</f>
        <v>30</v>
      </c>
      <c r="BR102" s="182">
        <f>IF(ISBLANK($BT$3),"",IF(OR(Tipy!BJ96=Výsledky!$BR$6,Tipy!BJ96=Výsledky!$BR$7,Tipy!BJ96=Výsledky!$BR$8,Tipy!BJ96=Výsledky!$BR$9),10,0))</f>
        <v>10</v>
      </c>
      <c r="BS102" s="183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6">
        <f>IF(ISBLANK($BT$3),"",IF(ISBLANK(Tipy!BF96),"-",SUM(BO102:BS102)))</f>
        <v>50</v>
      </c>
      <c r="BU102" s="94"/>
      <c r="BV102" s="182">
        <f>IF(ISBLANK($CA$3),"",IF(ISBLANK(Tipy!BL96),0,IF(AND(Tipy!BL96=Výsledky!$BY$3,Tipy!BN96=Výsledky!$CA$3),50,0)))</f>
        <v>0</v>
      </c>
      <c r="BW102" s="182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2">
        <f>IF(ISBLANK($CA$3),"",IF(OR(Tipy!BO96=Výsledky!$BV$6,Tipy!BO96=Výsledky!$BV$7,Tipy!BO96=Výsledky!$BV$8,Tipy!BO96=Výsledky!$BV$9),30,0))</f>
        <v>30</v>
      </c>
      <c r="BY102" s="182">
        <f>IF(ISBLANK($CA$3),"",IF(OR(Tipy!BP96=Výsledky!$BY$6,Tipy!BP96=Výsledky!$BY$7,Tipy!BP96=Výsledky!$BY$8,Tipy!BP96=Výsledky!$BY$9),10,0))</f>
        <v>0</v>
      </c>
      <c r="BZ102" s="183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6">
        <f>IF(ISBLANK($CA$3),"",IF(ISBLANK(Tipy!BL96),"-",SUM(BV102:BZ102)))</f>
        <v>50</v>
      </c>
      <c r="CB102" s="94"/>
      <c r="CC102" s="182">
        <f>IF(ISBLANK($CH$3),"",IF(ISBLANK(Tipy!BR96),0,IF(AND(Tipy!BR96=Výsledky!$CF$3,Tipy!BT96=Výsledky!$CH$3),50,0)))</f>
        <v>0</v>
      </c>
      <c r="CD102" s="182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2">
        <f>IF(ISBLANK($CH$3),"",IF(OR(Tipy!BU96=Výsledky!$CC$6,Tipy!BU96=Výsledky!$CC$7,Tipy!BU96=Výsledky!$CC$8,Tipy!BU96=Výsledky!$CC$9),30,0))</f>
        <v>30</v>
      </c>
      <c r="CF102" s="182">
        <f>IF(ISBLANK($CH$3),"",IF(OR(Tipy!BV96=Výsledky!$CF$6,Tipy!BV96=Výsledky!$CF$7,Tipy!BV96=Výsledky!$CF$8,Tipy!BV96=Výsledky!$CF$9),10,0))</f>
        <v>0</v>
      </c>
      <c r="CG102" s="183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6">
        <f>IF(ISBLANK($CH$3),"",IF(ISBLANK(Tipy!BR96),"-",SUM(CC102:CG102)))</f>
        <v>30</v>
      </c>
      <c r="CI102" s="185"/>
      <c r="CJ102" s="182">
        <f>IF(ISBLANK($CO$3),"",IF(ISBLANK(Tipy!BX96),0,IF(AND(Tipy!BX96=Výsledky!$CM$3,Tipy!BZ96=Výsledky!$CO$3),50,0)))</f>
        <v>0</v>
      </c>
      <c r="CK102" s="182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2">
        <f>IF(ISBLANK($CO$3),"",IF(OR(Tipy!CA96=Výsledky!$CJ$6,Tipy!CA96=Výsledky!$CJ$7,Tipy!CA96=Výsledky!$CJ$8,Tipy!CA96=Výsledky!$CJ$9),30,0))</f>
        <v>30</v>
      </c>
      <c r="CM102" s="182">
        <f>IF(ISBLANK($CO$3),"",IF(OR(Tipy!CB96=Výsledky!$CM$6,Tipy!CB96=Výsledky!$CM$7,Tipy!CB96=Výsledky!$CM$8,Tipy!CB96=Výsledky!$CM$9),10,0))</f>
        <v>0</v>
      </c>
      <c r="CN102" s="183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6">
        <f>IF(ISBLANK($CO$3),"",IF(ISBLANK(Tipy!BX96),"-",SUM(CJ102:CN102)))</f>
        <v>50</v>
      </c>
      <c r="CP102" s="185"/>
      <c r="CQ102" s="182">
        <f>IF(ISBLANK($CV$3),"",IF(ISBLANK(Tipy!CD96),0,IF(AND(Tipy!CD96=Výsledky!$CT$3,Tipy!CF96=Výsledky!$CV$3),50,0)))</f>
        <v>0</v>
      </c>
      <c r="CR102" s="182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2">
        <f>IF(ISBLANK($CV$3),"",IF(OR(Tipy!CG96=Výsledky!$CQ$6,Tipy!CG96=Výsledky!$CQ$7,Tipy!CG96=Výsledky!$CQ$8,Tipy!CG96=Výsledky!$CQ$9),30,0))</f>
        <v>30</v>
      </c>
      <c r="CT102" s="182">
        <f>IF(ISBLANK($CV$3),"",IF(OR(Tipy!CH96=Výsledky!$CT$6,Tipy!CH96=Výsledky!$CT$7,Tipy!CH96=Výsledky!$CT$8,Tipy!CH96=Výsledky!$CT$9),10,0))</f>
        <v>0</v>
      </c>
      <c r="CU102" s="183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6">
        <f>IF(ISBLANK($CV$3),"",IF(ISBLANK(Tipy!CD96),"-",SUM(CQ102:CU102)))</f>
        <v>50</v>
      </c>
      <c r="CW102" s="185"/>
      <c r="CX102" s="182">
        <f>IF(ISBLANK($DC$3),"",IF(ISBLANK(Tipy!CJ96),0,IF(AND(Tipy!CJ96=Výsledky!$DA$3,Tipy!CL96=Výsledky!$DC$3),50,0)))</f>
        <v>0</v>
      </c>
      <c r="CY102" s="182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2">
        <f>IF(ISBLANK($DC$3),"",IF(OR(Tipy!CM96=Výsledky!$CX$6,Tipy!CM96=Výsledky!$CX$7,Tipy!CM96=Výsledky!$CX$8,Tipy!CM96=Výsledky!$CX$9),30,0))</f>
        <v>0</v>
      </c>
      <c r="DA102" s="182">
        <f>IF(ISBLANK($DC$3),"",IF(OR(Tipy!CN96=Výsledky!$DA$6,Tipy!CN96=Výsledky!$DA$7,Tipy!CN96=Výsledky!$DA$8,Tipy!CN96=Výsledky!$DA$9),10,0))</f>
        <v>0</v>
      </c>
      <c r="DB102" s="183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6">
        <f>IF(ISBLANK($DC$3),"",IF(ISBLANK(Tipy!CJ96),"-",SUM(CX102:DB102)))</f>
        <v>0</v>
      </c>
      <c r="DD102" s="185"/>
      <c r="DE102" s="182">
        <f>IF(ISBLANK($DJ$3),"",IF(ISBLANK(Tipy!CP96),0,IF(AND(Tipy!CP96=Výsledky!$DH$3,Tipy!CR96=Výsledky!$DJ$3),50,0)))</f>
        <v>0</v>
      </c>
      <c r="DF102" s="182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2">
        <f>IF(ISBLANK($DJ$3),"",IF(OR(Tipy!CS96=Výsledky!$DE$6,Tipy!CS96=Výsledky!$DE$7,Tipy!CS96=Výsledky!$DE$8,Tipy!CS96=Výsledky!$DE$9),30,0))</f>
        <v>0</v>
      </c>
      <c r="DH102" s="182">
        <f>IF(ISBLANK($DJ$3),"",IF(OR(Tipy!CT96=Výsledky!$DH$6,Tipy!CT96=Výsledky!$DH$7,Tipy!CT96=Výsledky!$DH$8,Tipy!CT96=Výsledky!$DH$9),10,0))</f>
        <v>0</v>
      </c>
      <c r="DI102" s="183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6" t="str">
        <f>IF(ISBLANK($DJ$3),"",IF(ISBLANK(Tipy!CP96),"-",SUM(DE102:DI102)))</f>
        <v>-</v>
      </c>
      <c r="DK102" s="185"/>
      <c r="DL102" s="182">
        <f>IF(ISBLANK($DQ$3),"",IF(ISBLANK(Tipy!CV96),0,IF(AND(Tipy!CV96=Výsledky!$DO$3,Tipy!CX96=Výsledky!$DQ$3),50,0)))</f>
        <v>0</v>
      </c>
      <c r="DM102" s="182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2">
        <f>IF(ISBLANK($DQ$3),"",IF(OR(Tipy!CY96=Výsledky!$DL$6,Tipy!CY96=Výsledky!$DL$7,Tipy!CY96=Výsledky!$DL$8,Tipy!CY96=Výsledky!$DL$9),30,0))</f>
        <v>0</v>
      </c>
      <c r="DO102" s="182">
        <f>IF(ISBLANK($DQ$3),"",IF(OR(Tipy!CZ96=Výsledky!$DO$6,Tipy!CZ96=Výsledky!$DO$7,Tipy!CZ96=Výsledky!$DO$8,Tipy!CZ96=Výsledky!$DO$9),10,0))</f>
        <v>10</v>
      </c>
      <c r="DP102" s="183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6">
        <f>IF(ISBLANK($DQ$3),"",IF(ISBLANK(Tipy!CV96),"-",SUM(DL102:DP102)))</f>
        <v>10</v>
      </c>
      <c r="DR102" s="185"/>
      <c r="DS102" s="182">
        <f>IF(ISBLANK($DX$3),"",IF(ISBLANK(Tipy!DB96),0,IF(AND(Tipy!DB96=Výsledky!$DV$3,Tipy!DD96=Výsledky!$DX$3),50,0)))</f>
        <v>0</v>
      </c>
      <c r="DT102" s="182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2">
        <f>IF(ISBLANK($DX$3),"",IF(OR(Tipy!DE96=Výsledky!$DS$6,Tipy!DE96=Výsledky!$DS$7,Tipy!DE96=Výsledky!$DS$8,Tipy!DE96=Výsledky!$DS$9),30,0))</f>
        <v>30</v>
      </c>
      <c r="DV102" s="182">
        <f>IF(ISBLANK($DX$3),"",IF(OR(Tipy!DF96=Výsledky!$DV$6,Tipy!DF96=Výsledky!$DV$7,Tipy!DF96=Výsledky!$DV$8,Tipy!DF96=Výsledky!$DV$9),10,0))</f>
        <v>10</v>
      </c>
      <c r="DW102" s="183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6">
        <f>IF(ISBLANK($DX$3),"",IF(ISBLANK(Tipy!DB96),"-",SUM(DS102:DW102)))</f>
        <v>60</v>
      </c>
      <c r="DY102" s="185"/>
      <c r="DZ102" s="182">
        <f>IF(ISBLANK($EE$3),"",IF(ISBLANK(Tipy!DH96),0,IF(AND(Tipy!DH96=Výsledky!$EC$3,Tipy!DJ96=Výsledky!$EE$3),50,0)))</f>
        <v>0</v>
      </c>
      <c r="EA102" s="182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2">
        <f>IF(ISBLANK($EE$3),"",IF(OR(Tipy!DK96=Výsledky!$DZ$6,Tipy!DK96=Výsledky!$DZ$7,Tipy!DK96=Výsledky!$DZ$8,Tipy!DK96=Výsledky!$DZ$9),30,0))</f>
        <v>30</v>
      </c>
      <c r="EC102" s="182">
        <f>IF(ISBLANK($EE$3),"",IF(OR(Tipy!DL96=Výsledky!$EC$6,Tipy!DL96=Výsledky!$EC$7,Tipy!DL96=Výsledky!$EC$8,Tipy!DL96=Výsledky!$EC$9),10,0))</f>
        <v>0</v>
      </c>
      <c r="ED102" s="183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6">
        <f>IF(ISBLANK($EE$3),"",IF(ISBLANK(Tipy!DH96),"-",SUM(DZ102:ED102)))</f>
        <v>60</v>
      </c>
      <c r="EF102" s="94"/>
      <c r="EG102" s="182">
        <f>IF(ISBLANK($EL$3),"",IF(ISBLANK(Tipy!DN96),0,IF(AND(Tipy!DN96=Výsledky!$EJ$3,Tipy!DP96=Výsledky!$EL$3),50,0)))</f>
        <v>0</v>
      </c>
      <c r="EH102" s="182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2">
        <f>IF(ISBLANK($EL$3),"",IF(OR(Tipy!DQ96=Výsledky!$EG$6,Tipy!DQ96=Výsledky!$EG$7,Tipy!DQ96=Výsledky!$EG$8,Tipy!DQ96=Výsledky!$EG$9),30,0))</f>
        <v>0</v>
      </c>
      <c r="EJ102" s="182">
        <f>IF(ISBLANK($EL$3),"",IF(OR(Tipy!DR96=Výsledky!$EJ$6,Tipy!DR96=Výsledky!$EJ$7,Tipy!DR96=Výsledky!$EJ$8,Tipy!DR96=Výsledky!$EJ$9),10,0))</f>
        <v>0</v>
      </c>
      <c r="EK102" s="183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6">
        <f>IF(ISBLANK($EL$3),"",IF(ISBLANK(Tipy!DN96),"-",SUM(EG102:EK102)))</f>
        <v>30</v>
      </c>
      <c r="EM102" s="94"/>
      <c r="EN102" s="182">
        <f>IF(ISBLANK($ES$3),"",IF(ISBLANK(Tipy!DT96),0,IF(AND(Tipy!DT96=Výsledky!$EQ$3,Tipy!DV96=Výsledky!$ES$3),50,0)))</f>
        <v>0</v>
      </c>
      <c r="EO102" s="182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2">
        <f>IF(ISBLANK($ES$3),"",IF(OR(Tipy!DW96=Výsledky!$EN$6,Tipy!DW96=Výsledky!$EN$7,Tipy!DW96=Výsledky!$EN$8,Tipy!DW96=Výsledky!$EN$9),30,0))</f>
        <v>30</v>
      </c>
      <c r="EQ102" s="182">
        <f>IF(ISBLANK($ES$3),"",IF(OR(Tipy!DX96=Výsledky!$EQ$6,Tipy!DX96=Výsledky!$EQ$7,Tipy!DX96=Výsledky!$EQ$8,Tipy!DX96=Výsledky!$EQ$9),10,0))</f>
        <v>0</v>
      </c>
      <c r="ER102" s="183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6">
        <f>IF(ISBLANK($ES$3),"",IF(ISBLANK(Tipy!DT96),"-",SUM(EN102:ER102)))</f>
        <v>50</v>
      </c>
      <c r="ET102" s="94"/>
      <c r="EU102" s="182">
        <f>IF(ISBLANK($EZ$3),"",IF(ISBLANK(Tipy!DZ96),0,IF(AND(Tipy!DZ96=Výsledky!$EX$3,Tipy!EB96=Výsledky!$EZ$3),50,0)))</f>
        <v>0</v>
      </c>
      <c r="EV102" s="182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2">
        <f>IF(ISBLANK($EZ$3),"",IF(OR(Tipy!EC96=Výsledky!$EU$6,Tipy!EC96=Výsledky!$EU$7,Tipy!EC96=Výsledky!$EU$8,Tipy!EC96=Výsledky!$EU$9),30,0))</f>
        <v>0</v>
      </c>
      <c r="EX102" s="182">
        <f>IF(ISBLANK($EZ$3),"",IF(OR(Tipy!ED96=Výsledky!$EX$6,Tipy!ED96=Výsledky!$EX$7,Tipy!ED96=Výsledky!$EX$8,Tipy!ED96=Výsledky!$EX$9),10,0))</f>
        <v>0</v>
      </c>
      <c r="EY102" s="183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6">
        <f>IF(ISBLANK($EZ$3),"",IF(ISBLANK(Tipy!DZ96),"-",SUM(EU102:EY102)))</f>
        <v>30</v>
      </c>
      <c r="FA102" s="94"/>
      <c r="FB102" s="182">
        <f>IF(ISBLANK($FG$3),"",IF(ISBLANK(Tipy!EF96),0,IF(AND(Tipy!EF96=Výsledky!$FE$3,Tipy!EH96=Výsledky!$FG$3),50,0)))</f>
        <v>50</v>
      </c>
      <c r="FC102" s="182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2">
        <f>IF(ISBLANK($FG$3),"",IF(OR(Tipy!EI96=Výsledky!$FB$6,Tipy!EI96=Výsledky!$FB$7,Tipy!EI96=Výsledky!$FB$8,Tipy!EI96=Výsledky!$FB$9),30,0))</f>
        <v>30</v>
      </c>
      <c r="FE102" s="182">
        <f>IF(ISBLANK($FG$3),"",IF(OR(Tipy!EJ96=Výsledky!$FE$6,Tipy!EJ96=Výsledky!$FE$7,Tipy!EJ96=Výsledky!$FE$8,Tipy!EJ96=Výsledky!$FE$9),10,0))</f>
        <v>0</v>
      </c>
      <c r="FF102" s="183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6">
        <f>IF(ISBLANK($FG$3),"",IF(ISBLANK(Tipy!EF96),"-",SUM(FB102:FF102)))</f>
        <v>80</v>
      </c>
      <c r="FH102" s="94"/>
      <c r="FI102" s="182">
        <f>IF(ISBLANK($FN$3),"",IF(ISBLANK(Tipy!EL96),0,IF(AND(Tipy!EL96=Výsledky!$FL$3,Tipy!EN96=Výsledky!$FN$3),50,0)))</f>
        <v>0</v>
      </c>
      <c r="FJ102" s="182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2">
        <f>IF(ISBLANK($FN$3),"",IF(OR(Tipy!EO96=Výsledky!$FI$6,Tipy!EO96=Výsledky!$FI$7,Tipy!EO96=Výsledky!$FI$8,Tipy!EO96=Výsledky!$FI$9),30,0))</f>
        <v>30</v>
      </c>
      <c r="FL102" s="182">
        <f>IF(ISBLANK($FN$3),"",IF(OR(Tipy!EP96=Výsledky!$FL$6,Tipy!EP96=Výsledky!$FL$7,Tipy!EP96=Výsledky!$FL$8,Tipy!EP96=Výsledky!$FL$9),10,0))</f>
        <v>0</v>
      </c>
      <c r="FM102" s="183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6">
        <f>IF(ISBLANK($FN$3),"",IF(ISBLANK(Tipy!EL96),"-",SUM(FI102:FM102)))</f>
        <v>50</v>
      </c>
      <c r="FO102" s="94"/>
      <c r="FP102" s="182">
        <f>IF(ISBLANK($FU$3),"",IF(ISBLANK(Tipy!ER96),0,IF(AND(Tipy!ER96=Výsledky!$FS$3,Tipy!ET96=Výsledky!$FU$3),50,0)))</f>
        <v>0</v>
      </c>
      <c r="FQ102" s="182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2">
        <f>IF(ISBLANK($FU$3),"",IF(OR(Tipy!EU96=Výsledky!$FP$6,Tipy!EU96=Výsledky!$FP$7,Tipy!EU96=Výsledky!$FP$8,Tipy!EU96=Výsledky!$FP$9),30,0))</f>
        <v>30</v>
      </c>
      <c r="FS102" s="182">
        <f>IF(ISBLANK($FU$3),"",IF(OR(Tipy!EV96=Výsledky!$FS$6,Tipy!EV96=Výsledky!$FS$7,Tipy!EV96=Výsledky!$FS$8,Tipy!EV96=Výsledky!$FS$9),10,0))</f>
        <v>0</v>
      </c>
      <c r="FT102" s="183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6">
        <f>IF(ISBLANK($FU$3),"",IF(ISBLANK(Tipy!ER96),"-",SUM(FP102:FT102)))</f>
        <v>50</v>
      </c>
      <c r="FV102" s="94"/>
      <c r="FW102" s="182">
        <f>IF(ISBLANK($GB$3),"",IF(ISBLANK(Tipy!EX96),0,IF(AND(Tipy!EX96=Výsledky!$FZ$3,Tipy!EZ96=Výsledky!$GB$3),50,0)))</f>
        <v>0</v>
      </c>
      <c r="FX102" s="182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2">
        <f>IF(ISBLANK($GB$3),"",IF(OR(Tipy!FA96=Výsledky!$FW$6,Tipy!FA96=Výsledky!$FW$7,Tipy!FA96=Výsledky!$FW$8,Tipy!FA96=Výsledky!$FW$9),30,0))</f>
        <v>0</v>
      </c>
      <c r="FZ102" s="182">
        <f>IF(ISBLANK($GB$3),"",IF(OR(Tipy!FB96=Výsledky!$FZ$6,Tipy!FB96=Výsledky!$FZ$7,Tipy!FB96=Výsledky!$FZ$8,Tipy!FB96=Výsledky!$FZ$9),10,0))</f>
        <v>10</v>
      </c>
      <c r="GA102" s="183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6">
        <f>IF(ISBLANK($GB$3),"",IF(ISBLANK(Tipy!EX96),"-",SUM(FW102:GA102)))</f>
        <v>20</v>
      </c>
      <c r="GC102" s="94"/>
      <c r="GD102" s="182">
        <f>IF(ISBLANK($GI$3),"",IF(ISBLANK(Tipy!FD96),0,IF(AND(Tipy!FD96=Výsledky!$GG$3,Tipy!FF96=Výsledky!$GI$3),50,0)))</f>
        <v>0</v>
      </c>
      <c r="GE102" s="182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2">
        <f>IF(ISBLANK($GI$3),"",IF(OR(Tipy!FG96=Výsledky!$GD$6,Tipy!FG96=Výsledky!$GD$7,Tipy!FG96=Výsledky!$GD$8,Tipy!FG96=Výsledky!$GD$9),30,0))</f>
        <v>30</v>
      </c>
      <c r="GG102" s="182">
        <f>IF(ISBLANK($GI$3),"",IF(OR(Tipy!FH96=Výsledky!$GG$6,Tipy!FH96=Výsledky!$GG$7,Tipy!FH96=Výsledky!$GG$8,Tipy!FH96=Výsledky!$GG$9),10,0))</f>
        <v>0</v>
      </c>
      <c r="GH102" s="183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6">
        <f>IF(ISBLANK($GI$3),"",IF(ISBLANK(Tipy!FD96),"-",SUM(GD102:GH102)))</f>
        <v>30</v>
      </c>
      <c r="GJ102" s="94"/>
      <c r="GK102" s="182">
        <f>IF(ISBLANK($GP$3),"",IF(ISBLANK(Tipy!FJ96),0,IF(AND(Tipy!FJ96=Výsledky!$GN$3,Tipy!FL96=Výsledky!$GP$3),50,0)))</f>
        <v>0</v>
      </c>
      <c r="GL102" s="182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>20</v>
      </c>
      <c r="GM102" s="182">
        <f>IF(ISBLANK($GP$3),"",IF(OR(Tipy!FM96=Výsledky!$GK$6,Tipy!FM96=Výsledky!$GK$7,Tipy!FM96=Výsledky!$GK$8,Tipy!FM96=Výsledky!$GK$9),30,0))</f>
        <v>30</v>
      </c>
      <c r="GN102" s="182">
        <f>IF(ISBLANK($GP$3),"",IF(OR(Tipy!FN96=Výsledky!$GN$6,Tipy!FN96=Výsledky!$GN$7,Tipy!FN96=Výsledky!$GN$8,Tipy!FN96=Výsledky!$GN$9),10,0))</f>
        <v>0</v>
      </c>
      <c r="GO102" s="183">
        <f>IF(ISBLANK($GP$3),"",IF(ISBLANK(Tipy!FJ96),0,IF(OR(AND(Tipy!FJ96=Výsledky!$GN$3,OR(Tipy!FL96=Výsledky!$GP$3+1,Tipy!FL96=Výsledky!$GP$3-1)),AND(Tipy!FL96=Výsledky!$GP$3,OR(Tipy!FJ96=Výsledky!$GN$3+1,Tipy!FJ96=Výsledky!$GN$3-1))),10,0)))</f>
        <v>0</v>
      </c>
      <c r="GP102" s="186">
        <f>IF(ISBLANK($GP$3),"",IF(ISBLANK(Tipy!FJ96),"-",SUM(GK102:GO102)))</f>
        <v>50</v>
      </c>
      <c r="GQ102" s="94"/>
      <c r="GR102" s="182">
        <f>IF(ISBLANK($GW$3),"",IF(ISBLANK(Tipy!FP96),0,IF(AND(Tipy!FP96=Výsledky!$GU$3,Tipy!FR96=Výsledky!$GW$3),50,0)))</f>
        <v>0</v>
      </c>
      <c r="GS102" s="182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2">
        <f>IF(ISBLANK($GW$3),"",IF(OR(Tipy!FS96=Výsledky!$GR$6,Tipy!FS96=Výsledky!$GR$7,Tipy!FS96=Výsledky!$GR$8,Tipy!FS96=Výsledky!$GR$9),30,0))</f>
        <v>0</v>
      </c>
      <c r="GU102" s="182">
        <f>IF(ISBLANK($GW$3),"",IF(OR(Tipy!FT96=Výsledky!$GU$6,Tipy!FT96=Výsledky!$GU$7,Tipy!FT96=Výsledky!$GU$8,Tipy!FT96=Výsledky!$GU$9),10,0))</f>
        <v>0</v>
      </c>
      <c r="GV102" s="183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6" t="str">
        <f>IF(ISBLANK($GW$3),"",IF(ISBLANK(Tipy!FP96),"-",SUM(GR102:GV102)))</f>
        <v>-</v>
      </c>
      <c r="GX102" s="94"/>
      <c r="GY102" s="182">
        <f>IF(ISBLANK($HD$3),"",IF(ISBLANK(Tipy!FV96),0,IF(AND(Tipy!FV96=Výsledky!$HB$3,Tipy!FX96=Výsledky!$HD$3),50,0)))</f>
        <v>0</v>
      </c>
      <c r="GZ102" s="182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2">
        <f>IF(ISBLANK($HD$3),"",IF(OR(Tipy!FY96=Výsledky!$GY$6,Tipy!FY96=Výsledky!$GY$7,Tipy!FY96=Výsledky!$GY$8,Tipy!FY96=Výsledky!$GY$9),30,0))</f>
        <v>30</v>
      </c>
      <c r="HB102" s="182">
        <f>IF(ISBLANK($HD$3),"",IF(OR(Tipy!FZ96=Výsledky!$HB$6,Tipy!FZ96=Výsledky!$HB$7,Tipy!FZ96=Výsledky!$HB$8,Tipy!FZ96=Výsledky!$HB$9),10,0))</f>
        <v>10</v>
      </c>
      <c r="HC102" s="183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6">
        <f>IF(ISBLANK($HD$3),"",IF(ISBLANK(Tipy!FV96),"-",SUM(GY102:HC102)))</f>
        <v>50</v>
      </c>
      <c r="HE102" s="185"/>
      <c r="HF102" s="182">
        <f>IF(ISBLANK($HK$3),"",IF(ISBLANK(Tipy!GB96),0,IF(AND(Tipy!GB96=Výsledky!$HI$3,Tipy!GD96=Výsledky!$HK$3),50,0)))</f>
        <v>0</v>
      </c>
      <c r="HG102" s="182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2">
        <f>IF(ISBLANK($HK$3),"",IF(OR(Tipy!GE96=Výsledky!$HF$6,Tipy!GE96=Výsledky!$HF$7,Tipy!GE96=Výsledky!$HF$8,Tipy!GE96=Výsledky!$HF$9),30,0))</f>
        <v>0</v>
      </c>
      <c r="HI102" s="182">
        <f>IF(ISBLANK($HK$3),"",IF(OR(Tipy!GF96=Výsledky!$HI$6,Tipy!GF96=Výsledky!$HI$7,Tipy!GF96=Výsledky!$HI$8,Tipy!GF96=Výsledky!$HI$9),10,0))</f>
        <v>0</v>
      </c>
      <c r="HJ102" s="183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6">
        <f>IF(ISBLANK($HK$3),"",IF(ISBLANK(Tipy!GB96),"-",SUM(HF102:HJ102)))</f>
        <v>20</v>
      </c>
      <c r="HL102" s="185"/>
      <c r="HM102" s="182">
        <f>IF(ISBLANK($HR$3),"",IF(ISBLANK(Tipy!GH96),0,IF(AND(Tipy!GH96=Výsledky!$HP$3,Tipy!GJ96=Výsledky!$HR$3),50,0)))</f>
        <v>0</v>
      </c>
      <c r="HN102" s="182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2">
        <f>IF(ISBLANK($HR$3),"",IF(OR(Tipy!GK96=Výsledky!$HM$6,Tipy!GK96=Výsledky!$HM$7,Tipy!GK96=Výsledky!$HM$8,Tipy!GK96=Výsledky!$HM$9),30,0))</f>
        <v>0</v>
      </c>
      <c r="HP102" s="182">
        <f>IF(ISBLANK($HR$3),"",IF(OR(Tipy!GL96=Výsledky!$HP$6,Tipy!GL96=Výsledky!$HP$7,Tipy!GL96=Výsledky!$HP$8,Tipy!GL96=Výsledky!$HP$9),10,0))</f>
        <v>0</v>
      </c>
      <c r="HQ102" s="183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6">
        <f>IF(ISBLANK($HR$3),"",IF(ISBLANK(Tipy!GH96),"-",SUM(HM102:HQ102)))</f>
        <v>0</v>
      </c>
      <c r="HS102" s="185"/>
      <c r="HT102" s="182">
        <f>IF(ISBLANK($HY$3),"",IF(ISBLANK(Tipy!GN96),0,IF(AND(Tipy!GN96=Výsledky!$HW$3,Tipy!GP96=Výsledky!$HY$3),50,0)))</f>
        <v>0</v>
      </c>
      <c r="HU102" s="182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2">
        <f>IF(ISBLANK($HY$3),"",IF(OR(Tipy!GQ96=Výsledky!$HT$6,Tipy!GQ96=Výsledky!$HT$7,Tipy!GQ96=Výsledky!$HT$8,Tipy!GQ96=Výsledky!$HT$9),30,0))</f>
        <v>0</v>
      </c>
      <c r="HW102" s="182">
        <f>IF(ISBLANK($HY$3),"",IF(OR(Tipy!GR96=Výsledky!$HW$6,Tipy!GR96=Výsledky!$HW$7,Tipy!GR96=Výsledky!$HW$8,Tipy!GR96=Výsledky!$HW$9),10,0))</f>
        <v>0</v>
      </c>
      <c r="HX102" s="183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6" t="str">
        <f>IF(ISBLANK($HY$3),"",IF(ISBLANK(Tipy!GN96),"-",SUM(HT102:HX102)))</f>
        <v>-</v>
      </c>
      <c r="HZ102" s="185"/>
      <c r="IA102" s="182">
        <f>IF(ISBLANK($IF$3),"",IF(ISBLANK(Tipy!GT96),0,IF(AND(Tipy!GT96=Výsledky!$ID$3,Tipy!GV96=Výsledky!$IF$3),50,0)))</f>
        <v>0</v>
      </c>
      <c r="IB102" s="182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2">
        <f>IF(ISBLANK($IF$3),"",IF(OR(Tipy!GW96=Výsledky!$IA$6,Tipy!GW96=Výsledky!$IA$7,Tipy!GW96=Výsledky!$IA$8,Tipy!GW96=Výsledky!$IA$9),30,0))</f>
        <v>30</v>
      </c>
      <c r="ID102" s="182">
        <f>IF(ISBLANK($IF$3),"",IF(OR(Tipy!GX96=Výsledky!$ID$6,Tipy!GX96=Výsledky!$ID$7,Tipy!GX96=Výsledky!$ID$8,Tipy!GX96=Výsledky!$ID$9),10,0))</f>
        <v>10</v>
      </c>
      <c r="IE102" s="183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6">
        <f>IF(ISBLANK($IF$3),"",IF(ISBLANK(Tipy!GT96),"-",SUM(IA102:IE102)))</f>
        <v>70</v>
      </c>
      <c r="IG102" s="94"/>
      <c r="IH102" s="182">
        <f>IF(ISBLANK($IM$3),"",IF(ISBLANK(Tipy!GZ96),0,IF(AND(Tipy!GZ96=Výsledky!$IK$3,Tipy!HB96=Výsledky!$IM$3),50,0)))</f>
        <v>0</v>
      </c>
      <c r="II102" s="182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182">
        <f>IF(ISBLANK($IM$3),"",IF(OR(Tipy!HC96=Výsledky!$IH$6,Tipy!HC96=Výsledky!$IH$7,Tipy!HC96=Výsledky!$IH$8,Tipy!HC96=Výsledky!$IH$9),30,0))</f>
        <v>0</v>
      </c>
      <c r="IK102" s="182">
        <f>IF(ISBLANK($IM$3),"",IF(OR(Tipy!HD96=Výsledky!$IK$6,Tipy!HD96=Výsledky!$IK$7,Tipy!HD96=Výsledky!$IK$8,Tipy!HD96=Výsledky!$IK$9),10,0))</f>
        <v>10</v>
      </c>
      <c r="IL102" s="183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186">
        <f>IF(ISBLANK($IM$3),"",IF(ISBLANK(Tipy!GZ96),"-",SUM(IH102:IL102)))</f>
        <v>30</v>
      </c>
      <c r="IN102" s="185"/>
      <c r="IO102" s="182">
        <f>IF(ISBLANK($IT$3),"",IF(ISBLANK(Tipy!HF96),0,IF(AND(Tipy!HF96=Výsledky!$IR$3,Tipy!HH96=Výsledky!$IT$3),50,0)))</f>
        <v>0</v>
      </c>
      <c r="IP102" s="182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82">
        <f>IF(ISBLANK($IT$3),"",IF(OR(Tipy!HI96=Výsledky!$IO$6,Tipy!HI96=Výsledky!$IO$7,Tipy!HI96=Výsledky!$IO$8,Tipy!HI96=Výsledky!$IO$9),30,0))</f>
        <v>30</v>
      </c>
      <c r="IR102" s="182">
        <f>IF(ISBLANK($IT$3),"",IF(OR(Tipy!HJ96=Výsledky!$IR$6,Tipy!HJ96=Výsledky!$IR$7,Tipy!HJ96=Výsledky!$IR$8,Tipy!HJ96=Výsledky!$IR$9),10,0))</f>
        <v>0</v>
      </c>
      <c r="IS102" s="183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6">
        <f>IF(ISBLANK($IT$3),"",IF(ISBLANK(Tipy!HF96),"-",SUM(IO102:IS102)))</f>
        <v>50</v>
      </c>
      <c r="IU102" s="185"/>
      <c r="IV102" s="182">
        <f>IF(ISBLANK($JA$3),"",IF(ISBLANK(Tipy!HL96),0,IF(AND(Tipy!HL96=Výsledky!$IY$3,Tipy!HN96=Výsledky!$JA$3),50,0)))</f>
        <v>0</v>
      </c>
      <c r="IW102" s="182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182">
        <f>IF(ISBLANK($JA$3),"",IF(OR(Tipy!HO96=Výsledky!$IV$6,Tipy!HO96=Výsledky!$IV$7,Tipy!HO96=Výsledky!$IV$8,Tipy!HO96=Výsledky!$IV$9),30,0))</f>
        <v>30</v>
      </c>
      <c r="IY102" s="182">
        <f>IF(ISBLANK($JA$3),"",IF(OR(Tipy!HP96=Výsledky!$IY$6,Tipy!HP96=Výsledky!$IY$7,Tipy!HP96=Výsledky!$IY$8,Tipy!HP96=Výsledky!$IY$9),10,0))</f>
        <v>0</v>
      </c>
      <c r="IZ102" s="183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186">
        <f>IF(ISBLANK($JA$3),"",IF(ISBLANK(Tipy!HL96),"-",SUM(IV102:IZ102)))</f>
        <v>50</v>
      </c>
      <c r="JB102" s="185"/>
      <c r="JC102" s="182">
        <f>IF(ISBLANK($JH$3),"",IF(ISBLANK(Tipy!HR96),0,IF(AND(Tipy!HR96=Výsledky!$JF$3,Tipy!HT96=Výsledky!$JH$3),50,0)))</f>
        <v>0</v>
      </c>
      <c r="JD102" s="182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>20</v>
      </c>
      <c r="JE102" s="182">
        <f>IF(ISBLANK($JH$3),"",IF(OR(Tipy!HU96=Výsledky!$JC$6,Tipy!HU96=Výsledky!$JC$7,Tipy!HU96=Výsledky!$JC$8,Tipy!HU96=Výsledky!$JC$9),30,0))</f>
        <v>0</v>
      </c>
      <c r="JF102" s="182">
        <f>IF(ISBLANK($JH$3),"",IF(OR(Tipy!HV96=Výsledky!$JF$6,Tipy!HV96=Výsledky!$JF$7,Tipy!HV96=Výsledky!$JF$8,Tipy!HV96=Výsledky!$JF$9),10,0))</f>
        <v>0</v>
      </c>
      <c r="JG102" s="183">
        <f>IF(ISBLANK($JH$3),"",IF(ISBLANK(Tipy!HR96),0,IF(OR(AND(Tipy!HR96=Výsledky!$JF$3,OR(Tipy!HT96=Výsledky!$JH$3+1,Tipy!HT96=Výsledky!$JH$3-1)),AND(Tipy!HT96=Výsledky!$JH$3,OR(Tipy!HR96=Výsledky!$JF$3+1,Tipy!HR96=Výsledky!$JF$3-1))),10,0)))</f>
        <v>0</v>
      </c>
      <c r="JH102" s="186">
        <f>IF(ISBLANK($JH$3),"",IF(ISBLANK(Tipy!HR96),"-",SUM(JC102:JG102)))</f>
        <v>20</v>
      </c>
      <c r="JI102" s="185"/>
      <c r="JJ102" s="182">
        <f>IF(ISBLANK($JO$3),"",IF(ISBLANK(Tipy!HX96),0,IF(AND(Tipy!HX96=Výsledky!$JM$3,Tipy!HZ96=Výsledky!$JO$3),50,0)))</f>
        <v>0</v>
      </c>
      <c r="JK102" s="182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>20</v>
      </c>
      <c r="JL102" s="182">
        <f>IF(ISBLANK($JO$3),"",IF(OR(Tipy!IA96=Výsledky!$JJ$6,Tipy!IA96=Výsledky!$JJ$7,Tipy!IA96=Výsledky!$JJ$8,Tipy!IA96=Výsledky!$JJ$9),30,0))</f>
        <v>0</v>
      </c>
      <c r="JM102" s="92">
        <f>IF(ISBLANK($JO$3),"",IF(OR(Tipy!IB96=Výsledky!$JM$6,Tipy!IB96=Výsledky!$JM$7,Tipy!IB96=Výsledky!$JM$8,Tipy!IB96=Výsledky!$JM$9),10,0))</f>
        <v>0</v>
      </c>
      <c r="JN102" s="93">
        <f>IF(ISBLANK($JO$3),"",IF(ISBLANK(Tipy!HX96),0,IF(OR(AND(Tipy!HX96=Výsledky!$JM$3,OR(Tipy!HZ96=Výsledky!$JO$3+1,Tipy!HZ96=Výsledky!$JO$3-1)),AND(Tipy!HZ96=Výsledky!$JO$3,OR(Tipy!HX96=Výsledky!$JM$3+1,Tipy!HX96=Výsledky!$JM$3-1))),10,0)))</f>
        <v>10</v>
      </c>
      <c r="JO102" s="95">
        <f>IF(ISBLANK($JO$3),"",IF(ISBLANK(Tipy!HX96),"-",SUM(JJ102:JN102)))</f>
        <v>30</v>
      </c>
      <c r="JP102" s="94"/>
      <c r="JQ102" s="92">
        <f>IF(ISBLANK($JV$3),"",IF(ISBLANK(Tipy!ID96),0,IF(AND(Tipy!ID96=Výsledky!$JT$3,Tipy!IF96=Výsledky!$JV$3),50,0)))</f>
        <v>0</v>
      </c>
      <c r="JR102" s="92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>20</v>
      </c>
      <c r="JS102" s="92">
        <f>IF(ISBLANK($JV$3),"",IF(OR(Tipy!IG96=Výsledky!$JQ$6,Tipy!IG96=Výsledky!$JQ$7,Tipy!IG96=Výsledky!$JQ$8,Tipy!IG96=Výsledky!$JQ$9),30,0))</f>
        <v>30</v>
      </c>
      <c r="JT102" s="92">
        <f>IF(ISBLANK($JV$3),"",IF(OR(Tipy!IH96=Výsledky!$JT$6,Tipy!IH96=Výsledky!$JT$7,Tipy!IH96=Výsledky!$JT$8,Tipy!IH96=Výsledky!$JT$9),10,0))</f>
        <v>0</v>
      </c>
      <c r="JU102" s="93">
        <f>IF(ISBLANK($JV$3),"",IF(ISBLANK(Tipy!ID96),0,IF(OR(AND(Tipy!ID96=Výsledky!$JT$3,OR(Tipy!IF96=Výsledky!$JV$3+1,Tipy!IF96=Výsledky!$JV$3-1)),AND(Tipy!IF96=Výsledky!$JV$3,OR(Tipy!ID96=Výsledky!$JT$3+1,Tipy!ID96=Výsledky!$JT$3-1))),10,0)))</f>
        <v>10</v>
      </c>
      <c r="JV102" s="95">
        <f>IF(ISBLANK($JV$3),"",IF(ISBLANK(Tipy!ID96),"-",SUM(JQ102:JU102)))</f>
        <v>60</v>
      </c>
      <c r="JW102" s="94"/>
      <c r="JX102" s="92" t="str">
        <f>IF(ISBLANK($KC$3),"",IF(ISBLANK(Tipy!IJ96),0,IF(AND(Tipy!IJ96=Výsledky!$KA$3,Tipy!IL96=Výsledky!$KC$3),50,0)))</f>
        <v/>
      </c>
      <c r="JY102" s="92" t="str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/>
      </c>
      <c r="JZ102" s="92" t="str">
        <f>IF(ISBLANK($KC$3),"",IF(OR(Tipy!IM96=Výsledky!$JX$6,Tipy!IM96=Výsledky!$JX$7,Tipy!IM96=Výsledky!$JX$8,Tipy!IM96=Výsledky!$JX$9),30,0))</f>
        <v/>
      </c>
      <c r="KA102" s="92" t="str">
        <f>IF(ISBLANK($KC$3),"",IF(OR(Tipy!IN96=Výsledky!$KA$6,Tipy!IN96=Výsledky!$KA$7,Tipy!IN96=Výsledky!$KA$8,Tipy!IN96=Výsledky!$KA$9),10,0))</f>
        <v/>
      </c>
      <c r="KB102" s="93" t="str">
        <f>IF(ISBLANK($KC$3),"",IF(ISBLANK(Tipy!IJ96),0,IF(OR(AND(Tipy!IJ96=Výsledky!$KA$3,OR(Tipy!IL96=Výsledky!$KC$3+1,Tipy!IL96=Výsledky!$KC$3-1)),AND(Tipy!IL96=Výsledky!$KC$3,OR(Tipy!IJ96=Výsledky!$KA$3+1,Tipy!IJ96=Výsledky!$KA$3-1))),10,0)))</f>
        <v/>
      </c>
      <c r="KC102" s="95" t="str">
        <f>IF(ISBLANK($KC$3),"",IF(ISBLANK(Tipy!IJ96),"-",SUM(JX102:KB102)))</f>
        <v/>
      </c>
      <c r="KD102" s="94"/>
      <c r="KE102" s="92">
        <f>IF(ISBLANK($KJ$3),"",IF(ISBLANK(Tipy!IP96),0,IF(AND(Tipy!IP96=Výsledky!$KH$3,Tipy!IR96=Výsledky!$KJ$3),50,0)))</f>
        <v>0</v>
      </c>
      <c r="KF102" s="92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>0</v>
      </c>
      <c r="KG102" s="92">
        <f>IF(ISBLANK($KJ$3),"",IF(OR(Tipy!IS96=Výsledky!$KE$6,Tipy!IS96=Výsledky!$KE$7,Tipy!IS96=Výsledky!$KE$8,Tipy!IS96=Výsledky!$KE$9),30,0))</f>
        <v>0</v>
      </c>
      <c r="KH102" s="92">
        <f>IF(ISBLANK($KJ$3),"",IF(OR(Tipy!IT96=Výsledky!$KH$6,Tipy!IT96=Výsledky!$KH$7,Tipy!IT96=Výsledky!$KH$8,Tipy!IT96=Výsledky!$KH$9),10,0))</f>
        <v>0</v>
      </c>
      <c r="KI102" s="93">
        <f>IF(ISBLANK($KJ$3),"",IF(ISBLANK(Tipy!IP96),0,IF(OR(AND(Tipy!IP96=Výsledky!$KH$3,OR(Tipy!IR96=Výsledky!$KJ$3+1,Tipy!IR96=Výsledky!$KJ$3-1)),AND(Tipy!IR96=Výsledky!$KJ$3,OR(Tipy!IP96=Výsledky!$KH$3+1,Tipy!IP96=Výsledky!$KH$3-1))),10,0)))</f>
        <v>0</v>
      </c>
      <c r="KJ102" s="95">
        <f>IF(ISBLANK($KJ$3),"",IF(ISBLANK(Tipy!IP96),"-",SUM(KE102:KI102)))</f>
        <v>0</v>
      </c>
      <c r="KK102" s="94"/>
      <c r="KL102" s="182">
        <f>IF(ISBLANK($KQ$3),"",IF(ISBLANK(Tipy!IV96),0,IF(AND(Tipy!IV96=Výsledky!$KO$3,Tipy!IX96=Výsledky!$KQ$3),50,0)))</f>
        <v>0</v>
      </c>
      <c r="KM102" s="182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>20</v>
      </c>
      <c r="KN102" s="182">
        <f>IF(ISBLANK($KQ$3),"",IF(OR(Tipy!IY96=Výsledky!$KL$6,Tipy!IY96=Výsledky!$KL$7,Tipy!IY96=Výsledky!$KL$8,Tipy!IY96=Výsledky!$KL$9),30,0))</f>
        <v>30</v>
      </c>
      <c r="KO102" s="182">
        <f>IF(ISBLANK($KQ$3),"",IF(OR(Tipy!IZ96=Výsledky!$KO$6,Tipy!IZ96=Výsledky!$KO$7,Tipy!IZ96=Výsledky!$KO$8,Tipy!IZ96=Výsledky!$KO$9),10,0))</f>
        <v>0</v>
      </c>
      <c r="KP102" s="183">
        <f>IF(ISBLANK($KQ$3),"",IF(ISBLANK(Tipy!IV96),0,IF(OR(AND(Tipy!IV96=Výsledky!$KO$3,OR(Tipy!IX96=Výsledky!$KQ$3+1,Tipy!IX96=Výsledky!$KQ$3-1)),AND(Tipy!IX96=Výsledky!$KQ$3,OR(Tipy!IV96=Výsledky!$KO$3+1,Tipy!IV96=Výsledky!$KO$3-1))),10,0)))</f>
        <v>0</v>
      </c>
      <c r="KQ102" s="186">
        <f>IF(ISBLANK($KQ$3),"",IF(ISBLANK(Tipy!IV96),"-",SUM(KL102:KP102)))</f>
        <v>50</v>
      </c>
      <c r="KR102" s="94"/>
      <c r="KS102" s="92" t="str">
        <f>IF(ISBLANK($KX$3),"",IF(ISBLANK(Tipy!JB96),0,IF(AND(Tipy!JB96=Výsledky!$KV$3,Tipy!JD96=Výsledky!$KX$3),50,0)))</f>
        <v/>
      </c>
      <c r="KT102" s="92" t="str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/>
      </c>
      <c r="KU102" s="92" t="str">
        <f>IF(ISBLANK($KX$3),"",IF(OR(Tipy!JE96=Výsledky!$KS$6,Tipy!JE96=Výsledky!$KS$7,Tipy!JE96=Výsledky!$KS$8,Tipy!JE96=Výsledky!$KS$9),30,0))</f>
        <v/>
      </c>
      <c r="KV102" s="92" t="str">
        <f>IF(ISBLANK($KX$3),"",IF(OR(Tipy!JF96=Výsledky!$KV$6,Tipy!JF96=Výsledky!$KV$7,Tipy!JF96=Výsledky!$KV$8,Tipy!JF96=Výsledky!$KV$9),10,0))</f>
        <v/>
      </c>
      <c r="KW102" s="93" t="str">
        <f>IF(ISBLANK($KX$3),"",IF(ISBLANK(Tipy!JB96),0,IF(OR(AND(Tipy!JB96=Výsledky!$KV$3,OR(Tipy!JD96=Výsledky!$KX$3+1,Tipy!JD96=Výsledky!$KX$3-1)),AND(Tipy!JD96=Výsledky!$KX$3,OR(Tipy!JB96=Výsledky!$KV$3+1,Tipy!JB96=Výsledky!$KV$3-1))),10,0)))</f>
        <v/>
      </c>
      <c r="KX102" s="95" t="str">
        <f>IF(ISBLANK($KX$3),"",IF(ISBLANK(Tipy!JB96),"-",SUM(KS102:KW102)))</f>
        <v/>
      </c>
      <c r="KY102" s="94"/>
      <c r="KZ102" s="92" t="str">
        <f>IF(ISBLANK($LE$3),"",IF(ISBLANK(Tipy!JH96),0,IF(AND(Tipy!JH96=Výsledky!$LC$3,Tipy!JJ96=Výsledky!$LE$3),50,0)))</f>
        <v/>
      </c>
      <c r="LA102" s="92" t="str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/>
      </c>
      <c r="LB102" s="92" t="str">
        <f>IF(ISBLANK($LE$3),"",IF(OR(Tipy!JK96=Výsledky!$KZ$6,Tipy!JK96=Výsledky!$KZ$7,Tipy!JK96=Výsledky!$KZ$8,Tipy!JK96=Výsledky!$KZ$9),30,0))</f>
        <v/>
      </c>
      <c r="LC102" s="92" t="str">
        <f>IF(ISBLANK($LE$3),"",IF(OR(Tipy!JL96=Výsledky!$LC$6,Tipy!JL96=Výsledky!$LC$7,Tipy!JL96=Výsledky!$LC$8,Tipy!JL96=Výsledky!$LC$9),10,0))</f>
        <v/>
      </c>
      <c r="LD102" s="93" t="str">
        <f>IF(ISBLANK($LE$3),"",IF(ISBLANK(Tipy!JH96),0,IF(OR(AND(Tipy!JH96=Výsledky!$LC$3,OR(Tipy!JJ96=Výsledky!$LE$3+1,Tipy!JJ96=Výsledky!$LE$3-1)),AND(Tipy!JJ96=Výsledky!$LE$3,OR(Tipy!JH96=Výsledky!$LC$3+1,Tipy!JH96=Výsledky!$LC$3-1))),10,0)))</f>
        <v/>
      </c>
      <c r="LE102" s="95" t="str">
        <f>IF(ISBLANK($LE$3),"",IF(ISBLANK(Tipy!JH96),"-",SUM(KZ102:LD102)))</f>
        <v/>
      </c>
      <c r="LF102" s="94"/>
      <c r="LG102" s="92" t="str">
        <f>IF(ISBLANK($LL$3),"",IF(ISBLANK(Tipy!JN96),0,IF(AND(Tipy!JN96=Výsledky!$LJ$3,Tipy!JP96=Výsledky!$LL$3),50,0)))</f>
        <v/>
      </c>
      <c r="LH102" s="92" t="str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/>
      </c>
      <c r="LI102" s="92" t="str">
        <f>IF(ISBLANK($LL$3),"",IF(OR(Tipy!JQ96=Výsledky!$LG$6,Tipy!JQ96=Výsledky!$LG$7,Tipy!JQ96=Výsledky!$LG$8,Tipy!JQ96=Výsledky!$LG$9),30,0))</f>
        <v/>
      </c>
      <c r="LJ102" s="92" t="str">
        <f>IF(ISBLANK($LL$3),"",IF(OR(Tipy!JR96=Výsledky!$LJ$6,Tipy!JR96=Výsledky!$LJ$7,Tipy!JR96=Výsledky!$LJ$8,Tipy!JR96=Výsledky!$LJ$9),10,0))</f>
        <v/>
      </c>
      <c r="LK102" s="93" t="str">
        <f>IF(ISBLANK($LL$3),"",IF(ISBLANK(Tipy!JN96),0,IF(OR(AND(Tipy!JN96=Výsledky!$LJ$3,OR(Tipy!JP96=Výsledky!$LL$3+1,Tipy!JP96=Výsledky!$LL$3-1)),AND(Tipy!JP96=Výsledky!$LL$3,OR(Tipy!JN96=Výsledky!$LJ$3+1,Tipy!JN96=Výsledky!$LJ$3-1))),10,0)))</f>
        <v/>
      </c>
      <c r="LL102" s="95" t="str">
        <f>IF(ISBLANK($LL$3),"",IF(ISBLANK(Tipy!JN96),"-",SUM(LG102:LK102)))</f>
        <v/>
      </c>
      <c r="LM102" s="94"/>
      <c r="LN102" s="92" t="str">
        <f>IF(ISBLANK($LS$3),"",IF(ISBLANK(Tipy!JT96),0,IF(AND(Tipy!JT96=Výsledky!$LQ$3,Tipy!JV96=Výsledky!$LS$3),50,0)))</f>
        <v/>
      </c>
      <c r="LO102" s="92" t="str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/>
      </c>
      <c r="LP102" s="92" t="str">
        <f>IF(ISBLANK($LS$3),"",IF(OR(Tipy!JW96=Výsledky!$LN$6,Tipy!JW96=Výsledky!$LN$7,Tipy!JW96=Výsledky!$LN$8,Tipy!JW96=Výsledky!$LN$9),30,0))</f>
        <v/>
      </c>
      <c r="LQ102" s="92" t="str">
        <f>IF(ISBLANK($LS$3),"",IF(OR(Tipy!JX96=Výsledky!$LQ$6,Tipy!JX96=Výsledky!$LQ$7,Tipy!JX96=Výsledky!$LQ$8,Tipy!JX96=Výsledky!$LQ$9),10,0))</f>
        <v/>
      </c>
      <c r="LR102" s="93" t="str">
        <f>IF(ISBLANK($LS$3),"",IF(ISBLANK(Tipy!JT96),0,IF(OR(AND(Tipy!JT96=Výsledky!$LQ$3,OR(Tipy!JV96=Výsledky!$LS$3+1,Tipy!JV96=Výsledky!$LS$3-1)),AND(Tipy!JV96=Výsledky!$LS$3,OR(Tipy!JT96=Výsledky!$LQ$3+1,Tipy!JT96=Výsledky!$LQ$3-1))),10,0)))</f>
        <v/>
      </c>
      <c r="LS102" s="95" t="str">
        <f>IF(ISBLANK($LS$3),"",IF(ISBLANK(Tipy!JT96),"-",SUM(LN102:LR102)))</f>
        <v/>
      </c>
      <c r="LT102" s="94"/>
      <c r="LU102" s="92" t="str">
        <f>IF(ISBLANK($LZ$3),"",IF(ISBLANK(Tipy!JZ96),0,IF(AND(Tipy!JZ96=Výsledky!$LX$3,Tipy!KB96=Výsledky!$LZ$3),50,0)))</f>
        <v/>
      </c>
      <c r="LV102" s="92" t="str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/>
      </c>
      <c r="LW102" s="92" t="str">
        <f>IF(ISBLANK($LZ$3),"",IF(OR(Tipy!KC96=Výsledky!$LU$6,Tipy!KC96=Výsledky!$LU$7,Tipy!KC96=Výsledky!$LU$8,Tipy!KC96=Výsledky!$LU$9),30,0))</f>
        <v/>
      </c>
      <c r="LX102" s="92" t="str">
        <f>IF(ISBLANK($LZ$3),"",IF(OR(Tipy!KD96=Výsledky!$LX$6,Tipy!KD96=Výsledky!$LX$7,Tipy!KD96=Výsledky!$LX$8,Tipy!KD96=Výsledky!$LX$9),10,0))</f>
        <v/>
      </c>
      <c r="LY102" s="93" t="str">
        <f>IF(ISBLANK($LZ$3),"",IF(ISBLANK(Tipy!JZ96),0,IF(OR(AND(Tipy!JZ96=Výsledky!$LX$3,OR(Tipy!KB96=Výsledky!$LZ$3+1,Tipy!KB96=Výsledky!$LZ$3-1)),AND(Tipy!KB96=Výsledky!$LZ$3,OR(Tipy!JZ96=Výsledky!$LX$3+1,Tipy!JZ96=Výsledky!$LX$3-1))),10,0)))</f>
        <v/>
      </c>
      <c r="LZ102" s="95" t="str">
        <f>IF(ISBLANK($LZ$3),"",IF(ISBLANK(Tipy!JZ96),"-",SUM(LU102:LY102)))</f>
        <v/>
      </c>
      <c r="MA102" s="94"/>
      <c r="MB102" s="96"/>
      <c r="MC102" s="97"/>
      <c r="MD102" s="97"/>
      <c r="ME102" s="97"/>
      <c r="MF102" s="93"/>
      <c r="MG102" s="95"/>
      <c r="MH102" s="94"/>
      <c r="MI102" s="96"/>
      <c r="MJ102" s="97"/>
      <c r="MK102" s="97"/>
      <c r="ML102" s="97"/>
      <c r="MM102" s="93"/>
      <c r="MN102" s="95"/>
      <c r="MO102" s="94"/>
      <c r="MP102" s="96"/>
      <c r="MQ102" s="97"/>
      <c r="MR102" s="97"/>
      <c r="MS102" s="97"/>
      <c r="MT102" s="93"/>
      <c r="MU102" s="95"/>
      <c r="MV102" s="94"/>
      <c r="MW102" s="96"/>
      <c r="MX102" s="97"/>
      <c r="MY102" s="97"/>
      <c r="MZ102" s="97"/>
      <c r="NA102" s="93"/>
      <c r="NB102" s="95"/>
      <c r="NC102" s="94"/>
      <c r="ND102" s="96"/>
      <c r="NE102" s="97"/>
      <c r="NF102" s="97"/>
      <c r="NG102" s="97"/>
      <c r="NH102" s="93"/>
      <c r="NI102" s="95"/>
      <c r="NJ102" s="94"/>
      <c r="NK102" s="96"/>
      <c r="NL102" s="97"/>
      <c r="NM102" s="97"/>
      <c r="NN102" s="97"/>
      <c r="NO102" s="93"/>
      <c r="NP102" s="95"/>
      <c r="NQ102" s="94"/>
      <c r="NR102" s="96"/>
      <c r="NS102" s="97"/>
      <c r="NT102" s="97"/>
      <c r="NU102" s="97"/>
      <c r="NV102" s="93"/>
      <c r="NW102" s="95"/>
      <c r="NX102" s="94"/>
      <c r="NY102" s="96"/>
      <c r="NZ102" s="97"/>
      <c r="OA102" s="97"/>
      <c r="OB102" s="97"/>
      <c r="OC102" s="93"/>
      <c r="OD102" s="95"/>
      <c r="OE102" s="94"/>
      <c r="OF102" s="96"/>
      <c r="OG102" s="97"/>
      <c r="OH102" s="97"/>
      <c r="OI102" s="97"/>
      <c r="OJ102" s="93"/>
      <c r="OK102" s="95"/>
      <c r="OL102" s="94"/>
      <c r="OM102" s="96"/>
      <c r="ON102" s="97"/>
      <c r="OO102" s="97"/>
      <c r="OP102" s="97"/>
      <c r="OQ102" s="93"/>
      <c r="OR102" s="95"/>
      <c r="OS102" s="94"/>
      <c r="OT102" s="96"/>
      <c r="OU102" s="97"/>
      <c r="OV102" s="97"/>
      <c r="OW102" s="97"/>
      <c r="OX102" s="93"/>
      <c r="OY102" s="95"/>
      <c r="OZ102" s="94"/>
      <c r="PA102" s="96"/>
      <c r="PB102" s="97"/>
      <c r="PC102" s="97"/>
      <c r="PD102" s="97"/>
      <c r="PE102" s="93"/>
      <c r="PF102" s="95"/>
      <c r="PG102" s="94"/>
      <c r="PH102" s="96"/>
      <c r="PI102" s="97"/>
      <c r="PJ102" s="97"/>
      <c r="PK102" s="97"/>
      <c r="PL102" s="93"/>
      <c r="PM102" s="95"/>
      <c r="PN102" s="94"/>
      <c r="PO102" s="96"/>
      <c r="PP102" s="97"/>
      <c r="PQ102" s="97"/>
      <c r="PR102" s="97"/>
      <c r="PS102" s="93"/>
      <c r="PT102" s="95"/>
      <c r="PU102" s="94"/>
      <c r="PV102" s="96"/>
      <c r="PW102" s="97"/>
      <c r="PX102" s="97"/>
      <c r="PY102" s="97"/>
      <c r="PZ102" s="93"/>
      <c r="QA102" s="95"/>
    </row>
    <row r="103" spans="1:443" ht="15" customHeight="1" x14ac:dyDescent="0.2">
      <c r="A103" s="121">
        <f>Tipy!A97</f>
        <v>91</v>
      </c>
      <c r="B103" s="144" t="str">
        <f>Tipy!B97</f>
        <v>Tomas Horvath</v>
      </c>
      <c r="C103" s="42"/>
      <c r="D103" s="182">
        <f>IF(ISBLANK($I$3),"",IF(ISBLANK(Tipy!D97),0,IF(AND(Tipy!D97=Výsledky!$G$3,Tipy!F97=Výsledky!$I$3),50,0)))</f>
        <v>0</v>
      </c>
      <c r="E103" s="182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2">
        <f>IF(ISBLANK($I$3),"",IF(OR(Tipy!G97=Výsledky!$D$6,Tipy!G97=Výsledky!$D$7,Tipy!G97=Výsledky!$D$8,Tipy!G97=Výsledky!$D$9),30,0))</f>
        <v>30</v>
      </c>
      <c r="G103" s="182">
        <f>IF(ISBLANK($I$3),"",IF(OR(Tipy!H97=Výsledky!$G$6,Tipy!H97=Výsledky!$G$7,Tipy!H97=Výsledky!$G$8,Tipy!H97=Výsledky!$G$9),10,0))</f>
        <v>0</v>
      </c>
      <c r="H103" s="183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4">
        <f>IF(ISBLANK($I$3),"",IF(ISBLANK(Tipy!D97),"-",SUM(D103:H103)))</f>
        <v>60</v>
      </c>
      <c r="J103" s="185"/>
      <c r="K103" s="182">
        <f>IF(ISBLANK($P$3),"",IF(ISBLANK(Tipy!J97),0,IF(AND(Tipy!J97=Výsledky!$N$3,Tipy!L97=Výsledky!$P$3),50,0)))</f>
        <v>0</v>
      </c>
      <c r="L103" s="182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2">
        <f>IF(ISBLANK($P$3),"",IF(OR(Tipy!M97=Výsledky!$K$6,Tipy!M97=Výsledky!$K$7,Tipy!M97=Výsledky!$K$8,Tipy!M97=Výsledky!$K$9),30,0))</f>
        <v>30</v>
      </c>
      <c r="N103" s="182">
        <f>IF(ISBLANK($P$3),"",IF(OR(Tipy!N97=Výsledky!$N$6,Tipy!N97=Výsledky!$N$7,Tipy!N97=Výsledky!$N$8,Tipy!N97=Výsledky!$N$9),10,0))</f>
        <v>10</v>
      </c>
      <c r="O103" s="183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6">
        <f>IF(ISBLANK($P$3),"",IF(ISBLANK(Tipy!J97),"-",SUM(K103:O103)))</f>
        <v>60</v>
      </c>
      <c r="Q103" s="185"/>
      <c r="R103" s="182">
        <f>IF(ISBLANK($W$3),"",IF(ISBLANK(Tipy!P97),0,IF(AND(Tipy!P97=Výsledky!$U$3,Tipy!R97=Výsledky!$W$3),50,0)))</f>
        <v>0</v>
      </c>
      <c r="S103" s="182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2">
        <f>IF(ISBLANK($W$3),"",IF(OR(Tipy!S97=Výsledky!$R$6,Tipy!S97=Výsledky!$R$7,Tipy!S97=Výsledky!$R$8,Tipy!S97=Výsledky!$R$9),30,0))</f>
        <v>0</v>
      </c>
      <c r="U103" s="182">
        <f>IF(ISBLANK($W$3),"",IF(OR(Tipy!T97=Výsledky!$U$6,Tipy!T97=Výsledky!$U$7,Tipy!T97=Výsledky!$U$8,Tipy!T97=Výsledky!$U$9),10,0))</f>
        <v>0</v>
      </c>
      <c r="V103" s="183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6">
        <f>IF(ISBLANK($W$3),"",IF(ISBLANK(Tipy!P97),"-",SUM(R103:V103)))</f>
        <v>10</v>
      </c>
      <c r="X103" s="185"/>
      <c r="Y103" s="182">
        <f>IF(ISBLANK($AD$3),"",IF(ISBLANK(Tipy!V97),0,IF(AND(Tipy!V97=Výsledky!$AB$3,Tipy!X97=Výsledky!$AD$3),50,0)))</f>
        <v>0</v>
      </c>
      <c r="Z103" s="182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2">
        <f>IF(ISBLANK($AD$3),"",IF(OR(Tipy!Y97=Výsledky!$Y$6,Tipy!Y97=Výsledky!$Y$7,Tipy!Y97=Výsledky!$Y$8,Tipy!Y97=Výsledky!$Y$9),30,0))</f>
        <v>0</v>
      </c>
      <c r="AB103" s="182">
        <f>IF(ISBLANK($AD$3),"",IF(OR(Tipy!Z97=Výsledky!$AB$6,Tipy!Z97=Výsledky!$AB$7,Tipy!Z97=Výsledky!$AB$8,Tipy!Z97=Výsledky!$AB$9),10,0))</f>
        <v>0</v>
      </c>
      <c r="AC103" s="183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6">
        <f>IF(ISBLANK($AD$3),"",IF(ISBLANK(Tipy!V97),"-",SUM(Y103:AC103)))</f>
        <v>20</v>
      </c>
      <c r="AE103" s="185"/>
      <c r="AF103" s="182">
        <f>IF(ISBLANK($AK$3),"",IF(ISBLANK(Tipy!AB97),0,IF(AND(Tipy!AB97=Výsledky!$AI$3,Tipy!AD97=Výsledky!$AK$3),50,0)))</f>
        <v>0</v>
      </c>
      <c r="AG103" s="182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2">
        <f>IF(ISBLANK($AK$3),"",IF(OR(Tipy!AE97=Výsledky!$AF$6,Tipy!AE97=Výsledky!$AF$7,Tipy!AE97=Výsledky!$AF$8,Tipy!AE97=Výsledky!$AF$9),30,0))</f>
        <v>0</v>
      </c>
      <c r="AI103" s="182">
        <f>IF(ISBLANK($AK$3),"",IF(OR(Tipy!AF97=Výsledky!$AI$6,Tipy!AF97=Výsledky!$AI$7,Tipy!AF97=Výsledky!$AI$8,Tipy!AF97=Výsledky!$AI$9),10,0))</f>
        <v>0</v>
      </c>
      <c r="AJ103" s="183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6" t="str">
        <f>IF(ISBLANK($AK$3),"",IF(ISBLANK(Tipy!AB97),"-",SUM(AF103:AJ103)))</f>
        <v>-</v>
      </c>
      <c r="AL103" s="185"/>
      <c r="AM103" s="182">
        <f>IF(ISBLANK($AR$3),"",IF(ISBLANK(Tipy!AH97),0,IF(AND(Tipy!AH97=Výsledky!$AP$3,Tipy!AJ97=Výsledky!$AR$3),50,0)))</f>
        <v>0</v>
      </c>
      <c r="AN103" s="182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2">
        <f>IF(ISBLANK($AR$3),"",IF(OR(Tipy!AK97=Výsledky!$AM$6,Tipy!AK97=Výsledky!$AM$7,Tipy!AK97=Výsledky!$AM$8,Tipy!AK97=Výsledky!$AM$9),30,0))</f>
        <v>0</v>
      </c>
      <c r="AP103" s="182">
        <f>IF(ISBLANK($AR$3),"",IF(OR(Tipy!AL97=Výsledky!$AP$6,Tipy!AL97=Výsledky!$AP$7,Tipy!AL97=Výsledky!$AP$8,Tipy!AL97=Výsledky!$AP$9),10,0))</f>
        <v>0</v>
      </c>
      <c r="AQ103" s="183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6" t="str">
        <f>IF(ISBLANK($AR$3),"",IF(ISBLANK(Tipy!AH97),"-",SUM(AM103:AQ103)))</f>
        <v>-</v>
      </c>
      <c r="AS103" s="185"/>
      <c r="AT103" s="182">
        <f>IF(ISBLANK($AY$3),"",IF(ISBLANK(Tipy!AN97),0,IF(AND(Tipy!AN97=Výsledky!$AW$3,Tipy!AP97=Výsledky!$AY$3),50,0)))</f>
        <v>0</v>
      </c>
      <c r="AU103" s="182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2">
        <f>IF(ISBLANK($AY$3),"",IF(OR(Tipy!AQ97=Výsledky!$AT$6,Tipy!AQ97=Výsledky!$AT$7,Tipy!AQ97=Výsledky!$AT$8,Tipy!AQ97=Výsledky!$AT$9),30,0))</f>
        <v>0</v>
      </c>
      <c r="AW103" s="182">
        <f>IF(ISBLANK($AY$3),"",IF(OR(Tipy!AR97=Výsledky!$AW$6,Tipy!AR97=Výsledky!$AW$7,Tipy!AR97=Výsledky!$AW$8,Tipy!AR97=Výsledky!$AW$9),10,0))</f>
        <v>0</v>
      </c>
      <c r="AX103" s="183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6">
        <f>IF(ISBLANK($AY$3),"",IF(ISBLANK(Tipy!AN97),"-",SUM(AT103:AX103)))</f>
        <v>20</v>
      </c>
      <c r="AZ103" s="185"/>
      <c r="BA103" s="182">
        <f>IF(ISBLANK($BF$3),"",IF(ISBLANK(Tipy!AT97),0,IF(AND(Tipy!AT97=Výsledky!$BD$3,Tipy!AV97=Výsledky!$BF$3),50,0)))</f>
        <v>0</v>
      </c>
      <c r="BB103" s="182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2">
        <f>IF(ISBLANK($BF$3),"",IF(OR(Tipy!AW97=Výsledky!$BA$6,Tipy!AW97=Výsledky!$BA$7,Tipy!AW97=Výsledky!$BA$8,Tipy!AW97=Výsledky!$BA$9),30,0))</f>
        <v>0</v>
      </c>
      <c r="BD103" s="182">
        <f>IF(ISBLANK($BF$3),"",IF(OR(Tipy!AX97=Výsledky!$BD$6,Tipy!AX97=Výsledky!$BD$7,Tipy!AX97=Výsledky!$BD$8,Tipy!AX97=Výsledky!$BD$9),10,0))</f>
        <v>0</v>
      </c>
      <c r="BE103" s="183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6">
        <f>IF(ISBLANK($BF$3),"",IF(ISBLANK(Tipy!AT97),"-",SUM(BA103:BE103)))</f>
        <v>0</v>
      </c>
      <c r="BG103" s="94"/>
      <c r="BH103" s="182">
        <f>IF(ISBLANK($BM$3),"",IF(ISBLANK(Tipy!AZ97),0,IF(AND(Tipy!AZ97=Výsledky!$BK$3,Tipy!BB97=Výsledky!$BM$3),50,0)))</f>
        <v>0</v>
      </c>
      <c r="BI103" s="182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2">
        <f>IF(ISBLANK($BM$3),"",IF(OR(Tipy!BC97=Výsledky!$BH$6,Tipy!BC97=Výsledky!$BH$7,Tipy!BC97=Výsledky!$BH$8,Tipy!BC97=Výsledky!$BH$9),30,0))</f>
        <v>30</v>
      </c>
      <c r="BK103" s="182">
        <f>IF(ISBLANK($BM$3),"",IF(OR(Tipy!BD97=Výsledky!$BK$6,Tipy!BD97=Výsledky!$BK$7,Tipy!BD97=Výsledky!$BK$8,Tipy!BD97=Výsledky!$BK$9),10,0))</f>
        <v>10</v>
      </c>
      <c r="BL103" s="183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6">
        <f>IF(ISBLANK($BM$3),"",IF(ISBLANK(Tipy!AZ97),"-",SUM(BH103:BL103)))</f>
        <v>40</v>
      </c>
      <c r="BN103" s="94"/>
      <c r="BO103" s="182">
        <f>IF(ISBLANK($BT$3),"",IF(ISBLANK(Tipy!BF97),0,IF(AND(Tipy!BF97=Výsledky!$BR$3,Tipy!BH97=Výsledky!$BT$3),50,0)))</f>
        <v>0</v>
      </c>
      <c r="BP103" s="182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2">
        <f>IF(ISBLANK($BT$3),"",IF(OR(Tipy!BI97=Výsledky!$BO$6,Tipy!BI97=Výsledky!$BO$7,Tipy!BI97=Výsledky!$BO$8,Tipy!BI97=Výsledky!$BO$9),30,0))</f>
        <v>30</v>
      </c>
      <c r="BR103" s="182">
        <f>IF(ISBLANK($BT$3),"",IF(OR(Tipy!BJ97=Výsledky!$BR$6,Tipy!BJ97=Výsledky!$BR$7,Tipy!BJ97=Výsledky!$BR$8,Tipy!BJ97=Výsledky!$BR$9),10,0))</f>
        <v>0</v>
      </c>
      <c r="BS103" s="183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6">
        <f>IF(ISBLANK($BT$3),"",IF(ISBLANK(Tipy!BF97),"-",SUM(BO103:BS103)))</f>
        <v>30</v>
      </c>
      <c r="BU103" s="94"/>
      <c r="BV103" s="182">
        <f>IF(ISBLANK($CA$3),"",IF(ISBLANK(Tipy!BL97),0,IF(AND(Tipy!BL97=Výsledky!$BY$3,Tipy!BN97=Výsledky!$CA$3),50,0)))</f>
        <v>0</v>
      </c>
      <c r="BW103" s="182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2">
        <f>IF(ISBLANK($CA$3),"",IF(OR(Tipy!BO97=Výsledky!$BV$6,Tipy!BO97=Výsledky!$BV$7,Tipy!BO97=Výsledky!$BV$8,Tipy!BO97=Výsledky!$BV$9),30,0))</f>
        <v>0</v>
      </c>
      <c r="BY103" s="182">
        <f>IF(ISBLANK($CA$3),"",IF(OR(Tipy!BP97=Výsledky!$BY$6,Tipy!BP97=Výsledky!$BY$7,Tipy!BP97=Výsledky!$BY$8,Tipy!BP97=Výsledky!$BY$9),10,0))</f>
        <v>0</v>
      </c>
      <c r="BZ103" s="183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6">
        <f>IF(ISBLANK($CA$3),"",IF(ISBLANK(Tipy!BL97),"-",SUM(BV103:BZ103)))</f>
        <v>0</v>
      </c>
      <c r="CB103" s="94"/>
      <c r="CC103" s="182">
        <f>IF(ISBLANK($CH$3),"",IF(ISBLANK(Tipy!BR97),0,IF(AND(Tipy!BR97=Výsledky!$CF$3,Tipy!BT97=Výsledky!$CH$3),50,0)))</f>
        <v>0</v>
      </c>
      <c r="CD103" s="182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2">
        <f>IF(ISBLANK($CH$3),"",IF(OR(Tipy!BU97=Výsledky!$CC$6,Tipy!BU97=Výsledky!$CC$7,Tipy!BU97=Výsledky!$CC$8,Tipy!BU97=Výsledky!$CC$9),30,0))</f>
        <v>0</v>
      </c>
      <c r="CF103" s="182">
        <f>IF(ISBLANK($CH$3),"",IF(OR(Tipy!BV97=Výsledky!$CF$6,Tipy!BV97=Výsledky!$CF$7,Tipy!BV97=Výsledky!$CF$8,Tipy!BV97=Výsledky!$CF$9),10,0))</f>
        <v>0</v>
      </c>
      <c r="CG103" s="183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6">
        <f>IF(ISBLANK($CH$3),"",IF(ISBLANK(Tipy!BR97),"-",SUM(CC103:CG103)))</f>
        <v>20</v>
      </c>
      <c r="CI103" s="185"/>
      <c r="CJ103" s="182">
        <f>IF(ISBLANK($CO$3),"",IF(ISBLANK(Tipy!BX97),0,IF(AND(Tipy!BX97=Výsledky!$CM$3,Tipy!BZ97=Výsledky!$CO$3),50,0)))</f>
        <v>0</v>
      </c>
      <c r="CK103" s="182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2">
        <f>IF(ISBLANK($CO$3),"",IF(OR(Tipy!CA97=Výsledky!$CJ$6,Tipy!CA97=Výsledky!$CJ$7,Tipy!CA97=Výsledky!$CJ$8,Tipy!CA97=Výsledky!$CJ$9),30,0))</f>
        <v>0</v>
      </c>
      <c r="CM103" s="182">
        <f>IF(ISBLANK($CO$3),"",IF(OR(Tipy!CB97=Výsledky!$CM$6,Tipy!CB97=Výsledky!$CM$7,Tipy!CB97=Výsledky!$CM$8,Tipy!CB97=Výsledky!$CM$9),10,0))</f>
        <v>10</v>
      </c>
      <c r="CN103" s="183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6">
        <f>IF(ISBLANK($CO$3),"",IF(ISBLANK(Tipy!BX97),"-",SUM(CJ103:CN103)))</f>
        <v>30</v>
      </c>
      <c r="CP103" s="185"/>
      <c r="CQ103" s="182">
        <f>IF(ISBLANK($CV$3),"",IF(ISBLANK(Tipy!CD97),0,IF(AND(Tipy!CD97=Výsledky!$CT$3,Tipy!CF97=Výsledky!$CV$3),50,0)))</f>
        <v>0</v>
      </c>
      <c r="CR103" s="182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2">
        <f>IF(ISBLANK($CV$3),"",IF(OR(Tipy!CG97=Výsledky!$CQ$6,Tipy!CG97=Výsledky!$CQ$7,Tipy!CG97=Výsledky!$CQ$8,Tipy!CG97=Výsledky!$CQ$9),30,0))</f>
        <v>0</v>
      </c>
      <c r="CT103" s="182">
        <f>IF(ISBLANK($CV$3),"",IF(OR(Tipy!CH97=Výsledky!$CT$6,Tipy!CH97=Výsledky!$CT$7,Tipy!CH97=Výsledky!$CT$8,Tipy!CH97=Výsledky!$CT$9),10,0))</f>
        <v>0</v>
      </c>
      <c r="CU103" s="183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6">
        <f>IF(ISBLANK($CV$3),"",IF(ISBLANK(Tipy!CD97),"-",SUM(CQ103:CU103)))</f>
        <v>20</v>
      </c>
      <c r="CW103" s="185"/>
      <c r="CX103" s="182">
        <f>IF(ISBLANK($DC$3),"",IF(ISBLANK(Tipy!CJ97),0,IF(AND(Tipy!CJ97=Výsledky!$DA$3,Tipy!CL97=Výsledky!$DC$3),50,0)))</f>
        <v>0</v>
      </c>
      <c r="CY103" s="182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2">
        <f>IF(ISBLANK($DC$3),"",IF(OR(Tipy!CM97=Výsledky!$CX$6,Tipy!CM97=Výsledky!$CX$7,Tipy!CM97=Výsledky!$CX$8,Tipy!CM97=Výsledky!$CX$9),30,0))</f>
        <v>30</v>
      </c>
      <c r="DA103" s="182">
        <f>IF(ISBLANK($DC$3),"",IF(OR(Tipy!CN97=Výsledky!$DA$6,Tipy!CN97=Výsledky!$DA$7,Tipy!CN97=Výsledky!$DA$8,Tipy!CN97=Výsledky!$DA$9),10,0))</f>
        <v>0</v>
      </c>
      <c r="DB103" s="183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6">
        <f>IF(ISBLANK($DC$3),"",IF(ISBLANK(Tipy!CJ97),"-",SUM(CX103:DB103)))</f>
        <v>30</v>
      </c>
      <c r="DD103" s="185"/>
      <c r="DE103" s="182">
        <f>IF(ISBLANK($DJ$3),"",IF(ISBLANK(Tipy!CP97),0,IF(AND(Tipy!CP97=Výsledky!$DH$3,Tipy!CR97=Výsledky!$DJ$3),50,0)))</f>
        <v>0</v>
      </c>
      <c r="DF103" s="182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2">
        <f>IF(ISBLANK($DJ$3),"",IF(OR(Tipy!CS97=Výsledky!$DE$6,Tipy!CS97=Výsledky!$DE$7,Tipy!CS97=Výsledky!$DE$8,Tipy!CS97=Výsledky!$DE$9),30,0))</f>
        <v>0</v>
      </c>
      <c r="DH103" s="182">
        <f>IF(ISBLANK($DJ$3),"",IF(OR(Tipy!CT97=Výsledky!$DH$6,Tipy!CT97=Výsledky!$DH$7,Tipy!CT97=Výsledky!$DH$8,Tipy!CT97=Výsledky!$DH$9),10,0))</f>
        <v>0</v>
      </c>
      <c r="DI103" s="183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6" t="str">
        <f>IF(ISBLANK($DJ$3),"",IF(ISBLANK(Tipy!CP97),"-",SUM(DE103:DI103)))</f>
        <v>-</v>
      </c>
      <c r="DK103" s="185"/>
      <c r="DL103" s="182">
        <f>IF(ISBLANK($DQ$3),"",IF(ISBLANK(Tipy!CV97),0,IF(AND(Tipy!CV97=Výsledky!$DO$3,Tipy!CX97=Výsledky!$DQ$3),50,0)))</f>
        <v>0</v>
      </c>
      <c r="DM103" s="182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2">
        <f>IF(ISBLANK($DQ$3),"",IF(OR(Tipy!CY97=Výsledky!$DL$6,Tipy!CY97=Výsledky!$DL$7,Tipy!CY97=Výsledky!$DL$8,Tipy!CY97=Výsledky!$DL$9),30,0))</f>
        <v>0</v>
      </c>
      <c r="DO103" s="182">
        <f>IF(ISBLANK($DQ$3),"",IF(OR(Tipy!CZ97=Výsledky!$DO$6,Tipy!CZ97=Výsledky!$DO$7,Tipy!CZ97=Výsledky!$DO$8,Tipy!CZ97=Výsledky!$DO$9),10,0))</f>
        <v>10</v>
      </c>
      <c r="DP103" s="183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6">
        <f>IF(ISBLANK($DQ$3),"",IF(ISBLANK(Tipy!CV97),"-",SUM(DL103:DP103)))</f>
        <v>10</v>
      </c>
      <c r="DR103" s="185"/>
      <c r="DS103" s="182">
        <f>IF(ISBLANK($DX$3),"",IF(ISBLANK(Tipy!DB97),0,IF(AND(Tipy!DB97=Výsledky!$DV$3,Tipy!DD97=Výsledky!$DX$3),50,0)))</f>
        <v>0</v>
      </c>
      <c r="DT103" s="182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2">
        <f>IF(ISBLANK($DX$3),"",IF(OR(Tipy!DE97=Výsledky!$DS$6,Tipy!DE97=Výsledky!$DS$7,Tipy!DE97=Výsledky!$DS$8,Tipy!DE97=Výsledky!$DS$9),30,0))</f>
        <v>0</v>
      </c>
      <c r="DV103" s="182">
        <f>IF(ISBLANK($DX$3),"",IF(OR(Tipy!DF97=Výsledky!$DV$6,Tipy!DF97=Výsledky!$DV$7,Tipy!DF97=Výsledky!$DV$8,Tipy!DF97=Výsledky!$DV$9),10,0))</f>
        <v>10</v>
      </c>
      <c r="DW103" s="183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6">
        <f>IF(ISBLANK($DX$3),"",IF(ISBLANK(Tipy!DB97),"-",SUM(DS103:DW103)))</f>
        <v>30</v>
      </c>
      <c r="DY103" s="185"/>
      <c r="DZ103" s="182">
        <f>IF(ISBLANK($EE$3),"",IF(ISBLANK(Tipy!DH97),0,IF(AND(Tipy!DH97=Výsledky!$EC$3,Tipy!DJ97=Výsledky!$EE$3),50,0)))</f>
        <v>0</v>
      </c>
      <c r="EA103" s="182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2">
        <f>IF(ISBLANK($EE$3),"",IF(OR(Tipy!DK97=Výsledky!$DZ$6,Tipy!DK97=Výsledky!$DZ$7,Tipy!DK97=Výsledky!$DZ$8,Tipy!DK97=Výsledky!$DZ$9),30,0))</f>
        <v>0</v>
      </c>
      <c r="EC103" s="182">
        <f>IF(ISBLANK($EE$3),"",IF(OR(Tipy!DL97=Výsledky!$EC$6,Tipy!DL97=Výsledky!$EC$7,Tipy!DL97=Výsledky!$EC$8,Tipy!DL97=Výsledky!$EC$9),10,0))</f>
        <v>0</v>
      </c>
      <c r="ED103" s="183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6">
        <f>IF(ISBLANK($EE$3),"",IF(ISBLANK(Tipy!DH97),"-",SUM(DZ103:ED103)))</f>
        <v>20</v>
      </c>
      <c r="EF103" s="94"/>
      <c r="EG103" s="182">
        <f>IF(ISBLANK($EL$3),"",IF(ISBLANK(Tipy!DN97),0,IF(AND(Tipy!DN97=Výsledky!$EJ$3,Tipy!DP97=Výsledky!$EL$3),50,0)))</f>
        <v>0</v>
      </c>
      <c r="EH103" s="182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2">
        <f>IF(ISBLANK($EL$3),"",IF(OR(Tipy!DQ97=Výsledky!$EG$6,Tipy!DQ97=Výsledky!$EG$7,Tipy!DQ97=Výsledky!$EG$8,Tipy!DQ97=Výsledky!$EG$9),30,0))</f>
        <v>0</v>
      </c>
      <c r="EJ103" s="182">
        <f>IF(ISBLANK($EL$3),"",IF(OR(Tipy!DR97=Výsledky!$EJ$6,Tipy!DR97=Výsledky!$EJ$7,Tipy!DR97=Výsledky!$EJ$8,Tipy!DR97=Výsledky!$EJ$9),10,0))</f>
        <v>0</v>
      </c>
      <c r="EK103" s="183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6">
        <f>IF(ISBLANK($EL$3),"",IF(ISBLANK(Tipy!DN97),"-",SUM(EG103:EK103)))</f>
        <v>20</v>
      </c>
      <c r="EM103" s="94"/>
      <c r="EN103" s="182">
        <f>IF(ISBLANK($ES$3),"",IF(ISBLANK(Tipy!DT97),0,IF(AND(Tipy!DT97=Výsledky!$EQ$3,Tipy!DV97=Výsledky!$ES$3),50,0)))</f>
        <v>0</v>
      </c>
      <c r="EO103" s="182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2">
        <f>IF(ISBLANK($ES$3),"",IF(OR(Tipy!DW97=Výsledky!$EN$6,Tipy!DW97=Výsledky!$EN$7,Tipy!DW97=Výsledky!$EN$8,Tipy!DW97=Výsledky!$EN$9),30,0))</f>
        <v>0</v>
      </c>
      <c r="EQ103" s="182">
        <f>IF(ISBLANK($ES$3),"",IF(OR(Tipy!DX97=Výsledky!$EQ$6,Tipy!DX97=Výsledky!$EQ$7,Tipy!DX97=Výsledky!$EQ$8,Tipy!DX97=Výsledky!$EQ$9),10,0))</f>
        <v>10</v>
      </c>
      <c r="ER103" s="183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6">
        <f>IF(ISBLANK($ES$3),"",IF(ISBLANK(Tipy!DT97),"-",SUM(EN103:ER103)))</f>
        <v>30</v>
      </c>
      <c r="ET103" s="94"/>
      <c r="EU103" s="182">
        <f>IF(ISBLANK($EZ$3),"",IF(ISBLANK(Tipy!DZ97),0,IF(AND(Tipy!DZ97=Výsledky!$EX$3,Tipy!EB97=Výsledky!$EZ$3),50,0)))</f>
        <v>0</v>
      </c>
      <c r="EV103" s="182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2">
        <f>IF(ISBLANK($EZ$3),"",IF(OR(Tipy!EC97=Výsledky!$EU$6,Tipy!EC97=Výsledky!$EU$7,Tipy!EC97=Výsledky!$EU$8,Tipy!EC97=Výsledky!$EU$9),30,0))</f>
        <v>0</v>
      </c>
      <c r="EX103" s="182">
        <f>IF(ISBLANK($EZ$3),"",IF(OR(Tipy!ED97=Výsledky!$EX$6,Tipy!ED97=Výsledky!$EX$7,Tipy!ED97=Výsledky!$EX$8,Tipy!ED97=Výsledky!$EX$9),10,0))</f>
        <v>0</v>
      </c>
      <c r="EY103" s="183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6">
        <f>IF(ISBLANK($EZ$3),"",IF(ISBLANK(Tipy!DZ97),"-",SUM(EU103:EY103)))</f>
        <v>20</v>
      </c>
      <c r="FA103" s="94"/>
      <c r="FB103" s="182">
        <f>IF(ISBLANK($FG$3),"",IF(ISBLANK(Tipy!EF97),0,IF(AND(Tipy!EF97=Výsledky!$FE$3,Tipy!EH97=Výsledky!$FG$3),50,0)))</f>
        <v>50</v>
      </c>
      <c r="FC103" s="182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2">
        <f>IF(ISBLANK($FG$3),"",IF(OR(Tipy!EI97=Výsledky!$FB$6,Tipy!EI97=Výsledky!$FB$7,Tipy!EI97=Výsledky!$FB$8,Tipy!EI97=Výsledky!$FB$9),30,0))</f>
        <v>30</v>
      </c>
      <c r="FE103" s="182">
        <f>IF(ISBLANK($FG$3),"",IF(OR(Tipy!EJ97=Výsledky!$FE$6,Tipy!EJ97=Výsledky!$FE$7,Tipy!EJ97=Výsledky!$FE$8,Tipy!EJ97=Výsledky!$FE$9),10,0))</f>
        <v>0</v>
      </c>
      <c r="FF103" s="183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6">
        <f>IF(ISBLANK($FG$3),"",IF(ISBLANK(Tipy!EF97),"-",SUM(FB103:FF103)))</f>
        <v>80</v>
      </c>
      <c r="FH103" s="94"/>
      <c r="FI103" s="182">
        <f>IF(ISBLANK($FN$3),"",IF(ISBLANK(Tipy!EL97),0,IF(AND(Tipy!EL97=Výsledky!$FL$3,Tipy!EN97=Výsledky!$FN$3),50,0)))</f>
        <v>50</v>
      </c>
      <c r="FJ103" s="182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2">
        <f>IF(ISBLANK($FN$3),"",IF(OR(Tipy!EO97=Výsledky!$FI$6,Tipy!EO97=Výsledky!$FI$7,Tipy!EO97=Výsledky!$FI$8,Tipy!EO97=Výsledky!$FI$9),30,0))</f>
        <v>0</v>
      </c>
      <c r="FL103" s="182">
        <f>IF(ISBLANK($FN$3),"",IF(OR(Tipy!EP97=Výsledky!$FL$6,Tipy!EP97=Výsledky!$FL$7,Tipy!EP97=Výsledky!$FL$8,Tipy!EP97=Výsledky!$FL$9),10,0))</f>
        <v>0</v>
      </c>
      <c r="FM103" s="183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6">
        <f>IF(ISBLANK($FN$3),"",IF(ISBLANK(Tipy!EL97),"-",SUM(FI103:FM103)))</f>
        <v>50</v>
      </c>
      <c r="FO103" s="94"/>
      <c r="FP103" s="182">
        <f>IF(ISBLANK($FU$3),"",IF(ISBLANK(Tipy!ER97),0,IF(AND(Tipy!ER97=Výsledky!$FS$3,Tipy!ET97=Výsledky!$FU$3),50,0)))</f>
        <v>0</v>
      </c>
      <c r="FQ103" s="182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2">
        <f>IF(ISBLANK($FU$3),"",IF(OR(Tipy!EU97=Výsledky!$FP$6,Tipy!EU97=Výsledky!$FP$7,Tipy!EU97=Výsledky!$FP$8,Tipy!EU97=Výsledky!$FP$9),30,0))</f>
        <v>30</v>
      </c>
      <c r="FS103" s="182">
        <f>IF(ISBLANK($FU$3),"",IF(OR(Tipy!EV97=Výsledky!$FS$6,Tipy!EV97=Výsledky!$FS$7,Tipy!EV97=Výsledky!$FS$8,Tipy!EV97=Výsledky!$FS$9),10,0))</f>
        <v>0</v>
      </c>
      <c r="FT103" s="183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6">
        <f>IF(ISBLANK($FU$3),"",IF(ISBLANK(Tipy!ER97),"-",SUM(FP103:FT103)))</f>
        <v>50</v>
      </c>
      <c r="FV103" s="94"/>
      <c r="FW103" s="182">
        <f>IF(ISBLANK($GB$3),"",IF(ISBLANK(Tipy!EX97),0,IF(AND(Tipy!EX97=Výsledky!$FZ$3,Tipy!EZ97=Výsledky!$GB$3),50,0)))</f>
        <v>0</v>
      </c>
      <c r="FX103" s="182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2">
        <f>IF(ISBLANK($GB$3),"",IF(OR(Tipy!FA97=Výsledky!$FW$6,Tipy!FA97=Výsledky!$FW$7,Tipy!FA97=Výsledky!$FW$8,Tipy!FA97=Výsledky!$FW$9),30,0))</f>
        <v>0</v>
      </c>
      <c r="FZ103" s="182">
        <f>IF(ISBLANK($GB$3),"",IF(OR(Tipy!FB97=Výsledky!$FZ$6,Tipy!FB97=Výsledky!$FZ$7,Tipy!FB97=Výsledky!$FZ$8,Tipy!FB97=Výsledky!$FZ$9),10,0))</f>
        <v>0</v>
      </c>
      <c r="GA103" s="183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6">
        <f>IF(ISBLANK($GB$3),"",IF(ISBLANK(Tipy!EX97),"-",SUM(FW103:GA103)))</f>
        <v>10</v>
      </c>
      <c r="GC103" s="94"/>
      <c r="GD103" s="182">
        <f>IF(ISBLANK($GI$3),"",IF(ISBLANK(Tipy!FD97),0,IF(AND(Tipy!FD97=Výsledky!$GG$3,Tipy!FF97=Výsledky!$GI$3),50,0)))</f>
        <v>0</v>
      </c>
      <c r="GE103" s="182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2">
        <f>IF(ISBLANK($GI$3),"",IF(OR(Tipy!FG97=Výsledky!$GD$6,Tipy!FG97=Výsledky!$GD$7,Tipy!FG97=Výsledky!$GD$8,Tipy!FG97=Výsledky!$GD$9),30,0))</f>
        <v>0</v>
      </c>
      <c r="GG103" s="182">
        <f>IF(ISBLANK($GI$3),"",IF(OR(Tipy!FH97=Výsledky!$GG$6,Tipy!FH97=Výsledky!$GG$7,Tipy!FH97=Výsledky!$GG$8,Tipy!FH97=Výsledky!$GG$9),10,0))</f>
        <v>10</v>
      </c>
      <c r="GH103" s="183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6">
        <f>IF(ISBLANK($GI$3),"",IF(ISBLANK(Tipy!FD97),"-",SUM(GD103:GH103)))</f>
        <v>30</v>
      </c>
      <c r="GJ103" s="94"/>
      <c r="GK103" s="182">
        <f>IF(ISBLANK($GP$3),"",IF(ISBLANK(Tipy!FJ97),0,IF(AND(Tipy!FJ97=Výsledky!$GN$3,Tipy!FL97=Výsledky!$GP$3),50,0)))</f>
        <v>0</v>
      </c>
      <c r="GL103" s="182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>20</v>
      </c>
      <c r="GM103" s="182">
        <f>IF(ISBLANK($GP$3),"",IF(OR(Tipy!FM97=Výsledky!$GK$6,Tipy!FM97=Výsledky!$GK$7,Tipy!FM97=Výsledky!$GK$8,Tipy!FM97=Výsledky!$GK$9),30,0))</f>
        <v>0</v>
      </c>
      <c r="GN103" s="182">
        <f>IF(ISBLANK($GP$3),"",IF(OR(Tipy!FN97=Výsledky!$GN$6,Tipy!FN97=Výsledky!$GN$7,Tipy!FN97=Výsledky!$GN$8,Tipy!FN97=Výsledky!$GN$9),10,0))</f>
        <v>0</v>
      </c>
      <c r="GO103" s="183">
        <f>IF(ISBLANK($GP$3),"",IF(ISBLANK(Tipy!FJ97),0,IF(OR(AND(Tipy!FJ97=Výsledky!$GN$3,OR(Tipy!FL97=Výsledky!$GP$3+1,Tipy!FL97=Výsledky!$GP$3-1)),AND(Tipy!FL97=Výsledky!$GP$3,OR(Tipy!FJ97=Výsledky!$GN$3+1,Tipy!FJ97=Výsledky!$GN$3-1))),10,0)))</f>
        <v>10</v>
      </c>
      <c r="GP103" s="186">
        <f>IF(ISBLANK($GP$3),"",IF(ISBLANK(Tipy!FJ97),"-",SUM(GK103:GO103)))</f>
        <v>30</v>
      </c>
      <c r="GQ103" s="94"/>
      <c r="GR103" s="182">
        <f>IF(ISBLANK($GW$3),"",IF(ISBLANK(Tipy!FP97),0,IF(AND(Tipy!FP97=Výsledky!$GU$3,Tipy!FR97=Výsledky!$GW$3),50,0)))</f>
        <v>0</v>
      </c>
      <c r="GS103" s="182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2">
        <f>IF(ISBLANK($GW$3),"",IF(OR(Tipy!FS97=Výsledky!$GR$6,Tipy!FS97=Výsledky!$GR$7,Tipy!FS97=Výsledky!$GR$8,Tipy!FS97=Výsledky!$GR$9),30,0))</f>
        <v>0</v>
      </c>
      <c r="GU103" s="182">
        <f>IF(ISBLANK($GW$3),"",IF(OR(Tipy!FT97=Výsledky!$GU$6,Tipy!FT97=Výsledky!$GU$7,Tipy!FT97=Výsledky!$GU$8,Tipy!FT97=Výsledky!$GU$9),10,0))</f>
        <v>0</v>
      </c>
      <c r="GV103" s="183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6">
        <f>IF(ISBLANK($GW$3),"",IF(ISBLANK(Tipy!FP97),"-",SUM(GR103:GV103)))</f>
        <v>0</v>
      </c>
      <c r="GX103" s="94"/>
      <c r="GY103" s="182">
        <f>IF(ISBLANK($HD$3),"",IF(ISBLANK(Tipy!FV97),0,IF(AND(Tipy!FV97=Výsledky!$HB$3,Tipy!FX97=Výsledky!$HD$3),50,0)))</f>
        <v>0</v>
      </c>
      <c r="GZ103" s="182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2">
        <f>IF(ISBLANK($HD$3),"",IF(OR(Tipy!FY97=Výsledky!$GY$6,Tipy!FY97=Výsledky!$GY$7,Tipy!FY97=Výsledky!$GY$8,Tipy!FY97=Výsledky!$GY$9),30,0))</f>
        <v>30</v>
      </c>
      <c r="HB103" s="182">
        <f>IF(ISBLANK($HD$3),"",IF(OR(Tipy!FZ97=Výsledky!$HB$6,Tipy!FZ97=Výsledky!$HB$7,Tipy!FZ97=Výsledky!$HB$8,Tipy!FZ97=Výsledky!$HB$9),10,0))</f>
        <v>0</v>
      </c>
      <c r="HC103" s="183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6">
        <f>IF(ISBLANK($HD$3),"",IF(ISBLANK(Tipy!FV97),"-",SUM(GY103:HC103)))</f>
        <v>40</v>
      </c>
      <c r="HE103" s="185"/>
      <c r="HF103" s="182">
        <f>IF(ISBLANK($HK$3),"",IF(ISBLANK(Tipy!GB97),0,IF(AND(Tipy!GB97=Výsledky!$HI$3,Tipy!GD97=Výsledky!$HK$3),50,0)))</f>
        <v>0</v>
      </c>
      <c r="HG103" s="182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2">
        <f>IF(ISBLANK($HK$3),"",IF(OR(Tipy!GE97=Výsledky!$HF$6,Tipy!GE97=Výsledky!$HF$7,Tipy!GE97=Výsledky!$HF$8,Tipy!GE97=Výsledky!$HF$9),30,0))</f>
        <v>0</v>
      </c>
      <c r="HI103" s="182">
        <f>IF(ISBLANK($HK$3),"",IF(OR(Tipy!GF97=Výsledky!$HI$6,Tipy!GF97=Výsledky!$HI$7,Tipy!GF97=Výsledky!$HI$8,Tipy!GF97=Výsledky!$HI$9),10,0))</f>
        <v>10</v>
      </c>
      <c r="HJ103" s="183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6">
        <f>IF(ISBLANK($HK$3),"",IF(ISBLANK(Tipy!GB97),"-",SUM(HF103:HJ103)))</f>
        <v>40</v>
      </c>
      <c r="HL103" s="185"/>
      <c r="HM103" s="182">
        <f>IF(ISBLANK($HR$3),"",IF(ISBLANK(Tipy!GH97),0,IF(AND(Tipy!GH97=Výsledky!$HP$3,Tipy!GJ97=Výsledky!$HR$3),50,0)))</f>
        <v>0</v>
      </c>
      <c r="HN103" s="182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2">
        <f>IF(ISBLANK($HR$3),"",IF(OR(Tipy!GK97=Výsledky!$HM$6,Tipy!GK97=Výsledky!$HM$7,Tipy!GK97=Výsledky!$HM$8,Tipy!GK97=Výsledky!$HM$9),30,0))</f>
        <v>0</v>
      </c>
      <c r="HP103" s="182">
        <f>IF(ISBLANK($HR$3),"",IF(OR(Tipy!GL97=Výsledky!$HP$6,Tipy!GL97=Výsledky!$HP$7,Tipy!GL97=Výsledky!$HP$8,Tipy!GL97=Výsledky!$HP$9),10,0))</f>
        <v>0</v>
      </c>
      <c r="HQ103" s="183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6">
        <f>IF(ISBLANK($HR$3),"",IF(ISBLANK(Tipy!GH97),"-",SUM(HM103:HQ103)))</f>
        <v>10</v>
      </c>
      <c r="HS103" s="185"/>
      <c r="HT103" s="182">
        <f>IF(ISBLANK($HY$3),"",IF(ISBLANK(Tipy!GN97),0,IF(AND(Tipy!GN97=Výsledky!$HW$3,Tipy!GP97=Výsledky!$HY$3),50,0)))</f>
        <v>0</v>
      </c>
      <c r="HU103" s="182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2">
        <f>IF(ISBLANK($HY$3),"",IF(OR(Tipy!GQ97=Výsledky!$HT$6,Tipy!GQ97=Výsledky!$HT$7,Tipy!GQ97=Výsledky!$HT$8,Tipy!GQ97=Výsledky!$HT$9),30,0))</f>
        <v>0</v>
      </c>
      <c r="HW103" s="182">
        <f>IF(ISBLANK($HY$3),"",IF(OR(Tipy!GR97=Výsledky!$HW$6,Tipy!GR97=Výsledky!$HW$7,Tipy!GR97=Výsledky!$HW$8,Tipy!GR97=Výsledky!$HW$9),10,0))</f>
        <v>0</v>
      </c>
      <c r="HX103" s="183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6">
        <f>IF(ISBLANK($HY$3),"",IF(ISBLANK(Tipy!GN97),"-",SUM(HT103:HX103)))</f>
        <v>20</v>
      </c>
      <c r="HZ103" s="185"/>
      <c r="IA103" s="182">
        <f>IF(ISBLANK($IF$3),"",IF(ISBLANK(Tipy!GT97),0,IF(AND(Tipy!GT97=Výsledky!$ID$3,Tipy!GV97=Výsledky!$IF$3),50,0)))</f>
        <v>0</v>
      </c>
      <c r="IB103" s="182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2">
        <f>IF(ISBLANK($IF$3),"",IF(OR(Tipy!GW97=Výsledky!$IA$6,Tipy!GW97=Výsledky!$IA$7,Tipy!GW97=Výsledky!$IA$8,Tipy!GW97=Výsledky!$IA$9),30,0))</f>
        <v>0</v>
      </c>
      <c r="ID103" s="182">
        <f>IF(ISBLANK($IF$3),"",IF(OR(Tipy!GX97=Výsledky!$ID$6,Tipy!GX97=Výsledky!$ID$7,Tipy!GX97=Výsledky!$ID$8,Tipy!GX97=Výsledky!$ID$9),10,0))</f>
        <v>0</v>
      </c>
      <c r="IE103" s="183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6">
        <f>IF(ISBLANK($IF$3),"",IF(ISBLANK(Tipy!GT97),"-",SUM(IA103:IE103)))</f>
        <v>0</v>
      </c>
      <c r="IG103" s="94"/>
      <c r="IH103" s="182">
        <f>IF(ISBLANK($IM$3),"",IF(ISBLANK(Tipy!GZ97),0,IF(AND(Tipy!GZ97=Výsledky!$IK$3,Tipy!HB97=Výsledky!$IM$3),50,0)))</f>
        <v>0</v>
      </c>
      <c r="II103" s="182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182">
        <f>IF(ISBLANK($IM$3),"",IF(OR(Tipy!HC97=Výsledky!$IH$6,Tipy!HC97=Výsledky!$IH$7,Tipy!HC97=Výsledky!$IH$8,Tipy!HC97=Výsledky!$IH$9),30,0))</f>
        <v>30</v>
      </c>
      <c r="IK103" s="182">
        <f>IF(ISBLANK($IM$3),"",IF(OR(Tipy!HD97=Výsledky!$IK$6,Tipy!HD97=Výsledky!$IK$7,Tipy!HD97=Výsledky!$IK$8,Tipy!HD97=Výsledky!$IK$9),10,0))</f>
        <v>0</v>
      </c>
      <c r="IL103" s="183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186">
        <f>IF(ISBLANK($IM$3),"",IF(ISBLANK(Tipy!GZ97),"-",SUM(IH103:IL103)))</f>
        <v>50</v>
      </c>
      <c r="IN103" s="185"/>
      <c r="IO103" s="182">
        <f>IF(ISBLANK($IT$3),"",IF(ISBLANK(Tipy!HF97),0,IF(AND(Tipy!HF97=Výsledky!$IR$3,Tipy!HH97=Výsledky!$IT$3),50,0)))</f>
        <v>0</v>
      </c>
      <c r="IP103" s="182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82">
        <f>IF(ISBLANK($IT$3),"",IF(OR(Tipy!HI97=Výsledky!$IO$6,Tipy!HI97=Výsledky!$IO$7,Tipy!HI97=Výsledky!$IO$8,Tipy!HI97=Výsledky!$IO$9),30,0))</f>
        <v>0</v>
      </c>
      <c r="IR103" s="182">
        <f>IF(ISBLANK($IT$3),"",IF(OR(Tipy!HJ97=Výsledky!$IR$6,Tipy!HJ97=Výsledky!$IR$7,Tipy!HJ97=Výsledky!$IR$8,Tipy!HJ97=Výsledky!$IR$9),10,0))</f>
        <v>0</v>
      </c>
      <c r="IS103" s="183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6">
        <f>IF(ISBLANK($IT$3),"",IF(ISBLANK(Tipy!HF97),"-",SUM(IO103:IS103)))</f>
        <v>20</v>
      </c>
      <c r="IU103" s="185"/>
      <c r="IV103" s="182">
        <f>IF(ISBLANK($JA$3),"",IF(ISBLANK(Tipy!HL97),0,IF(AND(Tipy!HL97=Výsledky!$IY$3,Tipy!HN97=Výsledky!$JA$3),50,0)))</f>
        <v>0</v>
      </c>
      <c r="IW103" s="182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182">
        <f>IF(ISBLANK($JA$3),"",IF(OR(Tipy!HO97=Výsledky!$IV$6,Tipy!HO97=Výsledky!$IV$7,Tipy!HO97=Výsledky!$IV$8,Tipy!HO97=Výsledky!$IV$9),30,0))</f>
        <v>30</v>
      </c>
      <c r="IY103" s="182">
        <f>IF(ISBLANK($JA$3),"",IF(OR(Tipy!HP97=Výsledky!$IY$6,Tipy!HP97=Výsledky!$IY$7,Tipy!HP97=Výsledky!$IY$8,Tipy!HP97=Výsledky!$IY$9),10,0))</f>
        <v>0</v>
      </c>
      <c r="IZ103" s="183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186">
        <f>IF(ISBLANK($JA$3),"",IF(ISBLANK(Tipy!HL97),"-",SUM(IV103:IZ103)))</f>
        <v>50</v>
      </c>
      <c r="JB103" s="185"/>
      <c r="JC103" s="182">
        <f>IF(ISBLANK($JH$3),"",IF(ISBLANK(Tipy!HR97),0,IF(AND(Tipy!HR97=Výsledky!$JF$3,Tipy!HT97=Výsledky!$JH$3),50,0)))</f>
        <v>0</v>
      </c>
      <c r="JD103" s="182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>20</v>
      </c>
      <c r="JE103" s="182">
        <f>IF(ISBLANK($JH$3),"",IF(OR(Tipy!HU97=Výsledky!$JC$6,Tipy!HU97=Výsledky!$JC$7,Tipy!HU97=Výsledky!$JC$8,Tipy!HU97=Výsledky!$JC$9),30,0))</f>
        <v>0</v>
      </c>
      <c r="JF103" s="182">
        <f>IF(ISBLANK($JH$3),"",IF(OR(Tipy!HV97=Výsledky!$JF$6,Tipy!HV97=Výsledky!$JF$7,Tipy!HV97=Výsledky!$JF$8,Tipy!HV97=Výsledky!$JF$9),10,0))</f>
        <v>0</v>
      </c>
      <c r="JG103" s="183">
        <f>IF(ISBLANK($JH$3),"",IF(ISBLANK(Tipy!HR97),0,IF(OR(AND(Tipy!HR97=Výsledky!$JF$3,OR(Tipy!HT97=Výsledky!$JH$3+1,Tipy!HT97=Výsledky!$JH$3-1)),AND(Tipy!HT97=Výsledky!$JH$3,OR(Tipy!HR97=Výsledky!$JF$3+1,Tipy!HR97=Výsledky!$JF$3-1))),10,0)))</f>
        <v>0</v>
      </c>
      <c r="JH103" s="186">
        <f>IF(ISBLANK($JH$3),"",IF(ISBLANK(Tipy!HR97),"-",SUM(JC103:JG103)))</f>
        <v>20</v>
      </c>
      <c r="JI103" s="185"/>
      <c r="JJ103" s="182">
        <f>IF(ISBLANK($JO$3),"",IF(ISBLANK(Tipy!HX97),0,IF(AND(Tipy!HX97=Výsledky!$JM$3,Tipy!HZ97=Výsledky!$JO$3),50,0)))</f>
        <v>0</v>
      </c>
      <c r="JK103" s="182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>20</v>
      </c>
      <c r="JL103" s="182">
        <f>IF(ISBLANK($JO$3),"",IF(OR(Tipy!IA97=Výsledky!$JJ$6,Tipy!IA97=Výsledky!$JJ$7,Tipy!IA97=Výsledky!$JJ$8,Tipy!IA97=Výsledky!$JJ$9),30,0))</f>
        <v>0</v>
      </c>
      <c r="JM103" s="92">
        <f>IF(ISBLANK($JO$3),"",IF(OR(Tipy!IB97=Výsledky!$JM$6,Tipy!IB97=Výsledky!$JM$7,Tipy!IB97=Výsledky!$JM$8,Tipy!IB97=Výsledky!$JM$9),10,0))</f>
        <v>0</v>
      </c>
      <c r="JN103" s="93">
        <f>IF(ISBLANK($JO$3),"",IF(ISBLANK(Tipy!HX97),0,IF(OR(AND(Tipy!HX97=Výsledky!$JM$3,OR(Tipy!HZ97=Výsledky!$JO$3+1,Tipy!HZ97=Výsledky!$JO$3-1)),AND(Tipy!HZ97=Výsledky!$JO$3,OR(Tipy!HX97=Výsledky!$JM$3+1,Tipy!HX97=Výsledky!$JM$3-1))),10,0)))</f>
        <v>0</v>
      </c>
      <c r="JO103" s="95">
        <f>IF(ISBLANK($JO$3),"",IF(ISBLANK(Tipy!HX97),"-",SUM(JJ103:JN103)))</f>
        <v>20</v>
      </c>
      <c r="JP103" s="94"/>
      <c r="JQ103" s="92">
        <f>IF(ISBLANK($JV$3),"",IF(ISBLANK(Tipy!ID97),0,IF(AND(Tipy!ID97=Výsledky!$JT$3,Tipy!IF97=Výsledky!$JV$3),50,0)))</f>
        <v>0</v>
      </c>
      <c r="JR103" s="92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>20</v>
      </c>
      <c r="JS103" s="92">
        <f>IF(ISBLANK($JV$3),"",IF(OR(Tipy!IG97=Výsledky!$JQ$6,Tipy!IG97=Výsledky!$JQ$7,Tipy!IG97=Výsledky!$JQ$8,Tipy!IG97=Výsledky!$JQ$9),30,0))</f>
        <v>30</v>
      </c>
      <c r="JT103" s="92">
        <f>IF(ISBLANK($JV$3),"",IF(OR(Tipy!IH97=Výsledky!$JT$6,Tipy!IH97=Výsledky!$JT$7,Tipy!IH97=Výsledky!$JT$8,Tipy!IH97=Výsledky!$JT$9),10,0))</f>
        <v>0</v>
      </c>
      <c r="JU103" s="93">
        <f>IF(ISBLANK($JV$3),"",IF(ISBLANK(Tipy!ID97),0,IF(OR(AND(Tipy!ID97=Výsledky!$JT$3,OR(Tipy!IF97=Výsledky!$JV$3+1,Tipy!IF97=Výsledky!$JV$3-1)),AND(Tipy!IF97=Výsledky!$JV$3,OR(Tipy!ID97=Výsledky!$JT$3+1,Tipy!ID97=Výsledky!$JT$3-1))),10,0)))</f>
        <v>0</v>
      </c>
      <c r="JV103" s="95">
        <f>IF(ISBLANK($JV$3),"",IF(ISBLANK(Tipy!ID97),"-",SUM(JQ103:JU103)))</f>
        <v>50</v>
      </c>
      <c r="JW103" s="94"/>
      <c r="JX103" s="92" t="str">
        <f>IF(ISBLANK($KC$3),"",IF(ISBLANK(Tipy!IJ97),0,IF(AND(Tipy!IJ97=Výsledky!$KA$3,Tipy!IL97=Výsledky!$KC$3),50,0)))</f>
        <v/>
      </c>
      <c r="JY103" s="92" t="str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/>
      </c>
      <c r="JZ103" s="92" t="str">
        <f>IF(ISBLANK($KC$3),"",IF(OR(Tipy!IM97=Výsledky!$JX$6,Tipy!IM97=Výsledky!$JX$7,Tipy!IM97=Výsledky!$JX$8,Tipy!IM97=Výsledky!$JX$9),30,0))</f>
        <v/>
      </c>
      <c r="KA103" s="92" t="str">
        <f>IF(ISBLANK($KC$3),"",IF(OR(Tipy!IN97=Výsledky!$KA$6,Tipy!IN97=Výsledky!$KA$7,Tipy!IN97=Výsledky!$KA$8,Tipy!IN97=Výsledky!$KA$9),10,0))</f>
        <v/>
      </c>
      <c r="KB103" s="93" t="str">
        <f>IF(ISBLANK($KC$3),"",IF(ISBLANK(Tipy!IJ97),0,IF(OR(AND(Tipy!IJ97=Výsledky!$KA$3,OR(Tipy!IL97=Výsledky!$KC$3+1,Tipy!IL97=Výsledky!$KC$3-1)),AND(Tipy!IL97=Výsledky!$KC$3,OR(Tipy!IJ97=Výsledky!$KA$3+1,Tipy!IJ97=Výsledky!$KA$3-1))),10,0)))</f>
        <v/>
      </c>
      <c r="KC103" s="95" t="str">
        <f>IF(ISBLANK($KC$3),"",IF(ISBLANK(Tipy!IJ97),"-",SUM(JX103:KB103)))</f>
        <v/>
      </c>
      <c r="KD103" s="94"/>
      <c r="KE103" s="92">
        <f>IF(ISBLANK($KJ$3),"",IF(ISBLANK(Tipy!IP97),0,IF(AND(Tipy!IP97=Výsledky!$KH$3,Tipy!IR97=Výsledky!$KJ$3),50,0)))</f>
        <v>0</v>
      </c>
      <c r="KF103" s="92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>0</v>
      </c>
      <c r="KG103" s="92">
        <f>IF(ISBLANK($KJ$3),"",IF(OR(Tipy!IS97=Výsledky!$KE$6,Tipy!IS97=Výsledky!$KE$7,Tipy!IS97=Výsledky!$KE$8,Tipy!IS97=Výsledky!$KE$9),30,0))</f>
        <v>0</v>
      </c>
      <c r="KH103" s="92">
        <f>IF(ISBLANK($KJ$3),"",IF(OR(Tipy!IT97=Výsledky!$KH$6,Tipy!IT97=Výsledky!$KH$7,Tipy!IT97=Výsledky!$KH$8,Tipy!IT97=Výsledky!$KH$9),10,0))</f>
        <v>0</v>
      </c>
      <c r="KI103" s="93">
        <f>IF(ISBLANK($KJ$3),"",IF(ISBLANK(Tipy!IP97),0,IF(OR(AND(Tipy!IP97=Výsledky!$KH$3,OR(Tipy!IR97=Výsledky!$KJ$3+1,Tipy!IR97=Výsledky!$KJ$3-1)),AND(Tipy!IR97=Výsledky!$KJ$3,OR(Tipy!IP97=Výsledky!$KH$3+1,Tipy!IP97=Výsledky!$KH$3-1))),10,0)))</f>
        <v>0</v>
      </c>
      <c r="KJ103" s="95" t="str">
        <f>IF(ISBLANK($KJ$3),"",IF(ISBLANK(Tipy!IP97),"-",SUM(KE103:KI103)))</f>
        <v>-</v>
      </c>
      <c r="KK103" s="94"/>
      <c r="KL103" s="182">
        <f>IF(ISBLANK($KQ$3),"",IF(ISBLANK(Tipy!IV97),0,IF(AND(Tipy!IV97=Výsledky!$KO$3,Tipy!IX97=Výsledky!$KQ$3),50,0)))</f>
        <v>0</v>
      </c>
      <c r="KM103" s="182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>0</v>
      </c>
      <c r="KN103" s="182">
        <f>IF(ISBLANK($KQ$3),"",IF(OR(Tipy!IY97=Výsledky!$KL$6,Tipy!IY97=Výsledky!$KL$7,Tipy!IY97=Výsledky!$KL$8,Tipy!IY97=Výsledky!$KL$9),30,0))</f>
        <v>0</v>
      </c>
      <c r="KO103" s="182">
        <f>IF(ISBLANK($KQ$3),"",IF(OR(Tipy!IZ97=Výsledky!$KO$6,Tipy!IZ97=Výsledky!$KO$7,Tipy!IZ97=Výsledky!$KO$8,Tipy!IZ97=Výsledky!$KO$9),10,0))</f>
        <v>0</v>
      </c>
      <c r="KP103" s="183">
        <f>IF(ISBLANK($KQ$3),"",IF(ISBLANK(Tipy!IV97),0,IF(OR(AND(Tipy!IV97=Výsledky!$KO$3,OR(Tipy!IX97=Výsledky!$KQ$3+1,Tipy!IX97=Výsledky!$KQ$3-1)),AND(Tipy!IX97=Výsledky!$KQ$3,OR(Tipy!IV97=Výsledky!$KO$3+1,Tipy!IV97=Výsledky!$KO$3-1))),10,0)))</f>
        <v>0</v>
      </c>
      <c r="KQ103" s="186" t="str">
        <f>IF(ISBLANK($KQ$3),"",IF(ISBLANK(Tipy!IV97),"-",SUM(KL103:KP103)))</f>
        <v>-</v>
      </c>
      <c r="KR103" s="94"/>
      <c r="KS103" s="92" t="str">
        <f>IF(ISBLANK($KX$3),"",IF(ISBLANK(Tipy!JB97),0,IF(AND(Tipy!JB97=Výsledky!$KV$3,Tipy!JD97=Výsledky!$KX$3),50,0)))</f>
        <v/>
      </c>
      <c r="KT103" s="92" t="str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/>
      </c>
      <c r="KU103" s="92" t="str">
        <f>IF(ISBLANK($KX$3),"",IF(OR(Tipy!JE97=Výsledky!$KS$6,Tipy!JE97=Výsledky!$KS$7,Tipy!JE97=Výsledky!$KS$8,Tipy!JE97=Výsledky!$KS$9),30,0))</f>
        <v/>
      </c>
      <c r="KV103" s="92" t="str">
        <f>IF(ISBLANK($KX$3),"",IF(OR(Tipy!JF97=Výsledky!$KV$6,Tipy!JF97=Výsledky!$KV$7,Tipy!JF97=Výsledky!$KV$8,Tipy!JF97=Výsledky!$KV$9),10,0))</f>
        <v/>
      </c>
      <c r="KW103" s="93" t="str">
        <f>IF(ISBLANK($KX$3),"",IF(ISBLANK(Tipy!JB97),0,IF(OR(AND(Tipy!JB97=Výsledky!$KV$3,OR(Tipy!JD97=Výsledky!$KX$3+1,Tipy!JD97=Výsledky!$KX$3-1)),AND(Tipy!JD97=Výsledky!$KX$3,OR(Tipy!JB97=Výsledky!$KV$3+1,Tipy!JB97=Výsledky!$KV$3-1))),10,0)))</f>
        <v/>
      </c>
      <c r="KX103" s="95" t="str">
        <f>IF(ISBLANK($KX$3),"",IF(ISBLANK(Tipy!JB97),"-",SUM(KS103:KW103)))</f>
        <v/>
      </c>
      <c r="KY103" s="94"/>
      <c r="KZ103" s="92" t="str">
        <f>IF(ISBLANK($LE$3),"",IF(ISBLANK(Tipy!JH97),0,IF(AND(Tipy!JH97=Výsledky!$LC$3,Tipy!JJ97=Výsledky!$LE$3),50,0)))</f>
        <v/>
      </c>
      <c r="LA103" s="92" t="str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/>
      </c>
      <c r="LB103" s="92" t="str">
        <f>IF(ISBLANK($LE$3),"",IF(OR(Tipy!JK97=Výsledky!$KZ$6,Tipy!JK97=Výsledky!$KZ$7,Tipy!JK97=Výsledky!$KZ$8,Tipy!JK97=Výsledky!$KZ$9),30,0))</f>
        <v/>
      </c>
      <c r="LC103" s="92" t="str">
        <f>IF(ISBLANK($LE$3),"",IF(OR(Tipy!JL97=Výsledky!$LC$6,Tipy!JL97=Výsledky!$LC$7,Tipy!JL97=Výsledky!$LC$8,Tipy!JL97=Výsledky!$LC$9),10,0))</f>
        <v/>
      </c>
      <c r="LD103" s="93" t="str">
        <f>IF(ISBLANK($LE$3),"",IF(ISBLANK(Tipy!JH97),0,IF(OR(AND(Tipy!JH97=Výsledky!$LC$3,OR(Tipy!JJ97=Výsledky!$LE$3+1,Tipy!JJ97=Výsledky!$LE$3-1)),AND(Tipy!JJ97=Výsledky!$LE$3,OR(Tipy!JH97=Výsledky!$LC$3+1,Tipy!JH97=Výsledky!$LC$3-1))),10,0)))</f>
        <v/>
      </c>
      <c r="LE103" s="95" t="str">
        <f>IF(ISBLANK($LE$3),"",IF(ISBLANK(Tipy!JH97),"-",SUM(KZ103:LD103)))</f>
        <v/>
      </c>
      <c r="LF103" s="94"/>
      <c r="LG103" s="92" t="str">
        <f>IF(ISBLANK($LL$3),"",IF(ISBLANK(Tipy!JN97),0,IF(AND(Tipy!JN97=Výsledky!$LJ$3,Tipy!JP97=Výsledky!$LL$3),50,0)))</f>
        <v/>
      </c>
      <c r="LH103" s="92" t="str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/>
      </c>
      <c r="LI103" s="92" t="str">
        <f>IF(ISBLANK($LL$3),"",IF(OR(Tipy!JQ97=Výsledky!$LG$6,Tipy!JQ97=Výsledky!$LG$7,Tipy!JQ97=Výsledky!$LG$8,Tipy!JQ97=Výsledky!$LG$9),30,0))</f>
        <v/>
      </c>
      <c r="LJ103" s="92" t="str">
        <f>IF(ISBLANK($LL$3),"",IF(OR(Tipy!JR97=Výsledky!$LJ$6,Tipy!JR97=Výsledky!$LJ$7,Tipy!JR97=Výsledky!$LJ$8,Tipy!JR97=Výsledky!$LJ$9),10,0))</f>
        <v/>
      </c>
      <c r="LK103" s="93" t="str">
        <f>IF(ISBLANK($LL$3),"",IF(ISBLANK(Tipy!JN97),0,IF(OR(AND(Tipy!JN97=Výsledky!$LJ$3,OR(Tipy!JP97=Výsledky!$LL$3+1,Tipy!JP97=Výsledky!$LL$3-1)),AND(Tipy!JP97=Výsledky!$LL$3,OR(Tipy!JN97=Výsledky!$LJ$3+1,Tipy!JN97=Výsledky!$LJ$3-1))),10,0)))</f>
        <v/>
      </c>
      <c r="LL103" s="95" t="str">
        <f>IF(ISBLANK($LL$3),"",IF(ISBLANK(Tipy!JN97),"-",SUM(LG103:LK103)))</f>
        <v/>
      </c>
      <c r="LM103" s="94"/>
      <c r="LN103" s="92" t="str">
        <f>IF(ISBLANK($LS$3),"",IF(ISBLANK(Tipy!JT97),0,IF(AND(Tipy!JT97=Výsledky!$LQ$3,Tipy!JV97=Výsledky!$LS$3),50,0)))</f>
        <v/>
      </c>
      <c r="LO103" s="92" t="str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/>
      </c>
      <c r="LP103" s="92" t="str">
        <f>IF(ISBLANK($LS$3),"",IF(OR(Tipy!JW97=Výsledky!$LN$6,Tipy!JW97=Výsledky!$LN$7,Tipy!JW97=Výsledky!$LN$8,Tipy!JW97=Výsledky!$LN$9),30,0))</f>
        <v/>
      </c>
      <c r="LQ103" s="92" t="str">
        <f>IF(ISBLANK($LS$3),"",IF(OR(Tipy!JX97=Výsledky!$LQ$6,Tipy!JX97=Výsledky!$LQ$7,Tipy!JX97=Výsledky!$LQ$8,Tipy!JX97=Výsledky!$LQ$9),10,0))</f>
        <v/>
      </c>
      <c r="LR103" s="93" t="str">
        <f>IF(ISBLANK($LS$3),"",IF(ISBLANK(Tipy!JT97),0,IF(OR(AND(Tipy!JT97=Výsledky!$LQ$3,OR(Tipy!JV97=Výsledky!$LS$3+1,Tipy!JV97=Výsledky!$LS$3-1)),AND(Tipy!JV97=Výsledky!$LS$3,OR(Tipy!JT97=Výsledky!$LQ$3+1,Tipy!JT97=Výsledky!$LQ$3-1))),10,0)))</f>
        <v/>
      </c>
      <c r="LS103" s="95" t="str">
        <f>IF(ISBLANK($LS$3),"",IF(ISBLANK(Tipy!JT97),"-",SUM(LN103:LR103)))</f>
        <v/>
      </c>
      <c r="LT103" s="94"/>
      <c r="LU103" s="92" t="str">
        <f>IF(ISBLANK($LZ$3),"",IF(ISBLANK(Tipy!JZ97),0,IF(AND(Tipy!JZ97=Výsledky!$LX$3,Tipy!KB97=Výsledky!$LZ$3),50,0)))</f>
        <v/>
      </c>
      <c r="LV103" s="92" t="str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/>
      </c>
      <c r="LW103" s="92" t="str">
        <f>IF(ISBLANK($LZ$3),"",IF(OR(Tipy!KC97=Výsledky!$LU$6,Tipy!KC97=Výsledky!$LU$7,Tipy!KC97=Výsledky!$LU$8,Tipy!KC97=Výsledky!$LU$9),30,0))</f>
        <v/>
      </c>
      <c r="LX103" s="92" t="str">
        <f>IF(ISBLANK($LZ$3),"",IF(OR(Tipy!KD97=Výsledky!$LX$6,Tipy!KD97=Výsledky!$LX$7,Tipy!KD97=Výsledky!$LX$8,Tipy!KD97=Výsledky!$LX$9),10,0))</f>
        <v/>
      </c>
      <c r="LY103" s="93" t="str">
        <f>IF(ISBLANK($LZ$3),"",IF(ISBLANK(Tipy!JZ97),0,IF(OR(AND(Tipy!JZ97=Výsledky!$LX$3,OR(Tipy!KB97=Výsledky!$LZ$3+1,Tipy!KB97=Výsledky!$LZ$3-1)),AND(Tipy!KB97=Výsledky!$LZ$3,OR(Tipy!JZ97=Výsledky!$LX$3+1,Tipy!JZ97=Výsledky!$LX$3-1))),10,0)))</f>
        <v/>
      </c>
      <c r="LZ103" s="95" t="str">
        <f>IF(ISBLANK($LZ$3),"",IF(ISBLANK(Tipy!JZ97),"-",SUM(LU103:LY103)))</f>
        <v/>
      </c>
      <c r="MA103" s="94"/>
      <c r="MB103" s="96"/>
      <c r="MC103" s="97"/>
      <c r="MD103" s="97"/>
      <c r="ME103" s="97"/>
      <c r="MF103" s="93"/>
      <c r="MG103" s="95"/>
      <c r="MH103" s="94"/>
      <c r="MI103" s="96"/>
      <c r="MJ103" s="97"/>
      <c r="MK103" s="97"/>
      <c r="ML103" s="97"/>
      <c r="MM103" s="93"/>
      <c r="MN103" s="95"/>
      <c r="MO103" s="94"/>
      <c r="MP103" s="96"/>
      <c r="MQ103" s="97"/>
      <c r="MR103" s="97"/>
      <c r="MS103" s="97"/>
      <c r="MT103" s="93"/>
      <c r="MU103" s="95"/>
      <c r="MV103" s="94"/>
      <c r="MW103" s="96"/>
      <c r="MX103" s="97"/>
      <c r="MY103" s="97"/>
      <c r="MZ103" s="97"/>
      <c r="NA103" s="93"/>
      <c r="NB103" s="95"/>
      <c r="NC103" s="94"/>
      <c r="ND103" s="96"/>
      <c r="NE103" s="97"/>
      <c r="NF103" s="97"/>
      <c r="NG103" s="97"/>
      <c r="NH103" s="93"/>
      <c r="NI103" s="95"/>
      <c r="NJ103" s="94"/>
      <c r="NK103" s="96"/>
      <c r="NL103" s="97"/>
      <c r="NM103" s="97"/>
      <c r="NN103" s="97"/>
      <c r="NO103" s="93"/>
      <c r="NP103" s="95"/>
      <c r="NQ103" s="94"/>
      <c r="NR103" s="96"/>
      <c r="NS103" s="97"/>
      <c r="NT103" s="97"/>
      <c r="NU103" s="97"/>
      <c r="NV103" s="93"/>
      <c r="NW103" s="95"/>
      <c r="NX103" s="94"/>
      <c r="NY103" s="96"/>
      <c r="NZ103" s="97"/>
      <c r="OA103" s="97"/>
      <c r="OB103" s="97"/>
      <c r="OC103" s="93"/>
      <c r="OD103" s="95"/>
      <c r="OE103" s="94"/>
      <c r="OF103" s="96"/>
      <c r="OG103" s="97"/>
      <c r="OH103" s="97"/>
      <c r="OI103" s="97"/>
      <c r="OJ103" s="93"/>
      <c r="OK103" s="95"/>
      <c r="OL103" s="94"/>
      <c r="OM103" s="96"/>
      <c r="ON103" s="97"/>
      <c r="OO103" s="97"/>
      <c r="OP103" s="97"/>
      <c r="OQ103" s="93"/>
      <c r="OR103" s="95"/>
      <c r="OS103" s="94"/>
      <c r="OT103" s="96"/>
      <c r="OU103" s="97"/>
      <c r="OV103" s="97"/>
      <c r="OW103" s="97"/>
      <c r="OX103" s="93"/>
      <c r="OY103" s="95"/>
      <c r="OZ103" s="94"/>
      <c r="PA103" s="96"/>
      <c r="PB103" s="97"/>
      <c r="PC103" s="97"/>
      <c r="PD103" s="97"/>
      <c r="PE103" s="93"/>
      <c r="PF103" s="95"/>
      <c r="PG103" s="94"/>
      <c r="PH103" s="96"/>
      <c r="PI103" s="97"/>
      <c r="PJ103" s="97"/>
      <c r="PK103" s="97"/>
      <c r="PL103" s="93"/>
      <c r="PM103" s="95"/>
      <c r="PN103" s="94"/>
      <c r="PO103" s="96"/>
      <c r="PP103" s="97"/>
      <c r="PQ103" s="97"/>
      <c r="PR103" s="97"/>
      <c r="PS103" s="93"/>
      <c r="PT103" s="95"/>
      <c r="PU103" s="94"/>
      <c r="PV103" s="96"/>
      <c r="PW103" s="97"/>
      <c r="PX103" s="97"/>
      <c r="PY103" s="97"/>
      <c r="PZ103" s="93"/>
      <c r="QA103" s="95"/>
    </row>
    <row r="104" spans="1:443" ht="15" customHeight="1" x14ac:dyDescent="0.2">
      <c r="A104" s="121">
        <f>Tipy!A98</f>
        <v>49</v>
      </c>
      <c r="B104" s="144" t="str">
        <f>Tipy!B98</f>
        <v>Viliam Virgala</v>
      </c>
      <c r="C104" s="42"/>
      <c r="D104" s="182">
        <f>IF(ISBLANK($I$3),"",IF(ISBLANK(Tipy!D98),0,IF(AND(Tipy!D98=Výsledky!$G$3,Tipy!F98=Výsledky!$I$3),50,0)))</f>
        <v>0</v>
      </c>
      <c r="E104" s="182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2">
        <f>IF(ISBLANK($I$3),"",IF(OR(Tipy!G98=Výsledky!$D$6,Tipy!G98=Výsledky!$D$7,Tipy!G98=Výsledky!$D$8,Tipy!G98=Výsledky!$D$9),30,0))</f>
        <v>30</v>
      </c>
      <c r="G104" s="182">
        <f>IF(ISBLANK($I$3),"",IF(OR(Tipy!H98=Výsledky!$G$6,Tipy!H98=Výsledky!$G$7,Tipy!H98=Výsledky!$G$8,Tipy!H98=Výsledky!$G$9),10,0))</f>
        <v>0</v>
      </c>
      <c r="H104" s="183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4">
        <f>IF(ISBLANK($I$3),"",IF(ISBLANK(Tipy!D98),"-",SUM(D104:H104)))</f>
        <v>50</v>
      </c>
      <c r="J104" s="185"/>
      <c r="K104" s="182">
        <f>IF(ISBLANK($P$3),"",IF(ISBLANK(Tipy!J98),0,IF(AND(Tipy!J98=Výsledky!$N$3,Tipy!L98=Výsledky!$P$3),50,0)))</f>
        <v>0</v>
      </c>
      <c r="L104" s="182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2">
        <f>IF(ISBLANK($P$3),"",IF(OR(Tipy!M98=Výsledky!$K$6,Tipy!M98=Výsledky!$K$7,Tipy!M98=Výsledky!$K$8,Tipy!M98=Výsledky!$K$9),30,0))</f>
        <v>30</v>
      </c>
      <c r="N104" s="182">
        <f>IF(ISBLANK($P$3),"",IF(OR(Tipy!N98=Výsledky!$N$6,Tipy!N98=Výsledky!$N$7,Tipy!N98=Výsledky!$N$8,Tipy!N98=Výsledky!$N$9),10,0))</f>
        <v>10</v>
      </c>
      <c r="O104" s="183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6">
        <f>IF(ISBLANK($P$3),"",IF(ISBLANK(Tipy!J98),"-",SUM(K104:O104)))</f>
        <v>60</v>
      </c>
      <c r="Q104" s="185"/>
      <c r="R104" s="182">
        <f>IF(ISBLANK($W$3),"",IF(ISBLANK(Tipy!P98),0,IF(AND(Tipy!P98=Výsledky!$U$3,Tipy!R98=Výsledky!$W$3),50,0)))</f>
        <v>0</v>
      </c>
      <c r="S104" s="182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2">
        <f>IF(ISBLANK($W$3),"",IF(OR(Tipy!S98=Výsledky!$R$6,Tipy!S98=Výsledky!$R$7,Tipy!S98=Výsledky!$R$8,Tipy!S98=Výsledky!$R$9),30,0))</f>
        <v>30</v>
      </c>
      <c r="U104" s="182">
        <f>IF(ISBLANK($W$3),"",IF(OR(Tipy!T98=Výsledky!$U$6,Tipy!T98=Výsledky!$U$7,Tipy!T98=Výsledky!$U$8,Tipy!T98=Výsledky!$U$9),10,0))</f>
        <v>0</v>
      </c>
      <c r="V104" s="183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6">
        <f>IF(ISBLANK($W$3),"",IF(ISBLANK(Tipy!P98),"-",SUM(R104:V104)))</f>
        <v>30</v>
      </c>
      <c r="X104" s="185"/>
      <c r="Y104" s="182">
        <f>IF(ISBLANK($AD$3),"",IF(ISBLANK(Tipy!V98),0,IF(AND(Tipy!V98=Výsledky!$AB$3,Tipy!X98=Výsledky!$AD$3),50,0)))</f>
        <v>0</v>
      </c>
      <c r="Z104" s="182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2">
        <f>IF(ISBLANK($AD$3),"",IF(OR(Tipy!Y98=Výsledky!$Y$6,Tipy!Y98=Výsledky!$Y$7,Tipy!Y98=Výsledky!$Y$8,Tipy!Y98=Výsledky!$Y$9),30,0))</f>
        <v>0</v>
      </c>
      <c r="AB104" s="182">
        <f>IF(ISBLANK($AD$3),"",IF(OR(Tipy!Z98=Výsledky!$AB$6,Tipy!Z98=Výsledky!$AB$7,Tipy!Z98=Výsledky!$AB$8,Tipy!Z98=Výsledky!$AB$9),10,0))</f>
        <v>0</v>
      </c>
      <c r="AC104" s="183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6">
        <f>IF(ISBLANK($AD$3),"",IF(ISBLANK(Tipy!V98),"-",SUM(Y104:AC104)))</f>
        <v>30</v>
      </c>
      <c r="AE104" s="185"/>
      <c r="AF104" s="182">
        <f>IF(ISBLANK($AK$3),"",IF(ISBLANK(Tipy!AB98),0,IF(AND(Tipy!AB98=Výsledky!$AI$3,Tipy!AD98=Výsledky!$AK$3),50,0)))</f>
        <v>0</v>
      </c>
      <c r="AG104" s="182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2">
        <f>IF(ISBLANK($AK$3),"",IF(OR(Tipy!AE98=Výsledky!$AF$6,Tipy!AE98=Výsledky!$AF$7,Tipy!AE98=Výsledky!$AF$8,Tipy!AE98=Výsledky!$AF$9),30,0))</f>
        <v>0</v>
      </c>
      <c r="AI104" s="182">
        <f>IF(ISBLANK($AK$3),"",IF(OR(Tipy!AF98=Výsledky!$AI$6,Tipy!AF98=Výsledky!$AI$7,Tipy!AF98=Výsledky!$AI$8,Tipy!AF98=Výsledky!$AI$9),10,0))</f>
        <v>0</v>
      </c>
      <c r="AJ104" s="183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6">
        <f>IF(ISBLANK($AK$3),"",IF(ISBLANK(Tipy!AB98),"-",SUM(AF104:AJ104)))</f>
        <v>20</v>
      </c>
      <c r="AL104" s="185"/>
      <c r="AM104" s="182">
        <f>IF(ISBLANK($AR$3),"",IF(ISBLANK(Tipy!AH98),0,IF(AND(Tipy!AH98=Výsledky!$AP$3,Tipy!AJ98=Výsledky!$AR$3),50,0)))</f>
        <v>0</v>
      </c>
      <c r="AN104" s="182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2">
        <f>IF(ISBLANK($AR$3),"",IF(OR(Tipy!AK98=Výsledky!$AM$6,Tipy!AK98=Výsledky!$AM$7,Tipy!AK98=Výsledky!$AM$8,Tipy!AK98=Výsledky!$AM$9),30,0))</f>
        <v>30</v>
      </c>
      <c r="AP104" s="182">
        <f>IF(ISBLANK($AR$3),"",IF(OR(Tipy!AL98=Výsledky!$AP$6,Tipy!AL98=Výsledky!$AP$7,Tipy!AL98=Výsledky!$AP$8,Tipy!AL98=Výsledky!$AP$9),10,0))</f>
        <v>0</v>
      </c>
      <c r="AQ104" s="183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6">
        <f>IF(ISBLANK($AR$3),"",IF(ISBLANK(Tipy!AH98),"-",SUM(AM104:AQ104)))</f>
        <v>50</v>
      </c>
      <c r="AS104" s="185"/>
      <c r="AT104" s="182">
        <f>IF(ISBLANK($AY$3),"",IF(ISBLANK(Tipy!AN98),0,IF(AND(Tipy!AN98=Výsledky!$AW$3,Tipy!AP98=Výsledky!$AY$3),50,0)))</f>
        <v>0</v>
      </c>
      <c r="AU104" s="182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2">
        <f>IF(ISBLANK($AY$3),"",IF(OR(Tipy!AQ98=Výsledky!$AT$6,Tipy!AQ98=Výsledky!$AT$7,Tipy!AQ98=Výsledky!$AT$8,Tipy!AQ98=Výsledky!$AT$9),30,0))</f>
        <v>0</v>
      </c>
      <c r="AW104" s="182">
        <f>IF(ISBLANK($AY$3),"",IF(OR(Tipy!AR98=Výsledky!$AW$6,Tipy!AR98=Výsledky!$AW$7,Tipy!AR98=Výsledky!$AW$8,Tipy!AR98=Výsledky!$AW$9),10,0))</f>
        <v>10</v>
      </c>
      <c r="AX104" s="183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6">
        <f>IF(ISBLANK($AY$3),"",IF(ISBLANK(Tipy!AN98),"-",SUM(AT104:AX104)))</f>
        <v>40</v>
      </c>
      <c r="AZ104" s="185"/>
      <c r="BA104" s="182">
        <f>IF(ISBLANK($BF$3),"",IF(ISBLANK(Tipy!AT98),0,IF(AND(Tipy!AT98=Výsledky!$BD$3,Tipy!AV98=Výsledky!$BF$3),50,0)))</f>
        <v>0</v>
      </c>
      <c r="BB104" s="182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2">
        <f>IF(ISBLANK($BF$3),"",IF(OR(Tipy!AW98=Výsledky!$BA$6,Tipy!AW98=Výsledky!$BA$7,Tipy!AW98=Výsledky!$BA$8,Tipy!AW98=Výsledky!$BA$9),30,0))</f>
        <v>30</v>
      </c>
      <c r="BD104" s="182">
        <f>IF(ISBLANK($BF$3),"",IF(OR(Tipy!AX98=Výsledky!$BD$6,Tipy!AX98=Výsledky!$BD$7,Tipy!AX98=Výsledky!$BD$8,Tipy!AX98=Výsledky!$BD$9),10,0))</f>
        <v>0</v>
      </c>
      <c r="BE104" s="183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6">
        <f>IF(ISBLANK($BF$3),"",IF(ISBLANK(Tipy!AT98),"-",SUM(BA104:BE104)))</f>
        <v>30</v>
      </c>
      <c r="BG104" s="94"/>
      <c r="BH104" s="182">
        <f>IF(ISBLANK($BM$3),"",IF(ISBLANK(Tipy!AZ98),0,IF(AND(Tipy!AZ98=Výsledky!$BK$3,Tipy!BB98=Výsledky!$BM$3),50,0)))</f>
        <v>0</v>
      </c>
      <c r="BI104" s="182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2">
        <f>IF(ISBLANK($BM$3),"",IF(OR(Tipy!BC98=Výsledky!$BH$6,Tipy!BC98=Výsledky!$BH$7,Tipy!BC98=Výsledky!$BH$8,Tipy!BC98=Výsledky!$BH$9),30,0))</f>
        <v>0</v>
      </c>
      <c r="BK104" s="182">
        <f>IF(ISBLANK($BM$3),"",IF(OR(Tipy!BD98=Výsledky!$BK$6,Tipy!BD98=Výsledky!$BK$7,Tipy!BD98=Výsledky!$BK$8,Tipy!BD98=Výsledky!$BK$9),10,0))</f>
        <v>0</v>
      </c>
      <c r="BL104" s="183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6">
        <f>IF(ISBLANK($BM$3),"",IF(ISBLANK(Tipy!AZ98),"-",SUM(BH104:BL104)))</f>
        <v>20</v>
      </c>
      <c r="BN104" s="94"/>
      <c r="BO104" s="182">
        <f>IF(ISBLANK($BT$3),"",IF(ISBLANK(Tipy!BF98),0,IF(AND(Tipy!BF98=Výsledky!$BR$3,Tipy!BH98=Výsledky!$BT$3),50,0)))</f>
        <v>0</v>
      </c>
      <c r="BP104" s="182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2">
        <f>IF(ISBLANK($BT$3),"",IF(OR(Tipy!BI98=Výsledky!$BO$6,Tipy!BI98=Výsledky!$BO$7,Tipy!BI98=Výsledky!$BO$8,Tipy!BI98=Výsledky!$BO$9),30,0))</f>
        <v>30</v>
      </c>
      <c r="BR104" s="182">
        <f>IF(ISBLANK($BT$3),"",IF(OR(Tipy!BJ98=Výsledky!$BR$6,Tipy!BJ98=Výsledky!$BR$7,Tipy!BJ98=Výsledky!$BR$8,Tipy!BJ98=Výsledky!$BR$9),10,0))</f>
        <v>10</v>
      </c>
      <c r="BS104" s="183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6">
        <f>IF(ISBLANK($BT$3),"",IF(ISBLANK(Tipy!BF98),"-",SUM(BO104:BS104)))</f>
        <v>50</v>
      </c>
      <c r="BU104" s="94"/>
      <c r="BV104" s="182">
        <f>IF(ISBLANK($CA$3),"",IF(ISBLANK(Tipy!BL98),0,IF(AND(Tipy!BL98=Výsledky!$BY$3,Tipy!BN98=Výsledky!$CA$3),50,0)))</f>
        <v>0</v>
      </c>
      <c r="BW104" s="182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2">
        <f>IF(ISBLANK($CA$3),"",IF(OR(Tipy!BO98=Výsledky!$BV$6,Tipy!BO98=Výsledky!$BV$7,Tipy!BO98=Výsledky!$BV$8,Tipy!BO98=Výsledky!$BV$9),30,0))</f>
        <v>30</v>
      </c>
      <c r="BY104" s="182">
        <f>IF(ISBLANK($CA$3),"",IF(OR(Tipy!BP98=Výsledky!$BY$6,Tipy!BP98=Výsledky!$BY$7,Tipy!BP98=Výsledky!$BY$8,Tipy!BP98=Výsledky!$BY$9),10,0))</f>
        <v>0</v>
      </c>
      <c r="BZ104" s="183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6">
        <f>IF(ISBLANK($CA$3),"",IF(ISBLANK(Tipy!BL98),"-",SUM(BV104:BZ104)))</f>
        <v>50</v>
      </c>
      <c r="CB104" s="94"/>
      <c r="CC104" s="182">
        <f>IF(ISBLANK($CH$3),"",IF(ISBLANK(Tipy!BR98),0,IF(AND(Tipy!BR98=Výsledky!$CF$3,Tipy!BT98=Výsledky!$CH$3),50,0)))</f>
        <v>0</v>
      </c>
      <c r="CD104" s="182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2">
        <f>IF(ISBLANK($CH$3),"",IF(OR(Tipy!BU98=Výsledky!$CC$6,Tipy!BU98=Výsledky!$CC$7,Tipy!BU98=Výsledky!$CC$8,Tipy!BU98=Výsledky!$CC$9),30,0))</f>
        <v>30</v>
      </c>
      <c r="CF104" s="182">
        <f>IF(ISBLANK($CH$3),"",IF(OR(Tipy!BV98=Výsledky!$CF$6,Tipy!BV98=Výsledky!$CF$7,Tipy!BV98=Výsledky!$CF$8,Tipy!BV98=Výsledky!$CF$9),10,0))</f>
        <v>0</v>
      </c>
      <c r="CG104" s="183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6">
        <f>IF(ISBLANK($CH$3),"",IF(ISBLANK(Tipy!BR98),"-",SUM(CC104:CG104)))</f>
        <v>50</v>
      </c>
      <c r="CI104" s="185"/>
      <c r="CJ104" s="182">
        <f>IF(ISBLANK($CO$3),"",IF(ISBLANK(Tipy!BX98),0,IF(AND(Tipy!BX98=Výsledky!$CM$3,Tipy!BZ98=Výsledky!$CO$3),50,0)))</f>
        <v>0</v>
      </c>
      <c r="CK104" s="182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2">
        <f>IF(ISBLANK($CO$3),"",IF(OR(Tipy!CA98=Výsledky!$CJ$6,Tipy!CA98=Výsledky!$CJ$7,Tipy!CA98=Výsledky!$CJ$8,Tipy!CA98=Výsledky!$CJ$9),30,0))</f>
        <v>30</v>
      </c>
      <c r="CM104" s="182">
        <f>IF(ISBLANK($CO$3),"",IF(OR(Tipy!CB98=Výsledky!$CM$6,Tipy!CB98=Výsledky!$CM$7,Tipy!CB98=Výsledky!$CM$8,Tipy!CB98=Výsledky!$CM$9),10,0))</f>
        <v>10</v>
      </c>
      <c r="CN104" s="183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6">
        <f>IF(ISBLANK($CO$3),"",IF(ISBLANK(Tipy!BX98),"-",SUM(CJ104:CN104)))</f>
        <v>60</v>
      </c>
      <c r="CP104" s="185"/>
      <c r="CQ104" s="182">
        <f>IF(ISBLANK($CV$3),"",IF(ISBLANK(Tipy!CD98),0,IF(AND(Tipy!CD98=Výsledky!$CT$3,Tipy!CF98=Výsledky!$CV$3),50,0)))</f>
        <v>0</v>
      </c>
      <c r="CR104" s="182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2">
        <f>IF(ISBLANK($CV$3),"",IF(OR(Tipy!CG98=Výsledky!$CQ$6,Tipy!CG98=Výsledky!$CQ$7,Tipy!CG98=Výsledky!$CQ$8,Tipy!CG98=Výsledky!$CQ$9),30,0))</f>
        <v>30</v>
      </c>
      <c r="CT104" s="182">
        <f>IF(ISBLANK($CV$3),"",IF(OR(Tipy!CH98=Výsledky!$CT$6,Tipy!CH98=Výsledky!$CT$7,Tipy!CH98=Výsledky!$CT$8,Tipy!CH98=Výsledky!$CT$9),10,0))</f>
        <v>0</v>
      </c>
      <c r="CU104" s="183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6">
        <f>IF(ISBLANK($CV$3),"",IF(ISBLANK(Tipy!CD98),"-",SUM(CQ104:CU104)))</f>
        <v>50</v>
      </c>
      <c r="CW104" s="185"/>
      <c r="CX104" s="182">
        <f>IF(ISBLANK($DC$3),"",IF(ISBLANK(Tipy!CJ98),0,IF(AND(Tipy!CJ98=Výsledky!$DA$3,Tipy!CL98=Výsledky!$DC$3),50,0)))</f>
        <v>0</v>
      </c>
      <c r="CY104" s="182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2">
        <f>IF(ISBLANK($DC$3),"",IF(OR(Tipy!CM98=Výsledky!$CX$6,Tipy!CM98=Výsledky!$CX$7,Tipy!CM98=Výsledky!$CX$8,Tipy!CM98=Výsledky!$CX$9),30,0))</f>
        <v>30</v>
      </c>
      <c r="DA104" s="182">
        <f>IF(ISBLANK($DC$3),"",IF(OR(Tipy!CN98=Výsledky!$DA$6,Tipy!CN98=Výsledky!$DA$7,Tipy!CN98=Výsledky!$DA$8,Tipy!CN98=Výsledky!$DA$9),10,0))</f>
        <v>10</v>
      </c>
      <c r="DB104" s="183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6">
        <f>IF(ISBLANK($DC$3),"",IF(ISBLANK(Tipy!CJ98),"-",SUM(CX104:DB104)))</f>
        <v>40</v>
      </c>
      <c r="DD104" s="185"/>
      <c r="DE104" s="182">
        <f>IF(ISBLANK($DJ$3),"",IF(ISBLANK(Tipy!CP98),0,IF(AND(Tipy!CP98=Výsledky!$DH$3,Tipy!CR98=Výsledky!$DJ$3),50,0)))</f>
        <v>50</v>
      </c>
      <c r="DF104" s="182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2">
        <f>IF(ISBLANK($DJ$3),"",IF(OR(Tipy!CS98=Výsledky!$DE$6,Tipy!CS98=Výsledky!$DE$7,Tipy!CS98=Výsledky!$DE$8,Tipy!CS98=Výsledky!$DE$9),30,0))</f>
        <v>30</v>
      </c>
      <c r="DH104" s="182">
        <f>IF(ISBLANK($DJ$3),"",IF(OR(Tipy!CT98=Výsledky!$DH$6,Tipy!CT98=Výsledky!$DH$7,Tipy!CT98=Výsledky!$DH$8,Tipy!CT98=Výsledky!$DH$9),10,0))</f>
        <v>10</v>
      </c>
      <c r="DI104" s="183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6">
        <f>IF(ISBLANK($DJ$3),"",IF(ISBLANK(Tipy!CP98),"-",SUM(DE104:DI104)))</f>
        <v>90</v>
      </c>
      <c r="DK104" s="185"/>
      <c r="DL104" s="182">
        <f>IF(ISBLANK($DQ$3),"",IF(ISBLANK(Tipy!CV98),0,IF(AND(Tipy!CV98=Výsledky!$DO$3,Tipy!CX98=Výsledky!$DQ$3),50,0)))</f>
        <v>0</v>
      </c>
      <c r="DM104" s="182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2">
        <f>IF(ISBLANK($DQ$3),"",IF(OR(Tipy!CY98=Výsledky!$DL$6,Tipy!CY98=Výsledky!$DL$7,Tipy!CY98=Výsledky!$DL$8,Tipy!CY98=Výsledky!$DL$9),30,0))</f>
        <v>0</v>
      </c>
      <c r="DO104" s="182">
        <f>IF(ISBLANK($DQ$3),"",IF(OR(Tipy!CZ98=Výsledky!$DO$6,Tipy!CZ98=Výsledky!$DO$7,Tipy!CZ98=Výsledky!$DO$8,Tipy!CZ98=Výsledky!$DO$9),10,0))</f>
        <v>0</v>
      </c>
      <c r="DP104" s="183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6">
        <f>IF(ISBLANK($DQ$3),"",IF(ISBLANK(Tipy!CV98),"-",SUM(DL104:DP104)))</f>
        <v>0</v>
      </c>
      <c r="DR104" s="185"/>
      <c r="DS104" s="182">
        <f>IF(ISBLANK($DX$3),"",IF(ISBLANK(Tipy!DB98),0,IF(AND(Tipy!DB98=Výsledky!$DV$3,Tipy!DD98=Výsledky!$DX$3),50,0)))</f>
        <v>0</v>
      </c>
      <c r="DT104" s="182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2">
        <f>IF(ISBLANK($DX$3),"",IF(OR(Tipy!DE98=Výsledky!$DS$6,Tipy!DE98=Výsledky!$DS$7,Tipy!DE98=Výsledky!$DS$8,Tipy!DE98=Výsledky!$DS$9),30,0))</f>
        <v>30</v>
      </c>
      <c r="DV104" s="182">
        <f>IF(ISBLANK($DX$3),"",IF(OR(Tipy!DF98=Výsledky!$DV$6,Tipy!DF98=Výsledky!$DV$7,Tipy!DF98=Výsledky!$DV$8,Tipy!DF98=Výsledky!$DV$9),10,0))</f>
        <v>10</v>
      </c>
      <c r="DW104" s="183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6">
        <f>IF(ISBLANK($DX$3),"",IF(ISBLANK(Tipy!DB98),"-",SUM(DS104:DW104)))</f>
        <v>60</v>
      </c>
      <c r="DY104" s="185"/>
      <c r="DZ104" s="182">
        <f>IF(ISBLANK($EE$3),"",IF(ISBLANK(Tipy!DH98),0,IF(AND(Tipy!DH98=Výsledky!$EC$3,Tipy!DJ98=Výsledky!$EE$3),50,0)))</f>
        <v>0</v>
      </c>
      <c r="EA104" s="182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2">
        <f>IF(ISBLANK($EE$3),"",IF(OR(Tipy!DK98=Výsledky!$DZ$6,Tipy!DK98=Výsledky!$DZ$7,Tipy!DK98=Výsledky!$DZ$8,Tipy!DK98=Výsledky!$DZ$9),30,0))</f>
        <v>30</v>
      </c>
      <c r="EC104" s="182">
        <f>IF(ISBLANK($EE$3),"",IF(OR(Tipy!DL98=Výsledky!$EC$6,Tipy!DL98=Výsledky!$EC$7,Tipy!DL98=Výsledky!$EC$8,Tipy!DL98=Výsledky!$EC$9),10,0))</f>
        <v>0</v>
      </c>
      <c r="ED104" s="183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6">
        <f>IF(ISBLANK($EE$3),"",IF(ISBLANK(Tipy!DH98),"-",SUM(DZ104:ED104)))</f>
        <v>60</v>
      </c>
      <c r="EF104" s="94"/>
      <c r="EG104" s="182">
        <f>IF(ISBLANK($EL$3),"",IF(ISBLANK(Tipy!DN98),0,IF(AND(Tipy!DN98=Výsledky!$EJ$3,Tipy!DP98=Výsledky!$EL$3),50,0)))</f>
        <v>0</v>
      </c>
      <c r="EH104" s="182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2">
        <f>IF(ISBLANK($EL$3),"",IF(OR(Tipy!DQ98=Výsledky!$EG$6,Tipy!DQ98=Výsledky!$EG$7,Tipy!DQ98=Výsledky!$EG$8,Tipy!DQ98=Výsledky!$EG$9),30,0))</f>
        <v>0</v>
      </c>
      <c r="EJ104" s="182">
        <f>IF(ISBLANK($EL$3),"",IF(OR(Tipy!DR98=Výsledky!$EJ$6,Tipy!DR98=Výsledky!$EJ$7,Tipy!DR98=Výsledky!$EJ$8,Tipy!DR98=Výsledky!$EJ$9),10,0))</f>
        <v>10</v>
      </c>
      <c r="EK104" s="183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6">
        <f>IF(ISBLANK($EL$3),"",IF(ISBLANK(Tipy!DN98),"-",SUM(EG104:EK104)))</f>
        <v>30</v>
      </c>
      <c r="EM104" s="94"/>
      <c r="EN104" s="182">
        <f>IF(ISBLANK($ES$3),"",IF(ISBLANK(Tipy!DT98),0,IF(AND(Tipy!DT98=Výsledky!$EQ$3,Tipy!DV98=Výsledky!$ES$3),50,0)))</f>
        <v>0</v>
      </c>
      <c r="EO104" s="182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2">
        <f>IF(ISBLANK($ES$3),"",IF(OR(Tipy!DW98=Výsledky!$EN$6,Tipy!DW98=Výsledky!$EN$7,Tipy!DW98=Výsledky!$EN$8,Tipy!DW98=Výsledky!$EN$9),30,0))</f>
        <v>0</v>
      </c>
      <c r="EQ104" s="182">
        <f>IF(ISBLANK($ES$3),"",IF(OR(Tipy!DX98=Výsledky!$EQ$6,Tipy!DX98=Výsledky!$EQ$7,Tipy!DX98=Výsledky!$EQ$8,Tipy!DX98=Výsledky!$EQ$9),10,0))</f>
        <v>0</v>
      </c>
      <c r="ER104" s="183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6">
        <f>IF(ISBLANK($ES$3),"",IF(ISBLANK(Tipy!DT98),"-",SUM(EN104:ER104)))</f>
        <v>20</v>
      </c>
      <c r="ET104" s="94"/>
      <c r="EU104" s="182">
        <f>IF(ISBLANK($EZ$3),"",IF(ISBLANK(Tipy!DZ98),0,IF(AND(Tipy!DZ98=Výsledky!$EX$3,Tipy!EB98=Výsledky!$EZ$3),50,0)))</f>
        <v>0</v>
      </c>
      <c r="EV104" s="182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2">
        <f>IF(ISBLANK($EZ$3),"",IF(OR(Tipy!EC98=Výsledky!$EU$6,Tipy!EC98=Výsledky!$EU$7,Tipy!EC98=Výsledky!$EU$8,Tipy!EC98=Výsledky!$EU$9),30,0))</f>
        <v>0</v>
      </c>
      <c r="EX104" s="182">
        <f>IF(ISBLANK($EZ$3),"",IF(OR(Tipy!ED98=Výsledky!$EX$6,Tipy!ED98=Výsledky!$EX$7,Tipy!ED98=Výsledky!$EX$8,Tipy!ED98=Výsledky!$EX$9),10,0))</f>
        <v>0</v>
      </c>
      <c r="EY104" s="183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6">
        <f>IF(ISBLANK($EZ$3),"",IF(ISBLANK(Tipy!DZ98),"-",SUM(EU104:EY104)))</f>
        <v>20</v>
      </c>
      <c r="FA104" s="94"/>
      <c r="FB104" s="182">
        <f>IF(ISBLANK($FG$3),"",IF(ISBLANK(Tipy!EF98),0,IF(AND(Tipy!EF98=Výsledky!$FE$3,Tipy!EH98=Výsledky!$FG$3),50,0)))</f>
        <v>0</v>
      </c>
      <c r="FC104" s="182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2">
        <f>IF(ISBLANK($FG$3),"",IF(OR(Tipy!EI98=Výsledky!$FB$6,Tipy!EI98=Výsledky!$FB$7,Tipy!EI98=Výsledky!$FB$8,Tipy!EI98=Výsledky!$FB$9),30,0))</f>
        <v>30</v>
      </c>
      <c r="FE104" s="182">
        <f>IF(ISBLANK($FG$3),"",IF(OR(Tipy!EJ98=Výsledky!$FE$6,Tipy!EJ98=Výsledky!$FE$7,Tipy!EJ98=Výsledky!$FE$8,Tipy!EJ98=Výsledky!$FE$9),10,0))</f>
        <v>0</v>
      </c>
      <c r="FF104" s="183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6">
        <f>IF(ISBLANK($FG$3),"",IF(ISBLANK(Tipy!EF98),"-",SUM(FB104:FF104)))</f>
        <v>60</v>
      </c>
      <c r="FH104" s="94"/>
      <c r="FI104" s="182">
        <f>IF(ISBLANK($FN$3),"",IF(ISBLANK(Tipy!EL98),0,IF(AND(Tipy!EL98=Výsledky!$FL$3,Tipy!EN98=Výsledky!$FN$3),50,0)))</f>
        <v>0</v>
      </c>
      <c r="FJ104" s="182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2">
        <f>IF(ISBLANK($FN$3),"",IF(OR(Tipy!EO98=Výsledky!$FI$6,Tipy!EO98=Výsledky!$FI$7,Tipy!EO98=Výsledky!$FI$8,Tipy!EO98=Výsledky!$FI$9),30,0))</f>
        <v>0</v>
      </c>
      <c r="FL104" s="182">
        <f>IF(ISBLANK($FN$3),"",IF(OR(Tipy!EP98=Výsledky!$FL$6,Tipy!EP98=Výsledky!$FL$7,Tipy!EP98=Výsledky!$FL$8,Tipy!EP98=Výsledky!$FL$9),10,0))</f>
        <v>0</v>
      </c>
      <c r="FM104" s="183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6" t="str">
        <f>IF(ISBLANK($FN$3),"",IF(ISBLANK(Tipy!EL98),"-",SUM(FI104:FM104)))</f>
        <v>-</v>
      </c>
      <c r="FO104" s="94"/>
      <c r="FP104" s="182">
        <f>IF(ISBLANK($FU$3),"",IF(ISBLANK(Tipy!ER98),0,IF(AND(Tipy!ER98=Výsledky!$FS$3,Tipy!ET98=Výsledky!$FU$3),50,0)))</f>
        <v>0</v>
      </c>
      <c r="FQ104" s="182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2">
        <f>IF(ISBLANK($FU$3),"",IF(OR(Tipy!EU98=Výsledky!$FP$6,Tipy!EU98=Výsledky!$FP$7,Tipy!EU98=Výsledky!$FP$8,Tipy!EU98=Výsledky!$FP$9),30,0))</f>
        <v>30</v>
      </c>
      <c r="FS104" s="182">
        <f>IF(ISBLANK($FU$3),"",IF(OR(Tipy!EV98=Výsledky!$FS$6,Tipy!EV98=Výsledky!$FS$7,Tipy!EV98=Výsledky!$FS$8,Tipy!EV98=Výsledky!$FS$9),10,0))</f>
        <v>0</v>
      </c>
      <c r="FT104" s="183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6">
        <f>IF(ISBLANK($FU$3),"",IF(ISBLANK(Tipy!ER98),"-",SUM(FP104:FT104)))</f>
        <v>50</v>
      </c>
      <c r="FV104" s="94"/>
      <c r="FW104" s="182">
        <f>IF(ISBLANK($GB$3),"",IF(ISBLANK(Tipy!EX98),0,IF(AND(Tipy!EX98=Výsledky!$FZ$3,Tipy!EZ98=Výsledky!$GB$3),50,0)))</f>
        <v>0</v>
      </c>
      <c r="FX104" s="182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2">
        <f>IF(ISBLANK($GB$3),"",IF(OR(Tipy!FA98=Výsledky!$FW$6,Tipy!FA98=Výsledky!$FW$7,Tipy!FA98=Výsledky!$FW$8,Tipy!FA98=Výsledky!$FW$9),30,0))</f>
        <v>0</v>
      </c>
      <c r="FZ104" s="182">
        <f>IF(ISBLANK($GB$3),"",IF(OR(Tipy!FB98=Výsledky!$FZ$6,Tipy!FB98=Výsledky!$FZ$7,Tipy!FB98=Výsledky!$FZ$8,Tipy!FB98=Výsledky!$FZ$9),10,0))</f>
        <v>10</v>
      </c>
      <c r="GA104" s="183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6">
        <f>IF(ISBLANK($GB$3),"",IF(ISBLANK(Tipy!EX98),"-",SUM(FW104:GA104)))</f>
        <v>10</v>
      </c>
      <c r="GC104" s="94"/>
      <c r="GD104" s="182">
        <f>IF(ISBLANK($GI$3),"",IF(ISBLANK(Tipy!FD98),0,IF(AND(Tipy!FD98=Výsledky!$GG$3,Tipy!FF98=Výsledky!$GI$3),50,0)))</f>
        <v>0</v>
      </c>
      <c r="GE104" s="182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2">
        <f>IF(ISBLANK($GI$3),"",IF(OR(Tipy!FG98=Výsledky!$GD$6,Tipy!FG98=Výsledky!$GD$7,Tipy!FG98=Výsledky!$GD$8,Tipy!FG98=Výsledky!$GD$9),30,0))</f>
        <v>30</v>
      </c>
      <c r="GG104" s="182">
        <f>IF(ISBLANK($GI$3),"",IF(OR(Tipy!FH98=Výsledky!$GG$6,Tipy!FH98=Výsledky!$GG$7,Tipy!FH98=Výsledky!$GG$8,Tipy!FH98=Výsledky!$GG$9),10,0))</f>
        <v>10</v>
      </c>
      <c r="GH104" s="183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6">
        <f>IF(ISBLANK($GI$3),"",IF(ISBLANK(Tipy!FD98),"-",SUM(GD104:GH104)))</f>
        <v>40</v>
      </c>
      <c r="GJ104" s="94"/>
      <c r="GK104" s="182">
        <f>IF(ISBLANK($GP$3),"",IF(ISBLANK(Tipy!FJ98),0,IF(AND(Tipy!FJ98=Výsledky!$GN$3,Tipy!FL98=Výsledky!$GP$3),50,0)))</f>
        <v>0</v>
      </c>
      <c r="GL104" s="182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>20</v>
      </c>
      <c r="GM104" s="182">
        <f>IF(ISBLANK($GP$3),"",IF(OR(Tipy!FM98=Výsledky!$GK$6,Tipy!FM98=Výsledky!$GK$7,Tipy!FM98=Výsledky!$GK$8,Tipy!FM98=Výsledky!$GK$9),30,0))</f>
        <v>30</v>
      </c>
      <c r="GN104" s="182">
        <f>IF(ISBLANK($GP$3),"",IF(OR(Tipy!FN98=Výsledky!$GN$6,Tipy!FN98=Výsledky!$GN$7,Tipy!FN98=Výsledky!$GN$8,Tipy!FN98=Výsledky!$GN$9),10,0))</f>
        <v>0</v>
      </c>
      <c r="GO104" s="183">
        <f>IF(ISBLANK($GP$3),"",IF(ISBLANK(Tipy!FJ98),0,IF(OR(AND(Tipy!FJ98=Výsledky!$GN$3,OR(Tipy!FL98=Výsledky!$GP$3+1,Tipy!FL98=Výsledky!$GP$3-1)),AND(Tipy!FL98=Výsledky!$GP$3,OR(Tipy!FJ98=Výsledky!$GN$3+1,Tipy!FJ98=Výsledky!$GN$3-1))),10,0)))</f>
        <v>0</v>
      </c>
      <c r="GP104" s="186">
        <f>IF(ISBLANK($GP$3),"",IF(ISBLANK(Tipy!FJ98),"-",SUM(GK104:GO104)))</f>
        <v>50</v>
      </c>
      <c r="GQ104" s="94"/>
      <c r="GR104" s="182">
        <f>IF(ISBLANK($GW$3),"",IF(ISBLANK(Tipy!FP98),0,IF(AND(Tipy!FP98=Výsledky!$GU$3,Tipy!FR98=Výsledky!$GW$3),50,0)))</f>
        <v>0</v>
      </c>
      <c r="GS104" s="182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2">
        <f>IF(ISBLANK($GW$3),"",IF(OR(Tipy!FS98=Výsledky!$GR$6,Tipy!FS98=Výsledky!$GR$7,Tipy!FS98=Výsledky!$GR$8,Tipy!FS98=Výsledky!$GR$9),30,0))</f>
        <v>0</v>
      </c>
      <c r="GU104" s="182">
        <f>IF(ISBLANK($GW$3),"",IF(OR(Tipy!FT98=Výsledky!$GU$6,Tipy!FT98=Výsledky!$GU$7,Tipy!FT98=Výsledky!$GU$8,Tipy!FT98=Výsledky!$GU$9),10,0))</f>
        <v>0</v>
      </c>
      <c r="GV104" s="183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6">
        <f>IF(ISBLANK($GW$3),"",IF(ISBLANK(Tipy!FP98),"-",SUM(GR104:GV104)))</f>
        <v>0</v>
      </c>
      <c r="GX104" s="94"/>
      <c r="GY104" s="182">
        <f>IF(ISBLANK($HD$3),"",IF(ISBLANK(Tipy!FV98),0,IF(AND(Tipy!FV98=Výsledky!$HB$3,Tipy!FX98=Výsledky!$HD$3),50,0)))</f>
        <v>0</v>
      </c>
      <c r="GZ104" s="182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2">
        <f>IF(ISBLANK($HD$3),"",IF(OR(Tipy!FY98=Výsledky!$GY$6,Tipy!FY98=Výsledky!$GY$7,Tipy!FY98=Výsledky!$GY$8,Tipy!FY98=Výsledky!$GY$9),30,0))</f>
        <v>30</v>
      </c>
      <c r="HB104" s="182">
        <f>IF(ISBLANK($HD$3),"",IF(OR(Tipy!FZ98=Výsledky!$HB$6,Tipy!FZ98=Výsledky!$HB$7,Tipy!FZ98=Výsledky!$HB$8,Tipy!FZ98=Výsledky!$HB$9),10,0))</f>
        <v>10</v>
      </c>
      <c r="HC104" s="183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6">
        <f>IF(ISBLANK($HD$3),"",IF(ISBLANK(Tipy!FV98),"-",SUM(GY104:HC104)))</f>
        <v>40</v>
      </c>
      <c r="HE104" s="185"/>
      <c r="HF104" s="182">
        <f>IF(ISBLANK($HK$3),"",IF(ISBLANK(Tipy!GB98),0,IF(AND(Tipy!GB98=Výsledky!$HI$3,Tipy!GD98=Výsledky!$HK$3),50,0)))</f>
        <v>0</v>
      </c>
      <c r="HG104" s="182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2">
        <f>IF(ISBLANK($HK$3),"",IF(OR(Tipy!GE98=Výsledky!$HF$6,Tipy!GE98=Výsledky!$HF$7,Tipy!GE98=Výsledky!$HF$8,Tipy!GE98=Výsledky!$HF$9),30,0))</f>
        <v>0</v>
      </c>
      <c r="HI104" s="182">
        <f>IF(ISBLANK($HK$3),"",IF(OR(Tipy!GF98=Výsledky!$HI$6,Tipy!GF98=Výsledky!$HI$7,Tipy!GF98=Výsledky!$HI$8,Tipy!GF98=Výsledky!$HI$9),10,0))</f>
        <v>0</v>
      </c>
      <c r="HJ104" s="183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6">
        <f>IF(ISBLANK($HK$3),"",IF(ISBLANK(Tipy!GB98),"-",SUM(HF104:HJ104)))</f>
        <v>20</v>
      </c>
      <c r="HL104" s="185"/>
      <c r="HM104" s="182">
        <f>IF(ISBLANK($HR$3),"",IF(ISBLANK(Tipy!GH98),0,IF(AND(Tipy!GH98=Výsledky!$HP$3,Tipy!GJ98=Výsledky!$HR$3),50,0)))</f>
        <v>0</v>
      </c>
      <c r="HN104" s="182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2">
        <f>IF(ISBLANK($HR$3),"",IF(OR(Tipy!GK98=Výsledky!$HM$6,Tipy!GK98=Výsledky!$HM$7,Tipy!GK98=Výsledky!$HM$8,Tipy!GK98=Výsledky!$HM$9),30,0))</f>
        <v>0</v>
      </c>
      <c r="HP104" s="182">
        <f>IF(ISBLANK($HR$3),"",IF(OR(Tipy!GL98=Výsledky!$HP$6,Tipy!GL98=Výsledky!$HP$7,Tipy!GL98=Výsledky!$HP$8,Tipy!GL98=Výsledky!$HP$9),10,0))</f>
        <v>0</v>
      </c>
      <c r="HQ104" s="183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6">
        <f>IF(ISBLANK($HR$3),"",IF(ISBLANK(Tipy!GH98),"-",SUM(HM104:HQ104)))</f>
        <v>0</v>
      </c>
      <c r="HS104" s="185"/>
      <c r="HT104" s="182">
        <f>IF(ISBLANK($HY$3),"",IF(ISBLANK(Tipy!GN98),0,IF(AND(Tipy!GN98=Výsledky!$HW$3,Tipy!GP98=Výsledky!$HY$3),50,0)))</f>
        <v>0</v>
      </c>
      <c r="HU104" s="182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2">
        <f>IF(ISBLANK($HY$3),"",IF(OR(Tipy!GQ98=Výsledky!$HT$6,Tipy!GQ98=Výsledky!$HT$7,Tipy!GQ98=Výsledky!$HT$8,Tipy!GQ98=Výsledky!$HT$9),30,0))</f>
        <v>0</v>
      </c>
      <c r="HW104" s="182">
        <f>IF(ISBLANK($HY$3),"",IF(OR(Tipy!GR98=Výsledky!$HW$6,Tipy!GR98=Výsledky!$HW$7,Tipy!GR98=Výsledky!$HW$8,Tipy!GR98=Výsledky!$HW$9),10,0))</f>
        <v>0</v>
      </c>
      <c r="HX104" s="183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6">
        <f>IF(ISBLANK($HY$3),"",IF(ISBLANK(Tipy!GN98),"-",SUM(HT104:HX104)))</f>
        <v>30</v>
      </c>
      <c r="HZ104" s="185"/>
      <c r="IA104" s="182">
        <f>IF(ISBLANK($IF$3),"",IF(ISBLANK(Tipy!GT98),0,IF(AND(Tipy!GT98=Výsledky!$ID$3,Tipy!GV98=Výsledky!$IF$3),50,0)))</f>
        <v>50</v>
      </c>
      <c r="IB104" s="182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2">
        <f>IF(ISBLANK($IF$3),"",IF(OR(Tipy!GW98=Výsledky!$IA$6,Tipy!GW98=Výsledky!$IA$7,Tipy!GW98=Výsledky!$IA$8,Tipy!GW98=Výsledky!$IA$9),30,0))</f>
        <v>0</v>
      </c>
      <c r="ID104" s="182">
        <f>IF(ISBLANK($IF$3),"",IF(OR(Tipy!GX98=Výsledky!$ID$6,Tipy!GX98=Výsledky!$ID$7,Tipy!GX98=Výsledky!$ID$8,Tipy!GX98=Výsledky!$ID$9),10,0))</f>
        <v>0</v>
      </c>
      <c r="IE104" s="183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6">
        <f>IF(ISBLANK($IF$3),"",IF(ISBLANK(Tipy!GT98),"-",SUM(IA104:IE104)))</f>
        <v>50</v>
      </c>
      <c r="IG104" s="94"/>
      <c r="IH104" s="182">
        <f>IF(ISBLANK($IM$3),"",IF(ISBLANK(Tipy!GZ98),0,IF(AND(Tipy!GZ98=Výsledky!$IK$3,Tipy!HB98=Výsledky!$IM$3),50,0)))</f>
        <v>0</v>
      </c>
      <c r="II104" s="182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182">
        <f>IF(ISBLANK($IM$3),"",IF(OR(Tipy!HC98=Výsledky!$IH$6,Tipy!HC98=Výsledky!$IH$7,Tipy!HC98=Výsledky!$IH$8,Tipy!HC98=Výsledky!$IH$9),30,0))</f>
        <v>0</v>
      </c>
      <c r="IK104" s="182">
        <f>IF(ISBLANK($IM$3),"",IF(OR(Tipy!HD98=Výsledky!$IK$6,Tipy!HD98=Výsledky!$IK$7,Tipy!HD98=Výsledky!$IK$8,Tipy!HD98=Výsledky!$IK$9),10,0))</f>
        <v>0</v>
      </c>
      <c r="IL104" s="183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186">
        <f>IF(ISBLANK($IM$3),"",IF(ISBLANK(Tipy!GZ98),"-",SUM(IH104:IL104)))</f>
        <v>30</v>
      </c>
      <c r="IN104" s="185"/>
      <c r="IO104" s="182">
        <f>IF(ISBLANK($IT$3),"",IF(ISBLANK(Tipy!HF98),0,IF(AND(Tipy!HF98=Výsledky!$IR$3,Tipy!HH98=Výsledky!$IT$3),50,0)))</f>
        <v>0</v>
      </c>
      <c r="IP104" s="182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82">
        <f>IF(ISBLANK($IT$3),"",IF(OR(Tipy!HI98=Výsledky!$IO$6,Tipy!HI98=Výsledky!$IO$7,Tipy!HI98=Výsledky!$IO$8,Tipy!HI98=Výsledky!$IO$9),30,0))</f>
        <v>30</v>
      </c>
      <c r="IR104" s="182">
        <f>IF(ISBLANK($IT$3),"",IF(OR(Tipy!HJ98=Výsledky!$IR$6,Tipy!HJ98=Výsledky!$IR$7,Tipy!HJ98=Výsledky!$IR$8,Tipy!HJ98=Výsledky!$IR$9),10,0))</f>
        <v>10</v>
      </c>
      <c r="IS104" s="183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6">
        <f>IF(ISBLANK($IT$3),"",IF(ISBLANK(Tipy!HF98),"-",SUM(IO104:IS104)))</f>
        <v>60</v>
      </c>
      <c r="IU104" s="185"/>
      <c r="IV104" s="182">
        <f>IF(ISBLANK($JA$3),"",IF(ISBLANK(Tipy!HL98),0,IF(AND(Tipy!HL98=Výsledky!$IY$3,Tipy!HN98=Výsledky!$JA$3),50,0)))</f>
        <v>0</v>
      </c>
      <c r="IW104" s="182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182">
        <f>IF(ISBLANK($JA$3),"",IF(OR(Tipy!HO98=Výsledky!$IV$6,Tipy!HO98=Výsledky!$IV$7,Tipy!HO98=Výsledky!$IV$8,Tipy!HO98=Výsledky!$IV$9),30,0))</f>
        <v>0</v>
      </c>
      <c r="IY104" s="182">
        <f>IF(ISBLANK($JA$3),"",IF(OR(Tipy!HP98=Výsledky!$IY$6,Tipy!HP98=Výsledky!$IY$7,Tipy!HP98=Výsledky!$IY$8,Tipy!HP98=Výsledky!$IY$9),10,0))</f>
        <v>0</v>
      </c>
      <c r="IZ104" s="183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186" t="str">
        <f>IF(ISBLANK($JA$3),"",IF(ISBLANK(Tipy!HL98),"-",SUM(IV104:IZ104)))</f>
        <v>-</v>
      </c>
      <c r="JB104" s="185"/>
      <c r="JC104" s="182">
        <f>IF(ISBLANK($JH$3),"",IF(ISBLANK(Tipy!HR98),0,IF(AND(Tipy!HR98=Výsledky!$JF$3,Tipy!HT98=Výsledky!$JH$3),50,0)))</f>
        <v>0</v>
      </c>
      <c r="JD104" s="182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>20</v>
      </c>
      <c r="JE104" s="182">
        <f>IF(ISBLANK($JH$3),"",IF(OR(Tipy!HU98=Výsledky!$JC$6,Tipy!HU98=Výsledky!$JC$7,Tipy!HU98=Výsledky!$JC$8,Tipy!HU98=Výsledky!$JC$9),30,0))</f>
        <v>0</v>
      </c>
      <c r="JF104" s="182">
        <f>IF(ISBLANK($JH$3),"",IF(OR(Tipy!HV98=Výsledky!$JF$6,Tipy!HV98=Výsledky!$JF$7,Tipy!HV98=Výsledky!$JF$8,Tipy!HV98=Výsledky!$JF$9),10,0))</f>
        <v>0</v>
      </c>
      <c r="JG104" s="183">
        <f>IF(ISBLANK($JH$3),"",IF(ISBLANK(Tipy!HR98),0,IF(OR(AND(Tipy!HR98=Výsledky!$JF$3,OR(Tipy!HT98=Výsledky!$JH$3+1,Tipy!HT98=Výsledky!$JH$3-1)),AND(Tipy!HT98=Výsledky!$JH$3,OR(Tipy!HR98=Výsledky!$JF$3+1,Tipy!HR98=Výsledky!$JF$3-1))),10,0)))</f>
        <v>10</v>
      </c>
      <c r="JH104" s="186">
        <f>IF(ISBLANK($JH$3),"",IF(ISBLANK(Tipy!HR98),"-",SUM(JC104:JG104)))</f>
        <v>30</v>
      </c>
      <c r="JI104" s="185"/>
      <c r="JJ104" s="182">
        <f>IF(ISBLANK($JO$3),"",IF(ISBLANK(Tipy!HX98),0,IF(AND(Tipy!HX98=Výsledky!$JM$3,Tipy!HZ98=Výsledky!$JO$3),50,0)))</f>
        <v>0</v>
      </c>
      <c r="JK104" s="182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>20</v>
      </c>
      <c r="JL104" s="182">
        <f>IF(ISBLANK($JO$3),"",IF(OR(Tipy!IA98=Výsledky!$JJ$6,Tipy!IA98=Výsledky!$JJ$7,Tipy!IA98=Výsledky!$JJ$8,Tipy!IA98=Výsledky!$JJ$9),30,0))</f>
        <v>30</v>
      </c>
      <c r="JM104" s="92">
        <f>IF(ISBLANK($JO$3),"",IF(OR(Tipy!IB98=Výsledky!$JM$6,Tipy!IB98=Výsledky!$JM$7,Tipy!IB98=Výsledky!$JM$8,Tipy!IB98=Výsledky!$JM$9),10,0))</f>
        <v>0</v>
      </c>
      <c r="JN104" s="93">
        <f>IF(ISBLANK($JO$3),"",IF(ISBLANK(Tipy!HX98),0,IF(OR(AND(Tipy!HX98=Výsledky!$JM$3,OR(Tipy!HZ98=Výsledky!$JO$3+1,Tipy!HZ98=Výsledky!$JO$3-1)),AND(Tipy!HZ98=Výsledky!$JO$3,OR(Tipy!HX98=Výsledky!$JM$3+1,Tipy!HX98=Výsledky!$JM$3-1))),10,0)))</f>
        <v>0</v>
      </c>
      <c r="JO104" s="95">
        <f>IF(ISBLANK($JO$3),"",IF(ISBLANK(Tipy!HX98),"-",SUM(JJ104:JN104)))</f>
        <v>50</v>
      </c>
      <c r="JP104" s="94"/>
      <c r="JQ104" s="92">
        <f>IF(ISBLANK($JV$3),"",IF(ISBLANK(Tipy!ID98),0,IF(AND(Tipy!ID98=Výsledky!$JT$3,Tipy!IF98=Výsledky!$JV$3),50,0)))</f>
        <v>0</v>
      </c>
      <c r="JR104" s="92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>20</v>
      </c>
      <c r="JS104" s="92">
        <f>IF(ISBLANK($JV$3),"",IF(OR(Tipy!IG98=Výsledky!$JQ$6,Tipy!IG98=Výsledky!$JQ$7,Tipy!IG98=Výsledky!$JQ$8,Tipy!IG98=Výsledky!$JQ$9),30,0))</f>
        <v>30</v>
      </c>
      <c r="JT104" s="92">
        <f>IF(ISBLANK($JV$3),"",IF(OR(Tipy!IH98=Výsledky!$JT$6,Tipy!IH98=Výsledky!$JT$7,Tipy!IH98=Výsledky!$JT$8,Tipy!IH98=Výsledky!$JT$9),10,0))</f>
        <v>0</v>
      </c>
      <c r="JU104" s="93">
        <f>IF(ISBLANK($JV$3),"",IF(ISBLANK(Tipy!ID98),0,IF(OR(AND(Tipy!ID98=Výsledky!$JT$3,OR(Tipy!IF98=Výsledky!$JV$3+1,Tipy!IF98=Výsledky!$JV$3-1)),AND(Tipy!IF98=Výsledky!$JV$3,OR(Tipy!ID98=Výsledky!$JT$3+1,Tipy!ID98=Výsledky!$JT$3-1))),10,0)))</f>
        <v>0</v>
      </c>
      <c r="JV104" s="95">
        <f>IF(ISBLANK($JV$3),"",IF(ISBLANK(Tipy!ID98),"-",SUM(JQ104:JU104)))</f>
        <v>50</v>
      </c>
      <c r="JW104" s="94"/>
      <c r="JX104" s="92" t="str">
        <f>IF(ISBLANK($KC$3),"",IF(ISBLANK(Tipy!IJ98),0,IF(AND(Tipy!IJ98=Výsledky!$KA$3,Tipy!IL98=Výsledky!$KC$3),50,0)))</f>
        <v/>
      </c>
      <c r="JY104" s="92" t="str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/>
      </c>
      <c r="JZ104" s="92" t="str">
        <f>IF(ISBLANK($KC$3),"",IF(OR(Tipy!IM98=Výsledky!$JX$6,Tipy!IM98=Výsledky!$JX$7,Tipy!IM98=Výsledky!$JX$8,Tipy!IM98=Výsledky!$JX$9),30,0))</f>
        <v/>
      </c>
      <c r="KA104" s="92" t="str">
        <f>IF(ISBLANK($KC$3),"",IF(OR(Tipy!IN98=Výsledky!$KA$6,Tipy!IN98=Výsledky!$KA$7,Tipy!IN98=Výsledky!$KA$8,Tipy!IN98=Výsledky!$KA$9),10,0))</f>
        <v/>
      </c>
      <c r="KB104" s="93" t="str">
        <f>IF(ISBLANK($KC$3),"",IF(ISBLANK(Tipy!IJ98),0,IF(OR(AND(Tipy!IJ98=Výsledky!$KA$3,OR(Tipy!IL98=Výsledky!$KC$3+1,Tipy!IL98=Výsledky!$KC$3-1)),AND(Tipy!IL98=Výsledky!$KC$3,OR(Tipy!IJ98=Výsledky!$KA$3+1,Tipy!IJ98=Výsledky!$KA$3-1))),10,0)))</f>
        <v/>
      </c>
      <c r="KC104" s="95" t="str">
        <f>IF(ISBLANK($KC$3),"",IF(ISBLANK(Tipy!IJ98),"-",SUM(JX104:KB104)))</f>
        <v/>
      </c>
      <c r="KD104" s="94"/>
      <c r="KE104" s="92">
        <f>IF(ISBLANK($KJ$3),"",IF(ISBLANK(Tipy!IP98),0,IF(AND(Tipy!IP98=Výsledky!$KH$3,Tipy!IR98=Výsledky!$KJ$3),50,0)))</f>
        <v>0</v>
      </c>
      <c r="KF104" s="92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>0</v>
      </c>
      <c r="KG104" s="92">
        <f>IF(ISBLANK($KJ$3),"",IF(OR(Tipy!IS98=Výsledky!$KE$6,Tipy!IS98=Výsledky!$KE$7,Tipy!IS98=Výsledky!$KE$8,Tipy!IS98=Výsledky!$KE$9),30,0))</f>
        <v>0</v>
      </c>
      <c r="KH104" s="92">
        <f>IF(ISBLANK($KJ$3),"",IF(OR(Tipy!IT98=Výsledky!$KH$6,Tipy!IT98=Výsledky!$KH$7,Tipy!IT98=Výsledky!$KH$8,Tipy!IT98=Výsledky!$KH$9),10,0))</f>
        <v>0</v>
      </c>
      <c r="KI104" s="93">
        <f>IF(ISBLANK($KJ$3),"",IF(ISBLANK(Tipy!IP98),0,IF(OR(AND(Tipy!IP98=Výsledky!$KH$3,OR(Tipy!IR98=Výsledky!$KJ$3+1,Tipy!IR98=Výsledky!$KJ$3-1)),AND(Tipy!IR98=Výsledky!$KJ$3,OR(Tipy!IP98=Výsledky!$KH$3+1,Tipy!IP98=Výsledky!$KH$3-1))),10,0)))</f>
        <v>0</v>
      </c>
      <c r="KJ104" s="95">
        <f>IF(ISBLANK($KJ$3),"",IF(ISBLANK(Tipy!IP98),"-",SUM(KE104:KI104)))</f>
        <v>0</v>
      </c>
      <c r="KK104" s="94"/>
      <c r="KL104" s="182">
        <f>IF(ISBLANK($KQ$3),"",IF(ISBLANK(Tipy!IV98),0,IF(AND(Tipy!IV98=Výsledky!$KO$3,Tipy!IX98=Výsledky!$KQ$3),50,0)))</f>
        <v>0</v>
      </c>
      <c r="KM104" s="182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>20</v>
      </c>
      <c r="KN104" s="182">
        <f>IF(ISBLANK($KQ$3),"",IF(OR(Tipy!IY98=Výsledky!$KL$6,Tipy!IY98=Výsledky!$KL$7,Tipy!IY98=Výsledky!$KL$8,Tipy!IY98=Výsledky!$KL$9),30,0))</f>
        <v>30</v>
      </c>
      <c r="KO104" s="182">
        <f>IF(ISBLANK($KQ$3),"",IF(OR(Tipy!IZ98=Výsledky!$KO$6,Tipy!IZ98=Výsledky!$KO$7,Tipy!IZ98=Výsledky!$KO$8,Tipy!IZ98=Výsledky!$KO$9),10,0))</f>
        <v>0</v>
      </c>
      <c r="KP104" s="183">
        <f>IF(ISBLANK($KQ$3),"",IF(ISBLANK(Tipy!IV98),0,IF(OR(AND(Tipy!IV98=Výsledky!$KO$3,OR(Tipy!IX98=Výsledky!$KQ$3+1,Tipy!IX98=Výsledky!$KQ$3-1)),AND(Tipy!IX98=Výsledky!$KQ$3,OR(Tipy!IV98=Výsledky!$KO$3+1,Tipy!IV98=Výsledky!$KO$3-1))),10,0)))</f>
        <v>10</v>
      </c>
      <c r="KQ104" s="186">
        <f>IF(ISBLANK($KQ$3),"",IF(ISBLANK(Tipy!IV98),"-",SUM(KL104:KP104)))</f>
        <v>60</v>
      </c>
      <c r="KR104" s="94"/>
      <c r="KS104" s="92" t="str">
        <f>IF(ISBLANK($KX$3),"",IF(ISBLANK(Tipy!JB98),0,IF(AND(Tipy!JB98=Výsledky!$KV$3,Tipy!JD98=Výsledky!$KX$3),50,0)))</f>
        <v/>
      </c>
      <c r="KT104" s="92" t="str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/>
      </c>
      <c r="KU104" s="92" t="str">
        <f>IF(ISBLANK($KX$3),"",IF(OR(Tipy!JE98=Výsledky!$KS$6,Tipy!JE98=Výsledky!$KS$7,Tipy!JE98=Výsledky!$KS$8,Tipy!JE98=Výsledky!$KS$9),30,0))</f>
        <v/>
      </c>
      <c r="KV104" s="92" t="str">
        <f>IF(ISBLANK($KX$3),"",IF(OR(Tipy!JF98=Výsledky!$KV$6,Tipy!JF98=Výsledky!$KV$7,Tipy!JF98=Výsledky!$KV$8,Tipy!JF98=Výsledky!$KV$9),10,0))</f>
        <v/>
      </c>
      <c r="KW104" s="93" t="str">
        <f>IF(ISBLANK($KX$3),"",IF(ISBLANK(Tipy!JB98),0,IF(OR(AND(Tipy!JB98=Výsledky!$KV$3,OR(Tipy!JD98=Výsledky!$KX$3+1,Tipy!JD98=Výsledky!$KX$3-1)),AND(Tipy!JD98=Výsledky!$KX$3,OR(Tipy!JB98=Výsledky!$KV$3+1,Tipy!JB98=Výsledky!$KV$3-1))),10,0)))</f>
        <v/>
      </c>
      <c r="KX104" s="95" t="str">
        <f>IF(ISBLANK($KX$3),"",IF(ISBLANK(Tipy!JB98),"-",SUM(KS104:KW104)))</f>
        <v/>
      </c>
      <c r="KY104" s="94"/>
      <c r="KZ104" s="92" t="str">
        <f>IF(ISBLANK($LE$3),"",IF(ISBLANK(Tipy!JH98),0,IF(AND(Tipy!JH98=Výsledky!$LC$3,Tipy!JJ98=Výsledky!$LE$3),50,0)))</f>
        <v/>
      </c>
      <c r="LA104" s="92" t="str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/>
      </c>
      <c r="LB104" s="92" t="str">
        <f>IF(ISBLANK($LE$3),"",IF(OR(Tipy!JK98=Výsledky!$KZ$6,Tipy!JK98=Výsledky!$KZ$7,Tipy!JK98=Výsledky!$KZ$8,Tipy!JK98=Výsledky!$KZ$9),30,0))</f>
        <v/>
      </c>
      <c r="LC104" s="92" t="str">
        <f>IF(ISBLANK($LE$3),"",IF(OR(Tipy!JL98=Výsledky!$LC$6,Tipy!JL98=Výsledky!$LC$7,Tipy!JL98=Výsledky!$LC$8,Tipy!JL98=Výsledky!$LC$9),10,0))</f>
        <v/>
      </c>
      <c r="LD104" s="93" t="str">
        <f>IF(ISBLANK($LE$3),"",IF(ISBLANK(Tipy!JH98),0,IF(OR(AND(Tipy!JH98=Výsledky!$LC$3,OR(Tipy!JJ98=Výsledky!$LE$3+1,Tipy!JJ98=Výsledky!$LE$3-1)),AND(Tipy!JJ98=Výsledky!$LE$3,OR(Tipy!JH98=Výsledky!$LC$3+1,Tipy!JH98=Výsledky!$LC$3-1))),10,0)))</f>
        <v/>
      </c>
      <c r="LE104" s="95" t="str">
        <f>IF(ISBLANK($LE$3),"",IF(ISBLANK(Tipy!JH98),"-",SUM(KZ104:LD104)))</f>
        <v/>
      </c>
      <c r="LF104" s="94"/>
      <c r="LG104" s="92" t="str">
        <f>IF(ISBLANK($LL$3),"",IF(ISBLANK(Tipy!JN98),0,IF(AND(Tipy!JN98=Výsledky!$LJ$3,Tipy!JP98=Výsledky!$LL$3),50,0)))</f>
        <v/>
      </c>
      <c r="LH104" s="92" t="str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/>
      </c>
      <c r="LI104" s="92" t="str">
        <f>IF(ISBLANK($LL$3),"",IF(OR(Tipy!JQ98=Výsledky!$LG$6,Tipy!JQ98=Výsledky!$LG$7,Tipy!JQ98=Výsledky!$LG$8,Tipy!JQ98=Výsledky!$LG$9),30,0))</f>
        <v/>
      </c>
      <c r="LJ104" s="92" t="str">
        <f>IF(ISBLANK($LL$3),"",IF(OR(Tipy!JR98=Výsledky!$LJ$6,Tipy!JR98=Výsledky!$LJ$7,Tipy!JR98=Výsledky!$LJ$8,Tipy!JR98=Výsledky!$LJ$9),10,0))</f>
        <v/>
      </c>
      <c r="LK104" s="93" t="str">
        <f>IF(ISBLANK($LL$3),"",IF(ISBLANK(Tipy!JN98),0,IF(OR(AND(Tipy!JN98=Výsledky!$LJ$3,OR(Tipy!JP98=Výsledky!$LL$3+1,Tipy!JP98=Výsledky!$LL$3-1)),AND(Tipy!JP98=Výsledky!$LL$3,OR(Tipy!JN98=Výsledky!$LJ$3+1,Tipy!JN98=Výsledky!$LJ$3-1))),10,0)))</f>
        <v/>
      </c>
      <c r="LL104" s="95" t="str">
        <f>IF(ISBLANK($LL$3),"",IF(ISBLANK(Tipy!JN98),"-",SUM(LG104:LK104)))</f>
        <v/>
      </c>
      <c r="LM104" s="94"/>
      <c r="LN104" s="92" t="str">
        <f>IF(ISBLANK($LS$3),"",IF(ISBLANK(Tipy!JT98),0,IF(AND(Tipy!JT98=Výsledky!$LQ$3,Tipy!JV98=Výsledky!$LS$3),50,0)))</f>
        <v/>
      </c>
      <c r="LO104" s="92" t="str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/>
      </c>
      <c r="LP104" s="92" t="str">
        <f>IF(ISBLANK($LS$3),"",IF(OR(Tipy!JW98=Výsledky!$LN$6,Tipy!JW98=Výsledky!$LN$7,Tipy!JW98=Výsledky!$LN$8,Tipy!JW98=Výsledky!$LN$9),30,0))</f>
        <v/>
      </c>
      <c r="LQ104" s="92" t="str">
        <f>IF(ISBLANK($LS$3),"",IF(OR(Tipy!JX98=Výsledky!$LQ$6,Tipy!JX98=Výsledky!$LQ$7,Tipy!JX98=Výsledky!$LQ$8,Tipy!JX98=Výsledky!$LQ$9),10,0))</f>
        <v/>
      </c>
      <c r="LR104" s="93" t="str">
        <f>IF(ISBLANK($LS$3),"",IF(ISBLANK(Tipy!JT98),0,IF(OR(AND(Tipy!JT98=Výsledky!$LQ$3,OR(Tipy!JV98=Výsledky!$LS$3+1,Tipy!JV98=Výsledky!$LS$3-1)),AND(Tipy!JV98=Výsledky!$LS$3,OR(Tipy!JT98=Výsledky!$LQ$3+1,Tipy!JT98=Výsledky!$LQ$3-1))),10,0)))</f>
        <v/>
      </c>
      <c r="LS104" s="95" t="str">
        <f>IF(ISBLANK($LS$3),"",IF(ISBLANK(Tipy!JT98),"-",SUM(LN104:LR104)))</f>
        <v/>
      </c>
      <c r="LT104" s="94"/>
      <c r="LU104" s="92" t="str">
        <f>IF(ISBLANK($LZ$3),"",IF(ISBLANK(Tipy!JZ98),0,IF(AND(Tipy!JZ98=Výsledky!$LX$3,Tipy!KB98=Výsledky!$LZ$3),50,0)))</f>
        <v/>
      </c>
      <c r="LV104" s="92" t="str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/>
      </c>
      <c r="LW104" s="92" t="str">
        <f>IF(ISBLANK($LZ$3),"",IF(OR(Tipy!KC98=Výsledky!$LU$6,Tipy!KC98=Výsledky!$LU$7,Tipy!KC98=Výsledky!$LU$8,Tipy!KC98=Výsledky!$LU$9),30,0))</f>
        <v/>
      </c>
      <c r="LX104" s="92" t="str">
        <f>IF(ISBLANK($LZ$3),"",IF(OR(Tipy!KD98=Výsledky!$LX$6,Tipy!KD98=Výsledky!$LX$7,Tipy!KD98=Výsledky!$LX$8,Tipy!KD98=Výsledky!$LX$9),10,0))</f>
        <v/>
      </c>
      <c r="LY104" s="93" t="str">
        <f>IF(ISBLANK($LZ$3),"",IF(ISBLANK(Tipy!JZ98),0,IF(OR(AND(Tipy!JZ98=Výsledky!$LX$3,OR(Tipy!KB98=Výsledky!$LZ$3+1,Tipy!KB98=Výsledky!$LZ$3-1)),AND(Tipy!KB98=Výsledky!$LZ$3,OR(Tipy!JZ98=Výsledky!$LX$3+1,Tipy!JZ98=Výsledky!$LX$3-1))),10,0)))</f>
        <v/>
      </c>
      <c r="LZ104" s="95" t="str">
        <f>IF(ISBLANK($LZ$3),"",IF(ISBLANK(Tipy!JZ98),"-",SUM(LU104:LY104)))</f>
        <v/>
      </c>
      <c r="MA104" s="94"/>
      <c r="MB104" s="96"/>
      <c r="MC104" s="97"/>
      <c r="MD104" s="97"/>
      <c r="ME104" s="97"/>
      <c r="MF104" s="93"/>
      <c r="MG104" s="95"/>
      <c r="MH104" s="94"/>
      <c r="MI104" s="96"/>
      <c r="MJ104" s="97"/>
      <c r="MK104" s="97"/>
      <c r="ML104" s="97"/>
      <c r="MM104" s="93"/>
      <c r="MN104" s="95"/>
      <c r="MO104" s="94"/>
      <c r="MP104" s="96"/>
      <c r="MQ104" s="97"/>
      <c r="MR104" s="97"/>
      <c r="MS104" s="97"/>
      <c r="MT104" s="93"/>
      <c r="MU104" s="95"/>
      <c r="MV104" s="94"/>
      <c r="MW104" s="96"/>
      <c r="MX104" s="97"/>
      <c r="MY104" s="97"/>
      <c r="MZ104" s="97"/>
      <c r="NA104" s="93"/>
      <c r="NB104" s="95"/>
      <c r="NC104" s="94"/>
      <c r="ND104" s="96"/>
      <c r="NE104" s="97"/>
      <c r="NF104" s="97"/>
      <c r="NG104" s="97"/>
      <c r="NH104" s="93"/>
      <c r="NI104" s="95"/>
      <c r="NJ104" s="94"/>
      <c r="NK104" s="96"/>
      <c r="NL104" s="97"/>
      <c r="NM104" s="97"/>
      <c r="NN104" s="97"/>
      <c r="NO104" s="93"/>
      <c r="NP104" s="95"/>
      <c r="NQ104" s="94"/>
      <c r="NR104" s="96"/>
      <c r="NS104" s="97"/>
      <c r="NT104" s="97"/>
      <c r="NU104" s="97"/>
      <c r="NV104" s="93"/>
      <c r="NW104" s="95"/>
      <c r="NX104" s="94"/>
      <c r="NY104" s="96"/>
      <c r="NZ104" s="97"/>
      <c r="OA104" s="97"/>
      <c r="OB104" s="97"/>
      <c r="OC104" s="93"/>
      <c r="OD104" s="95"/>
      <c r="OE104" s="94"/>
      <c r="OF104" s="96"/>
      <c r="OG104" s="97"/>
      <c r="OH104" s="97"/>
      <c r="OI104" s="97"/>
      <c r="OJ104" s="93"/>
      <c r="OK104" s="95"/>
      <c r="OL104" s="94"/>
      <c r="OM104" s="96"/>
      <c r="ON104" s="97"/>
      <c r="OO104" s="97"/>
      <c r="OP104" s="97"/>
      <c r="OQ104" s="93"/>
      <c r="OR104" s="95"/>
      <c r="OS104" s="94"/>
      <c r="OT104" s="96"/>
      <c r="OU104" s="97"/>
      <c r="OV104" s="97"/>
      <c r="OW104" s="97"/>
      <c r="OX104" s="93"/>
      <c r="OY104" s="95"/>
      <c r="OZ104" s="94"/>
      <c r="PA104" s="96"/>
      <c r="PB104" s="97"/>
      <c r="PC104" s="97"/>
      <c r="PD104" s="97"/>
      <c r="PE104" s="93"/>
      <c r="PF104" s="95"/>
      <c r="PG104" s="94"/>
      <c r="PH104" s="96"/>
      <c r="PI104" s="97"/>
      <c r="PJ104" s="97"/>
      <c r="PK104" s="97"/>
      <c r="PL104" s="93"/>
      <c r="PM104" s="95"/>
      <c r="PN104" s="94"/>
      <c r="PO104" s="96"/>
      <c r="PP104" s="97"/>
      <c r="PQ104" s="97"/>
      <c r="PR104" s="97"/>
      <c r="PS104" s="93"/>
      <c r="PT104" s="95"/>
      <c r="PU104" s="94"/>
      <c r="PV104" s="96"/>
      <c r="PW104" s="97"/>
      <c r="PX104" s="97"/>
      <c r="PY104" s="97"/>
      <c r="PZ104" s="93"/>
      <c r="QA104" s="95"/>
    </row>
    <row r="105" spans="1:443" ht="15" customHeight="1" x14ac:dyDescent="0.2">
      <c r="A105" s="121">
        <f>Tipy!A99</f>
        <v>94</v>
      </c>
      <c r="B105" s="144" t="str">
        <f>Tipy!B99</f>
        <v>Vladimír Marčík</v>
      </c>
      <c r="C105" s="42"/>
      <c r="D105" s="182">
        <f>IF(ISBLANK($I$3),"",IF(ISBLANK(Tipy!D99),0,IF(AND(Tipy!D99=Výsledky!$G$3,Tipy!F99=Výsledky!$I$3),50,0)))</f>
        <v>0</v>
      </c>
      <c r="E105" s="182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2">
        <f>IF(ISBLANK($I$3),"",IF(OR(Tipy!G99=Výsledky!$D$6,Tipy!G99=Výsledky!$D$7,Tipy!G99=Výsledky!$D$8,Tipy!G99=Výsledky!$D$9),30,0))</f>
        <v>30</v>
      </c>
      <c r="G105" s="182">
        <f>IF(ISBLANK($I$3),"",IF(OR(Tipy!H99=Výsledky!$G$6,Tipy!H99=Výsledky!$G$7,Tipy!H99=Výsledky!$G$8,Tipy!H99=Výsledky!$G$9),10,0))</f>
        <v>0</v>
      </c>
      <c r="H105" s="183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4">
        <f>IF(ISBLANK($I$3),"",IF(ISBLANK(Tipy!D99),"-",SUM(D105:H105)))</f>
        <v>60</v>
      </c>
      <c r="J105" s="185"/>
      <c r="K105" s="182">
        <f>IF(ISBLANK($P$3),"",IF(ISBLANK(Tipy!J99),0,IF(AND(Tipy!J99=Výsledky!$N$3,Tipy!L99=Výsledky!$P$3),50,0)))</f>
        <v>0</v>
      </c>
      <c r="L105" s="182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2">
        <f>IF(ISBLANK($P$3),"",IF(OR(Tipy!M99=Výsledky!$K$6,Tipy!M99=Výsledky!$K$7,Tipy!M99=Výsledky!$K$8,Tipy!M99=Výsledky!$K$9),30,0))</f>
        <v>0</v>
      </c>
      <c r="N105" s="182">
        <f>IF(ISBLANK($P$3),"",IF(OR(Tipy!N99=Výsledky!$N$6,Tipy!N99=Výsledky!$N$7,Tipy!N99=Výsledky!$N$8,Tipy!N99=Výsledky!$N$9),10,0))</f>
        <v>0</v>
      </c>
      <c r="O105" s="183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6">
        <f>IF(ISBLANK($P$3),"",IF(ISBLANK(Tipy!J99),"-",SUM(K105:O105)))</f>
        <v>20</v>
      </c>
      <c r="Q105" s="185"/>
      <c r="R105" s="182">
        <f>IF(ISBLANK($W$3),"",IF(ISBLANK(Tipy!P99),0,IF(AND(Tipy!P99=Výsledky!$U$3,Tipy!R99=Výsledky!$W$3),50,0)))</f>
        <v>0</v>
      </c>
      <c r="S105" s="182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2">
        <f>IF(ISBLANK($W$3),"",IF(OR(Tipy!S99=Výsledky!$R$6,Tipy!S99=Výsledky!$R$7,Tipy!S99=Výsledky!$R$8,Tipy!S99=Výsledky!$R$9),30,0))</f>
        <v>30</v>
      </c>
      <c r="U105" s="182">
        <f>IF(ISBLANK($W$3),"",IF(OR(Tipy!T99=Výsledky!$U$6,Tipy!T99=Výsledky!$U$7,Tipy!T99=Výsledky!$U$8,Tipy!T99=Výsledky!$U$9),10,0))</f>
        <v>0</v>
      </c>
      <c r="V105" s="183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6">
        <f>IF(ISBLANK($W$3),"",IF(ISBLANK(Tipy!P99),"-",SUM(R105:V105)))</f>
        <v>50</v>
      </c>
      <c r="X105" s="185"/>
      <c r="Y105" s="182">
        <f>IF(ISBLANK($AD$3),"",IF(ISBLANK(Tipy!V99),0,IF(AND(Tipy!V99=Výsledky!$AB$3,Tipy!X99=Výsledky!$AD$3),50,0)))</f>
        <v>0</v>
      </c>
      <c r="Z105" s="182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2">
        <f>IF(ISBLANK($AD$3),"",IF(OR(Tipy!Y99=Výsledky!$Y$6,Tipy!Y99=Výsledky!$Y$7,Tipy!Y99=Výsledky!$Y$8,Tipy!Y99=Výsledky!$Y$9),30,0))</f>
        <v>30</v>
      </c>
      <c r="AB105" s="182">
        <f>IF(ISBLANK($AD$3),"",IF(OR(Tipy!Z99=Výsledky!$AB$6,Tipy!Z99=Výsledky!$AB$7,Tipy!Z99=Výsledky!$AB$8,Tipy!Z99=Výsledky!$AB$9),10,0))</f>
        <v>0</v>
      </c>
      <c r="AC105" s="183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6">
        <f>IF(ISBLANK($AD$3),"",IF(ISBLANK(Tipy!V99),"-",SUM(Y105:AC105)))</f>
        <v>50</v>
      </c>
      <c r="AE105" s="185"/>
      <c r="AF105" s="182">
        <f>IF(ISBLANK($AK$3),"",IF(ISBLANK(Tipy!AB99),0,IF(AND(Tipy!AB99=Výsledky!$AI$3,Tipy!AD99=Výsledky!$AK$3),50,0)))</f>
        <v>0</v>
      </c>
      <c r="AG105" s="182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2">
        <f>IF(ISBLANK($AK$3),"",IF(OR(Tipy!AE99=Výsledky!$AF$6,Tipy!AE99=Výsledky!$AF$7,Tipy!AE99=Výsledky!$AF$8,Tipy!AE99=Výsledky!$AF$9),30,0))</f>
        <v>0</v>
      </c>
      <c r="AI105" s="182">
        <f>IF(ISBLANK($AK$3),"",IF(OR(Tipy!AF99=Výsledky!$AI$6,Tipy!AF99=Výsledky!$AI$7,Tipy!AF99=Výsledky!$AI$8,Tipy!AF99=Výsledky!$AI$9),10,0))</f>
        <v>0</v>
      </c>
      <c r="AJ105" s="183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6">
        <f>IF(ISBLANK($AK$3),"",IF(ISBLANK(Tipy!AB99),"-",SUM(AF105:AJ105)))</f>
        <v>30</v>
      </c>
      <c r="AL105" s="185"/>
      <c r="AM105" s="182">
        <f>IF(ISBLANK($AR$3),"",IF(ISBLANK(Tipy!AH99),0,IF(AND(Tipy!AH99=Výsledky!$AP$3,Tipy!AJ99=Výsledky!$AR$3),50,0)))</f>
        <v>0</v>
      </c>
      <c r="AN105" s="182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2">
        <f>IF(ISBLANK($AR$3),"",IF(OR(Tipy!AK99=Výsledky!$AM$6,Tipy!AK99=Výsledky!$AM$7,Tipy!AK99=Výsledky!$AM$8,Tipy!AK99=Výsledky!$AM$9),30,0))</f>
        <v>30</v>
      </c>
      <c r="AP105" s="182">
        <f>IF(ISBLANK($AR$3),"",IF(OR(Tipy!AL99=Výsledky!$AP$6,Tipy!AL99=Výsledky!$AP$7,Tipy!AL99=Výsledky!$AP$8,Tipy!AL99=Výsledky!$AP$9),10,0))</f>
        <v>0</v>
      </c>
      <c r="AQ105" s="183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6">
        <f>IF(ISBLANK($AR$3),"",IF(ISBLANK(Tipy!AH99),"-",SUM(AM105:AQ105)))</f>
        <v>60</v>
      </c>
      <c r="AS105" s="185"/>
      <c r="AT105" s="182">
        <f>IF(ISBLANK($AY$3),"",IF(ISBLANK(Tipy!AN99),0,IF(AND(Tipy!AN99=Výsledky!$AW$3,Tipy!AP99=Výsledky!$AY$3),50,0)))</f>
        <v>0</v>
      </c>
      <c r="AU105" s="182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2">
        <f>IF(ISBLANK($AY$3),"",IF(OR(Tipy!AQ99=Výsledky!$AT$6,Tipy!AQ99=Výsledky!$AT$7,Tipy!AQ99=Výsledky!$AT$8,Tipy!AQ99=Výsledky!$AT$9),30,0))</f>
        <v>30</v>
      </c>
      <c r="AW105" s="182">
        <f>IF(ISBLANK($AY$3),"",IF(OR(Tipy!AR99=Výsledky!$AW$6,Tipy!AR99=Výsledky!$AW$7,Tipy!AR99=Výsledky!$AW$8,Tipy!AR99=Výsledky!$AW$9),10,0))</f>
        <v>0</v>
      </c>
      <c r="AX105" s="183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6">
        <f>IF(ISBLANK($AY$3),"",IF(ISBLANK(Tipy!AN99),"-",SUM(AT105:AX105)))</f>
        <v>50</v>
      </c>
      <c r="AZ105" s="185"/>
      <c r="BA105" s="182">
        <f>IF(ISBLANK($BF$3),"",IF(ISBLANK(Tipy!AT99),0,IF(AND(Tipy!AT99=Výsledky!$BD$3,Tipy!AV99=Výsledky!$BF$3),50,0)))</f>
        <v>0</v>
      </c>
      <c r="BB105" s="182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2">
        <f>IF(ISBLANK($BF$3),"",IF(OR(Tipy!AW99=Výsledky!$BA$6,Tipy!AW99=Výsledky!$BA$7,Tipy!AW99=Výsledky!$BA$8,Tipy!AW99=Výsledky!$BA$9),30,0))</f>
        <v>30</v>
      </c>
      <c r="BD105" s="182">
        <f>IF(ISBLANK($BF$3),"",IF(OR(Tipy!AX99=Výsledky!$BD$6,Tipy!AX99=Výsledky!$BD$7,Tipy!AX99=Výsledky!$BD$8,Tipy!AX99=Výsledky!$BD$9),10,0))</f>
        <v>0</v>
      </c>
      <c r="BE105" s="183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6">
        <f>IF(ISBLANK($BF$3),"",IF(ISBLANK(Tipy!AT99),"-",SUM(BA105:BE105)))</f>
        <v>30</v>
      </c>
      <c r="BG105" s="94"/>
      <c r="BH105" s="182">
        <f>IF(ISBLANK($BM$3),"",IF(ISBLANK(Tipy!AZ99),0,IF(AND(Tipy!AZ99=Výsledky!$BK$3,Tipy!BB99=Výsledky!$BM$3),50,0)))</f>
        <v>0</v>
      </c>
      <c r="BI105" s="182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2">
        <f>IF(ISBLANK($BM$3),"",IF(OR(Tipy!BC99=Výsledky!$BH$6,Tipy!BC99=Výsledky!$BH$7,Tipy!BC99=Výsledky!$BH$8,Tipy!BC99=Výsledky!$BH$9),30,0))</f>
        <v>30</v>
      </c>
      <c r="BK105" s="182">
        <f>IF(ISBLANK($BM$3),"",IF(OR(Tipy!BD99=Výsledky!$BK$6,Tipy!BD99=Výsledky!$BK$7,Tipy!BD99=Výsledky!$BK$8,Tipy!BD99=Výsledky!$BK$9),10,0))</f>
        <v>0</v>
      </c>
      <c r="BL105" s="183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6">
        <f>IF(ISBLANK($BM$3),"",IF(ISBLANK(Tipy!AZ99),"-",SUM(BH105:BL105)))</f>
        <v>50</v>
      </c>
      <c r="BN105" s="94"/>
      <c r="BO105" s="182">
        <f>IF(ISBLANK($BT$3),"",IF(ISBLANK(Tipy!BF99),0,IF(AND(Tipy!BF99=Výsledky!$BR$3,Tipy!BH99=Výsledky!$BT$3),50,0)))</f>
        <v>0</v>
      </c>
      <c r="BP105" s="182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2">
        <f>IF(ISBLANK($BT$3),"",IF(OR(Tipy!BI99=Výsledky!$BO$6,Tipy!BI99=Výsledky!$BO$7,Tipy!BI99=Výsledky!$BO$8,Tipy!BI99=Výsledky!$BO$9),30,0))</f>
        <v>30</v>
      </c>
      <c r="BR105" s="182">
        <f>IF(ISBLANK($BT$3),"",IF(OR(Tipy!BJ99=Výsledky!$BR$6,Tipy!BJ99=Výsledky!$BR$7,Tipy!BJ99=Výsledky!$BR$8,Tipy!BJ99=Výsledky!$BR$9),10,0))</f>
        <v>0</v>
      </c>
      <c r="BS105" s="183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6">
        <f>IF(ISBLANK($BT$3),"",IF(ISBLANK(Tipy!BF99),"-",SUM(BO105:BS105)))</f>
        <v>40</v>
      </c>
      <c r="BU105" s="94"/>
      <c r="BV105" s="182">
        <f>IF(ISBLANK($CA$3),"",IF(ISBLANK(Tipy!BL99),0,IF(AND(Tipy!BL99=Výsledky!$BY$3,Tipy!BN99=Výsledky!$CA$3),50,0)))</f>
        <v>0</v>
      </c>
      <c r="BW105" s="182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2">
        <f>IF(ISBLANK($CA$3),"",IF(OR(Tipy!BO99=Výsledky!$BV$6,Tipy!BO99=Výsledky!$BV$7,Tipy!BO99=Výsledky!$BV$8,Tipy!BO99=Výsledky!$BV$9),30,0))</f>
        <v>30</v>
      </c>
      <c r="BY105" s="182">
        <f>IF(ISBLANK($CA$3),"",IF(OR(Tipy!BP99=Výsledky!$BY$6,Tipy!BP99=Výsledky!$BY$7,Tipy!BP99=Výsledky!$BY$8,Tipy!BP99=Výsledky!$BY$9),10,0))</f>
        <v>0</v>
      </c>
      <c r="BZ105" s="183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6">
        <f>IF(ISBLANK($CA$3),"",IF(ISBLANK(Tipy!BL99),"-",SUM(BV105:BZ105)))</f>
        <v>50</v>
      </c>
      <c r="CB105" s="94"/>
      <c r="CC105" s="182">
        <f>IF(ISBLANK($CH$3),"",IF(ISBLANK(Tipy!BR99),0,IF(AND(Tipy!BR99=Výsledky!$CF$3,Tipy!BT99=Výsledky!$CH$3),50,0)))</f>
        <v>0</v>
      </c>
      <c r="CD105" s="182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2">
        <f>IF(ISBLANK($CH$3),"",IF(OR(Tipy!BU99=Výsledky!$CC$6,Tipy!BU99=Výsledky!$CC$7,Tipy!BU99=Výsledky!$CC$8,Tipy!BU99=Výsledky!$CC$9),30,0))</f>
        <v>30</v>
      </c>
      <c r="CF105" s="182">
        <f>IF(ISBLANK($CH$3),"",IF(OR(Tipy!BV99=Výsledky!$CF$6,Tipy!BV99=Výsledky!$CF$7,Tipy!BV99=Výsledky!$CF$8,Tipy!BV99=Výsledky!$CF$9),10,0))</f>
        <v>0</v>
      </c>
      <c r="CG105" s="183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6">
        <f>IF(ISBLANK($CH$3),"",IF(ISBLANK(Tipy!BR99),"-",SUM(CC105:CG105)))</f>
        <v>50</v>
      </c>
      <c r="CI105" s="185"/>
      <c r="CJ105" s="182">
        <f>IF(ISBLANK($CO$3),"",IF(ISBLANK(Tipy!BX99),0,IF(AND(Tipy!BX99=Výsledky!$CM$3,Tipy!BZ99=Výsledky!$CO$3),50,0)))</f>
        <v>0</v>
      </c>
      <c r="CK105" s="182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2">
        <f>IF(ISBLANK($CO$3),"",IF(OR(Tipy!CA99=Výsledky!$CJ$6,Tipy!CA99=Výsledky!$CJ$7,Tipy!CA99=Výsledky!$CJ$8,Tipy!CA99=Výsledky!$CJ$9),30,0))</f>
        <v>30</v>
      </c>
      <c r="CM105" s="182">
        <f>IF(ISBLANK($CO$3),"",IF(OR(Tipy!CB99=Výsledky!$CM$6,Tipy!CB99=Výsledky!$CM$7,Tipy!CB99=Výsledky!$CM$8,Tipy!CB99=Výsledky!$CM$9),10,0))</f>
        <v>10</v>
      </c>
      <c r="CN105" s="183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6">
        <f>IF(ISBLANK($CO$3),"",IF(ISBLANK(Tipy!BX99),"-",SUM(CJ105:CN105)))</f>
        <v>60</v>
      </c>
      <c r="CP105" s="185"/>
      <c r="CQ105" s="182">
        <f>IF(ISBLANK($CV$3),"",IF(ISBLANK(Tipy!CD99),0,IF(AND(Tipy!CD99=Výsledky!$CT$3,Tipy!CF99=Výsledky!$CV$3),50,0)))</f>
        <v>0</v>
      </c>
      <c r="CR105" s="182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2">
        <f>IF(ISBLANK($CV$3),"",IF(OR(Tipy!CG99=Výsledky!$CQ$6,Tipy!CG99=Výsledky!$CQ$7,Tipy!CG99=Výsledky!$CQ$8,Tipy!CG99=Výsledky!$CQ$9),30,0))</f>
        <v>0</v>
      </c>
      <c r="CT105" s="182">
        <f>IF(ISBLANK($CV$3),"",IF(OR(Tipy!CH99=Výsledky!$CT$6,Tipy!CH99=Výsledky!$CT$7,Tipy!CH99=Výsledky!$CT$8,Tipy!CH99=Výsledky!$CT$9),10,0))</f>
        <v>0</v>
      </c>
      <c r="CU105" s="183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6" t="str">
        <f>IF(ISBLANK($CV$3),"",IF(ISBLANK(Tipy!CD99),"-",SUM(CQ105:CU105)))</f>
        <v>-</v>
      </c>
      <c r="CW105" s="185"/>
      <c r="CX105" s="182">
        <f>IF(ISBLANK($DC$3),"",IF(ISBLANK(Tipy!CJ99),0,IF(AND(Tipy!CJ99=Výsledky!$DA$3,Tipy!CL99=Výsledky!$DC$3),50,0)))</f>
        <v>0</v>
      </c>
      <c r="CY105" s="182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2">
        <f>IF(ISBLANK($DC$3),"",IF(OR(Tipy!CM99=Výsledky!$CX$6,Tipy!CM99=Výsledky!$CX$7,Tipy!CM99=Výsledky!$CX$8,Tipy!CM99=Výsledky!$CX$9),30,0))</f>
        <v>0</v>
      </c>
      <c r="DA105" s="182">
        <f>IF(ISBLANK($DC$3),"",IF(OR(Tipy!CN99=Výsledky!$DA$6,Tipy!CN99=Výsledky!$DA$7,Tipy!CN99=Výsledky!$DA$8,Tipy!CN99=Výsledky!$DA$9),10,0))</f>
        <v>10</v>
      </c>
      <c r="DB105" s="183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6">
        <f>IF(ISBLANK($DC$3),"",IF(ISBLANK(Tipy!CJ99),"-",SUM(CX105:DB105)))</f>
        <v>10</v>
      </c>
      <c r="DD105" s="185"/>
      <c r="DE105" s="182">
        <f>IF(ISBLANK($DJ$3),"",IF(ISBLANK(Tipy!CP99),0,IF(AND(Tipy!CP99=Výsledky!$DH$3,Tipy!CR99=Výsledky!$DJ$3),50,0)))</f>
        <v>0</v>
      </c>
      <c r="DF105" s="182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2">
        <f>IF(ISBLANK($DJ$3),"",IF(OR(Tipy!CS99=Výsledky!$DE$6,Tipy!CS99=Výsledky!$DE$7,Tipy!CS99=Výsledky!$DE$8,Tipy!CS99=Výsledky!$DE$9),30,0))</f>
        <v>0</v>
      </c>
      <c r="DH105" s="182">
        <f>IF(ISBLANK($DJ$3),"",IF(OR(Tipy!CT99=Výsledky!$DH$6,Tipy!CT99=Výsledky!$DH$7,Tipy!CT99=Výsledky!$DH$8,Tipy!CT99=Výsledky!$DH$9),10,0))</f>
        <v>0</v>
      </c>
      <c r="DI105" s="183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6">
        <f>IF(ISBLANK($DJ$3),"",IF(ISBLANK(Tipy!CP99),"-",SUM(DE105:DI105)))</f>
        <v>30</v>
      </c>
      <c r="DK105" s="185"/>
      <c r="DL105" s="182">
        <f>IF(ISBLANK($DQ$3),"",IF(ISBLANK(Tipy!CV99),0,IF(AND(Tipy!CV99=Výsledky!$DO$3,Tipy!CX99=Výsledky!$DQ$3),50,0)))</f>
        <v>0</v>
      </c>
      <c r="DM105" s="182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2">
        <f>IF(ISBLANK($DQ$3),"",IF(OR(Tipy!CY99=Výsledky!$DL$6,Tipy!CY99=Výsledky!$DL$7,Tipy!CY99=Výsledky!$DL$8,Tipy!CY99=Výsledky!$DL$9),30,0))</f>
        <v>0</v>
      </c>
      <c r="DO105" s="182">
        <f>IF(ISBLANK($DQ$3),"",IF(OR(Tipy!CZ99=Výsledky!$DO$6,Tipy!CZ99=Výsledky!$DO$7,Tipy!CZ99=Výsledky!$DO$8,Tipy!CZ99=Výsledky!$DO$9),10,0))</f>
        <v>0</v>
      </c>
      <c r="DP105" s="183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6" t="str">
        <f>IF(ISBLANK($DQ$3),"",IF(ISBLANK(Tipy!CV99),"-",SUM(DL105:DP105)))</f>
        <v>-</v>
      </c>
      <c r="DR105" s="185"/>
      <c r="DS105" s="182">
        <f>IF(ISBLANK($DX$3),"",IF(ISBLANK(Tipy!DB99),0,IF(AND(Tipy!DB99=Výsledky!$DV$3,Tipy!DD99=Výsledky!$DX$3),50,0)))</f>
        <v>0</v>
      </c>
      <c r="DT105" s="182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2">
        <f>IF(ISBLANK($DX$3),"",IF(OR(Tipy!DE99=Výsledky!$DS$6,Tipy!DE99=Výsledky!$DS$7,Tipy!DE99=Výsledky!$DS$8,Tipy!DE99=Výsledky!$DS$9),30,0))</f>
        <v>30</v>
      </c>
      <c r="DV105" s="182">
        <f>IF(ISBLANK($DX$3),"",IF(OR(Tipy!DF99=Výsledky!$DV$6,Tipy!DF99=Výsledky!$DV$7,Tipy!DF99=Výsledky!$DV$8,Tipy!DF99=Výsledky!$DV$9),10,0))</f>
        <v>10</v>
      </c>
      <c r="DW105" s="183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6">
        <f>IF(ISBLANK($DX$3),"",IF(ISBLANK(Tipy!DB99),"-",SUM(DS105:DW105)))</f>
        <v>60</v>
      </c>
      <c r="DY105" s="185"/>
      <c r="DZ105" s="182">
        <f>IF(ISBLANK($EE$3),"",IF(ISBLANK(Tipy!DH99),0,IF(AND(Tipy!DH99=Výsledky!$EC$3,Tipy!DJ99=Výsledky!$EE$3),50,0)))</f>
        <v>0</v>
      </c>
      <c r="EA105" s="182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2">
        <f>IF(ISBLANK($EE$3),"",IF(OR(Tipy!DK99=Výsledky!$DZ$6,Tipy!DK99=Výsledky!$DZ$7,Tipy!DK99=Výsledky!$DZ$8,Tipy!DK99=Výsledky!$DZ$9),30,0))</f>
        <v>0</v>
      </c>
      <c r="EC105" s="182">
        <f>IF(ISBLANK($EE$3),"",IF(OR(Tipy!DL99=Výsledky!$EC$6,Tipy!DL99=Výsledky!$EC$7,Tipy!DL99=Výsledky!$EC$8,Tipy!DL99=Výsledky!$EC$9),10,0))</f>
        <v>10</v>
      </c>
      <c r="ED105" s="183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6">
        <f>IF(ISBLANK($EE$3),"",IF(ISBLANK(Tipy!DH99),"-",SUM(DZ105:ED105)))</f>
        <v>40</v>
      </c>
      <c r="EF105" s="94"/>
      <c r="EG105" s="182">
        <f>IF(ISBLANK($EL$3),"",IF(ISBLANK(Tipy!DN99),0,IF(AND(Tipy!DN99=Výsledky!$EJ$3,Tipy!DP99=Výsledky!$EL$3),50,0)))</f>
        <v>0</v>
      </c>
      <c r="EH105" s="182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2">
        <f>IF(ISBLANK($EL$3),"",IF(OR(Tipy!DQ99=Výsledky!$EG$6,Tipy!DQ99=Výsledky!$EG$7,Tipy!DQ99=Výsledky!$EG$8,Tipy!DQ99=Výsledky!$EG$9),30,0))</f>
        <v>0</v>
      </c>
      <c r="EJ105" s="182">
        <f>IF(ISBLANK($EL$3),"",IF(OR(Tipy!DR99=Výsledky!$EJ$6,Tipy!DR99=Výsledky!$EJ$7,Tipy!DR99=Výsledky!$EJ$8,Tipy!DR99=Výsledky!$EJ$9),10,0))</f>
        <v>0</v>
      </c>
      <c r="EK105" s="183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6">
        <f>IF(ISBLANK($EL$3),"",IF(ISBLANK(Tipy!DN99),"-",SUM(EG105:EK105)))</f>
        <v>20</v>
      </c>
      <c r="EM105" s="94"/>
      <c r="EN105" s="182">
        <f>IF(ISBLANK($ES$3),"",IF(ISBLANK(Tipy!DT99),0,IF(AND(Tipy!DT99=Výsledky!$EQ$3,Tipy!DV99=Výsledky!$ES$3),50,0)))</f>
        <v>0</v>
      </c>
      <c r="EO105" s="182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2">
        <f>IF(ISBLANK($ES$3),"",IF(OR(Tipy!DW99=Výsledky!$EN$6,Tipy!DW99=Výsledky!$EN$7,Tipy!DW99=Výsledky!$EN$8,Tipy!DW99=Výsledky!$EN$9),30,0))</f>
        <v>30</v>
      </c>
      <c r="EQ105" s="182">
        <f>IF(ISBLANK($ES$3),"",IF(OR(Tipy!DX99=Výsledky!$EQ$6,Tipy!DX99=Výsledky!$EQ$7,Tipy!DX99=Výsledky!$EQ$8,Tipy!DX99=Výsledky!$EQ$9),10,0))</f>
        <v>0</v>
      </c>
      <c r="ER105" s="183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6">
        <f>IF(ISBLANK($ES$3),"",IF(ISBLANK(Tipy!DT99),"-",SUM(EN105:ER105)))</f>
        <v>60</v>
      </c>
      <c r="ET105" s="94"/>
      <c r="EU105" s="182">
        <f>IF(ISBLANK($EZ$3),"",IF(ISBLANK(Tipy!DZ99),0,IF(AND(Tipy!DZ99=Výsledky!$EX$3,Tipy!EB99=Výsledky!$EZ$3),50,0)))</f>
        <v>0</v>
      </c>
      <c r="EV105" s="182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2">
        <f>IF(ISBLANK($EZ$3),"",IF(OR(Tipy!EC99=Výsledky!$EU$6,Tipy!EC99=Výsledky!$EU$7,Tipy!EC99=Výsledky!$EU$8,Tipy!EC99=Výsledky!$EU$9),30,0))</f>
        <v>0</v>
      </c>
      <c r="EX105" s="182">
        <f>IF(ISBLANK($EZ$3),"",IF(OR(Tipy!ED99=Výsledky!$EX$6,Tipy!ED99=Výsledky!$EX$7,Tipy!ED99=Výsledky!$EX$8,Tipy!ED99=Výsledky!$EX$9),10,0))</f>
        <v>0</v>
      </c>
      <c r="EY105" s="183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6">
        <f>IF(ISBLANK($EZ$3),"",IF(ISBLANK(Tipy!DZ99),"-",SUM(EU105:EY105)))</f>
        <v>20</v>
      </c>
      <c r="FA105" s="94"/>
      <c r="FB105" s="182">
        <f>IF(ISBLANK($FG$3),"",IF(ISBLANK(Tipy!EF99),0,IF(AND(Tipy!EF99=Výsledky!$FE$3,Tipy!EH99=Výsledky!$FG$3),50,0)))</f>
        <v>50</v>
      </c>
      <c r="FC105" s="182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2">
        <f>IF(ISBLANK($FG$3),"",IF(OR(Tipy!EI99=Výsledky!$FB$6,Tipy!EI99=Výsledky!$FB$7,Tipy!EI99=Výsledky!$FB$8,Tipy!EI99=Výsledky!$FB$9),30,0))</f>
        <v>30</v>
      </c>
      <c r="FE105" s="182">
        <f>IF(ISBLANK($FG$3),"",IF(OR(Tipy!EJ99=Výsledky!$FE$6,Tipy!EJ99=Výsledky!$FE$7,Tipy!EJ99=Výsledky!$FE$8,Tipy!EJ99=Výsledky!$FE$9),10,0))</f>
        <v>0</v>
      </c>
      <c r="FF105" s="183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6">
        <f>IF(ISBLANK($FG$3),"",IF(ISBLANK(Tipy!EF99),"-",SUM(FB105:FF105)))</f>
        <v>80</v>
      </c>
      <c r="FH105" s="94"/>
      <c r="FI105" s="182">
        <f>IF(ISBLANK($FN$3),"",IF(ISBLANK(Tipy!EL99),0,IF(AND(Tipy!EL99=Výsledky!$FL$3,Tipy!EN99=Výsledky!$FN$3),50,0)))</f>
        <v>0</v>
      </c>
      <c r="FJ105" s="182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2">
        <f>IF(ISBLANK($FN$3),"",IF(OR(Tipy!EO99=Výsledky!$FI$6,Tipy!EO99=Výsledky!$FI$7,Tipy!EO99=Výsledky!$FI$8,Tipy!EO99=Výsledky!$FI$9),30,0))</f>
        <v>30</v>
      </c>
      <c r="FL105" s="182">
        <f>IF(ISBLANK($FN$3),"",IF(OR(Tipy!EP99=Výsledky!$FL$6,Tipy!EP99=Výsledky!$FL$7,Tipy!EP99=Výsledky!$FL$8,Tipy!EP99=Výsledky!$FL$9),10,0))</f>
        <v>0</v>
      </c>
      <c r="FM105" s="183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6">
        <f>IF(ISBLANK($FN$3),"",IF(ISBLANK(Tipy!EL99),"-",SUM(FI105:FM105)))</f>
        <v>50</v>
      </c>
      <c r="FO105" s="94"/>
      <c r="FP105" s="182">
        <f>IF(ISBLANK($FU$3),"",IF(ISBLANK(Tipy!ER99),0,IF(AND(Tipy!ER99=Výsledky!$FS$3,Tipy!ET99=Výsledky!$FU$3),50,0)))</f>
        <v>0</v>
      </c>
      <c r="FQ105" s="182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2">
        <f>IF(ISBLANK($FU$3),"",IF(OR(Tipy!EU99=Výsledky!$FP$6,Tipy!EU99=Výsledky!$FP$7,Tipy!EU99=Výsledky!$FP$8,Tipy!EU99=Výsledky!$FP$9),30,0))</f>
        <v>30</v>
      </c>
      <c r="FS105" s="182">
        <f>IF(ISBLANK($FU$3),"",IF(OR(Tipy!EV99=Výsledky!$FS$6,Tipy!EV99=Výsledky!$FS$7,Tipy!EV99=Výsledky!$FS$8,Tipy!EV99=Výsledky!$FS$9),10,0))</f>
        <v>0</v>
      </c>
      <c r="FT105" s="183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6">
        <f>IF(ISBLANK($FU$3),"",IF(ISBLANK(Tipy!ER99),"-",SUM(FP105:FT105)))</f>
        <v>60</v>
      </c>
      <c r="FV105" s="94"/>
      <c r="FW105" s="182">
        <f>IF(ISBLANK($GB$3),"",IF(ISBLANK(Tipy!EX99),0,IF(AND(Tipy!EX99=Výsledky!$FZ$3,Tipy!EZ99=Výsledky!$GB$3),50,0)))</f>
        <v>0</v>
      </c>
      <c r="FX105" s="182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2">
        <f>IF(ISBLANK($GB$3),"",IF(OR(Tipy!FA99=Výsledky!$FW$6,Tipy!FA99=Výsledky!$FW$7,Tipy!FA99=Výsledky!$FW$8,Tipy!FA99=Výsledky!$FW$9),30,0))</f>
        <v>0</v>
      </c>
      <c r="FZ105" s="182">
        <f>IF(ISBLANK($GB$3),"",IF(OR(Tipy!FB99=Výsledky!$FZ$6,Tipy!FB99=Výsledky!$FZ$7,Tipy!FB99=Výsledky!$FZ$8,Tipy!FB99=Výsledky!$FZ$9),10,0))</f>
        <v>10</v>
      </c>
      <c r="GA105" s="183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6">
        <f>IF(ISBLANK($GB$3),"",IF(ISBLANK(Tipy!EX99),"-",SUM(FW105:GA105)))</f>
        <v>10</v>
      </c>
      <c r="GC105" s="94"/>
      <c r="GD105" s="182">
        <f>IF(ISBLANK($GI$3),"",IF(ISBLANK(Tipy!FD99),0,IF(AND(Tipy!FD99=Výsledky!$GG$3,Tipy!FF99=Výsledky!$GI$3),50,0)))</f>
        <v>0</v>
      </c>
      <c r="GE105" s="182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2">
        <f>IF(ISBLANK($GI$3),"",IF(OR(Tipy!FG99=Výsledky!$GD$6,Tipy!FG99=Výsledky!$GD$7,Tipy!FG99=Výsledky!$GD$8,Tipy!FG99=Výsledky!$GD$9),30,0))</f>
        <v>0</v>
      </c>
      <c r="GG105" s="182">
        <f>IF(ISBLANK($GI$3),"",IF(OR(Tipy!FH99=Výsledky!$GG$6,Tipy!FH99=Výsledky!$GG$7,Tipy!FH99=Výsledky!$GG$8,Tipy!FH99=Výsledky!$GG$9),10,0))</f>
        <v>0</v>
      </c>
      <c r="GH105" s="183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6">
        <f>IF(ISBLANK($GI$3),"",IF(ISBLANK(Tipy!FD99),"-",SUM(GD105:GH105)))</f>
        <v>0</v>
      </c>
      <c r="GJ105" s="94"/>
      <c r="GK105" s="182">
        <f>IF(ISBLANK($GP$3),"",IF(ISBLANK(Tipy!FJ99),0,IF(AND(Tipy!FJ99=Výsledky!$GN$3,Tipy!FL99=Výsledky!$GP$3),50,0)))</f>
        <v>0</v>
      </c>
      <c r="GL105" s="182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>20</v>
      </c>
      <c r="GM105" s="182">
        <f>IF(ISBLANK($GP$3),"",IF(OR(Tipy!FM99=Výsledky!$GK$6,Tipy!FM99=Výsledky!$GK$7,Tipy!FM99=Výsledky!$GK$8,Tipy!FM99=Výsledky!$GK$9),30,0))</f>
        <v>30</v>
      </c>
      <c r="GN105" s="182">
        <f>IF(ISBLANK($GP$3),"",IF(OR(Tipy!FN99=Výsledky!$GN$6,Tipy!FN99=Výsledky!$GN$7,Tipy!FN99=Výsledky!$GN$8,Tipy!FN99=Výsledky!$GN$9),10,0))</f>
        <v>10</v>
      </c>
      <c r="GO105" s="183">
        <f>IF(ISBLANK($GP$3),"",IF(ISBLANK(Tipy!FJ99),0,IF(OR(AND(Tipy!FJ99=Výsledky!$GN$3,OR(Tipy!FL99=Výsledky!$GP$3+1,Tipy!FL99=Výsledky!$GP$3-1)),AND(Tipy!FL99=Výsledky!$GP$3,OR(Tipy!FJ99=Výsledky!$GN$3+1,Tipy!FJ99=Výsledky!$GN$3-1))),10,0)))</f>
        <v>0</v>
      </c>
      <c r="GP105" s="186">
        <f>IF(ISBLANK($GP$3),"",IF(ISBLANK(Tipy!FJ99),"-",SUM(GK105:GO105)))</f>
        <v>60</v>
      </c>
      <c r="GQ105" s="94"/>
      <c r="GR105" s="182">
        <f>IF(ISBLANK($GW$3),"",IF(ISBLANK(Tipy!FP99),0,IF(AND(Tipy!FP99=Výsledky!$GU$3,Tipy!FR99=Výsledky!$GW$3),50,0)))</f>
        <v>0</v>
      </c>
      <c r="GS105" s="182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2">
        <f>IF(ISBLANK($GW$3),"",IF(OR(Tipy!FS99=Výsledky!$GR$6,Tipy!FS99=Výsledky!$GR$7,Tipy!FS99=Výsledky!$GR$8,Tipy!FS99=Výsledky!$GR$9),30,0))</f>
        <v>0</v>
      </c>
      <c r="GU105" s="182">
        <f>IF(ISBLANK($GW$3),"",IF(OR(Tipy!FT99=Výsledky!$GU$6,Tipy!FT99=Výsledky!$GU$7,Tipy!FT99=Výsledky!$GU$8,Tipy!FT99=Výsledky!$GU$9),10,0))</f>
        <v>0</v>
      </c>
      <c r="GV105" s="183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6">
        <f>IF(ISBLANK($GW$3),"",IF(ISBLANK(Tipy!FP99),"-",SUM(GR105:GV105)))</f>
        <v>0</v>
      </c>
      <c r="GX105" s="94"/>
      <c r="GY105" s="182">
        <f>IF(ISBLANK($HD$3),"",IF(ISBLANK(Tipy!FV99),0,IF(AND(Tipy!FV99=Výsledky!$HB$3,Tipy!FX99=Výsledky!$HD$3),50,0)))</f>
        <v>0</v>
      </c>
      <c r="GZ105" s="182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2">
        <f>IF(ISBLANK($HD$3),"",IF(OR(Tipy!FY99=Výsledky!$GY$6,Tipy!FY99=Výsledky!$GY$7,Tipy!FY99=Výsledky!$GY$8,Tipy!FY99=Výsledky!$GY$9),30,0))</f>
        <v>30</v>
      </c>
      <c r="HB105" s="182">
        <f>IF(ISBLANK($HD$3),"",IF(OR(Tipy!FZ99=Výsledky!$HB$6,Tipy!FZ99=Výsledky!$HB$7,Tipy!FZ99=Výsledky!$HB$8,Tipy!FZ99=Výsledky!$HB$9),10,0))</f>
        <v>0</v>
      </c>
      <c r="HC105" s="183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6">
        <f>IF(ISBLANK($HD$3),"",IF(ISBLANK(Tipy!FV99),"-",SUM(GY105:HC105)))</f>
        <v>30</v>
      </c>
      <c r="HE105" s="185"/>
      <c r="HF105" s="182">
        <f>IF(ISBLANK($HK$3),"",IF(ISBLANK(Tipy!GB99),0,IF(AND(Tipy!GB99=Výsledky!$HI$3,Tipy!GD99=Výsledky!$HK$3),50,0)))</f>
        <v>0</v>
      </c>
      <c r="HG105" s="182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2">
        <f>IF(ISBLANK($HK$3),"",IF(OR(Tipy!GE99=Výsledky!$HF$6,Tipy!GE99=Výsledky!$HF$7,Tipy!GE99=Výsledky!$HF$8,Tipy!GE99=Výsledky!$HF$9),30,0))</f>
        <v>0</v>
      </c>
      <c r="HI105" s="182">
        <f>IF(ISBLANK($HK$3),"",IF(OR(Tipy!GF99=Výsledky!$HI$6,Tipy!GF99=Výsledky!$HI$7,Tipy!GF99=Výsledky!$HI$8,Tipy!GF99=Výsledky!$HI$9),10,0))</f>
        <v>0</v>
      </c>
      <c r="HJ105" s="183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6">
        <f>IF(ISBLANK($HK$3),"",IF(ISBLANK(Tipy!GB99),"-",SUM(HF105:HJ105)))</f>
        <v>20</v>
      </c>
      <c r="HL105" s="185"/>
      <c r="HM105" s="182">
        <f>IF(ISBLANK($HR$3),"",IF(ISBLANK(Tipy!GH99),0,IF(AND(Tipy!GH99=Výsledky!$HP$3,Tipy!GJ99=Výsledky!$HR$3),50,0)))</f>
        <v>0</v>
      </c>
      <c r="HN105" s="182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2">
        <f>IF(ISBLANK($HR$3),"",IF(OR(Tipy!GK99=Výsledky!$HM$6,Tipy!GK99=Výsledky!$HM$7,Tipy!GK99=Výsledky!$HM$8,Tipy!GK99=Výsledky!$HM$9),30,0))</f>
        <v>0</v>
      </c>
      <c r="HP105" s="182">
        <f>IF(ISBLANK($HR$3),"",IF(OR(Tipy!GL99=Výsledky!$HP$6,Tipy!GL99=Výsledky!$HP$7,Tipy!GL99=Výsledky!$HP$8,Tipy!GL99=Výsledky!$HP$9),10,0))</f>
        <v>0</v>
      </c>
      <c r="HQ105" s="183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6">
        <f>IF(ISBLANK($HR$3),"",IF(ISBLANK(Tipy!GH99),"-",SUM(HM105:HQ105)))</f>
        <v>0</v>
      </c>
      <c r="HS105" s="185"/>
      <c r="HT105" s="182">
        <f>IF(ISBLANK($HY$3),"",IF(ISBLANK(Tipy!GN99),0,IF(AND(Tipy!GN99=Výsledky!$HW$3,Tipy!GP99=Výsledky!$HY$3),50,0)))</f>
        <v>0</v>
      </c>
      <c r="HU105" s="182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2">
        <f>IF(ISBLANK($HY$3),"",IF(OR(Tipy!GQ99=Výsledky!$HT$6,Tipy!GQ99=Výsledky!$HT$7,Tipy!GQ99=Výsledky!$HT$8,Tipy!GQ99=Výsledky!$HT$9),30,0))</f>
        <v>0</v>
      </c>
      <c r="HW105" s="182">
        <f>IF(ISBLANK($HY$3),"",IF(OR(Tipy!GR99=Výsledky!$HW$6,Tipy!GR99=Výsledky!$HW$7,Tipy!GR99=Výsledky!$HW$8,Tipy!GR99=Výsledky!$HW$9),10,0))</f>
        <v>10</v>
      </c>
      <c r="HX105" s="183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6">
        <f>IF(ISBLANK($HY$3),"",IF(ISBLANK(Tipy!GN99),"-",SUM(HT105:HX105)))</f>
        <v>30</v>
      </c>
      <c r="HZ105" s="185"/>
      <c r="IA105" s="182">
        <f>IF(ISBLANK($IF$3),"",IF(ISBLANK(Tipy!GT99),0,IF(AND(Tipy!GT99=Výsledky!$ID$3,Tipy!GV99=Výsledky!$IF$3),50,0)))</f>
        <v>0</v>
      </c>
      <c r="IB105" s="182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2">
        <f>IF(ISBLANK($IF$3),"",IF(OR(Tipy!GW99=Výsledky!$IA$6,Tipy!GW99=Výsledky!$IA$7,Tipy!GW99=Výsledky!$IA$8,Tipy!GW99=Výsledky!$IA$9),30,0))</f>
        <v>30</v>
      </c>
      <c r="ID105" s="182">
        <f>IF(ISBLANK($IF$3),"",IF(OR(Tipy!GX99=Výsledky!$ID$6,Tipy!GX99=Výsledky!$ID$7,Tipy!GX99=Výsledky!$ID$8,Tipy!GX99=Výsledky!$ID$9),10,0))</f>
        <v>10</v>
      </c>
      <c r="IE105" s="183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6">
        <f>IF(ISBLANK($IF$3),"",IF(ISBLANK(Tipy!GT99),"-",SUM(IA105:IE105)))</f>
        <v>70</v>
      </c>
      <c r="IG105" s="94"/>
      <c r="IH105" s="182">
        <f>IF(ISBLANK($IM$3),"",IF(ISBLANK(Tipy!GZ99),0,IF(AND(Tipy!GZ99=Výsledky!$IK$3,Tipy!HB99=Výsledky!$IM$3),50,0)))</f>
        <v>50</v>
      </c>
      <c r="II105" s="182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182">
        <f>IF(ISBLANK($IM$3),"",IF(OR(Tipy!HC99=Výsledky!$IH$6,Tipy!HC99=Výsledky!$IH$7,Tipy!HC99=Výsledky!$IH$8,Tipy!HC99=Výsledky!$IH$9),30,0))</f>
        <v>0</v>
      </c>
      <c r="IK105" s="182">
        <f>IF(ISBLANK($IM$3),"",IF(OR(Tipy!HD99=Výsledky!$IK$6,Tipy!HD99=Výsledky!$IK$7,Tipy!HD99=Výsledky!$IK$8,Tipy!HD99=Výsledky!$IK$9),10,0))</f>
        <v>0</v>
      </c>
      <c r="IL105" s="183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186">
        <f>IF(ISBLANK($IM$3),"",IF(ISBLANK(Tipy!GZ99),"-",SUM(IH105:IL105)))</f>
        <v>50</v>
      </c>
      <c r="IN105" s="185"/>
      <c r="IO105" s="182">
        <f>IF(ISBLANK($IT$3),"",IF(ISBLANK(Tipy!HF99),0,IF(AND(Tipy!HF99=Výsledky!$IR$3,Tipy!HH99=Výsledky!$IT$3),50,0)))</f>
        <v>0</v>
      </c>
      <c r="IP105" s="182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82">
        <f>IF(ISBLANK($IT$3),"",IF(OR(Tipy!HI99=Výsledky!$IO$6,Tipy!HI99=Výsledky!$IO$7,Tipy!HI99=Výsledky!$IO$8,Tipy!HI99=Výsledky!$IO$9),30,0))</f>
        <v>30</v>
      </c>
      <c r="IR105" s="182">
        <f>IF(ISBLANK($IT$3),"",IF(OR(Tipy!HJ99=Výsledky!$IR$6,Tipy!HJ99=Výsledky!$IR$7,Tipy!HJ99=Výsledky!$IR$8,Tipy!HJ99=Výsledky!$IR$9),10,0))</f>
        <v>10</v>
      </c>
      <c r="IS105" s="183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6">
        <f>IF(ISBLANK($IT$3),"",IF(ISBLANK(Tipy!HF99),"-",SUM(IO105:IS105)))</f>
        <v>60</v>
      </c>
      <c r="IU105" s="185"/>
      <c r="IV105" s="182">
        <f>IF(ISBLANK($JA$3),"",IF(ISBLANK(Tipy!HL99),0,IF(AND(Tipy!HL99=Výsledky!$IY$3,Tipy!HN99=Výsledky!$JA$3),50,0)))</f>
        <v>0</v>
      </c>
      <c r="IW105" s="182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182">
        <f>IF(ISBLANK($JA$3),"",IF(OR(Tipy!HO99=Výsledky!$IV$6,Tipy!HO99=Výsledky!$IV$7,Tipy!HO99=Výsledky!$IV$8,Tipy!HO99=Výsledky!$IV$9),30,0))</f>
        <v>0</v>
      </c>
      <c r="IY105" s="182">
        <f>IF(ISBLANK($JA$3),"",IF(OR(Tipy!HP99=Výsledky!$IY$6,Tipy!HP99=Výsledky!$IY$7,Tipy!HP99=Výsledky!$IY$8,Tipy!HP99=Výsledky!$IY$9),10,0))</f>
        <v>0</v>
      </c>
      <c r="IZ105" s="183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186">
        <f>IF(ISBLANK($JA$3),"",IF(ISBLANK(Tipy!HL99),"-",SUM(IV105:IZ105)))</f>
        <v>30</v>
      </c>
      <c r="JB105" s="185"/>
      <c r="JC105" s="182">
        <f>IF(ISBLANK($JH$3),"",IF(ISBLANK(Tipy!HR99),0,IF(AND(Tipy!HR99=Výsledky!$JF$3,Tipy!HT99=Výsledky!$JH$3),50,0)))</f>
        <v>0</v>
      </c>
      <c r="JD105" s="182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>20</v>
      </c>
      <c r="JE105" s="182">
        <f>IF(ISBLANK($JH$3),"",IF(OR(Tipy!HU99=Výsledky!$JC$6,Tipy!HU99=Výsledky!$JC$7,Tipy!HU99=Výsledky!$JC$8,Tipy!HU99=Výsledky!$JC$9),30,0))</f>
        <v>0</v>
      </c>
      <c r="JF105" s="182">
        <f>IF(ISBLANK($JH$3),"",IF(OR(Tipy!HV99=Výsledky!$JF$6,Tipy!HV99=Výsledky!$JF$7,Tipy!HV99=Výsledky!$JF$8,Tipy!HV99=Výsledky!$JF$9),10,0))</f>
        <v>0</v>
      </c>
      <c r="JG105" s="183">
        <f>IF(ISBLANK($JH$3),"",IF(ISBLANK(Tipy!HR99),0,IF(OR(AND(Tipy!HR99=Výsledky!$JF$3,OR(Tipy!HT99=Výsledky!$JH$3+1,Tipy!HT99=Výsledky!$JH$3-1)),AND(Tipy!HT99=Výsledky!$JH$3,OR(Tipy!HR99=Výsledky!$JF$3+1,Tipy!HR99=Výsledky!$JF$3-1))),10,0)))</f>
        <v>0</v>
      </c>
      <c r="JH105" s="186">
        <f>IF(ISBLANK($JH$3),"",IF(ISBLANK(Tipy!HR99),"-",SUM(JC105:JG105)))</f>
        <v>20</v>
      </c>
      <c r="JI105" s="185"/>
      <c r="JJ105" s="182">
        <f>IF(ISBLANK($JO$3),"",IF(ISBLANK(Tipy!HX99),0,IF(AND(Tipy!HX99=Výsledky!$JM$3,Tipy!HZ99=Výsledky!$JO$3),50,0)))</f>
        <v>0</v>
      </c>
      <c r="JK105" s="182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>20</v>
      </c>
      <c r="JL105" s="182">
        <f>IF(ISBLANK($JO$3),"",IF(OR(Tipy!IA99=Výsledky!$JJ$6,Tipy!IA99=Výsledky!$JJ$7,Tipy!IA99=Výsledky!$JJ$8,Tipy!IA99=Výsledky!$JJ$9),30,0))</f>
        <v>30</v>
      </c>
      <c r="JM105" s="92">
        <f>IF(ISBLANK($JO$3),"",IF(OR(Tipy!IB99=Výsledky!$JM$6,Tipy!IB99=Výsledky!$JM$7,Tipy!IB99=Výsledky!$JM$8,Tipy!IB99=Výsledky!$JM$9),10,0))</f>
        <v>0</v>
      </c>
      <c r="JN105" s="93">
        <f>IF(ISBLANK($JO$3),"",IF(ISBLANK(Tipy!HX99),0,IF(OR(AND(Tipy!HX99=Výsledky!$JM$3,OR(Tipy!HZ99=Výsledky!$JO$3+1,Tipy!HZ99=Výsledky!$JO$3-1)),AND(Tipy!HZ99=Výsledky!$JO$3,OR(Tipy!HX99=Výsledky!$JM$3+1,Tipy!HX99=Výsledky!$JM$3-1))),10,0)))</f>
        <v>10</v>
      </c>
      <c r="JO105" s="95">
        <f>IF(ISBLANK($JO$3),"",IF(ISBLANK(Tipy!HX99),"-",SUM(JJ105:JN105)))</f>
        <v>60</v>
      </c>
      <c r="JP105" s="94"/>
      <c r="JQ105" s="92">
        <f>IF(ISBLANK($JV$3),"",IF(ISBLANK(Tipy!ID99),0,IF(AND(Tipy!ID99=Výsledky!$JT$3,Tipy!IF99=Výsledky!$JV$3),50,0)))</f>
        <v>0</v>
      </c>
      <c r="JR105" s="92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>20</v>
      </c>
      <c r="JS105" s="92">
        <f>IF(ISBLANK($JV$3),"",IF(OR(Tipy!IG99=Výsledky!$JQ$6,Tipy!IG99=Výsledky!$JQ$7,Tipy!IG99=Výsledky!$JQ$8,Tipy!IG99=Výsledky!$JQ$9),30,0))</f>
        <v>30</v>
      </c>
      <c r="JT105" s="92">
        <f>IF(ISBLANK($JV$3),"",IF(OR(Tipy!IH99=Výsledky!$JT$6,Tipy!IH99=Výsledky!$JT$7,Tipy!IH99=Výsledky!$JT$8,Tipy!IH99=Výsledky!$JT$9),10,0))</f>
        <v>0</v>
      </c>
      <c r="JU105" s="93">
        <f>IF(ISBLANK($JV$3),"",IF(ISBLANK(Tipy!ID99),0,IF(OR(AND(Tipy!ID99=Výsledky!$JT$3,OR(Tipy!IF99=Výsledky!$JV$3+1,Tipy!IF99=Výsledky!$JV$3-1)),AND(Tipy!IF99=Výsledky!$JV$3,OR(Tipy!ID99=Výsledky!$JT$3+1,Tipy!ID99=Výsledky!$JT$3-1))),10,0)))</f>
        <v>10</v>
      </c>
      <c r="JV105" s="95">
        <f>IF(ISBLANK($JV$3),"",IF(ISBLANK(Tipy!ID99),"-",SUM(JQ105:JU105)))</f>
        <v>60</v>
      </c>
      <c r="JW105" s="94"/>
      <c r="JX105" s="92" t="str">
        <f>IF(ISBLANK($KC$3),"",IF(ISBLANK(Tipy!IJ99),0,IF(AND(Tipy!IJ99=Výsledky!$KA$3,Tipy!IL99=Výsledky!$KC$3),50,0)))</f>
        <v/>
      </c>
      <c r="JY105" s="92" t="str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/>
      </c>
      <c r="JZ105" s="92" t="str">
        <f>IF(ISBLANK($KC$3),"",IF(OR(Tipy!IM99=Výsledky!$JX$6,Tipy!IM99=Výsledky!$JX$7,Tipy!IM99=Výsledky!$JX$8,Tipy!IM99=Výsledky!$JX$9),30,0))</f>
        <v/>
      </c>
      <c r="KA105" s="92" t="str">
        <f>IF(ISBLANK($KC$3),"",IF(OR(Tipy!IN99=Výsledky!$KA$6,Tipy!IN99=Výsledky!$KA$7,Tipy!IN99=Výsledky!$KA$8,Tipy!IN99=Výsledky!$KA$9),10,0))</f>
        <v/>
      </c>
      <c r="KB105" s="93" t="str">
        <f>IF(ISBLANK($KC$3),"",IF(ISBLANK(Tipy!IJ99),0,IF(OR(AND(Tipy!IJ99=Výsledky!$KA$3,OR(Tipy!IL99=Výsledky!$KC$3+1,Tipy!IL99=Výsledky!$KC$3-1)),AND(Tipy!IL99=Výsledky!$KC$3,OR(Tipy!IJ99=Výsledky!$KA$3+1,Tipy!IJ99=Výsledky!$KA$3-1))),10,0)))</f>
        <v/>
      </c>
      <c r="KC105" s="95" t="str">
        <f>IF(ISBLANK($KC$3),"",IF(ISBLANK(Tipy!IJ99),"-",SUM(JX105:KB105)))</f>
        <v/>
      </c>
      <c r="KD105" s="94"/>
      <c r="KE105" s="92">
        <f>IF(ISBLANK($KJ$3),"",IF(ISBLANK(Tipy!IP99),0,IF(AND(Tipy!IP99=Výsledky!$KH$3,Tipy!IR99=Výsledky!$KJ$3),50,0)))</f>
        <v>0</v>
      </c>
      <c r="KF105" s="92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>0</v>
      </c>
      <c r="KG105" s="92">
        <f>IF(ISBLANK($KJ$3),"",IF(OR(Tipy!IS99=Výsledky!$KE$6,Tipy!IS99=Výsledky!$KE$7,Tipy!IS99=Výsledky!$KE$8,Tipy!IS99=Výsledky!$KE$9),30,0))</f>
        <v>0</v>
      </c>
      <c r="KH105" s="92">
        <f>IF(ISBLANK($KJ$3),"",IF(OR(Tipy!IT99=Výsledky!$KH$6,Tipy!IT99=Výsledky!$KH$7,Tipy!IT99=Výsledky!$KH$8,Tipy!IT99=Výsledky!$KH$9),10,0))</f>
        <v>0</v>
      </c>
      <c r="KI105" s="93">
        <f>IF(ISBLANK($KJ$3),"",IF(ISBLANK(Tipy!IP99),0,IF(OR(AND(Tipy!IP99=Výsledky!$KH$3,OR(Tipy!IR99=Výsledky!$KJ$3+1,Tipy!IR99=Výsledky!$KJ$3-1)),AND(Tipy!IR99=Výsledky!$KJ$3,OR(Tipy!IP99=Výsledky!$KH$3+1,Tipy!IP99=Výsledky!$KH$3-1))),10,0)))</f>
        <v>0</v>
      </c>
      <c r="KJ105" s="95">
        <f>IF(ISBLANK($KJ$3),"",IF(ISBLANK(Tipy!IP99),"-",SUM(KE105:KI105)))</f>
        <v>0</v>
      </c>
      <c r="KK105" s="94"/>
      <c r="KL105" s="182">
        <f>IF(ISBLANK($KQ$3),"",IF(ISBLANK(Tipy!IV99),0,IF(AND(Tipy!IV99=Výsledky!$KO$3,Tipy!IX99=Výsledky!$KQ$3),50,0)))</f>
        <v>0</v>
      </c>
      <c r="KM105" s="182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>20</v>
      </c>
      <c r="KN105" s="182">
        <f>IF(ISBLANK($KQ$3),"",IF(OR(Tipy!IY99=Výsledky!$KL$6,Tipy!IY99=Výsledky!$KL$7,Tipy!IY99=Výsledky!$KL$8,Tipy!IY99=Výsledky!$KL$9),30,0))</f>
        <v>0</v>
      </c>
      <c r="KO105" s="182">
        <f>IF(ISBLANK($KQ$3),"",IF(OR(Tipy!IZ99=Výsledky!$KO$6,Tipy!IZ99=Výsledky!$KO$7,Tipy!IZ99=Výsledky!$KO$8,Tipy!IZ99=Výsledky!$KO$9),10,0))</f>
        <v>0</v>
      </c>
      <c r="KP105" s="183">
        <f>IF(ISBLANK($KQ$3),"",IF(ISBLANK(Tipy!IV99),0,IF(OR(AND(Tipy!IV99=Výsledky!$KO$3,OR(Tipy!IX99=Výsledky!$KQ$3+1,Tipy!IX99=Výsledky!$KQ$3-1)),AND(Tipy!IX99=Výsledky!$KQ$3,OR(Tipy!IV99=Výsledky!$KO$3+1,Tipy!IV99=Výsledky!$KO$3-1))),10,0)))</f>
        <v>10</v>
      </c>
      <c r="KQ105" s="186">
        <f>IF(ISBLANK($KQ$3),"",IF(ISBLANK(Tipy!IV99),"-",SUM(KL105:KP105)))</f>
        <v>30</v>
      </c>
      <c r="KR105" s="94"/>
      <c r="KS105" s="92" t="str">
        <f>IF(ISBLANK($KX$3),"",IF(ISBLANK(Tipy!JB99),0,IF(AND(Tipy!JB99=Výsledky!$KV$3,Tipy!JD99=Výsledky!$KX$3),50,0)))</f>
        <v/>
      </c>
      <c r="KT105" s="92" t="str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/>
      </c>
      <c r="KU105" s="92" t="str">
        <f>IF(ISBLANK($KX$3),"",IF(OR(Tipy!JE99=Výsledky!$KS$6,Tipy!JE99=Výsledky!$KS$7,Tipy!JE99=Výsledky!$KS$8,Tipy!JE99=Výsledky!$KS$9),30,0))</f>
        <v/>
      </c>
      <c r="KV105" s="92" t="str">
        <f>IF(ISBLANK($KX$3),"",IF(OR(Tipy!JF99=Výsledky!$KV$6,Tipy!JF99=Výsledky!$KV$7,Tipy!JF99=Výsledky!$KV$8,Tipy!JF99=Výsledky!$KV$9),10,0))</f>
        <v/>
      </c>
      <c r="KW105" s="93" t="str">
        <f>IF(ISBLANK($KX$3),"",IF(ISBLANK(Tipy!JB99),0,IF(OR(AND(Tipy!JB99=Výsledky!$KV$3,OR(Tipy!JD99=Výsledky!$KX$3+1,Tipy!JD99=Výsledky!$KX$3-1)),AND(Tipy!JD99=Výsledky!$KX$3,OR(Tipy!JB99=Výsledky!$KV$3+1,Tipy!JB99=Výsledky!$KV$3-1))),10,0)))</f>
        <v/>
      </c>
      <c r="KX105" s="95" t="str">
        <f>IF(ISBLANK($KX$3),"",IF(ISBLANK(Tipy!JB99),"-",SUM(KS105:KW105)))</f>
        <v/>
      </c>
      <c r="KY105" s="94"/>
      <c r="KZ105" s="92" t="str">
        <f>IF(ISBLANK($LE$3),"",IF(ISBLANK(Tipy!JH99),0,IF(AND(Tipy!JH99=Výsledky!$LC$3,Tipy!JJ99=Výsledky!$LE$3),50,0)))</f>
        <v/>
      </c>
      <c r="LA105" s="92" t="str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/>
      </c>
      <c r="LB105" s="92" t="str">
        <f>IF(ISBLANK($LE$3),"",IF(OR(Tipy!JK99=Výsledky!$KZ$6,Tipy!JK99=Výsledky!$KZ$7,Tipy!JK99=Výsledky!$KZ$8,Tipy!JK99=Výsledky!$KZ$9),30,0))</f>
        <v/>
      </c>
      <c r="LC105" s="92" t="str">
        <f>IF(ISBLANK($LE$3),"",IF(OR(Tipy!JL99=Výsledky!$LC$6,Tipy!JL99=Výsledky!$LC$7,Tipy!JL99=Výsledky!$LC$8,Tipy!JL99=Výsledky!$LC$9),10,0))</f>
        <v/>
      </c>
      <c r="LD105" s="93" t="str">
        <f>IF(ISBLANK($LE$3),"",IF(ISBLANK(Tipy!JH99),0,IF(OR(AND(Tipy!JH99=Výsledky!$LC$3,OR(Tipy!JJ99=Výsledky!$LE$3+1,Tipy!JJ99=Výsledky!$LE$3-1)),AND(Tipy!JJ99=Výsledky!$LE$3,OR(Tipy!JH99=Výsledky!$LC$3+1,Tipy!JH99=Výsledky!$LC$3-1))),10,0)))</f>
        <v/>
      </c>
      <c r="LE105" s="95" t="str">
        <f>IF(ISBLANK($LE$3),"",IF(ISBLANK(Tipy!JH99),"-",SUM(KZ105:LD105)))</f>
        <v/>
      </c>
      <c r="LF105" s="94"/>
      <c r="LG105" s="92" t="str">
        <f>IF(ISBLANK($LL$3),"",IF(ISBLANK(Tipy!JN99),0,IF(AND(Tipy!JN99=Výsledky!$LJ$3,Tipy!JP99=Výsledky!$LL$3),50,0)))</f>
        <v/>
      </c>
      <c r="LH105" s="92" t="str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/>
      </c>
      <c r="LI105" s="92" t="str">
        <f>IF(ISBLANK($LL$3),"",IF(OR(Tipy!JQ99=Výsledky!$LG$6,Tipy!JQ99=Výsledky!$LG$7,Tipy!JQ99=Výsledky!$LG$8,Tipy!JQ99=Výsledky!$LG$9),30,0))</f>
        <v/>
      </c>
      <c r="LJ105" s="92" t="str">
        <f>IF(ISBLANK($LL$3),"",IF(OR(Tipy!JR99=Výsledky!$LJ$6,Tipy!JR99=Výsledky!$LJ$7,Tipy!JR99=Výsledky!$LJ$8,Tipy!JR99=Výsledky!$LJ$9),10,0))</f>
        <v/>
      </c>
      <c r="LK105" s="93" t="str">
        <f>IF(ISBLANK($LL$3),"",IF(ISBLANK(Tipy!JN99),0,IF(OR(AND(Tipy!JN99=Výsledky!$LJ$3,OR(Tipy!JP99=Výsledky!$LL$3+1,Tipy!JP99=Výsledky!$LL$3-1)),AND(Tipy!JP99=Výsledky!$LL$3,OR(Tipy!JN99=Výsledky!$LJ$3+1,Tipy!JN99=Výsledky!$LJ$3-1))),10,0)))</f>
        <v/>
      </c>
      <c r="LL105" s="95" t="str">
        <f>IF(ISBLANK($LL$3),"",IF(ISBLANK(Tipy!JN99),"-",SUM(LG105:LK105)))</f>
        <v/>
      </c>
      <c r="LM105" s="94"/>
      <c r="LN105" s="92" t="str">
        <f>IF(ISBLANK($LS$3),"",IF(ISBLANK(Tipy!JT99),0,IF(AND(Tipy!JT99=Výsledky!$LQ$3,Tipy!JV99=Výsledky!$LS$3),50,0)))</f>
        <v/>
      </c>
      <c r="LO105" s="92" t="str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/>
      </c>
      <c r="LP105" s="92" t="str">
        <f>IF(ISBLANK($LS$3),"",IF(OR(Tipy!JW99=Výsledky!$LN$6,Tipy!JW99=Výsledky!$LN$7,Tipy!JW99=Výsledky!$LN$8,Tipy!JW99=Výsledky!$LN$9),30,0))</f>
        <v/>
      </c>
      <c r="LQ105" s="92" t="str">
        <f>IF(ISBLANK($LS$3),"",IF(OR(Tipy!JX99=Výsledky!$LQ$6,Tipy!JX99=Výsledky!$LQ$7,Tipy!JX99=Výsledky!$LQ$8,Tipy!JX99=Výsledky!$LQ$9),10,0))</f>
        <v/>
      </c>
      <c r="LR105" s="93" t="str">
        <f>IF(ISBLANK($LS$3),"",IF(ISBLANK(Tipy!JT99),0,IF(OR(AND(Tipy!JT99=Výsledky!$LQ$3,OR(Tipy!JV99=Výsledky!$LS$3+1,Tipy!JV99=Výsledky!$LS$3-1)),AND(Tipy!JV99=Výsledky!$LS$3,OR(Tipy!JT99=Výsledky!$LQ$3+1,Tipy!JT99=Výsledky!$LQ$3-1))),10,0)))</f>
        <v/>
      </c>
      <c r="LS105" s="95" t="str">
        <f>IF(ISBLANK($LS$3),"",IF(ISBLANK(Tipy!JT99),"-",SUM(LN105:LR105)))</f>
        <v/>
      </c>
      <c r="LT105" s="94"/>
      <c r="LU105" s="92" t="str">
        <f>IF(ISBLANK($LZ$3),"",IF(ISBLANK(Tipy!JZ99),0,IF(AND(Tipy!JZ99=Výsledky!$LX$3,Tipy!KB99=Výsledky!$LZ$3),50,0)))</f>
        <v/>
      </c>
      <c r="LV105" s="92" t="str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/>
      </c>
      <c r="LW105" s="92" t="str">
        <f>IF(ISBLANK($LZ$3),"",IF(OR(Tipy!KC99=Výsledky!$LU$6,Tipy!KC99=Výsledky!$LU$7,Tipy!KC99=Výsledky!$LU$8,Tipy!KC99=Výsledky!$LU$9),30,0))</f>
        <v/>
      </c>
      <c r="LX105" s="92" t="str">
        <f>IF(ISBLANK($LZ$3),"",IF(OR(Tipy!KD99=Výsledky!$LX$6,Tipy!KD99=Výsledky!$LX$7,Tipy!KD99=Výsledky!$LX$8,Tipy!KD99=Výsledky!$LX$9),10,0))</f>
        <v/>
      </c>
      <c r="LY105" s="93" t="str">
        <f>IF(ISBLANK($LZ$3),"",IF(ISBLANK(Tipy!JZ99),0,IF(OR(AND(Tipy!JZ99=Výsledky!$LX$3,OR(Tipy!KB99=Výsledky!$LZ$3+1,Tipy!KB99=Výsledky!$LZ$3-1)),AND(Tipy!KB99=Výsledky!$LZ$3,OR(Tipy!JZ99=Výsledky!$LX$3+1,Tipy!JZ99=Výsledky!$LX$3-1))),10,0)))</f>
        <v/>
      </c>
      <c r="LZ105" s="95" t="str">
        <f>IF(ISBLANK($LZ$3),"",IF(ISBLANK(Tipy!JZ99),"-",SUM(LU105:LY105)))</f>
        <v/>
      </c>
      <c r="MA105" s="94"/>
      <c r="MB105" s="96"/>
      <c r="MC105" s="97"/>
      <c r="MD105" s="97"/>
      <c r="ME105" s="97"/>
      <c r="MF105" s="93"/>
      <c r="MG105" s="95"/>
      <c r="MH105" s="94"/>
      <c r="MI105" s="96"/>
      <c r="MJ105" s="97"/>
      <c r="MK105" s="97"/>
      <c r="ML105" s="97"/>
      <c r="MM105" s="93"/>
      <c r="MN105" s="95"/>
      <c r="MO105" s="94"/>
      <c r="MP105" s="96"/>
      <c r="MQ105" s="97"/>
      <c r="MR105" s="97"/>
      <c r="MS105" s="97"/>
      <c r="MT105" s="93"/>
      <c r="MU105" s="95"/>
      <c r="MV105" s="94"/>
      <c r="MW105" s="96"/>
      <c r="MX105" s="97"/>
      <c r="MY105" s="97"/>
      <c r="MZ105" s="97"/>
      <c r="NA105" s="93"/>
      <c r="NB105" s="95"/>
      <c r="NC105" s="94"/>
      <c r="ND105" s="96"/>
      <c r="NE105" s="97"/>
      <c r="NF105" s="97"/>
      <c r="NG105" s="97"/>
      <c r="NH105" s="93"/>
      <c r="NI105" s="95"/>
      <c r="NJ105" s="94"/>
      <c r="NK105" s="96"/>
      <c r="NL105" s="97"/>
      <c r="NM105" s="97"/>
      <c r="NN105" s="97"/>
      <c r="NO105" s="93"/>
      <c r="NP105" s="95"/>
      <c r="NQ105" s="94"/>
      <c r="NR105" s="96"/>
      <c r="NS105" s="97"/>
      <c r="NT105" s="97"/>
      <c r="NU105" s="97"/>
      <c r="NV105" s="93"/>
      <c r="NW105" s="95"/>
      <c r="NX105" s="94"/>
      <c r="NY105" s="96"/>
      <c r="NZ105" s="97"/>
      <c r="OA105" s="97"/>
      <c r="OB105" s="97"/>
      <c r="OC105" s="93"/>
      <c r="OD105" s="95"/>
      <c r="OE105" s="94"/>
      <c r="OF105" s="96"/>
      <c r="OG105" s="97"/>
      <c r="OH105" s="97"/>
      <c r="OI105" s="97"/>
      <c r="OJ105" s="93"/>
      <c r="OK105" s="95"/>
      <c r="OL105" s="94"/>
      <c r="OM105" s="96"/>
      <c r="ON105" s="97"/>
      <c r="OO105" s="97"/>
      <c r="OP105" s="97"/>
      <c r="OQ105" s="93"/>
      <c r="OR105" s="95"/>
      <c r="OS105" s="94"/>
      <c r="OT105" s="96"/>
      <c r="OU105" s="97"/>
      <c r="OV105" s="97"/>
      <c r="OW105" s="97"/>
      <c r="OX105" s="93"/>
      <c r="OY105" s="95"/>
      <c r="OZ105" s="94"/>
      <c r="PA105" s="96"/>
      <c r="PB105" s="97"/>
      <c r="PC105" s="97"/>
      <c r="PD105" s="97"/>
      <c r="PE105" s="93"/>
      <c r="PF105" s="95"/>
      <c r="PG105" s="94"/>
      <c r="PH105" s="96"/>
      <c r="PI105" s="97"/>
      <c r="PJ105" s="97"/>
      <c r="PK105" s="97"/>
      <c r="PL105" s="93"/>
      <c r="PM105" s="95"/>
      <c r="PN105" s="94"/>
      <c r="PO105" s="96"/>
      <c r="PP105" s="97"/>
      <c r="PQ105" s="97"/>
      <c r="PR105" s="97"/>
      <c r="PS105" s="93"/>
      <c r="PT105" s="95"/>
      <c r="PU105" s="94"/>
      <c r="PV105" s="96"/>
      <c r="PW105" s="97"/>
      <c r="PX105" s="97"/>
      <c r="PY105" s="97"/>
      <c r="PZ105" s="93"/>
      <c r="QA105" s="95"/>
    </row>
    <row r="106" spans="1:443" ht="15" customHeight="1" x14ac:dyDescent="0.2">
      <c r="A106" s="121">
        <f>Tipy!A100</f>
        <v>13</v>
      </c>
      <c r="B106" s="144" t="str">
        <f>Tipy!B100</f>
        <v>Vrabejka</v>
      </c>
      <c r="C106" s="42"/>
      <c r="D106" s="182">
        <f>IF(ISBLANK($I$3),"",IF(ISBLANK(Tipy!D100),0,IF(AND(Tipy!D100=Výsledky!$G$3,Tipy!F100=Výsledky!$I$3),50,0)))</f>
        <v>0</v>
      </c>
      <c r="E106" s="182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2">
        <f>IF(ISBLANK($I$3),"",IF(OR(Tipy!G100=Výsledky!$D$6,Tipy!G100=Výsledky!$D$7,Tipy!G100=Výsledky!$D$8,Tipy!G100=Výsledky!$D$9),30,0))</f>
        <v>30</v>
      </c>
      <c r="G106" s="182">
        <f>IF(ISBLANK($I$3),"",IF(OR(Tipy!H100=Výsledky!$G$6,Tipy!H100=Výsledky!$G$7,Tipy!H100=Výsledky!$G$8,Tipy!H100=Výsledky!$G$9),10,0))</f>
        <v>0</v>
      </c>
      <c r="H106" s="183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4">
        <f>IF(ISBLANK($I$3),"",IF(ISBLANK(Tipy!D100),"-",SUM(D106:H106)))</f>
        <v>60</v>
      </c>
      <c r="J106" s="185"/>
      <c r="K106" s="182">
        <f>IF(ISBLANK($P$3),"",IF(ISBLANK(Tipy!J100),0,IF(AND(Tipy!J100=Výsledky!$N$3,Tipy!L100=Výsledky!$P$3),50,0)))</f>
        <v>50</v>
      </c>
      <c r="L106" s="182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2">
        <f>IF(ISBLANK($P$3),"",IF(OR(Tipy!M100=Výsledky!$K$6,Tipy!M100=Výsledky!$K$7,Tipy!M100=Výsledky!$K$8,Tipy!M100=Výsledky!$K$9),30,0))</f>
        <v>0</v>
      </c>
      <c r="N106" s="182">
        <f>IF(ISBLANK($P$3),"",IF(OR(Tipy!N100=Výsledky!$N$6,Tipy!N100=Výsledky!$N$7,Tipy!N100=Výsledky!$N$8,Tipy!N100=Výsledky!$N$9),10,0))</f>
        <v>0</v>
      </c>
      <c r="O106" s="183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6">
        <f>IF(ISBLANK($P$3),"",IF(ISBLANK(Tipy!J100),"-",SUM(K106:O106)))</f>
        <v>50</v>
      </c>
      <c r="Q106" s="185"/>
      <c r="R106" s="182">
        <f>IF(ISBLANK($W$3),"",IF(ISBLANK(Tipy!P100),0,IF(AND(Tipy!P100=Výsledky!$U$3,Tipy!R100=Výsledky!$W$3),50,0)))</f>
        <v>0</v>
      </c>
      <c r="S106" s="182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2">
        <f>IF(ISBLANK($W$3),"",IF(OR(Tipy!S100=Výsledky!$R$6,Tipy!S100=Výsledky!$R$7,Tipy!S100=Výsledky!$R$8,Tipy!S100=Výsledky!$R$9),30,0))</f>
        <v>0</v>
      </c>
      <c r="U106" s="182">
        <f>IF(ISBLANK($W$3),"",IF(OR(Tipy!T100=Výsledky!$U$6,Tipy!T100=Výsledky!$U$7,Tipy!T100=Výsledky!$U$8,Tipy!T100=Výsledky!$U$9),10,0))</f>
        <v>0</v>
      </c>
      <c r="V106" s="183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6">
        <f>IF(ISBLANK($W$3),"",IF(ISBLANK(Tipy!P100),"-",SUM(R106:V106)))</f>
        <v>0</v>
      </c>
      <c r="X106" s="185"/>
      <c r="Y106" s="182">
        <f>IF(ISBLANK($AD$3),"",IF(ISBLANK(Tipy!V100),0,IF(AND(Tipy!V100=Výsledky!$AB$3,Tipy!X100=Výsledky!$AD$3),50,0)))</f>
        <v>0</v>
      </c>
      <c r="Z106" s="182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2">
        <f>IF(ISBLANK($AD$3),"",IF(OR(Tipy!Y100=Výsledky!$Y$6,Tipy!Y100=Výsledky!$Y$7,Tipy!Y100=Výsledky!$Y$8,Tipy!Y100=Výsledky!$Y$9),30,0))</f>
        <v>0</v>
      </c>
      <c r="AB106" s="182">
        <f>IF(ISBLANK($AD$3),"",IF(OR(Tipy!Z100=Výsledky!$AB$6,Tipy!Z100=Výsledky!$AB$7,Tipy!Z100=Výsledky!$AB$8,Tipy!Z100=Výsledky!$AB$9),10,0))</f>
        <v>0</v>
      </c>
      <c r="AC106" s="183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6" t="str">
        <f>IF(ISBLANK($AD$3),"",IF(ISBLANK(Tipy!V100),"-",SUM(Y106:AC106)))</f>
        <v>-</v>
      </c>
      <c r="AE106" s="185"/>
      <c r="AF106" s="182">
        <f>IF(ISBLANK($AK$3),"",IF(ISBLANK(Tipy!AB100),0,IF(AND(Tipy!AB100=Výsledky!$AI$3,Tipy!AD100=Výsledky!$AK$3),50,0)))</f>
        <v>0</v>
      </c>
      <c r="AG106" s="182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2">
        <f>IF(ISBLANK($AK$3),"",IF(OR(Tipy!AE100=Výsledky!$AF$6,Tipy!AE100=Výsledky!$AF$7,Tipy!AE100=Výsledky!$AF$8,Tipy!AE100=Výsledky!$AF$9),30,0))</f>
        <v>0</v>
      </c>
      <c r="AI106" s="182">
        <f>IF(ISBLANK($AK$3),"",IF(OR(Tipy!AF100=Výsledky!$AI$6,Tipy!AF100=Výsledky!$AI$7,Tipy!AF100=Výsledky!$AI$8,Tipy!AF100=Výsledky!$AI$9),10,0))</f>
        <v>0</v>
      </c>
      <c r="AJ106" s="183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6" t="str">
        <f>IF(ISBLANK($AK$3),"",IF(ISBLANK(Tipy!AB100),"-",SUM(AF106:AJ106)))</f>
        <v>-</v>
      </c>
      <c r="AL106" s="185"/>
      <c r="AM106" s="182">
        <f>IF(ISBLANK($AR$3),"",IF(ISBLANK(Tipy!AH100),0,IF(AND(Tipy!AH100=Výsledky!$AP$3,Tipy!AJ100=Výsledky!$AR$3),50,0)))</f>
        <v>0</v>
      </c>
      <c r="AN106" s="182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2">
        <f>IF(ISBLANK($AR$3),"",IF(OR(Tipy!AK100=Výsledky!$AM$6,Tipy!AK100=Výsledky!$AM$7,Tipy!AK100=Výsledky!$AM$8,Tipy!AK100=Výsledky!$AM$9),30,0))</f>
        <v>0</v>
      </c>
      <c r="AP106" s="182">
        <f>IF(ISBLANK($AR$3),"",IF(OR(Tipy!AL100=Výsledky!$AP$6,Tipy!AL100=Výsledky!$AP$7,Tipy!AL100=Výsledky!$AP$8,Tipy!AL100=Výsledky!$AP$9),10,0))</f>
        <v>0</v>
      </c>
      <c r="AQ106" s="183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6" t="str">
        <f>IF(ISBLANK($AR$3),"",IF(ISBLANK(Tipy!AH100),"-",SUM(AM106:AQ106)))</f>
        <v>-</v>
      </c>
      <c r="AS106" s="185"/>
      <c r="AT106" s="182">
        <f>IF(ISBLANK($AY$3),"",IF(ISBLANK(Tipy!AN100),0,IF(AND(Tipy!AN100=Výsledky!$AW$3,Tipy!AP100=Výsledky!$AY$3),50,0)))</f>
        <v>0</v>
      </c>
      <c r="AU106" s="182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2">
        <f>IF(ISBLANK($AY$3),"",IF(OR(Tipy!AQ100=Výsledky!$AT$6,Tipy!AQ100=Výsledky!$AT$7,Tipy!AQ100=Výsledky!$AT$8,Tipy!AQ100=Výsledky!$AT$9),30,0))</f>
        <v>0</v>
      </c>
      <c r="AW106" s="182">
        <f>IF(ISBLANK($AY$3),"",IF(OR(Tipy!AR100=Výsledky!$AW$6,Tipy!AR100=Výsledky!$AW$7,Tipy!AR100=Výsledky!$AW$8,Tipy!AR100=Výsledky!$AW$9),10,0))</f>
        <v>0</v>
      </c>
      <c r="AX106" s="183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6" t="str">
        <f>IF(ISBLANK($AY$3),"",IF(ISBLANK(Tipy!AN100),"-",SUM(AT106:AX106)))</f>
        <v>-</v>
      </c>
      <c r="AZ106" s="185"/>
      <c r="BA106" s="182">
        <f>IF(ISBLANK($BF$3),"",IF(ISBLANK(Tipy!AT100),0,IF(AND(Tipy!AT100=Výsledky!$BD$3,Tipy!AV100=Výsledky!$BF$3),50,0)))</f>
        <v>0</v>
      </c>
      <c r="BB106" s="182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2">
        <f>IF(ISBLANK($BF$3),"",IF(OR(Tipy!AW100=Výsledky!$BA$6,Tipy!AW100=Výsledky!$BA$7,Tipy!AW100=Výsledky!$BA$8,Tipy!AW100=Výsledky!$BA$9),30,0))</f>
        <v>0</v>
      </c>
      <c r="BD106" s="182">
        <f>IF(ISBLANK($BF$3),"",IF(OR(Tipy!AX100=Výsledky!$BD$6,Tipy!AX100=Výsledky!$BD$7,Tipy!AX100=Výsledky!$BD$8,Tipy!AX100=Výsledky!$BD$9),10,0))</f>
        <v>0</v>
      </c>
      <c r="BE106" s="183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6" t="str">
        <f>IF(ISBLANK($BF$3),"",IF(ISBLANK(Tipy!AT100),"-",SUM(BA106:BE106)))</f>
        <v>-</v>
      </c>
      <c r="BG106" s="94"/>
      <c r="BH106" s="182">
        <f>IF(ISBLANK($BM$3),"",IF(ISBLANK(Tipy!AZ100),0,IF(AND(Tipy!AZ100=Výsledky!$BK$3,Tipy!BB100=Výsledky!$BM$3),50,0)))</f>
        <v>0</v>
      </c>
      <c r="BI106" s="182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2">
        <f>IF(ISBLANK($BM$3),"",IF(OR(Tipy!BC100=Výsledky!$BH$6,Tipy!BC100=Výsledky!$BH$7,Tipy!BC100=Výsledky!$BH$8,Tipy!BC100=Výsledky!$BH$9),30,0))</f>
        <v>0</v>
      </c>
      <c r="BK106" s="182">
        <f>IF(ISBLANK($BM$3),"",IF(OR(Tipy!BD100=Výsledky!$BK$6,Tipy!BD100=Výsledky!$BK$7,Tipy!BD100=Výsledky!$BK$8,Tipy!BD100=Výsledky!$BK$9),10,0))</f>
        <v>0</v>
      </c>
      <c r="BL106" s="183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6" t="str">
        <f>IF(ISBLANK($BM$3),"",IF(ISBLANK(Tipy!AZ100),"-",SUM(BH106:BL106)))</f>
        <v>-</v>
      </c>
      <c r="BN106" s="94"/>
      <c r="BO106" s="182">
        <f>IF(ISBLANK($BT$3),"",IF(ISBLANK(Tipy!BF100),0,IF(AND(Tipy!BF100=Výsledky!$BR$3,Tipy!BH100=Výsledky!$BT$3),50,0)))</f>
        <v>0</v>
      </c>
      <c r="BP106" s="182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2">
        <f>IF(ISBLANK($BT$3),"",IF(OR(Tipy!BI100=Výsledky!$BO$6,Tipy!BI100=Výsledky!$BO$7,Tipy!BI100=Výsledky!$BO$8,Tipy!BI100=Výsledky!$BO$9),30,0))</f>
        <v>0</v>
      </c>
      <c r="BR106" s="182">
        <f>IF(ISBLANK($BT$3),"",IF(OR(Tipy!BJ100=Výsledky!$BR$6,Tipy!BJ100=Výsledky!$BR$7,Tipy!BJ100=Výsledky!$BR$8,Tipy!BJ100=Výsledky!$BR$9),10,0))</f>
        <v>0</v>
      </c>
      <c r="BS106" s="183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6" t="str">
        <f>IF(ISBLANK($BT$3),"",IF(ISBLANK(Tipy!BF100),"-",SUM(BO106:BS106)))</f>
        <v>-</v>
      </c>
      <c r="BU106" s="94"/>
      <c r="BV106" s="182">
        <f>IF(ISBLANK($CA$3),"",IF(ISBLANK(Tipy!BL100),0,IF(AND(Tipy!BL100=Výsledky!$BY$3,Tipy!BN100=Výsledky!$CA$3),50,0)))</f>
        <v>0</v>
      </c>
      <c r="BW106" s="182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2">
        <f>IF(ISBLANK($CA$3),"",IF(OR(Tipy!BO100=Výsledky!$BV$6,Tipy!BO100=Výsledky!$BV$7,Tipy!BO100=Výsledky!$BV$8,Tipy!BO100=Výsledky!$BV$9),30,0))</f>
        <v>0</v>
      </c>
      <c r="BY106" s="182">
        <f>IF(ISBLANK($CA$3),"",IF(OR(Tipy!BP100=Výsledky!$BY$6,Tipy!BP100=Výsledky!$BY$7,Tipy!BP100=Výsledky!$BY$8,Tipy!BP100=Výsledky!$BY$9),10,0))</f>
        <v>0</v>
      </c>
      <c r="BZ106" s="183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6" t="str">
        <f>IF(ISBLANK($CA$3),"",IF(ISBLANK(Tipy!BL100),"-",SUM(BV106:BZ106)))</f>
        <v>-</v>
      </c>
      <c r="CB106" s="94"/>
      <c r="CC106" s="182">
        <f>IF(ISBLANK($CH$3),"",IF(ISBLANK(Tipy!BR100),0,IF(AND(Tipy!BR100=Výsledky!$CF$3,Tipy!BT100=Výsledky!$CH$3),50,0)))</f>
        <v>0</v>
      </c>
      <c r="CD106" s="182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2">
        <f>IF(ISBLANK($CH$3),"",IF(OR(Tipy!BU100=Výsledky!$CC$6,Tipy!BU100=Výsledky!$CC$7,Tipy!BU100=Výsledky!$CC$8,Tipy!BU100=Výsledky!$CC$9),30,0))</f>
        <v>0</v>
      </c>
      <c r="CF106" s="182">
        <f>IF(ISBLANK($CH$3),"",IF(OR(Tipy!BV100=Výsledky!$CF$6,Tipy!BV100=Výsledky!$CF$7,Tipy!BV100=Výsledky!$CF$8,Tipy!BV100=Výsledky!$CF$9),10,0))</f>
        <v>0</v>
      </c>
      <c r="CG106" s="183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6" t="str">
        <f>IF(ISBLANK($CH$3),"",IF(ISBLANK(Tipy!BR100),"-",SUM(CC106:CG106)))</f>
        <v>-</v>
      </c>
      <c r="CI106" s="185"/>
      <c r="CJ106" s="182">
        <f>IF(ISBLANK($CO$3),"",IF(ISBLANK(Tipy!BX100),0,IF(AND(Tipy!BX100=Výsledky!$CM$3,Tipy!BZ100=Výsledky!$CO$3),50,0)))</f>
        <v>0</v>
      </c>
      <c r="CK106" s="182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2">
        <f>IF(ISBLANK($CO$3),"",IF(OR(Tipy!CA100=Výsledky!$CJ$6,Tipy!CA100=Výsledky!$CJ$7,Tipy!CA100=Výsledky!$CJ$8,Tipy!CA100=Výsledky!$CJ$9),30,0))</f>
        <v>0</v>
      </c>
      <c r="CM106" s="182">
        <f>IF(ISBLANK($CO$3),"",IF(OR(Tipy!CB100=Výsledky!$CM$6,Tipy!CB100=Výsledky!$CM$7,Tipy!CB100=Výsledky!$CM$8,Tipy!CB100=Výsledky!$CM$9),10,0))</f>
        <v>0</v>
      </c>
      <c r="CN106" s="183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6" t="str">
        <f>IF(ISBLANK($CO$3),"",IF(ISBLANK(Tipy!BX100),"-",SUM(CJ106:CN106)))</f>
        <v>-</v>
      </c>
      <c r="CP106" s="185"/>
      <c r="CQ106" s="182">
        <f>IF(ISBLANK($CV$3),"",IF(ISBLANK(Tipy!CD100),0,IF(AND(Tipy!CD100=Výsledky!$CT$3,Tipy!CF100=Výsledky!$CV$3),50,0)))</f>
        <v>0</v>
      </c>
      <c r="CR106" s="182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2">
        <f>IF(ISBLANK($CV$3),"",IF(OR(Tipy!CG100=Výsledky!$CQ$6,Tipy!CG100=Výsledky!$CQ$7,Tipy!CG100=Výsledky!$CQ$8,Tipy!CG100=Výsledky!$CQ$9),30,0))</f>
        <v>0</v>
      </c>
      <c r="CT106" s="182">
        <f>IF(ISBLANK($CV$3),"",IF(OR(Tipy!CH100=Výsledky!$CT$6,Tipy!CH100=Výsledky!$CT$7,Tipy!CH100=Výsledky!$CT$8,Tipy!CH100=Výsledky!$CT$9),10,0))</f>
        <v>0</v>
      </c>
      <c r="CU106" s="183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6" t="str">
        <f>IF(ISBLANK($CV$3),"",IF(ISBLANK(Tipy!CD100),"-",SUM(CQ106:CU106)))</f>
        <v>-</v>
      </c>
      <c r="CW106" s="185"/>
      <c r="CX106" s="182">
        <f>IF(ISBLANK($DC$3),"",IF(ISBLANK(Tipy!CJ100),0,IF(AND(Tipy!CJ100=Výsledky!$DA$3,Tipy!CL100=Výsledky!$DC$3),50,0)))</f>
        <v>0</v>
      </c>
      <c r="CY106" s="182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2">
        <f>IF(ISBLANK($DC$3),"",IF(OR(Tipy!CM100=Výsledky!$CX$6,Tipy!CM100=Výsledky!$CX$7,Tipy!CM100=Výsledky!$CX$8,Tipy!CM100=Výsledky!$CX$9),30,0))</f>
        <v>0</v>
      </c>
      <c r="DA106" s="182">
        <f>IF(ISBLANK($DC$3),"",IF(OR(Tipy!CN100=Výsledky!$DA$6,Tipy!CN100=Výsledky!$DA$7,Tipy!CN100=Výsledky!$DA$8,Tipy!CN100=Výsledky!$DA$9),10,0))</f>
        <v>0</v>
      </c>
      <c r="DB106" s="183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6" t="str">
        <f>IF(ISBLANK($DC$3),"",IF(ISBLANK(Tipy!CJ100),"-",SUM(CX106:DB106)))</f>
        <v>-</v>
      </c>
      <c r="DD106" s="185"/>
      <c r="DE106" s="182">
        <f>IF(ISBLANK($DJ$3),"",IF(ISBLANK(Tipy!CP100),0,IF(AND(Tipy!CP100=Výsledky!$DH$3,Tipy!CR100=Výsledky!$DJ$3),50,0)))</f>
        <v>0</v>
      </c>
      <c r="DF106" s="182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2">
        <f>IF(ISBLANK($DJ$3),"",IF(OR(Tipy!CS100=Výsledky!$DE$6,Tipy!CS100=Výsledky!$DE$7,Tipy!CS100=Výsledky!$DE$8,Tipy!CS100=Výsledky!$DE$9),30,0))</f>
        <v>0</v>
      </c>
      <c r="DH106" s="182">
        <f>IF(ISBLANK($DJ$3),"",IF(OR(Tipy!CT100=Výsledky!$DH$6,Tipy!CT100=Výsledky!$DH$7,Tipy!CT100=Výsledky!$DH$8,Tipy!CT100=Výsledky!$DH$9),10,0))</f>
        <v>0</v>
      </c>
      <c r="DI106" s="183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6" t="str">
        <f>IF(ISBLANK($DJ$3),"",IF(ISBLANK(Tipy!CP100),"-",SUM(DE106:DI106)))</f>
        <v>-</v>
      </c>
      <c r="DK106" s="185"/>
      <c r="DL106" s="182">
        <f>IF(ISBLANK($DQ$3),"",IF(ISBLANK(Tipy!CV100),0,IF(AND(Tipy!CV100=Výsledky!$DO$3,Tipy!CX100=Výsledky!$DQ$3),50,0)))</f>
        <v>0</v>
      </c>
      <c r="DM106" s="182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2">
        <f>IF(ISBLANK($DQ$3),"",IF(OR(Tipy!CY100=Výsledky!$DL$6,Tipy!CY100=Výsledky!$DL$7,Tipy!CY100=Výsledky!$DL$8,Tipy!CY100=Výsledky!$DL$9),30,0))</f>
        <v>0</v>
      </c>
      <c r="DO106" s="182">
        <f>IF(ISBLANK($DQ$3),"",IF(OR(Tipy!CZ100=Výsledky!$DO$6,Tipy!CZ100=Výsledky!$DO$7,Tipy!CZ100=Výsledky!$DO$8,Tipy!CZ100=Výsledky!$DO$9),10,0))</f>
        <v>0</v>
      </c>
      <c r="DP106" s="183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6" t="str">
        <f>IF(ISBLANK($DQ$3),"",IF(ISBLANK(Tipy!CV100),"-",SUM(DL106:DP106)))</f>
        <v>-</v>
      </c>
      <c r="DR106" s="185"/>
      <c r="DS106" s="182">
        <f>IF(ISBLANK($DX$3),"",IF(ISBLANK(Tipy!DB100),0,IF(AND(Tipy!DB100=Výsledky!$DV$3,Tipy!DD100=Výsledky!$DX$3),50,0)))</f>
        <v>0</v>
      </c>
      <c r="DT106" s="182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2">
        <f>IF(ISBLANK($DX$3),"",IF(OR(Tipy!DE100=Výsledky!$DS$6,Tipy!DE100=Výsledky!$DS$7,Tipy!DE100=Výsledky!$DS$8,Tipy!DE100=Výsledky!$DS$9),30,0))</f>
        <v>0</v>
      </c>
      <c r="DV106" s="182">
        <f>IF(ISBLANK($DX$3),"",IF(OR(Tipy!DF100=Výsledky!$DV$6,Tipy!DF100=Výsledky!$DV$7,Tipy!DF100=Výsledky!$DV$8,Tipy!DF100=Výsledky!$DV$9),10,0))</f>
        <v>0</v>
      </c>
      <c r="DW106" s="183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6" t="str">
        <f>IF(ISBLANK($DX$3),"",IF(ISBLANK(Tipy!DB100),"-",SUM(DS106:DW106)))</f>
        <v>-</v>
      </c>
      <c r="DY106" s="185"/>
      <c r="DZ106" s="182">
        <f>IF(ISBLANK($EE$3),"",IF(ISBLANK(Tipy!DH100),0,IF(AND(Tipy!DH100=Výsledky!$EC$3,Tipy!DJ100=Výsledky!$EE$3),50,0)))</f>
        <v>0</v>
      </c>
      <c r="EA106" s="182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2">
        <f>IF(ISBLANK($EE$3),"",IF(OR(Tipy!DK100=Výsledky!$DZ$6,Tipy!DK100=Výsledky!$DZ$7,Tipy!DK100=Výsledky!$DZ$8,Tipy!DK100=Výsledky!$DZ$9),30,0))</f>
        <v>0</v>
      </c>
      <c r="EC106" s="182">
        <f>IF(ISBLANK($EE$3),"",IF(OR(Tipy!DL100=Výsledky!$EC$6,Tipy!DL100=Výsledky!$EC$7,Tipy!DL100=Výsledky!$EC$8,Tipy!DL100=Výsledky!$EC$9),10,0))</f>
        <v>0</v>
      </c>
      <c r="ED106" s="183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6" t="str">
        <f>IF(ISBLANK($EE$3),"",IF(ISBLANK(Tipy!DH100),"-",SUM(DZ106:ED106)))</f>
        <v>-</v>
      </c>
      <c r="EF106" s="94"/>
      <c r="EG106" s="182">
        <f>IF(ISBLANK($EL$3),"",IF(ISBLANK(Tipy!DN100),0,IF(AND(Tipy!DN100=Výsledky!$EJ$3,Tipy!DP100=Výsledky!$EL$3),50,0)))</f>
        <v>0</v>
      </c>
      <c r="EH106" s="182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2">
        <f>IF(ISBLANK($EL$3),"",IF(OR(Tipy!DQ100=Výsledky!$EG$6,Tipy!DQ100=Výsledky!$EG$7,Tipy!DQ100=Výsledky!$EG$8,Tipy!DQ100=Výsledky!$EG$9),30,0))</f>
        <v>0</v>
      </c>
      <c r="EJ106" s="182">
        <f>IF(ISBLANK($EL$3),"",IF(OR(Tipy!DR100=Výsledky!$EJ$6,Tipy!DR100=Výsledky!$EJ$7,Tipy!DR100=Výsledky!$EJ$8,Tipy!DR100=Výsledky!$EJ$9),10,0))</f>
        <v>0</v>
      </c>
      <c r="EK106" s="183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6" t="str">
        <f>IF(ISBLANK($EL$3),"",IF(ISBLANK(Tipy!DN100),"-",SUM(EG106:EK106)))</f>
        <v>-</v>
      </c>
      <c r="EM106" s="94"/>
      <c r="EN106" s="182">
        <f>IF(ISBLANK($ES$3),"",IF(ISBLANK(Tipy!DT100),0,IF(AND(Tipy!DT100=Výsledky!$EQ$3,Tipy!DV100=Výsledky!$ES$3),50,0)))</f>
        <v>0</v>
      </c>
      <c r="EO106" s="182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2">
        <f>IF(ISBLANK($ES$3),"",IF(OR(Tipy!DW100=Výsledky!$EN$6,Tipy!DW100=Výsledky!$EN$7,Tipy!DW100=Výsledky!$EN$8,Tipy!DW100=Výsledky!$EN$9),30,0))</f>
        <v>0</v>
      </c>
      <c r="EQ106" s="182">
        <f>IF(ISBLANK($ES$3),"",IF(OR(Tipy!DX100=Výsledky!$EQ$6,Tipy!DX100=Výsledky!$EQ$7,Tipy!DX100=Výsledky!$EQ$8,Tipy!DX100=Výsledky!$EQ$9),10,0))</f>
        <v>0</v>
      </c>
      <c r="ER106" s="183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6" t="str">
        <f>IF(ISBLANK($ES$3),"",IF(ISBLANK(Tipy!DT100),"-",SUM(EN106:ER106)))</f>
        <v>-</v>
      </c>
      <c r="ET106" s="94"/>
      <c r="EU106" s="182">
        <f>IF(ISBLANK($EZ$3),"",IF(ISBLANK(Tipy!DZ100),0,IF(AND(Tipy!DZ100=Výsledky!$EX$3,Tipy!EB100=Výsledky!$EZ$3),50,0)))</f>
        <v>0</v>
      </c>
      <c r="EV106" s="182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2">
        <f>IF(ISBLANK($EZ$3),"",IF(OR(Tipy!EC100=Výsledky!$EU$6,Tipy!EC100=Výsledky!$EU$7,Tipy!EC100=Výsledky!$EU$8,Tipy!EC100=Výsledky!$EU$9),30,0))</f>
        <v>0</v>
      </c>
      <c r="EX106" s="182">
        <f>IF(ISBLANK($EZ$3),"",IF(OR(Tipy!ED100=Výsledky!$EX$6,Tipy!ED100=Výsledky!$EX$7,Tipy!ED100=Výsledky!$EX$8,Tipy!ED100=Výsledky!$EX$9),10,0))</f>
        <v>0</v>
      </c>
      <c r="EY106" s="183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6" t="str">
        <f>IF(ISBLANK($EZ$3),"",IF(ISBLANK(Tipy!DZ100),"-",SUM(EU106:EY106)))</f>
        <v>-</v>
      </c>
      <c r="FA106" s="94"/>
      <c r="FB106" s="182">
        <f>IF(ISBLANK($FG$3),"",IF(ISBLANK(Tipy!EF100),0,IF(AND(Tipy!EF100=Výsledky!$FE$3,Tipy!EH100=Výsledky!$FG$3),50,0)))</f>
        <v>0</v>
      </c>
      <c r="FC106" s="182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2">
        <f>IF(ISBLANK($FG$3),"",IF(OR(Tipy!EI100=Výsledky!$FB$6,Tipy!EI100=Výsledky!$FB$7,Tipy!EI100=Výsledky!$FB$8,Tipy!EI100=Výsledky!$FB$9),30,0))</f>
        <v>0</v>
      </c>
      <c r="FE106" s="182">
        <f>IF(ISBLANK($FG$3),"",IF(OR(Tipy!EJ100=Výsledky!$FE$6,Tipy!EJ100=Výsledky!$FE$7,Tipy!EJ100=Výsledky!$FE$8,Tipy!EJ100=Výsledky!$FE$9),10,0))</f>
        <v>0</v>
      </c>
      <c r="FF106" s="183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6" t="str">
        <f>IF(ISBLANK($FG$3),"",IF(ISBLANK(Tipy!EF100),"-",SUM(FB106:FF106)))</f>
        <v>-</v>
      </c>
      <c r="FH106" s="94"/>
      <c r="FI106" s="182">
        <f>IF(ISBLANK($FN$3),"",IF(ISBLANK(Tipy!EL100),0,IF(AND(Tipy!EL100=Výsledky!$FL$3,Tipy!EN100=Výsledky!$FN$3),50,0)))</f>
        <v>0</v>
      </c>
      <c r="FJ106" s="182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2">
        <f>IF(ISBLANK($FN$3),"",IF(OR(Tipy!EO100=Výsledky!$FI$6,Tipy!EO100=Výsledky!$FI$7,Tipy!EO100=Výsledky!$FI$8,Tipy!EO100=Výsledky!$FI$9),30,0))</f>
        <v>0</v>
      </c>
      <c r="FL106" s="182">
        <f>IF(ISBLANK($FN$3),"",IF(OR(Tipy!EP100=Výsledky!$FL$6,Tipy!EP100=Výsledky!$FL$7,Tipy!EP100=Výsledky!$FL$8,Tipy!EP100=Výsledky!$FL$9),10,0))</f>
        <v>0</v>
      </c>
      <c r="FM106" s="183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6" t="str">
        <f>IF(ISBLANK($FN$3),"",IF(ISBLANK(Tipy!EL100),"-",SUM(FI106:FM106)))</f>
        <v>-</v>
      </c>
      <c r="FO106" s="94"/>
      <c r="FP106" s="182">
        <f>IF(ISBLANK($FU$3),"",IF(ISBLANK(Tipy!ER100),0,IF(AND(Tipy!ER100=Výsledky!$FS$3,Tipy!ET100=Výsledky!$FU$3),50,0)))</f>
        <v>0</v>
      </c>
      <c r="FQ106" s="182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2">
        <f>IF(ISBLANK($FU$3),"",IF(OR(Tipy!EU100=Výsledky!$FP$6,Tipy!EU100=Výsledky!$FP$7,Tipy!EU100=Výsledky!$FP$8,Tipy!EU100=Výsledky!$FP$9),30,0))</f>
        <v>0</v>
      </c>
      <c r="FS106" s="182">
        <f>IF(ISBLANK($FU$3),"",IF(OR(Tipy!EV100=Výsledky!$FS$6,Tipy!EV100=Výsledky!$FS$7,Tipy!EV100=Výsledky!$FS$8,Tipy!EV100=Výsledky!$FS$9),10,0))</f>
        <v>0</v>
      </c>
      <c r="FT106" s="183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6" t="str">
        <f>IF(ISBLANK($FU$3),"",IF(ISBLANK(Tipy!ER100),"-",SUM(FP106:FT106)))</f>
        <v>-</v>
      </c>
      <c r="FV106" s="94"/>
      <c r="FW106" s="182">
        <f>IF(ISBLANK($GB$3),"",IF(ISBLANK(Tipy!EX100),0,IF(AND(Tipy!EX100=Výsledky!$FZ$3,Tipy!EZ100=Výsledky!$GB$3),50,0)))</f>
        <v>0</v>
      </c>
      <c r="FX106" s="182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2">
        <f>IF(ISBLANK($GB$3),"",IF(OR(Tipy!FA100=Výsledky!$FW$6,Tipy!FA100=Výsledky!$FW$7,Tipy!FA100=Výsledky!$FW$8,Tipy!FA100=Výsledky!$FW$9),30,0))</f>
        <v>0</v>
      </c>
      <c r="FZ106" s="182">
        <f>IF(ISBLANK($GB$3),"",IF(OR(Tipy!FB100=Výsledky!$FZ$6,Tipy!FB100=Výsledky!$FZ$7,Tipy!FB100=Výsledky!$FZ$8,Tipy!FB100=Výsledky!$FZ$9),10,0))</f>
        <v>0</v>
      </c>
      <c r="GA106" s="183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6" t="str">
        <f>IF(ISBLANK($GB$3),"",IF(ISBLANK(Tipy!EX100),"-",SUM(FW106:GA106)))</f>
        <v>-</v>
      </c>
      <c r="GC106" s="94"/>
      <c r="GD106" s="182">
        <f>IF(ISBLANK($GI$3),"",IF(ISBLANK(Tipy!FD100),0,IF(AND(Tipy!FD100=Výsledky!$GG$3,Tipy!FF100=Výsledky!$GI$3),50,0)))</f>
        <v>0</v>
      </c>
      <c r="GE106" s="182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2">
        <f>IF(ISBLANK($GI$3),"",IF(OR(Tipy!FG100=Výsledky!$GD$6,Tipy!FG100=Výsledky!$GD$7,Tipy!FG100=Výsledky!$GD$8,Tipy!FG100=Výsledky!$GD$9),30,0))</f>
        <v>0</v>
      </c>
      <c r="GG106" s="182">
        <f>IF(ISBLANK($GI$3),"",IF(OR(Tipy!FH100=Výsledky!$GG$6,Tipy!FH100=Výsledky!$GG$7,Tipy!FH100=Výsledky!$GG$8,Tipy!FH100=Výsledky!$GG$9),10,0))</f>
        <v>0</v>
      </c>
      <c r="GH106" s="183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6" t="str">
        <f>IF(ISBLANK($GI$3),"",IF(ISBLANK(Tipy!FD100),"-",SUM(GD106:GH106)))</f>
        <v>-</v>
      </c>
      <c r="GJ106" s="94"/>
      <c r="GK106" s="182">
        <f>IF(ISBLANK($GP$3),"",IF(ISBLANK(Tipy!FJ100),0,IF(AND(Tipy!FJ100=Výsledky!$GN$3,Tipy!FL100=Výsledky!$GP$3),50,0)))</f>
        <v>0</v>
      </c>
      <c r="GL106" s="182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>0</v>
      </c>
      <c r="GM106" s="182">
        <f>IF(ISBLANK($GP$3),"",IF(OR(Tipy!FM100=Výsledky!$GK$6,Tipy!FM100=Výsledky!$GK$7,Tipy!FM100=Výsledky!$GK$8,Tipy!FM100=Výsledky!$GK$9),30,0))</f>
        <v>0</v>
      </c>
      <c r="GN106" s="182">
        <f>IF(ISBLANK($GP$3),"",IF(OR(Tipy!FN100=Výsledky!$GN$6,Tipy!FN100=Výsledky!$GN$7,Tipy!FN100=Výsledky!$GN$8,Tipy!FN100=Výsledky!$GN$9),10,0))</f>
        <v>0</v>
      </c>
      <c r="GO106" s="183">
        <f>IF(ISBLANK($GP$3),"",IF(ISBLANK(Tipy!FJ100),0,IF(OR(AND(Tipy!FJ100=Výsledky!$GN$3,OR(Tipy!FL100=Výsledky!$GP$3+1,Tipy!FL100=Výsledky!$GP$3-1)),AND(Tipy!FL100=Výsledky!$GP$3,OR(Tipy!FJ100=Výsledky!$GN$3+1,Tipy!FJ100=Výsledky!$GN$3-1))),10,0)))</f>
        <v>0</v>
      </c>
      <c r="GP106" s="186" t="str">
        <f>IF(ISBLANK($GP$3),"",IF(ISBLANK(Tipy!FJ100),"-",SUM(GK106:GO106)))</f>
        <v>-</v>
      </c>
      <c r="GQ106" s="94"/>
      <c r="GR106" s="182">
        <f>IF(ISBLANK($GW$3),"",IF(ISBLANK(Tipy!FP100),0,IF(AND(Tipy!FP100=Výsledky!$GU$3,Tipy!FR100=Výsledky!$GW$3),50,0)))</f>
        <v>0</v>
      </c>
      <c r="GS106" s="182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2">
        <f>IF(ISBLANK($GW$3),"",IF(OR(Tipy!FS100=Výsledky!$GR$6,Tipy!FS100=Výsledky!$GR$7,Tipy!FS100=Výsledky!$GR$8,Tipy!FS100=Výsledky!$GR$9),30,0))</f>
        <v>0</v>
      </c>
      <c r="GU106" s="182">
        <f>IF(ISBLANK($GW$3),"",IF(OR(Tipy!FT100=Výsledky!$GU$6,Tipy!FT100=Výsledky!$GU$7,Tipy!FT100=Výsledky!$GU$8,Tipy!FT100=Výsledky!$GU$9),10,0))</f>
        <v>0</v>
      </c>
      <c r="GV106" s="183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6" t="str">
        <f>IF(ISBLANK($GW$3),"",IF(ISBLANK(Tipy!FP100),"-",SUM(GR106:GV106)))</f>
        <v>-</v>
      </c>
      <c r="GX106" s="94"/>
      <c r="GY106" s="182">
        <f>IF(ISBLANK($HD$3),"",IF(ISBLANK(Tipy!FV100),0,IF(AND(Tipy!FV100=Výsledky!$HB$3,Tipy!FX100=Výsledky!$HD$3),50,0)))</f>
        <v>0</v>
      </c>
      <c r="GZ106" s="182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2">
        <f>IF(ISBLANK($HD$3),"",IF(OR(Tipy!FY100=Výsledky!$GY$6,Tipy!FY100=Výsledky!$GY$7,Tipy!FY100=Výsledky!$GY$8,Tipy!FY100=Výsledky!$GY$9),30,0))</f>
        <v>0</v>
      </c>
      <c r="HB106" s="182">
        <f>IF(ISBLANK($HD$3),"",IF(OR(Tipy!FZ100=Výsledky!$HB$6,Tipy!FZ100=Výsledky!$HB$7,Tipy!FZ100=Výsledky!$HB$8,Tipy!FZ100=Výsledky!$HB$9),10,0))</f>
        <v>0</v>
      </c>
      <c r="HC106" s="183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6" t="str">
        <f>IF(ISBLANK($HD$3),"",IF(ISBLANK(Tipy!FV100),"-",SUM(GY106:HC106)))</f>
        <v>-</v>
      </c>
      <c r="HE106" s="185"/>
      <c r="HF106" s="182">
        <f>IF(ISBLANK($HK$3),"",IF(ISBLANK(Tipy!GB100),0,IF(AND(Tipy!GB100=Výsledky!$HI$3,Tipy!GD100=Výsledky!$HK$3),50,0)))</f>
        <v>0</v>
      </c>
      <c r="HG106" s="182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2">
        <f>IF(ISBLANK($HK$3),"",IF(OR(Tipy!GE100=Výsledky!$HF$6,Tipy!GE100=Výsledky!$HF$7,Tipy!GE100=Výsledky!$HF$8,Tipy!GE100=Výsledky!$HF$9),30,0))</f>
        <v>0</v>
      </c>
      <c r="HI106" s="182">
        <f>IF(ISBLANK($HK$3),"",IF(OR(Tipy!GF100=Výsledky!$HI$6,Tipy!GF100=Výsledky!$HI$7,Tipy!GF100=Výsledky!$HI$8,Tipy!GF100=Výsledky!$HI$9),10,0))</f>
        <v>0</v>
      </c>
      <c r="HJ106" s="183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6" t="str">
        <f>IF(ISBLANK($HK$3),"",IF(ISBLANK(Tipy!GB100),"-",SUM(HF106:HJ106)))</f>
        <v>-</v>
      </c>
      <c r="HL106" s="185"/>
      <c r="HM106" s="182">
        <f>IF(ISBLANK($HR$3),"",IF(ISBLANK(Tipy!GH100),0,IF(AND(Tipy!GH100=Výsledky!$HP$3,Tipy!GJ100=Výsledky!$HR$3),50,0)))</f>
        <v>0</v>
      </c>
      <c r="HN106" s="182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2">
        <f>IF(ISBLANK($HR$3),"",IF(OR(Tipy!GK100=Výsledky!$HM$6,Tipy!GK100=Výsledky!$HM$7,Tipy!GK100=Výsledky!$HM$8,Tipy!GK100=Výsledky!$HM$9),30,0))</f>
        <v>0</v>
      </c>
      <c r="HP106" s="182">
        <f>IF(ISBLANK($HR$3),"",IF(OR(Tipy!GL100=Výsledky!$HP$6,Tipy!GL100=Výsledky!$HP$7,Tipy!GL100=Výsledky!$HP$8,Tipy!GL100=Výsledky!$HP$9),10,0))</f>
        <v>0</v>
      </c>
      <c r="HQ106" s="183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6" t="str">
        <f>IF(ISBLANK($HR$3),"",IF(ISBLANK(Tipy!GH100),"-",SUM(HM106:HQ106)))</f>
        <v>-</v>
      </c>
      <c r="HS106" s="185"/>
      <c r="HT106" s="182">
        <f>IF(ISBLANK($HY$3),"",IF(ISBLANK(Tipy!GN100),0,IF(AND(Tipy!GN100=Výsledky!$HW$3,Tipy!GP100=Výsledky!$HY$3),50,0)))</f>
        <v>0</v>
      </c>
      <c r="HU106" s="182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2">
        <f>IF(ISBLANK($HY$3),"",IF(OR(Tipy!GQ100=Výsledky!$HT$6,Tipy!GQ100=Výsledky!$HT$7,Tipy!GQ100=Výsledky!$HT$8,Tipy!GQ100=Výsledky!$HT$9),30,0))</f>
        <v>0</v>
      </c>
      <c r="HW106" s="182">
        <f>IF(ISBLANK($HY$3),"",IF(OR(Tipy!GR100=Výsledky!$HW$6,Tipy!GR100=Výsledky!$HW$7,Tipy!GR100=Výsledky!$HW$8,Tipy!GR100=Výsledky!$HW$9),10,0))</f>
        <v>0</v>
      </c>
      <c r="HX106" s="183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6" t="str">
        <f>IF(ISBLANK($HY$3),"",IF(ISBLANK(Tipy!GN100),"-",SUM(HT106:HX106)))</f>
        <v>-</v>
      </c>
      <c r="HZ106" s="185"/>
      <c r="IA106" s="182">
        <f>IF(ISBLANK($IF$3),"",IF(ISBLANK(Tipy!GT100),0,IF(AND(Tipy!GT100=Výsledky!$ID$3,Tipy!GV100=Výsledky!$IF$3),50,0)))</f>
        <v>0</v>
      </c>
      <c r="IB106" s="182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2">
        <f>IF(ISBLANK($IF$3),"",IF(OR(Tipy!GW100=Výsledky!$IA$6,Tipy!GW100=Výsledky!$IA$7,Tipy!GW100=Výsledky!$IA$8,Tipy!GW100=Výsledky!$IA$9),30,0))</f>
        <v>0</v>
      </c>
      <c r="ID106" s="182">
        <f>IF(ISBLANK($IF$3),"",IF(OR(Tipy!GX100=Výsledky!$ID$6,Tipy!GX100=Výsledky!$ID$7,Tipy!GX100=Výsledky!$ID$8,Tipy!GX100=Výsledky!$ID$9),10,0))</f>
        <v>0</v>
      </c>
      <c r="IE106" s="183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6" t="str">
        <f>IF(ISBLANK($IF$3),"",IF(ISBLANK(Tipy!GT100),"-",SUM(IA106:IE106)))</f>
        <v>-</v>
      </c>
      <c r="IG106" s="94"/>
      <c r="IH106" s="182">
        <f>IF(ISBLANK($IM$3),"",IF(ISBLANK(Tipy!GZ100),0,IF(AND(Tipy!GZ100=Výsledky!$IK$3,Tipy!HB100=Výsledky!$IM$3),50,0)))</f>
        <v>0</v>
      </c>
      <c r="II106" s="182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182">
        <f>IF(ISBLANK($IM$3),"",IF(OR(Tipy!HC100=Výsledky!$IH$6,Tipy!HC100=Výsledky!$IH$7,Tipy!HC100=Výsledky!$IH$8,Tipy!HC100=Výsledky!$IH$9),30,0))</f>
        <v>0</v>
      </c>
      <c r="IK106" s="182">
        <f>IF(ISBLANK($IM$3),"",IF(OR(Tipy!HD100=Výsledky!$IK$6,Tipy!HD100=Výsledky!$IK$7,Tipy!HD100=Výsledky!$IK$8,Tipy!HD100=Výsledky!$IK$9),10,0))</f>
        <v>0</v>
      </c>
      <c r="IL106" s="183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186" t="str">
        <f>IF(ISBLANK($IM$3),"",IF(ISBLANK(Tipy!GZ100),"-",SUM(IH106:IL106)))</f>
        <v>-</v>
      </c>
      <c r="IN106" s="185"/>
      <c r="IO106" s="182">
        <f>IF(ISBLANK($IT$3),"",IF(ISBLANK(Tipy!HF100),0,IF(AND(Tipy!HF100=Výsledky!$IR$3,Tipy!HH100=Výsledky!$IT$3),50,0)))</f>
        <v>0</v>
      </c>
      <c r="IP106" s="182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82">
        <f>IF(ISBLANK($IT$3),"",IF(OR(Tipy!HI100=Výsledky!$IO$6,Tipy!HI100=Výsledky!$IO$7,Tipy!HI100=Výsledky!$IO$8,Tipy!HI100=Výsledky!$IO$9),30,0))</f>
        <v>0</v>
      </c>
      <c r="IR106" s="182">
        <f>IF(ISBLANK($IT$3),"",IF(OR(Tipy!HJ100=Výsledky!$IR$6,Tipy!HJ100=Výsledky!$IR$7,Tipy!HJ100=Výsledky!$IR$8,Tipy!HJ100=Výsledky!$IR$9),10,0))</f>
        <v>0</v>
      </c>
      <c r="IS106" s="183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6" t="str">
        <f>IF(ISBLANK($IT$3),"",IF(ISBLANK(Tipy!HF100),"-",SUM(IO106:IS106)))</f>
        <v>-</v>
      </c>
      <c r="IU106" s="185"/>
      <c r="IV106" s="182">
        <f>IF(ISBLANK($JA$3),"",IF(ISBLANK(Tipy!HL100),0,IF(AND(Tipy!HL100=Výsledky!$IY$3,Tipy!HN100=Výsledky!$JA$3),50,0)))</f>
        <v>0</v>
      </c>
      <c r="IW106" s="182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182">
        <f>IF(ISBLANK($JA$3),"",IF(OR(Tipy!HO100=Výsledky!$IV$6,Tipy!HO100=Výsledky!$IV$7,Tipy!HO100=Výsledky!$IV$8,Tipy!HO100=Výsledky!$IV$9),30,0))</f>
        <v>0</v>
      </c>
      <c r="IY106" s="182">
        <f>IF(ISBLANK($JA$3),"",IF(OR(Tipy!HP100=Výsledky!$IY$6,Tipy!HP100=Výsledky!$IY$7,Tipy!HP100=Výsledky!$IY$8,Tipy!HP100=Výsledky!$IY$9),10,0))</f>
        <v>0</v>
      </c>
      <c r="IZ106" s="183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186" t="str">
        <f>IF(ISBLANK($JA$3),"",IF(ISBLANK(Tipy!HL100),"-",SUM(IV106:IZ106)))</f>
        <v>-</v>
      </c>
      <c r="JB106" s="185"/>
      <c r="JC106" s="182">
        <f>IF(ISBLANK($JH$3),"",IF(ISBLANK(Tipy!HR100),0,IF(AND(Tipy!HR100=Výsledky!$JF$3,Tipy!HT100=Výsledky!$JH$3),50,0)))</f>
        <v>0</v>
      </c>
      <c r="JD106" s="182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>0</v>
      </c>
      <c r="JE106" s="182">
        <f>IF(ISBLANK($JH$3),"",IF(OR(Tipy!HU100=Výsledky!$JC$6,Tipy!HU100=Výsledky!$JC$7,Tipy!HU100=Výsledky!$JC$8,Tipy!HU100=Výsledky!$JC$9),30,0))</f>
        <v>0</v>
      </c>
      <c r="JF106" s="182">
        <f>IF(ISBLANK($JH$3),"",IF(OR(Tipy!HV100=Výsledky!$JF$6,Tipy!HV100=Výsledky!$JF$7,Tipy!HV100=Výsledky!$JF$8,Tipy!HV100=Výsledky!$JF$9),10,0))</f>
        <v>0</v>
      </c>
      <c r="JG106" s="183">
        <f>IF(ISBLANK($JH$3),"",IF(ISBLANK(Tipy!HR100),0,IF(OR(AND(Tipy!HR100=Výsledky!$JF$3,OR(Tipy!HT100=Výsledky!$JH$3+1,Tipy!HT100=Výsledky!$JH$3-1)),AND(Tipy!HT100=Výsledky!$JH$3,OR(Tipy!HR100=Výsledky!$JF$3+1,Tipy!HR100=Výsledky!$JF$3-1))),10,0)))</f>
        <v>0</v>
      </c>
      <c r="JH106" s="186" t="str">
        <f>IF(ISBLANK($JH$3),"",IF(ISBLANK(Tipy!HR100),"-",SUM(JC106:JG106)))</f>
        <v>-</v>
      </c>
      <c r="JI106" s="185"/>
      <c r="JJ106" s="182">
        <f>IF(ISBLANK($JO$3),"",IF(ISBLANK(Tipy!HX100),0,IF(AND(Tipy!HX100=Výsledky!$JM$3,Tipy!HZ100=Výsledky!$JO$3),50,0)))</f>
        <v>0</v>
      </c>
      <c r="JK106" s="182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>0</v>
      </c>
      <c r="JL106" s="182">
        <f>IF(ISBLANK($JO$3),"",IF(OR(Tipy!IA100=Výsledky!$JJ$6,Tipy!IA100=Výsledky!$JJ$7,Tipy!IA100=Výsledky!$JJ$8,Tipy!IA100=Výsledky!$JJ$9),30,0))</f>
        <v>0</v>
      </c>
      <c r="JM106" s="92">
        <f>IF(ISBLANK($JO$3),"",IF(OR(Tipy!IB100=Výsledky!$JM$6,Tipy!IB100=Výsledky!$JM$7,Tipy!IB100=Výsledky!$JM$8,Tipy!IB100=Výsledky!$JM$9),10,0))</f>
        <v>0</v>
      </c>
      <c r="JN106" s="93">
        <f>IF(ISBLANK($JO$3),"",IF(ISBLANK(Tipy!HX100),0,IF(OR(AND(Tipy!HX100=Výsledky!$JM$3,OR(Tipy!HZ100=Výsledky!$JO$3+1,Tipy!HZ100=Výsledky!$JO$3-1)),AND(Tipy!HZ100=Výsledky!$JO$3,OR(Tipy!HX100=Výsledky!$JM$3+1,Tipy!HX100=Výsledky!$JM$3-1))),10,0)))</f>
        <v>0</v>
      </c>
      <c r="JO106" s="95" t="str">
        <f>IF(ISBLANK($JO$3),"",IF(ISBLANK(Tipy!HX100),"-",SUM(JJ106:JN106)))</f>
        <v>-</v>
      </c>
      <c r="JP106" s="94"/>
      <c r="JQ106" s="92">
        <f>IF(ISBLANK($JV$3),"",IF(ISBLANK(Tipy!ID100),0,IF(AND(Tipy!ID100=Výsledky!$JT$3,Tipy!IF100=Výsledky!$JV$3),50,0)))</f>
        <v>0</v>
      </c>
      <c r="JR106" s="92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>0</v>
      </c>
      <c r="JS106" s="92">
        <f>IF(ISBLANK($JV$3),"",IF(OR(Tipy!IG100=Výsledky!$JQ$6,Tipy!IG100=Výsledky!$JQ$7,Tipy!IG100=Výsledky!$JQ$8,Tipy!IG100=Výsledky!$JQ$9),30,0))</f>
        <v>0</v>
      </c>
      <c r="JT106" s="92">
        <f>IF(ISBLANK($JV$3),"",IF(OR(Tipy!IH100=Výsledky!$JT$6,Tipy!IH100=Výsledky!$JT$7,Tipy!IH100=Výsledky!$JT$8,Tipy!IH100=Výsledky!$JT$9),10,0))</f>
        <v>0</v>
      </c>
      <c r="JU106" s="93">
        <f>IF(ISBLANK($JV$3),"",IF(ISBLANK(Tipy!ID100),0,IF(OR(AND(Tipy!ID100=Výsledky!$JT$3,OR(Tipy!IF100=Výsledky!$JV$3+1,Tipy!IF100=Výsledky!$JV$3-1)),AND(Tipy!IF100=Výsledky!$JV$3,OR(Tipy!ID100=Výsledky!$JT$3+1,Tipy!ID100=Výsledky!$JT$3-1))),10,0)))</f>
        <v>0</v>
      </c>
      <c r="JV106" s="95" t="str">
        <f>IF(ISBLANK($JV$3),"",IF(ISBLANK(Tipy!ID100),"-",SUM(JQ106:JU106)))</f>
        <v>-</v>
      </c>
      <c r="JW106" s="94"/>
      <c r="JX106" s="92" t="str">
        <f>IF(ISBLANK($KC$3),"",IF(ISBLANK(Tipy!IJ100),0,IF(AND(Tipy!IJ100=Výsledky!$KA$3,Tipy!IL100=Výsledky!$KC$3),50,0)))</f>
        <v/>
      </c>
      <c r="JY106" s="92" t="str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/>
      </c>
      <c r="JZ106" s="92" t="str">
        <f>IF(ISBLANK($KC$3),"",IF(OR(Tipy!IM100=Výsledky!$JX$6,Tipy!IM100=Výsledky!$JX$7,Tipy!IM100=Výsledky!$JX$8,Tipy!IM100=Výsledky!$JX$9),30,0))</f>
        <v/>
      </c>
      <c r="KA106" s="92" t="str">
        <f>IF(ISBLANK($KC$3),"",IF(OR(Tipy!IN100=Výsledky!$KA$6,Tipy!IN100=Výsledky!$KA$7,Tipy!IN100=Výsledky!$KA$8,Tipy!IN100=Výsledky!$KA$9),10,0))</f>
        <v/>
      </c>
      <c r="KB106" s="93" t="str">
        <f>IF(ISBLANK($KC$3),"",IF(ISBLANK(Tipy!IJ100),0,IF(OR(AND(Tipy!IJ100=Výsledky!$KA$3,OR(Tipy!IL100=Výsledky!$KC$3+1,Tipy!IL100=Výsledky!$KC$3-1)),AND(Tipy!IL100=Výsledky!$KC$3,OR(Tipy!IJ100=Výsledky!$KA$3+1,Tipy!IJ100=Výsledky!$KA$3-1))),10,0)))</f>
        <v/>
      </c>
      <c r="KC106" s="95" t="str">
        <f>IF(ISBLANK($KC$3),"",IF(ISBLANK(Tipy!IJ100),"-",SUM(JX106:KB106)))</f>
        <v/>
      </c>
      <c r="KD106" s="94"/>
      <c r="KE106" s="92">
        <f>IF(ISBLANK($KJ$3),"",IF(ISBLANK(Tipy!IP100),0,IF(AND(Tipy!IP100=Výsledky!$KH$3,Tipy!IR100=Výsledky!$KJ$3),50,0)))</f>
        <v>0</v>
      </c>
      <c r="KF106" s="92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>0</v>
      </c>
      <c r="KG106" s="92">
        <f>IF(ISBLANK($KJ$3),"",IF(OR(Tipy!IS100=Výsledky!$KE$6,Tipy!IS100=Výsledky!$KE$7,Tipy!IS100=Výsledky!$KE$8,Tipy!IS100=Výsledky!$KE$9),30,0))</f>
        <v>0</v>
      </c>
      <c r="KH106" s="92">
        <f>IF(ISBLANK($KJ$3),"",IF(OR(Tipy!IT100=Výsledky!$KH$6,Tipy!IT100=Výsledky!$KH$7,Tipy!IT100=Výsledky!$KH$8,Tipy!IT100=Výsledky!$KH$9),10,0))</f>
        <v>0</v>
      </c>
      <c r="KI106" s="93">
        <f>IF(ISBLANK($KJ$3),"",IF(ISBLANK(Tipy!IP100),0,IF(OR(AND(Tipy!IP100=Výsledky!$KH$3,OR(Tipy!IR100=Výsledky!$KJ$3+1,Tipy!IR100=Výsledky!$KJ$3-1)),AND(Tipy!IR100=Výsledky!$KJ$3,OR(Tipy!IP100=Výsledky!$KH$3+1,Tipy!IP100=Výsledky!$KH$3-1))),10,0)))</f>
        <v>0</v>
      </c>
      <c r="KJ106" s="95" t="str">
        <f>IF(ISBLANK($KJ$3),"",IF(ISBLANK(Tipy!IP100),"-",SUM(KE106:KI106)))</f>
        <v>-</v>
      </c>
      <c r="KK106" s="94"/>
      <c r="KL106" s="182">
        <f>IF(ISBLANK($KQ$3),"",IF(ISBLANK(Tipy!IV100),0,IF(AND(Tipy!IV100=Výsledky!$KO$3,Tipy!IX100=Výsledky!$KQ$3),50,0)))</f>
        <v>0</v>
      </c>
      <c r="KM106" s="182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>0</v>
      </c>
      <c r="KN106" s="182">
        <f>IF(ISBLANK($KQ$3),"",IF(OR(Tipy!IY100=Výsledky!$KL$6,Tipy!IY100=Výsledky!$KL$7,Tipy!IY100=Výsledky!$KL$8,Tipy!IY100=Výsledky!$KL$9),30,0))</f>
        <v>0</v>
      </c>
      <c r="KO106" s="182">
        <f>IF(ISBLANK($KQ$3),"",IF(OR(Tipy!IZ100=Výsledky!$KO$6,Tipy!IZ100=Výsledky!$KO$7,Tipy!IZ100=Výsledky!$KO$8,Tipy!IZ100=Výsledky!$KO$9),10,0))</f>
        <v>0</v>
      </c>
      <c r="KP106" s="183">
        <f>IF(ISBLANK($KQ$3),"",IF(ISBLANK(Tipy!IV100),0,IF(OR(AND(Tipy!IV100=Výsledky!$KO$3,OR(Tipy!IX100=Výsledky!$KQ$3+1,Tipy!IX100=Výsledky!$KQ$3-1)),AND(Tipy!IX100=Výsledky!$KQ$3,OR(Tipy!IV100=Výsledky!$KO$3+1,Tipy!IV100=Výsledky!$KO$3-1))),10,0)))</f>
        <v>0</v>
      </c>
      <c r="KQ106" s="186" t="str">
        <f>IF(ISBLANK($KQ$3),"",IF(ISBLANK(Tipy!IV100),"-",SUM(KL106:KP106)))</f>
        <v>-</v>
      </c>
      <c r="KR106" s="94"/>
      <c r="KS106" s="92" t="str">
        <f>IF(ISBLANK($KX$3),"",IF(ISBLANK(Tipy!JB100),0,IF(AND(Tipy!JB100=Výsledky!$KV$3,Tipy!JD100=Výsledky!$KX$3),50,0)))</f>
        <v/>
      </c>
      <c r="KT106" s="92" t="str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/>
      </c>
      <c r="KU106" s="92" t="str">
        <f>IF(ISBLANK($KX$3),"",IF(OR(Tipy!JE100=Výsledky!$KS$6,Tipy!JE100=Výsledky!$KS$7,Tipy!JE100=Výsledky!$KS$8,Tipy!JE100=Výsledky!$KS$9),30,0))</f>
        <v/>
      </c>
      <c r="KV106" s="92" t="str">
        <f>IF(ISBLANK($KX$3),"",IF(OR(Tipy!JF100=Výsledky!$KV$6,Tipy!JF100=Výsledky!$KV$7,Tipy!JF100=Výsledky!$KV$8,Tipy!JF100=Výsledky!$KV$9),10,0))</f>
        <v/>
      </c>
      <c r="KW106" s="93" t="str">
        <f>IF(ISBLANK($KX$3),"",IF(ISBLANK(Tipy!JB100),0,IF(OR(AND(Tipy!JB100=Výsledky!$KV$3,OR(Tipy!JD100=Výsledky!$KX$3+1,Tipy!JD100=Výsledky!$KX$3-1)),AND(Tipy!JD100=Výsledky!$KX$3,OR(Tipy!JB100=Výsledky!$KV$3+1,Tipy!JB100=Výsledky!$KV$3-1))),10,0)))</f>
        <v/>
      </c>
      <c r="KX106" s="95" t="str">
        <f>IF(ISBLANK($KX$3),"",IF(ISBLANK(Tipy!JB100),"-",SUM(KS106:KW106)))</f>
        <v/>
      </c>
      <c r="KY106" s="94"/>
      <c r="KZ106" s="92" t="str">
        <f>IF(ISBLANK($LE$3),"",IF(ISBLANK(Tipy!JH100),0,IF(AND(Tipy!JH100=Výsledky!$LC$3,Tipy!JJ100=Výsledky!$LE$3),50,0)))</f>
        <v/>
      </c>
      <c r="LA106" s="92" t="str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/>
      </c>
      <c r="LB106" s="92" t="str">
        <f>IF(ISBLANK($LE$3),"",IF(OR(Tipy!JK100=Výsledky!$KZ$6,Tipy!JK100=Výsledky!$KZ$7,Tipy!JK100=Výsledky!$KZ$8,Tipy!JK100=Výsledky!$KZ$9),30,0))</f>
        <v/>
      </c>
      <c r="LC106" s="92" t="str">
        <f>IF(ISBLANK($LE$3),"",IF(OR(Tipy!JL100=Výsledky!$LC$6,Tipy!JL100=Výsledky!$LC$7,Tipy!JL100=Výsledky!$LC$8,Tipy!JL100=Výsledky!$LC$9),10,0))</f>
        <v/>
      </c>
      <c r="LD106" s="93" t="str">
        <f>IF(ISBLANK($LE$3),"",IF(ISBLANK(Tipy!JH100),0,IF(OR(AND(Tipy!JH100=Výsledky!$LC$3,OR(Tipy!JJ100=Výsledky!$LE$3+1,Tipy!JJ100=Výsledky!$LE$3-1)),AND(Tipy!JJ100=Výsledky!$LE$3,OR(Tipy!JH100=Výsledky!$LC$3+1,Tipy!JH100=Výsledky!$LC$3-1))),10,0)))</f>
        <v/>
      </c>
      <c r="LE106" s="95" t="str">
        <f>IF(ISBLANK($LE$3),"",IF(ISBLANK(Tipy!JH100),"-",SUM(KZ106:LD106)))</f>
        <v/>
      </c>
      <c r="LF106" s="94"/>
      <c r="LG106" s="92" t="str">
        <f>IF(ISBLANK($LL$3),"",IF(ISBLANK(Tipy!JN100),0,IF(AND(Tipy!JN100=Výsledky!$LJ$3,Tipy!JP100=Výsledky!$LL$3),50,0)))</f>
        <v/>
      </c>
      <c r="LH106" s="92" t="str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/>
      </c>
      <c r="LI106" s="92" t="str">
        <f>IF(ISBLANK($LL$3),"",IF(OR(Tipy!JQ100=Výsledky!$LG$6,Tipy!JQ100=Výsledky!$LG$7,Tipy!JQ100=Výsledky!$LG$8,Tipy!JQ100=Výsledky!$LG$9),30,0))</f>
        <v/>
      </c>
      <c r="LJ106" s="92" t="str">
        <f>IF(ISBLANK($LL$3),"",IF(OR(Tipy!JR100=Výsledky!$LJ$6,Tipy!JR100=Výsledky!$LJ$7,Tipy!JR100=Výsledky!$LJ$8,Tipy!JR100=Výsledky!$LJ$9),10,0))</f>
        <v/>
      </c>
      <c r="LK106" s="93" t="str">
        <f>IF(ISBLANK($LL$3),"",IF(ISBLANK(Tipy!JN100),0,IF(OR(AND(Tipy!JN100=Výsledky!$LJ$3,OR(Tipy!JP100=Výsledky!$LL$3+1,Tipy!JP100=Výsledky!$LL$3-1)),AND(Tipy!JP100=Výsledky!$LL$3,OR(Tipy!JN100=Výsledky!$LJ$3+1,Tipy!JN100=Výsledky!$LJ$3-1))),10,0)))</f>
        <v/>
      </c>
      <c r="LL106" s="95" t="str">
        <f>IF(ISBLANK($LL$3),"",IF(ISBLANK(Tipy!JN100),"-",SUM(LG106:LK106)))</f>
        <v/>
      </c>
      <c r="LM106" s="94"/>
      <c r="LN106" s="92" t="str">
        <f>IF(ISBLANK($LS$3),"",IF(ISBLANK(Tipy!JT100),0,IF(AND(Tipy!JT100=Výsledky!$LQ$3,Tipy!JV100=Výsledky!$LS$3),50,0)))</f>
        <v/>
      </c>
      <c r="LO106" s="92" t="str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/>
      </c>
      <c r="LP106" s="92" t="str">
        <f>IF(ISBLANK($LS$3),"",IF(OR(Tipy!JW100=Výsledky!$LN$6,Tipy!JW100=Výsledky!$LN$7,Tipy!JW100=Výsledky!$LN$8,Tipy!JW100=Výsledky!$LN$9),30,0))</f>
        <v/>
      </c>
      <c r="LQ106" s="92" t="str">
        <f>IF(ISBLANK($LS$3),"",IF(OR(Tipy!JX100=Výsledky!$LQ$6,Tipy!JX100=Výsledky!$LQ$7,Tipy!JX100=Výsledky!$LQ$8,Tipy!JX100=Výsledky!$LQ$9),10,0))</f>
        <v/>
      </c>
      <c r="LR106" s="93" t="str">
        <f>IF(ISBLANK($LS$3),"",IF(ISBLANK(Tipy!JT100),0,IF(OR(AND(Tipy!JT100=Výsledky!$LQ$3,OR(Tipy!JV100=Výsledky!$LS$3+1,Tipy!JV100=Výsledky!$LS$3-1)),AND(Tipy!JV100=Výsledky!$LS$3,OR(Tipy!JT100=Výsledky!$LQ$3+1,Tipy!JT100=Výsledky!$LQ$3-1))),10,0)))</f>
        <v/>
      </c>
      <c r="LS106" s="95" t="str">
        <f>IF(ISBLANK($LS$3),"",IF(ISBLANK(Tipy!JT100),"-",SUM(LN106:LR106)))</f>
        <v/>
      </c>
      <c r="LT106" s="94"/>
      <c r="LU106" s="92" t="str">
        <f>IF(ISBLANK($LZ$3),"",IF(ISBLANK(Tipy!JZ100),0,IF(AND(Tipy!JZ100=Výsledky!$LX$3,Tipy!KB100=Výsledky!$LZ$3),50,0)))</f>
        <v/>
      </c>
      <c r="LV106" s="92" t="str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/>
      </c>
      <c r="LW106" s="92" t="str">
        <f>IF(ISBLANK($LZ$3),"",IF(OR(Tipy!KC100=Výsledky!$LU$6,Tipy!KC100=Výsledky!$LU$7,Tipy!KC100=Výsledky!$LU$8,Tipy!KC100=Výsledky!$LU$9),30,0))</f>
        <v/>
      </c>
      <c r="LX106" s="92" t="str">
        <f>IF(ISBLANK($LZ$3),"",IF(OR(Tipy!KD100=Výsledky!$LX$6,Tipy!KD100=Výsledky!$LX$7,Tipy!KD100=Výsledky!$LX$8,Tipy!KD100=Výsledky!$LX$9),10,0))</f>
        <v/>
      </c>
      <c r="LY106" s="93" t="str">
        <f>IF(ISBLANK($LZ$3),"",IF(ISBLANK(Tipy!JZ100),0,IF(OR(AND(Tipy!JZ100=Výsledky!$LX$3,OR(Tipy!KB100=Výsledky!$LZ$3+1,Tipy!KB100=Výsledky!$LZ$3-1)),AND(Tipy!KB100=Výsledky!$LZ$3,OR(Tipy!JZ100=Výsledky!$LX$3+1,Tipy!JZ100=Výsledky!$LX$3-1))),10,0)))</f>
        <v/>
      </c>
      <c r="LZ106" s="95" t="str">
        <f>IF(ISBLANK($LZ$3),"",IF(ISBLANK(Tipy!JZ100),"-",SUM(LU106:LY106)))</f>
        <v/>
      </c>
      <c r="MA106" s="94"/>
      <c r="MB106" s="96"/>
      <c r="MC106" s="97"/>
      <c r="MD106" s="97"/>
      <c r="ME106" s="97"/>
      <c r="MF106" s="93"/>
      <c r="MG106" s="95"/>
      <c r="MH106" s="94"/>
      <c r="MI106" s="96"/>
      <c r="MJ106" s="97"/>
      <c r="MK106" s="97"/>
      <c r="ML106" s="97"/>
      <c r="MM106" s="93"/>
      <c r="MN106" s="95"/>
      <c r="MO106" s="94"/>
      <c r="MP106" s="96"/>
      <c r="MQ106" s="97"/>
      <c r="MR106" s="97"/>
      <c r="MS106" s="97"/>
      <c r="MT106" s="93"/>
      <c r="MU106" s="95"/>
      <c r="MV106" s="94"/>
      <c r="MW106" s="96"/>
      <c r="MX106" s="97"/>
      <c r="MY106" s="97"/>
      <c r="MZ106" s="97"/>
      <c r="NA106" s="93"/>
      <c r="NB106" s="95"/>
      <c r="NC106" s="94"/>
      <c r="ND106" s="96"/>
      <c r="NE106" s="97"/>
      <c r="NF106" s="97"/>
      <c r="NG106" s="97"/>
      <c r="NH106" s="93"/>
      <c r="NI106" s="95"/>
      <c r="NJ106" s="94"/>
      <c r="NK106" s="96"/>
      <c r="NL106" s="97"/>
      <c r="NM106" s="97"/>
      <c r="NN106" s="97"/>
      <c r="NO106" s="93"/>
      <c r="NP106" s="95"/>
      <c r="NQ106" s="94"/>
      <c r="NR106" s="96"/>
      <c r="NS106" s="97"/>
      <c r="NT106" s="97"/>
      <c r="NU106" s="97"/>
      <c r="NV106" s="93"/>
      <c r="NW106" s="95"/>
      <c r="NX106" s="94"/>
      <c r="NY106" s="96"/>
      <c r="NZ106" s="97"/>
      <c r="OA106" s="97"/>
      <c r="OB106" s="97"/>
      <c r="OC106" s="93"/>
      <c r="OD106" s="95"/>
      <c r="OE106" s="94"/>
      <c r="OF106" s="96"/>
      <c r="OG106" s="97"/>
      <c r="OH106" s="97"/>
      <c r="OI106" s="97"/>
      <c r="OJ106" s="93"/>
      <c r="OK106" s="95"/>
      <c r="OL106" s="94"/>
      <c r="OM106" s="96"/>
      <c r="ON106" s="97"/>
      <c r="OO106" s="97"/>
      <c r="OP106" s="97"/>
      <c r="OQ106" s="93"/>
      <c r="OR106" s="95"/>
      <c r="OS106" s="94"/>
      <c r="OT106" s="96"/>
      <c r="OU106" s="97"/>
      <c r="OV106" s="97"/>
      <c r="OW106" s="97"/>
      <c r="OX106" s="93"/>
      <c r="OY106" s="95"/>
      <c r="OZ106" s="94"/>
      <c r="PA106" s="96"/>
      <c r="PB106" s="97"/>
      <c r="PC106" s="97"/>
      <c r="PD106" s="97"/>
      <c r="PE106" s="93"/>
      <c r="PF106" s="95"/>
      <c r="PG106" s="94"/>
      <c r="PH106" s="96"/>
      <c r="PI106" s="97"/>
      <c r="PJ106" s="97"/>
      <c r="PK106" s="97"/>
      <c r="PL106" s="93"/>
      <c r="PM106" s="95"/>
      <c r="PN106" s="94"/>
      <c r="PO106" s="96"/>
      <c r="PP106" s="97"/>
      <c r="PQ106" s="97"/>
      <c r="PR106" s="97"/>
      <c r="PS106" s="93"/>
      <c r="PT106" s="95"/>
      <c r="PU106" s="94"/>
      <c r="PV106" s="96"/>
      <c r="PW106" s="97"/>
      <c r="PX106" s="97"/>
      <c r="PY106" s="97"/>
      <c r="PZ106" s="93"/>
      <c r="QA106" s="95"/>
    </row>
    <row r="107" spans="1:443" ht="15" customHeight="1" x14ac:dyDescent="0.2">
      <c r="A107" s="121">
        <f>Tipy!A101</f>
        <v>22</v>
      </c>
      <c r="B107" s="144" t="str">
        <f>Tipy!B101</f>
        <v>wasco</v>
      </c>
      <c r="C107" s="42"/>
      <c r="D107" s="182">
        <f>IF(ISBLANK($I$3),"",IF(ISBLANK(Tipy!D101),0,IF(AND(Tipy!D101=Výsledky!$G$3,Tipy!F101=Výsledky!$I$3),50,0)))</f>
        <v>0</v>
      </c>
      <c r="E107" s="182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2">
        <f>IF(ISBLANK($I$3),"",IF(OR(Tipy!G101=Výsledky!$D$6,Tipy!G101=Výsledky!$D$7,Tipy!G101=Výsledky!$D$8,Tipy!G101=Výsledky!$D$9),30,0))</f>
        <v>0</v>
      </c>
      <c r="G107" s="182">
        <f>IF(ISBLANK($I$3),"",IF(OR(Tipy!H101=Výsledky!$G$6,Tipy!H101=Výsledky!$G$7,Tipy!H101=Výsledky!$G$8,Tipy!H101=Výsledky!$G$9),10,0))</f>
        <v>0</v>
      </c>
      <c r="H107" s="183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4">
        <f>IF(ISBLANK($I$3),"",IF(ISBLANK(Tipy!D101),"-",SUM(D107:H107)))</f>
        <v>30</v>
      </c>
      <c r="J107" s="185"/>
      <c r="K107" s="182">
        <f>IF(ISBLANK($P$3),"",IF(ISBLANK(Tipy!J101),0,IF(AND(Tipy!J101=Výsledky!$N$3,Tipy!L101=Výsledky!$P$3),50,0)))</f>
        <v>0</v>
      </c>
      <c r="L107" s="182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2">
        <f>IF(ISBLANK($P$3),"",IF(OR(Tipy!M101=Výsledky!$K$6,Tipy!M101=Výsledky!$K$7,Tipy!M101=Výsledky!$K$8,Tipy!M101=Výsledky!$K$9),30,0))</f>
        <v>30</v>
      </c>
      <c r="N107" s="182">
        <f>IF(ISBLANK($P$3),"",IF(OR(Tipy!N101=Výsledky!$N$6,Tipy!N101=Výsledky!$N$7,Tipy!N101=Výsledky!$N$8,Tipy!N101=Výsledky!$N$9),10,0))</f>
        <v>0</v>
      </c>
      <c r="O107" s="183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6">
        <f>IF(ISBLANK($P$3),"",IF(ISBLANK(Tipy!J101),"-",SUM(K107:O107)))</f>
        <v>60</v>
      </c>
      <c r="Q107" s="185"/>
      <c r="R107" s="182">
        <f>IF(ISBLANK($W$3),"",IF(ISBLANK(Tipy!P101),0,IF(AND(Tipy!P101=Výsledky!$U$3,Tipy!R101=Výsledky!$W$3),50,0)))</f>
        <v>0</v>
      </c>
      <c r="S107" s="182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2">
        <f>IF(ISBLANK($W$3),"",IF(OR(Tipy!S101=Výsledky!$R$6,Tipy!S101=Výsledky!$R$7,Tipy!S101=Výsledky!$R$8,Tipy!S101=Výsledky!$R$9),30,0))</f>
        <v>30</v>
      </c>
      <c r="U107" s="182">
        <f>IF(ISBLANK($W$3),"",IF(OR(Tipy!T101=Výsledky!$U$6,Tipy!T101=Výsledky!$U$7,Tipy!T101=Výsledky!$U$8,Tipy!T101=Výsledky!$U$9),10,0))</f>
        <v>0</v>
      </c>
      <c r="V107" s="183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6">
        <f>IF(ISBLANK($W$3),"",IF(ISBLANK(Tipy!P101),"-",SUM(R107:V107)))</f>
        <v>40</v>
      </c>
      <c r="X107" s="185"/>
      <c r="Y107" s="182">
        <f>IF(ISBLANK($AD$3),"",IF(ISBLANK(Tipy!V101),0,IF(AND(Tipy!V101=Výsledky!$AB$3,Tipy!X101=Výsledky!$AD$3),50,0)))</f>
        <v>0</v>
      </c>
      <c r="Z107" s="182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2">
        <f>IF(ISBLANK($AD$3),"",IF(OR(Tipy!Y101=Výsledky!$Y$6,Tipy!Y101=Výsledky!$Y$7,Tipy!Y101=Výsledky!$Y$8,Tipy!Y101=Výsledky!$Y$9),30,0))</f>
        <v>30</v>
      </c>
      <c r="AB107" s="182">
        <f>IF(ISBLANK($AD$3),"",IF(OR(Tipy!Z101=Výsledky!$AB$6,Tipy!Z101=Výsledky!$AB$7,Tipy!Z101=Výsledky!$AB$8,Tipy!Z101=Výsledky!$AB$9),10,0))</f>
        <v>0</v>
      </c>
      <c r="AC107" s="183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6">
        <f>IF(ISBLANK($AD$3),"",IF(ISBLANK(Tipy!V101),"-",SUM(Y107:AC107)))</f>
        <v>60</v>
      </c>
      <c r="AE107" s="185"/>
      <c r="AF107" s="182">
        <f>IF(ISBLANK($AK$3),"",IF(ISBLANK(Tipy!AB101),0,IF(AND(Tipy!AB101=Výsledky!$AI$3,Tipy!AD101=Výsledky!$AK$3),50,0)))</f>
        <v>0</v>
      </c>
      <c r="AG107" s="182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2">
        <f>IF(ISBLANK($AK$3),"",IF(OR(Tipy!AE101=Výsledky!$AF$6,Tipy!AE101=Výsledky!$AF$7,Tipy!AE101=Výsledky!$AF$8,Tipy!AE101=Výsledky!$AF$9),30,0))</f>
        <v>0</v>
      </c>
      <c r="AI107" s="182">
        <f>IF(ISBLANK($AK$3),"",IF(OR(Tipy!AF101=Výsledky!$AI$6,Tipy!AF101=Výsledky!$AI$7,Tipy!AF101=Výsledky!$AI$8,Tipy!AF101=Výsledky!$AI$9),10,0))</f>
        <v>10</v>
      </c>
      <c r="AJ107" s="183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6">
        <f>IF(ISBLANK($AK$3),"",IF(ISBLANK(Tipy!AB101),"-",SUM(AF107:AJ107)))</f>
        <v>40</v>
      </c>
      <c r="AL107" s="185"/>
      <c r="AM107" s="182">
        <f>IF(ISBLANK($AR$3),"",IF(ISBLANK(Tipy!AH101),0,IF(AND(Tipy!AH101=Výsledky!$AP$3,Tipy!AJ101=Výsledky!$AR$3),50,0)))</f>
        <v>0</v>
      </c>
      <c r="AN107" s="182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2">
        <f>IF(ISBLANK($AR$3),"",IF(OR(Tipy!AK101=Výsledky!$AM$6,Tipy!AK101=Výsledky!$AM$7,Tipy!AK101=Výsledky!$AM$8,Tipy!AK101=Výsledky!$AM$9),30,0))</f>
        <v>30</v>
      </c>
      <c r="AP107" s="182">
        <f>IF(ISBLANK($AR$3),"",IF(OR(Tipy!AL101=Výsledky!$AP$6,Tipy!AL101=Výsledky!$AP$7,Tipy!AL101=Výsledky!$AP$8,Tipy!AL101=Výsledky!$AP$9),10,0))</f>
        <v>0</v>
      </c>
      <c r="AQ107" s="183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6">
        <f>IF(ISBLANK($AR$3),"",IF(ISBLANK(Tipy!AH101),"-",SUM(AM107:AQ107)))</f>
        <v>60</v>
      </c>
      <c r="AS107" s="185"/>
      <c r="AT107" s="182">
        <f>IF(ISBLANK($AY$3),"",IF(ISBLANK(Tipy!AN101),0,IF(AND(Tipy!AN101=Výsledky!$AW$3,Tipy!AP101=Výsledky!$AY$3),50,0)))</f>
        <v>0</v>
      </c>
      <c r="AU107" s="182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2">
        <f>IF(ISBLANK($AY$3),"",IF(OR(Tipy!AQ101=Výsledky!$AT$6,Tipy!AQ101=Výsledky!$AT$7,Tipy!AQ101=Výsledky!$AT$8,Tipy!AQ101=Výsledky!$AT$9),30,0))</f>
        <v>30</v>
      </c>
      <c r="AW107" s="182">
        <f>IF(ISBLANK($AY$3),"",IF(OR(Tipy!AR101=Výsledky!$AW$6,Tipy!AR101=Výsledky!$AW$7,Tipy!AR101=Výsledky!$AW$8,Tipy!AR101=Výsledky!$AW$9),10,0))</f>
        <v>0</v>
      </c>
      <c r="AX107" s="183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6">
        <f>IF(ISBLANK($AY$3),"",IF(ISBLANK(Tipy!AN101),"-",SUM(AT107:AX107)))</f>
        <v>50</v>
      </c>
      <c r="AZ107" s="185"/>
      <c r="BA107" s="182">
        <f>IF(ISBLANK($BF$3),"",IF(ISBLANK(Tipy!AT101),0,IF(AND(Tipy!AT101=Výsledky!$BD$3,Tipy!AV101=Výsledky!$BF$3),50,0)))</f>
        <v>0</v>
      </c>
      <c r="BB107" s="182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2">
        <f>IF(ISBLANK($BF$3),"",IF(OR(Tipy!AW101=Výsledky!$BA$6,Tipy!AW101=Výsledky!$BA$7,Tipy!AW101=Výsledky!$BA$8,Tipy!AW101=Výsledky!$BA$9),30,0))</f>
        <v>30</v>
      </c>
      <c r="BD107" s="182">
        <f>IF(ISBLANK($BF$3),"",IF(OR(Tipy!AX101=Výsledky!$BD$6,Tipy!AX101=Výsledky!$BD$7,Tipy!AX101=Výsledky!$BD$8,Tipy!AX101=Výsledky!$BD$9),10,0))</f>
        <v>10</v>
      </c>
      <c r="BE107" s="183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6">
        <f>IF(ISBLANK($BF$3),"",IF(ISBLANK(Tipy!AT101),"-",SUM(BA107:BE107)))</f>
        <v>40</v>
      </c>
      <c r="BG107" s="94"/>
      <c r="BH107" s="182">
        <f>IF(ISBLANK($BM$3),"",IF(ISBLANK(Tipy!AZ101),0,IF(AND(Tipy!AZ101=Výsledky!$BK$3,Tipy!BB101=Výsledky!$BM$3),50,0)))</f>
        <v>0</v>
      </c>
      <c r="BI107" s="182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2">
        <f>IF(ISBLANK($BM$3),"",IF(OR(Tipy!BC101=Výsledky!$BH$6,Tipy!BC101=Výsledky!$BH$7,Tipy!BC101=Výsledky!$BH$8,Tipy!BC101=Výsledky!$BH$9),30,0))</f>
        <v>30</v>
      </c>
      <c r="BK107" s="182">
        <f>IF(ISBLANK($BM$3),"",IF(OR(Tipy!BD101=Výsledky!$BK$6,Tipy!BD101=Výsledky!$BK$7,Tipy!BD101=Výsledky!$BK$8,Tipy!BD101=Výsledky!$BK$9),10,0))</f>
        <v>0</v>
      </c>
      <c r="BL107" s="183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6">
        <f>IF(ISBLANK($BM$3),"",IF(ISBLANK(Tipy!AZ101),"-",SUM(BH107:BL107)))</f>
        <v>50</v>
      </c>
      <c r="BN107" s="94"/>
      <c r="BO107" s="182">
        <f>IF(ISBLANK($BT$3),"",IF(ISBLANK(Tipy!BF101),0,IF(AND(Tipy!BF101=Výsledky!$BR$3,Tipy!BH101=Výsledky!$BT$3),50,0)))</f>
        <v>0</v>
      </c>
      <c r="BP107" s="182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2">
        <f>IF(ISBLANK($BT$3),"",IF(OR(Tipy!BI101=Výsledky!$BO$6,Tipy!BI101=Výsledky!$BO$7,Tipy!BI101=Výsledky!$BO$8,Tipy!BI101=Výsledky!$BO$9),30,0))</f>
        <v>0</v>
      </c>
      <c r="BR107" s="182">
        <f>IF(ISBLANK($BT$3),"",IF(OR(Tipy!BJ101=Výsledky!$BR$6,Tipy!BJ101=Výsledky!$BR$7,Tipy!BJ101=Výsledky!$BR$8,Tipy!BJ101=Výsledky!$BR$9),10,0))</f>
        <v>10</v>
      </c>
      <c r="BS107" s="183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6">
        <f>IF(ISBLANK($BT$3),"",IF(ISBLANK(Tipy!BF101),"-",SUM(BO107:BS107)))</f>
        <v>10</v>
      </c>
      <c r="BU107" s="94"/>
      <c r="BV107" s="182">
        <f>IF(ISBLANK($CA$3),"",IF(ISBLANK(Tipy!BL101),0,IF(AND(Tipy!BL101=Výsledky!$BY$3,Tipy!BN101=Výsledky!$CA$3),50,0)))</f>
        <v>0</v>
      </c>
      <c r="BW107" s="182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2">
        <f>IF(ISBLANK($CA$3),"",IF(OR(Tipy!BO101=Výsledky!$BV$6,Tipy!BO101=Výsledky!$BV$7,Tipy!BO101=Výsledky!$BV$8,Tipy!BO101=Výsledky!$BV$9),30,0))</f>
        <v>30</v>
      </c>
      <c r="BY107" s="182">
        <f>IF(ISBLANK($CA$3),"",IF(OR(Tipy!BP101=Výsledky!$BY$6,Tipy!BP101=Výsledky!$BY$7,Tipy!BP101=Výsledky!$BY$8,Tipy!BP101=Výsledky!$BY$9),10,0))</f>
        <v>10</v>
      </c>
      <c r="BZ107" s="183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6">
        <f>IF(ISBLANK($CA$3),"",IF(ISBLANK(Tipy!BL101),"-",SUM(BV107:BZ107)))</f>
        <v>70</v>
      </c>
      <c r="CB107" s="94"/>
      <c r="CC107" s="182">
        <f>IF(ISBLANK($CH$3),"",IF(ISBLANK(Tipy!BR101),0,IF(AND(Tipy!BR101=Výsledky!$CF$3,Tipy!BT101=Výsledky!$CH$3),50,0)))</f>
        <v>0</v>
      </c>
      <c r="CD107" s="182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2">
        <f>IF(ISBLANK($CH$3),"",IF(OR(Tipy!BU101=Výsledky!$CC$6,Tipy!BU101=Výsledky!$CC$7,Tipy!BU101=Výsledky!$CC$8,Tipy!BU101=Výsledky!$CC$9),30,0))</f>
        <v>0</v>
      </c>
      <c r="CF107" s="182">
        <f>IF(ISBLANK($CH$3),"",IF(OR(Tipy!BV101=Výsledky!$CF$6,Tipy!BV101=Výsledky!$CF$7,Tipy!BV101=Výsledky!$CF$8,Tipy!BV101=Výsledky!$CF$9),10,0))</f>
        <v>0</v>
      </c>
      <c r="CG107" s="183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6">
        <f>IF(ISBLANK($CH$3),"",IF(ISBLANK(Tipy!BR101),"-",SUM(CC107:CG107)))</f>
        <v>0</v>
      </c>
      <c r="CI107" s="185"/>
      <c r="CJ107" s="182">
        <f>IF(ISBLANK($CO$3),"",IF(ISBLANK(Tipy!BX101),0,IF(AND(Tipy!BX101=Výsledky!$CM$3,Tipy!BZ101=Výsledky!$CO$3),50,0)))</f>
        <v>0</v>
      </c>
      <c r="CK107" s="182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2">
        <f>IF(ISBLANK($CO$3),"",IF(OR(Tipy!CA101=Výsledky!$CJ$6,Tipy!CA101=Výsledky!$CJ$7,Tipy!CA101=Výsledky!$CJ$8,Tipy!CA101=Výsledky!$CJ$9),30,0))</f>
        <v>0</v>
      </c>
      <c r="CM107" s="182">
        <f>IF(ISBLANK($CO$3),"",IF(OR(Tipy!CB101=Výsledky!$CM$6,Tipy!CB101=Výsledky!$CM$7,Tipy!CB101=Výsledky!$CM$8,Tipy!CB101=Výsledky!$CM$9),10,0))</f>
        <v>10</v>
      </c>
      <c r="CN107" s="183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6">
        <f>IF(ISBLANK($CO$3),"",IF(ISBLANK(Tipy!BX101),"-",SUM(CJ107:CN107)))</f>
        <v>30</v>
      </c>
      <c r="CP107" s="185"/>
      <c r="CQ107" s="182">
        <f>IF(ISBLANK($CV$3),"",IF(ISBLANK(Tipy!CD101),0,IF(AND(Tipy!CD101=Výsledky!$CT$3,Tipy!CF101=Výsledky!$CV$3),50,0)))</f>
        <v>0</v>
      </c>
      <c r="CR107" s="182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2">
        <f>IF(ISBLANK($CV$3),"",IF(OR(Tipy!CG101=Výsledky!$CQ$6,Tipy!CG101=Výsledky!$CQ$7,Tipy!CG101=Výsledky!$CQ$8,Tipy!CG101=Výsledky!$CQ$9),30,0))</f>
        <v>30</v>
      </c>
      <c r="CT107" s="182">
        <f>IF(ISBLANK($CV$3),"",IF(OR(Tipy!CH101=Výsledky!$CT$6,Tipy!CH101=Výsledky!$CT$7,Tipy!CH101=Výsledky!$CT$8,Tipy!CH101=Výsledky!$CT$9),10,0))</f>
        <v>10</v>
      </c>
      <c r="CU107" s="183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6">
        <f>IF(ISBLANK($CV$3),"",IF(ISBLANK(Tipy!CD101),"-",SUM(CQ107:CU107)))</f>
        <v>60</v>
      </c>
      <c r="CW107" s="185"/>
      <c r="CX107" s="182">
        <f>IF(ISBLANK($DC$3),"",IF(ISBLANK(Tipy!CJ101),0,IF(AND(Tipy!CJ101=Výsledky!$DA$3,Tipy!CL101=Výsledky!$DC$3),50,0)))</f>
        <v>0</v>
      </c>
      <c r="CY107" s="182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2">
        <f>IF(ISBLANK($DC$3),"",IF(OR(Tipy!CM101=Výsledky!$CX$6,Tipy!CM101=Výsledky!$CX$7,Tipy!CM101=Výsledky!$CX$8,Tipy!CM101=Výsledky!$CX$9),30,0))</f>
        <v>0</v>
      </c>
      <c r="DA107" s="182">
        <f>IF(ISBLANK($DC$3),"",IF(OR(Tipy!CN101=Výsledky!$DA$6,Tipy!CN101=Výsledky!$DA$7,Tipy!CN101=Výsledky!$DA$8,Tipy!CN101=Výsledky!$DA$9),10,0))</f>
        <v>0</v>
      </c>
      <c r="DB107" s="183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6">
        <f>IF(ISBLANK($DC$3),"",IF(ISBLANK(Tipy!CJ101),"-",SUM(CX107:DB107)))</f>
        <v>0</v>
      </c>
      <c r="DD107" s="185"/>
      <c r="DE107" s="182">
        <f>IF(ISBLANK($DJ$3),"",IF(ISBLANK(Tipy!CP101),0,IF(AND(Tipy!CP101=Výsledky!$DH$3,Tipy!CR101=Výsledky!$DJ$3),50,0)))</f>
        <v>0</v>
      </c>
      <c r="DF107" s="182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2">
        <f>IF(ISBLANK($DJ$3),"",IF(OR(Tipy!CS101=Výsledky!$DE$6,Tipy!CS101=Výsledky!$DE$7,Tipy!CS101=Výsledky!$DE$8,Tipy!CS101=Výsledky!$DE$9),30,0))</f>
        <v>0</v>
      </c>
      <c r="DH107" s="182">
        <f>IF(ISBLANK($DJ$3),"",IF(OR(Tipy!CT101=Výsledky!$DH$6,Tipy!CT101=Výsledky!$DH$7,Tipy!CT101=Výsledky!$DH$8,Tipy!CT101=Výsledky!$DH$9),10,0))</f>
        <v>0</v>
      </c>
      <c r="DI107" s="183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6">
        <f>IF(ISBLANK($DJ$3),"",IF(ISBLANK(Tipy!CP101),"-",SUM(DE107:DI107)))</f>
        <v>30</v>
      </c>
      <c r="DK107" s="185"/>
      <c r="DL107" s="182">
        <f>IF(ISBLANK($DQ$3),"",IF(ISBLANK(Tipy!CV101),0,IF(AND(Tipy!CV101=Výsledky!$DO$3,Tipy!CX101=Výsledky!$DQ$3),50,0)))</f>
        <v>0</v>
      </c>
      <c r="DM107" s="182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2">
        <f>IF(ISBLANK($DQ$3),"",IF(OR(Tipy!CY101=Výsledky!$DL$6,Tipy!CY101=Výsledky!$DL$7,Tipy!CY101=Výsledky!$DL$8,Tipy!CY101=Výsledky!$DL$9),30,0))</f>
        <v>0</v>
      </c>
      <c r="DO107" s="182">
        <f>IF(ISBLANK($DQ$3),"",IF(OR(Tipy!CZ101=Výsledky!$DO$6,Tipy!CZ101=Výsledky!$DO$7,Tipy!CZ101=Výsledky!$DO$8,Tipy!CZ101=Výsledky!$DO$9),10,0))</f>
        <v>0</v>
      </c>
      <c r="DP107" s="183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6">
        <f>IF(ISBLANK($DQ$3),"",IF(ISBLANK(Tipy!CV101),"-",SUM(DL107:DP107)))</f>
        <v>0</v>
      </c>
      <c r="DR107" s="185"/>
      <c r="DS107" s="182">
        <f>IF(ISBLANK($DX$3),"",IF(ISBLANK(Tipy!DB101),0,IF(AND(Tipy!DB101=Výsledky!$DV$3,Tipy!DD101=Výsledky!$DX$3),50,0)))</f>
        <v>50</v>
      </c>
      <c r="DT107" s="182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2">
        <f>IF(ISBLANK($DX$3),"",IF(OR(Tipy!DE101=Výsledky!$DS$6,Tipy!DE101=Výsledky!$DS$7,Tipy!DE101=Výsledky!$DS$8,Tipy!DE101=Výsledky!$DS$9),30,0))</f>
        <v>30</v>
      </c>
      <c r="DV107" s="182">
        <f>IF(ISBLANK($DX$3),"",IF(OR(Tipy!DF101=Výsledky!$DV$6,Tipy!DF101=Výsledky!$DV$7,Tipy!DF101=Výsledky!$DV$8,Tipy!DF101=Výsledky!$DV$9),10,0))</f>
        <v>10</v>
      </c>
      <c r="DW107" s="183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6">
        <f>IF(ISBLANK($DX$3),"",IF(ISBLANK(Tipy!DB101),"-",SUM(DS107:DW107)))</f>
        <v>90</v>
      </c>
      <c r="DY107" s="185"/>
      <c r="DZ107" s="182">
        <f>IF(ISBLANK($EE$3),"",IF(ISBLANK(Tipy!DH101),0,IF(AND(Tipy!DH101=Výsledky!$EC$3,Tipy!DJ101=Výsledky!$EE$3),50,0)))</f>
        <v>0</v>
      </c>
      <c r="EA107" s="182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2">
        <f>IF(ISBLANK($EE$3),"",IF(OR(Tipy!DK101=Výsledky!$DZ$6,Tipy!DK101=Výsledky!$DZ$7,Tipy!DK101=Výsledky!$DZ$8,Tipy!DK101=Výsledky!$DZ$9),30,0))</f>
        <v>30</v>
      </c>
      <c r="EC107" s="182">
        <f>IF(ISBLANK($EE$3),"",IF(OR(Tipy!DL101=Výsledky!$EC$6,Tipy!DL101=Výsledky!$EC$7,Tipy!DL101=Výsledky!$EC$8,Tipy!DL101=Výsledky!$EC$9),10,0))</f>
        <v>0</v>
      </c>
      <c r="ED107" s="183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6">
        <f>IF(ISBLANK($EE$3),"",IF(ISBLANK(Tipy!DH101),"-",SUM(DZ107:ED107)))</f>
        <v>60</v>
      </c>
      <c r="EF107" s="94"/>
      <c r="EG107" s="182">
        <f>IF(ISBLANK($EL$3),"",IF(ISBLANK(Tipy!DN101),0,IF(AND(Tipy!DN101=Výsledky!$EJ$3,Tipy!DP101=Výsledky!$EL$3),50,0)))</f>
        <v>0</v>
      </c>
      <c r="EH107" s="182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2">
        <f>IF(ISBLANK($EL$3),"",IF(OR(Tipy!DQ101=Výsledky!$EG$6,Tipy!DQ101=Výsledky!$EG$7,Tipy!DQ101=Výsledky!$EG$8,Tipy!DQ101=Výsledky!$EG$9),30,0))</f>
        <v>0</v>
      </c>
      <c r="EJ107" s="182">
        <f>IF(ISBLANK($EL$3),"",IF(OR(Tipy!DR101=Výsledky!$EJ$6,Tipy!DR101=Výsledky!$EJ$7,Tipy!DR101=Výsledky!$EJ$8,Tipy!DR101=Výsledky!$EJ$9),10,0))</f>
        <v>0</v>
      </c>
      <c r="EK107" s="183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6">
        <f>IF(ISBLANK($EL$3),"",IF(ISBLANK(Tipy!DN101),"-",SUM(EG107:EK107)))</f>
        <v>30</v>
      </c>
      <c r="EM107" s="94"/>
      <c r="EN107" s="182">
        <f>IF(ISBLANK($ES$3),"",IF(ISBLANK(Tipy!DT101),0,IF(AND(Tipy!DT101=Výsledky!$EQ$3,Tipy!DV101=Výsledky!$ES$3),50,0)))</f>
        <v>0</v>
      </c>
      <c r="EO107" s="182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2">
        <f>IF(ISBLANK($ES$3),"",IF(OR(Tipy!DW101=Výsledky!$EN$6,Tipy!DW101=Výsledky!$EN$7,Tipy!DW101=Výsledky!$EN$8,Tipy!DW101=Výsledky!$EN$9),30,0))</f>
        <v>30</v>
      </c>
      <c r="EQ107" s="182">
        <f>IF(ISBLANK($ES$3),"",IF(OR(Tipy!DX101=Výsledky!$EQ$6,Tipy!DX101=Výsledky!$EQ$7,Tipy!DX101=Výsledky!$EQ$8,Tipy!DX101=Výsledky!$EQ$9),10,0))</f>
        <v>0</v>
      </c>
      <c r="ER107" s="183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6">
        <f>IF(ISBLANK($ES$3),"",IF(ISBLANK(Tipy!DT101),"-",SUM(EN107:ER107)))</f>
        <v>60</v>
      </c>
      <c r="ET107" s="94"/>
      <c r="EU107" s="182">
        <f>IF(ISBLANK($EZ$3),"",IF(ISBLANK(Tipy!DZ101),0,IF(AND(Tipy!DZ101=Výsledky!$EX$3,Tipy!EB101=Výsledky!$EZ$3),50,0)))</f>
        <v>0</v>
      </c>
      <c r="EV107" s="182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2">
        <f>IF(ISBLANK($EZ$3),"",IF(OR(Tipy!EC101=Výsledky!$EU$6,Tipy!EC101=Výsledky!$EU$7,Tipy!EC101=Výsledky!$EU$8,Tipy!EC101=Výsledky!$EU$9),30,0))</f>
        <v>0</v>
      </c>
      <c r="EX107" s="182">
        <f>IF(ISBLANK($EZ$3),"",IF(OR(Tipy!ED101=Výsledky!$EX$6,Tipy!ED101=Výsledky!$EX$7,Tipy!ED101=Výsledky!$EX$8,Tipy!ED101=Výsledky!$EX$9),10,0))</f>
        <v>0</v>
      </c>
      <c r="EY107" s="183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6">
        <f>IF(ISBLANK($EZ$3),"",IF(ISBLANK(Tipy!DZ101),"-",SUM(EU107:EY107)))</f>
        <v>20</v>
      </c>
      <c r="FA107" s="94"/>
      <c r="FB107" s="182">
        <f>IF(ISBLANK($FG$3),"",IF(ISBLANK(Tipy!EF101),0,IF(AND(Tipy!EF101=Výsledky!$FE$3,Tipy!EH101=Výsledky!$FG$3),50,0)))</f>
        <v>0</v>
      </c>
      <c r="FC107" s="182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2">
        <f>IF(ISBLANK($FG$3),"",IF(OR(Tipy!EI101=Výsledky!$FB$6,Tipy!EI101=Výsledky!$FB$7,Tipy!EI101=Výsledky!$FB$8,Tipy!EI101=Výsledky!$FB$9),30,0))</f>
        <v>0</v>
      </c>
      <c r="FE107" s="182">
        <f>IF(ISBLANK($FG$3),"",IF(OR(Tipy!EJ101=Výsledky!$FE$6,Tipy!EJ101=Výsledky!$FE$7,Tipy!EJ101=Výsledky!$FE$8,Tipy!EJ101=Výsledky!$FE$9),10,0))</f>
        <v>10</v>
      </c>
      <c r="FF107" s="183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6">
        <f>IF(ISBLANK($FG$3),"",IF(ISBLANK(Tipy!EF101),"-",SUM(FB107:FF107)))</f>
        <v>20</v>
      </c>
      <c r="FH107" s="94"/>
      <c r="FI107" s="182">
        <f>IF(ISBLANK($FN$3),"",IF(ISBLANK(Tipy!EL101),0,IF(AND(Tipy!EL101=Výsledky!$FL$3,Tipy!EN101=Výsledky!$FN$3),50,0)))</f>
        <v>0</v>
      </c>
      <c r="FJ107" s="182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2">
        <f>IF(ISBLANK($FN$3),"",IF(OR(Tipy!EO101=Výsledky!$FI$6,Tipy!EO101=Výsledky!$FI$7,Tipy!EO101=Výsledky!$FI$8,Tipy!EO101=Výsledky!$FI$9),30,0))</f>
        <v>0</v>
      </c>
      <c r="FL107" s="182">
        <f>IF(ISBLANK($FN$3),"",IF(OR(Tipy!EP101=Výsledky!$FL$6,Tipy!EP101=Výsledky!$FL$7,Tipy!EP101=Výsledky!$FL$8,Tipy!EP101=Výsledky!$FL$9),10,0))</f>
        <v>0</v>
      </c>
      <c r="FM107" s="183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6">
        <f>IF(ISBLANK($FN$3),"",IF(ISBLANK(Tipy!EL101),"-",SUM(FI107:FM107)))</f>
        <v>20</v>
      </c>
      <c r="FO107" s="94"/>
      <c r="FP107" s="182">
        <f>IF(ISBLANK($FU$3),"",IF(ISBLANK(Tipy!ER101),0,IF(AND(Tipy!ER101=Výsledky!$FS$3,Tipy!ET101=Výsledky!$FU$3),50,0)))</f>
        <v>0</v>
      </c>
      <c r="FQ107" s="182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2">
        <f>IF(ISBLANK($FU$3),"",IF(OR(Tipy!EU101=Výsledky!$FP$6,Tipy!EU101=Výsledky!$FP$7,Tipy!EU101=Výsledky!$FP$8,Tipy!EU101=Výsledky!$FP$9),30,0))</f>
        <v>30</v>
      </c>
      <c r="FS107" s="182">
        <f>IF(ISBLANK($FU$3),"",IF(OR(Tipy!EV101=Výsledky!$FS$6,Tipy!EV101=Výsledky!$FS$7,Tipy!EV101=Výsledky!$FS$8,Tipy!EV101=Výsledky!$FS$9),10,0))</f>
        <v>0</v>
      </c>
      <c r="FT107" s="183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6">
        <f>IF(ISBLANK($FU$3),"",IF(ISBLANK(Tipy!ER101),"-",SUM(FP107:FT107)))</f>
        <v>60</v>
      </c>
      <c r="FV107" s="94"/>
      <c r="FW107" s="182">
        <f>IF(ISBLANK($GB$3),"",IF(ISBLANK(Tipy!EX101),0,IF(AND(Tipy!EX101=Výsledky!$FZ$3,Tipy!EZ101=Výsledky!$GB$3),50,0)))</f>
        <v>0</v>
      </c>
      <c r="FX107" s="182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2">
        <f>IF(ISBLANK($GB$3),"",IF(OR(Tipy!FA101=Výsledky!$FW$6,Tipy!FA101=Výsledky!$FW$7,Tipy!FA101=Výsledky!$FW$8,Tipy!FA101=Výsledky!$FW$9),30,0))</f>
        <v>0</v>
      </c>
      <c r="FZ107" s="182">
        <f>IF(ISBLANK($GB$3),"",IF(OR(Tipy!FB101=Výsledky!$FZ$6,Tipy!FB101=Výsledky!$FZ$7,Tipy!FB101=Výsledky!$FZ$8,Tipy!FB101=Výsledky!$FZ$9),10,0))</f>
        <v>10</v>
      </c>
      <c r="GA107" s="183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6">
        <f>IF(ISBLANK($GB$3),"",IF(ISBLANK(Tipy!EX101),"-",SUM(FW107:GA107)))</f>
        <v>10</v>
      </c>
      <c r="GC107" s="94"/>
      <c r="GD107" s="182">
        <f>IF(ISBLANK($GI$3),"",IF(ISBLANK(Tipy!FD101),0,IF(AND(Tipy!FD101=Výsledky!$GG$3,Tipy!FF101=Výsledky!$GI$3),50,0)))</f>
        <v>0</v>
      </c>
      <c r="GE107" s="182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2">
        <f>IF(ISBLANK($GI$3),"",IF(OR(Tipy!FG101=Výsledky!$GD$6,Tipy!FG101=Výsledky!$GD$7,Tipy!FG101=Výsledky!$GD$8,Tipy!FG101=Výsledky!$GD$9),30,0))</f>
        <v>0</v>
      </c>
      <c r="GG107" s="182">
        <f>IF(ISBLANK($GI$3),"",IF(OR(Tipy!FH101=Výsledky!$GG$6,Tipy!FH101=Výsledky!$GG$7,Tipy!FH101=Výsledky!$GG$8,Tipy!FH101=Výsledky!$GG$9),10,0))</f>
        <v>0</v>
      </c>
      <c r="GH107" s="183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6">
        <f>IF(ISBLANK($GI$3),"",IF(ISBLANK(Tipy!FD101),"-",SUM(GD107:GH107)))</f>
        <v>10</v>
      </c>
      <c r="GJ107" s="94"/>
      <c r="GK107" s="182">
        <f>IF(ISBLANK($GP$3),"",IF(ISBLANK(Tipy!FJ101),0,IF(AND(Tipy!FJ101=Výsledky!$GN$3,Tipy!FL101=Výsledky!$GP$3),50,0)))</f>
        <v>0</v>
      </c>
      <c r="GL107" s="182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>20</v>
      </c>
      <c r="GM107" s="182">
        <f>IF(ISBLANK($GP$3),"",IF(OR(Tipy!FM101=Výsledky!$GK$6,Tipy!FM101=Výsledky!$GK$7,Tipy!FM101=Výsledky!$GK$8,Tipy!FM101=Výsledky!$GK$9),30,0))</f>
        <v>30</v>
      </c>
      <c r="GN107" s="182">
        <f>IF(ISBLANK($GP$3),"",IF(OR(Tipy!FN101=Výsledky!$GN$6,Tipy!FN101=Výsledky!$GN$7,Tipy!FN101=Výsledky!$GN$8,Tipy!FN101=Výsledky!$GN$9),10,0))</f>
        <v>0</v>
      </c>
      <c r="GO107" s="183">
        <f>IF(ISBLANK($GP$3),"",IF(ISBLANK(Tipy!FJ101),0,IF(OR(AND(Tipy!FJ101=Výsledky!$GN$3,OR(Tipy!FL101=Výsledky!$GP$3+1,Tipy!FL101=Výsledky!$GP$3-1)),AND(Tipy!FL101=Výsledky!$GP$3,OR(Tipy!FJ101=Výsledky!$GN$3+1,Tipy!FJ101=Výsledky!$GN$3-1))),10,0)))</f>
        <v>0</v>
      </c>
      <c r="GP107" s="186">
        <f>IF(ISBLANK($GP$3),"",IF(ISBLANK(Tipy!FJ101),"-",SUM(GK107:GO107)))</f>
        <v>50</v>
      </c>
      <c r="GQ107" s="94"/>
      <c r="GR107" s="182">
        <f>IF(ISBLANK($GW$3),"",IF(ISBLANK(Tipy!FP101),0,IF(AND(Tipy!FP101=Výsledky!$GU$3,Tipy!FR101=Výsledky!$GW$3),50,0)))</f>
        <v>0</v>
      </c>
      <c r="GS107" s="182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2">
        <f>IF(ISBLANK($GW$3),"",IF(OR(Tipy!FS101=Výsledky!$GR$6,Tipy!FS101=Výsledky!$GR$7,Tipy!FS101=Výsledky!$GR$8,Tipy!FS101=Výsledky!$GR$9),30,0))</f>
        <v>0</v>
      </c>
      <c r="GU107" s="182">
        <f>IF(ISBLANK($GW$3),"",IF(OR(Tipy!FT101=Výsledky!$GU$6,Tipy!FT101=Výsledky!$GU$7,Tipy!FT101=Výsledky!$GU$8,Tipy!FT101=Výsledky!$GU$9),10,0))</f>
        <v>0</v>
      </c>
      <c r="GV107" s="183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6">
        <f>IF(ISBLANK($GW$3),"",IF(ISBLANK(Tipy!FP101),"-",SUM(GR107:GV107)))</f>
        <v>0</v>
      </c>
      <c r="GX107" s="94"/>
      <c r="GY107" s="182">
        <f>IF(ISBLANK($HD$3),"",IF(ISBLANK(Tipy!FV101),0,IF(AND(Tipy!FV101=Výsledky!$HB$3,Tipy!FX101=Výsledky!$HD$3),50,0)))</f>
        <v>0</v>
      </c>
      <c r="GZ107" s="182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2">
        <f>IF(ISBLANK($HD$3),"",IF(OR(Tipy!FY101=Výsledky!$GY$6,Tipy!FY101=Výsledky!$GY$7,Tipy!FY101=Výsledky!$GY$8,Tipy!FY101=Výsledky!$GY$9),30,0))</f>
        <v>0</v>
      </c>
      <c r="HB107" s="182">
        <f>IF(ISBLANK($HD$3),"",IF(OR(Tipy!FZ101=Výsledky!$HB$6,Tipy!FZ101=Výsledky!$HB$7,Tipy!FZ101=Výsledky!$HB$8,Tipy!FZ101=Výsledky!$HB$9),10,0))</f>
        <v>0</v>
      </c>
      <c r="HC107" s="183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6" t="str">
        <f>IF(ISBLANK($HD$3),"",IF(ISBLANK(Tipy!FV101),"-",SUM(GY107:HC107)))</f>
        <v>-</v>
      </c>
      <c r="HE107" s="185"/>
      <c r="HF107" s="182">
        <f>IF(ISBLANK($HK$3),"",IF(ISBLANK(Tipy!GB101),0,IF(AND(Tipy!GB101=Výsledky!$HI$3,Tipy!GD101=Výsledky!$HK$3),50,0)))</f>
        <v>0</v>
      </c>
      <c r="HG107" s="182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2">
        <f>IF(ISBLANK($HK$3),"",IF(OR(Tipy!GE101=Výsledky!$HF$6,Tipy!GE101=Výsledky!$HF$7,Tipy!GE101=Výsledky!$HF$8,Tipy!GE101=Výsledky!$HF$9),30,0))</f>
        <v>0</v>
      </c>
      <c r="HI107" s="182">
        <f>IF(ISBLANK($HK$3),"",IF(OR(Tipy!GF101=Výsledky!$HI$6,Tipy!GF101=Výsledky!$HI$7,Tipy!GF101=Výsledky!$HI$8,Tipy!GF101=Výsledky!$HI$9),10,0))</f>
        <v>0</v>
      </c>
      <c r="HJ107" s="183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6">
        <f>IF(ISBLANK($HK$3),"",IF(ISBLANK(Tipy!GB101),"-",SUM(HF107:HJ107)))</f>
        <v>30</v>
      </c>
      <c r="HL107" s="185"/>
      <c r="HM107" s="182">
        <f>IF(ISBLANK($HR$3),"",IF(ISBLANK(Tipy!GH101),0,IF(AND(Tipy!GH101=Výsledky!$HP$3,Tipy!GJ101=Výsledky!$HR$3),50,0)))</f>
        <v>0</v>
      </c>
      <c r="HN107" s="182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2">
        <f>IF(ISBLANK($HR$3),"",IF(OR(Tipy!GK101=Výsledky!$HM$6,Tipy!GK101=Výsledky!$HM$7,Tipy!GK101=Výsledky!$HM$8,Tipy!GK101=Výsledky!$HM$9),30,0))</f>
        <v>0</v>
      </c>
      <c r="HP107" s="182">
        <f>IF(ISBLANK($HR$3),"",IF(OR(Tipy!GL101=Výsledky!$HP$6,Tipy!GL101=Výsledky!$HP$7,Tipy!GL101=Výsledky!$HP$8,Tipy!GL101=Výsledky!$HP$9),10,0))</f>
        <v>0</v>
      </c>
      <c r="HQ107" s="183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6">
        <f>IF(ISBLANK($HR$3),"",IF(ISBLANK(Tipy!GH101),"-",SUM(HM107:HQ107)))</f>
        <v>10</v>
      </c>
      <c r="HS107" s="185"/>
      <c r="HT107" s="182">
        <f>IF(ISBLANK($HY$3),"",IF(ISBLANK(Tipy!GN101),0,IF(AND(Tipy!GN101=Výsledky!$HW$3,Tipy!GP101=Výsledky!$HY$3),50,0)))</f>
        <v>0</v>
      </c>
      <c r="HU107" s="182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2">
        <f>IF(ISBLANK($HY$3),"",IF(OR(Tipy!GQ101=Výsledky!$HT$6,Tipy!GQ101=Výsledky!$HT$7,Tipy!GQ101=Výsledky!$HT$8,Tipy!GQ101=Výsledky!$HT$9),30,0))</f>
        <v>0</v>
      </c>
      <c r="HW107" s="182">
        <f>IF(ISBLANK($HY$3),"",IF(OR(Tipy!GR101=Výsledky!$HW$6,Tipy!GR101=Výsledky!$HW$7,Tipy!GR101=Výsledky!$HW$8,Tipy!GR101=Výsledky!$HW$9),10,0))</f>
        <v>10</v>
      </c>
      <c r="HX107" s="183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6">
        <f>IF(ISBLANK($HY$3),"",IF(ISBLANK(Tipy!GN101),"-",SUM(HT107:HX107)))</f>
        <v>40</v>
      </c>
      <c r="HZ107" s="185"/>
      <c r="IA107" s="182">
        <f>IF(ISBLANK($IF$3),"",IF(ISBLANK(Tipy!GT101),0,IF(AND(Tipy!GT101=Výsledky!$ID$3,Tipy!GV101=Výsledky!$IF$3),50,0)))</f>
        <v>50</v>
      </c>
      <c r="IB107" s="182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2">
        <f>IF(ISBLANK($IF$3),"",IF(OR(Tipy!GW101=Výsledky!$IA$6,Tipy!GW101=Výsledky!$IA$7,Tipy!GW101=Výsledky!$IA$8,Tipy!GW101=Výsledky!$IA$9),30,0))</f>
        <v>30</v>
      </c>
      <c r="ID107" s="182">
        <f>IF(ISBLANK($IF$3),"",IF(OR(Tipy!GX101=Výsledky!$ID$6,Tipy!GX101=Výsledky!$ID$7,Tipy!GX101=Výsledky!$ID$8,Tipy!GX101=Výsledky!$ID$9),10,0))</f>
        <v>0</v>
      </c>
      <c r="IE107" s="183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6">
        <f>IF(ISBLANK($IF$3),"",IF(ISBLANK(Tipy!GT101),"-",SUM(IA107:IE107)))</f>
        <v>80</v>
      </c>
      <c r="IG107" s="94"/>
      <c r="IH107" s="182">
        <f>IF(ISBLANK($IM$3),"",IF(ISBLANK(Tipy!GZ101),0,IF(AND(Tipy!GZ101=Výsledky!$IK$3,Tipy!HB101=Výsledky!$IM$3),50,0)))</f>
        <v>0</v>
      </c>
      <c r="II107" s="182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182">
        <f>IF(ISBLANK($IM$3),"",IF(OR(Tipy!HC101=Výsledky!$IH$6,Tipy!HC101=Výsledky!$IH$7,Tipy!HC101=Výsledky!$IH$8,Tipy!HC101=Výsledky!$IH$9),30,0))</f>
        <v>0</v>
      </c>
      <c r="IK107" s="182">
        <f>IF(ISBLANK($IM$3),"",IF(OR(Tipy!HD101=Výsledky!$IK$6,Tipy!HD101=Výsledky!$IK$7,Tipy!HD101=Výsledky!$IK$8,Tipy!HD101=Výsledky!$IK$9),10,0))</f>
        <v>10</v>
      </c>
      <c r="IL107" s="183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186">
        <f>IF(ISBLANK($IM$3),"",IF(ISBLANK(Tipy!GZ101),"-",SUM(IH107:IL107)))</f>
        <v>40</v>
      </c>
      <c r="IN107" s="185"/>
      <c r="IO107" s="182">
        <f>IF(ISBLANK($IT$3),"",IF(ISBLANK(Tipy!HF101),0,IF(AND(Tipy!HF101=Výsledky!$IR$3,Tipy!HH101=Výsledky!$IT$3),50,0)))</f>
        <v>0</v>
      </c>
      <c r="IP107" s="182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82">
        <f>IF(ISBLANK($IT$3),"",IF(OR(Tipy!HI101=Výsledky!$IO$6,Tipy!HI101=Výsledky!$IO$7,Tipy!HI101=Výsledky!$IO$8,Tipy!HI101=Výsledky!$IO$9),30,0))</f>
        <v>30</v>
      </c>
      <c r="IR107" s="182">
        <f>IF(ISBLANK($IT$3),"",IF(OR(Tipy!HJ101=Výsledky!$IR$6,Tipy!HJ101=Výsledky!$IR$7,Tipy!HJ101=Výsledky!$IR$8,Tipy!HJ101=Výsledky!$IR$9),10,0))</f>
        <v>10</v>
      </c>
      <c r="IS107" s="183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6">
        <f>IF(ISBLANK($IT$3),"",IF(ISBLANK(Tipy!HF101),"-",SUM(IO107:IS107)))</f>
        <v>60</v>
      </c>
      <c r="IU107" s="185"/>
      <c r="IV107" s="182">
        <f>IF(ISBLANK($JA$3),"",IF(ISBLANK(Tipy!HL101),0,IF(AND(Tipy!HL101=Výsledky!$IY$3,Tipy!HN101=Výsledky!$JA$3),50,0)))</f>
        <v>0</v>
      </c>
      <c r="IW107" s="182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182">
        <f>IF(ISBLANK($JA$3),"",IF(OR(Tipy!HO101=Výsledky!$IV$6,Tipy!HO101=Výsledky!$IV$7,Tipy!HO101=Výsledky!$IV$8,Tipy!HO101=Výsledky!$IV$9),30,0))</f>
        <v>30</v>
      </c>
      <c r="IY107" s="182">
        <f>IF(ISBLANK($JA$3),"",IF(OR(Tipy!HP101=Výsledky!$IY$6,Tipy!HP101=Výsledky!$IY$7,Tipy!HP101=Výsledky!$IY$8,Tipy!HP101=Výsledky!$IY$9),10,0))</f>
        <v>0</v>
      </c>
      <c r="IZ107" s="183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186">
        <f>IF(ISBLANK($JA$3),"",IF(ISBLANK(Tipy!HL101),"-",SUM(IV107:IZ107)))</f>
        <v>50</v>
      </c>
      <c r="JB107" s="185"/>
      <c r="JC107" s="182">
        <f>IF(ISBLANK($JH$3),"",IF(ISBLANK(Tipy!HR101),0,IF(AND(Tipy!HR101=Výsledky!$JF$3,Tipy!HT101=Výsledky!$JH$3),50,0)))</f>
        <v>0</v>
      </c>
      <c r="JD107" s="182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>20</v>
      </c>
      <c r="JE107" s="182">
        <f>IF(ISBLANK($JH$3),"",IF(OR(Tipy!HU101=Výsledky!$JC$6,Tipy!HU101=Výsledky!$JC$7,Tipy!HU101=Výsledky!$JC$8,Tipy!HU101=Výsledky!$JC$9),30,0))</f>
        <v>0</v>
      </c>
      <c r="JF107" s="182">
        <f>IF(ISBLANK($JH$3),"",IF(OR(Tipy!HV101=Výsledky!$JF$6,Tipy!HV101=Výsledky!$JF$7,Tipy!HV101=Výsledky!$JF$8,Tipy!HV101=Výsledky!$JF$9),10,0))</f>
        <v>0</v>
      </c>
      <c r="JG107" s="183">
        <f>IF(ISBLANK($JH$3),"",IF(ISBLANK(Tipy!HR101),0,IF(OR(AND(Tipy!HR101=Výsledky!$JF$3,OR(Tipy!HT101=Výsledky!$JH$3+1,Tipy!HT101=Výsledky!$JH$3-1)),AND(Tipy!HT101=Výsledky!$JH$3,OR(Tipy!HR101=Výsledky!$JF$3+1,Tipy!HR101=Výsledky!$JF$3-1))),10,0)))</f>
        <v>0</v>
      </c>
      <c r="JH107" s="186">
        <f>IF(ISBLANK($JH$3),"",IF(ISBLANK(Tipy!HR101),"-",SUM(JC107:JG107)))</f>
        <v>20</v>
      </c>
      <c r="JI107" s="185"/>
      <c r="JJ107" s="182">
        <f>IF(ISBLANK($JO$3),"",IF(ISBLANK(Tipy!HX101),0,IF(AND(Tipy!HX101=Výsledky!$JM$3,Tipy!HZ101=Výsledky!$JO$3),50,0)))</f>
        <v>0</v>
      </c>
      <c r="JK107" s="182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>0</v>
      </c>
      <c r="JL107" s="182">
        <f>IF(ISBLANK($JO$3),"",IF(OR(Tipy!IA101=Výsledky!$JJ$6,Tipy!IA101=Výsledky!$JJ$7,Tipy!IA101=Výsledky!$JJ$8,Tipy!IA101=Výsledky!$JJ$9),30,0))</f>
        <v>30</v>
      </c>
      <c r="JM107" s="92">
        <f>IF(ISBLANK($JO$3),"",IF(OR(Tipy!IB101=Výsledky!$JM$6,Tipy!IB101=Výsledky!$JM$7,Tipy!IB101=Výsledky!$JM$8,Tipy!IB101=Výsledky!$JM$9),10,0))</f>
        <v>10</v>
      </c>
      <c r="JN107" s="93">
        <f>IF(ISBLANK($JO$3),"",IF(ISBLANK(Tipy!HX101),0,IF(OR(AND(Tipy!HX101=Výsledky!$JM$3,OR(Tipy!HZ101=Výsledky!$JO$3+1,Tipy!HZ101=Výsledky!$JO$3-1)),AND(Tipy!HZ101=Výsledky!$JO$3,OR(Tipy!HX101=Výsledky!$JM$3+1,Tipy!HX101=Výsledky!$JM$3-1))),10,0)))</f>
        <v>0</v>
      </c>
      <c r="JO107" s="95">
        <f>IF(ISBLANK($JO$3),"",IF(ISBLANK(Tipy!HX101),"-",SUM(JJ107:JN107)))</f>
        <v>40</v>
      </c>
      <c r="JP107" s="94"/>
      <c r="JQ107" s="92">
        <f>IF(ISBLANK($JV$3),"",IF(ISBLANK(Tipy!ID101),0,IF(AND(Tipy!ID101=Výsledky!$JT$3,Tipy!IF101=Výsledky!$JV$3),50,0)))</f>
        <v>0</v>
      </c>
      <c r="JR107" s="92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>20</v>
      </c>
      <c r="JS107" s="92">
        <f>IF(ISBLANK($JV$3),"",IF(OR(Tipy!IG101=Výsledky!$JQ$6,Tipy!IG101=Výsledky!$JQ$7,Tipy!IG101=Výsledky!$JQ$8,Tipy!IG101=Výsledky!$JQ$9),30,0))</f>
        <v>30</v>
      </c>
      <c r="JT107" s="92">
        <f>IF(ISBLANK($JV$3),"",IF(OR(Tipy!IH101=Výsledky!$JT$6,Tipy!IH101=Výsledky!$JT$7,Tipy!IH101=Výsledky!$JT$8,Tipy!IH101=Výsledky!$JT$9),10,0))</f>
        <v>0</v>
      </c>
      <c r="JU107" s="93">
        <f>IF(ISBLANK($JV$3),"",IF(ISBLANK(Tipy!ID101),0,IF(OR(AND(Tipy!ID101=Výsledky!$JT$3,OR(Tipy!IF101=Výsledky!$JV$3+1,Tipy!IF101=Výsledky!$JV$3-1)),AND(Tipy!IF101=Výsledky!$JV$3,OR(Tipy!ID101=Výsledky!$JT$3+1,Tipy!ID101=Výsledky!$JT$3-1))),10,0)))</f>
        <v>0</v>
      </c>
      <c r="JV107" s="95">
        <f>IF(ISBLANK($JV$3),"",IF(ISBLANK(Tipy!ID101),"-",SUM(JQ107:JU107)))</f>
        <v>50</v>
      </c>
      <c r="JW107" s="94"/>
      <c r="JX107" s="92" t="str">
        <f>IF(ISBLANK($KC$3),"",IF(ISBLANK(Tipy!IJ101),0,IF(AND(Tipy!IJ101=Výsledky!$KA$3,Tipy!IL101=Výsledky!$KC$3),50,0)))</f>
        <v/>
      </c>
      <c r="JY107" s="92" t="str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/>
      </c>
      <c r="JZ107" s="92" t="str">
        <f>IF(ISBLANK($KC$3),"",IF(OR(Tipy!IM101=Výsledky!$JX$6,Tipy!IM101=Výsledky!$JX$7,Tipy!IM101=Výsledky!$JX$8,Tipy!IM101=Výsledky!$JX$9),30,0))</f>
        <v/>
      </c>
      <c r="KA107" s="92" t="str">
        <f>IF(ISBLANK($KC$3),"",IF(OR(Tipy!IN101=Výsledky!$KA$6,Tipy!IN101=Výsledky!$KA$7,Tipy!IN101=Výsledky!$KA$8,Tipy!IN101=Výsledky!$KA$9),10,0))</f>
        <v/>
      </c>
      <c r="KB107" s="93" t="str">
        <f>IF(ISBLANK($KC$3),"",IF(ISBLANK(Tipy!IJ101),0,IF(OR(AND(Tipy!IJ101=Výsledky!$KA$3,OR(Tipy!IL101=Výsledky!$KC$3+1,Tipy!IL101=Výsledky!$KC$3-1)),AND(Tipy!IL101=Výsledky!$KC$3,OR(Tipy!IJ101=Výsledky!$KA$3+1,Tipy!IJ101=Výsledky!$KA$3-1))),10,0)))</f>
        <v/>
      </c>
      <c r="KC107" s="95" t="str">
        <f>IF(ISBLANK($KC$3),"",IF(ISBLANK(Tipy!IJ101),"-",SUM(JX107:KB107)))</f>
        <v/>
      </c>
      <c r="KD107" s="94"/>
      <c r="KE107" s="92">
        <f>IF(ISBLANK($KJ$3),"",IF(ISBLANK(Tipy!IP101),0,IF(AND(Tipy!IP101=Výsledky!$KH$3,Tipy!IR101=Výsledky!$KJ$3),50,0)))</f>
        <v>0</v>
      </c>
      <c r="KF107" s="92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>20</v>
      </c>
      <c r="KG107" s="92">
        <f>IF(ISBLANK($KJ$3),"",IF(OR(Tipy!IS101=Výsledky!$KE$6,Tipy!IS101=Výsledky!$KE$7,Tipy!IS101=Výsledky!$KE$8,Tipy!IS101=Výsledky!$KE$9),30,0))</f>
        <v>0</v>
      </c>
      <c r="KH107" s="92">
        <f>IF(ISBLANK($KJ$3),"",IF(OR(Tipy!IT101=Výsledky!$KH$6,Tipy!IT101=Výsledky!$KH$7,Tipy!IT101=Výsledky!$KH$8,Tipy!IT101=Výsledky!$KH$9),10,0))</f>
        <v>0</v>
      </c>
      <c r="KI107" s="93">
        <f>IF(ISBLANK($KJ$3),"",IF(ISBLANK(Tipy!IP101),0,IF(OR(AND(Tipy!IP101=Výsledky!$KH$3,OR(Tipy!IR101=Výsledky!$KJ$3+1,Tipy!IR101=Výsledky!$KJ$3-1)),AND(Tipy!IR101=Výsledky!$KJ$3,OR(Tipy!IP101=Výsledky!$KH$3+1,Tipy!IP101=Výsledky!$KH$3-1))),10,0)))</f>
        <v>0</v>
      </c>
      <c r="KJ107" s="95">
        <f>IF(ISBLANK($KJ$3),"",IF(ISBLANK(Tipy!IP101),"-",SUM(KE107:KI107)))</f>
        <v>20</v>
      </c>
      <c r="KK107" s="94"/>
      <c r="KL107" s="182">
        <f>IF(ISBLANK($KQ$3),"",IF(ISBLANK(Tipy!IV101),0,IF(AND(Tipy!IV101=Výsledky!$KO$3,Tipy!IX101=Výsledky!$KQ$3),50,0)))</f>
        <v>0</v>
      </c>
      <c r="KM107" s="182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>20</v>
      </c>
      <c r="KN107" s="182">
        <f>IF(ISBLANK($KQ$3),"",IF(OR(Tipy!IY101=Výsledky!$KL$6,Tipy!IY101=Výsledky!$KL$7,Tipy!IY101=Výsledky!$KL$8,Tipy!IY101=Výsledky!$KL$9),30,0))</f>
        <v>30</v>
      </c>
      <c r="KO107" s="182">
        <f>IF(ISBLANK($KQ$3),"",IF(OR(Tipy!IZ101=Výsledky!$KO$6,Tipy!IZ101=Výsledky!$KO$7,Tipy!IZ101=Výsledky!$KO$8,Tipy!IZ101=Výsledky!$KO$9),10,0))</f>
        <v>0</v>
      </c>
      <c r="KP107" s="183">
        <f>IF(ISBLANK($KQ$3),"",IF(ISBLANK(Tipy!IV101),0,IF(OR(AND(Tipy!IV101=Výsledky!$KO$3,OR(Tipy!IX101=Výsledky!$KQ$3+1,Tipy!IX101=Výsledky!$KQ$3-1)),AND(Tipy!IX101=Výsledky!$KQ$3,OR(Tipy!IV101=Výsledky!$KO$3+1,Tipy!IV101=Výsledky!$KO$3-1))),10,0)))</f>
        <v>0</v>
      </c>
      <c r="KQ107" s="186">
        <f>IF(ISBLANK($KQ$3),"",IF(ISBLANK(Tipy!IV101),"-",SUM(KL107:KP107)))</f>
        <v>50</v>
      </c>
      <c r="KR107" s="94"/>
      <c r="KS107" s="92" t="str">
        <f>IF(ISBLANK($KX$3),"",IF(ISBLANK(Tipy!JB101),0,IF(AND(Tipy!JB101=Výsledky!$KV$3,Tipy!JD101=Výsledky!$KX$3),50,0)))</f>
        <v/>
      </c>
      <c r="KT107" s="92" t="str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/>
      </c>
      <c r="KU107" s="92" t="str">
        <f>IF(ISBLANK($KX$3),"",IF(OR(Tipy!JE101=Výsledky!$KS$6,Tipy!JE101=Výsledky!$KS$7,Tipy!JE101=Výsledky!$KS$8,Tipy!JE101=Výsledky!$KS$9),30,0))</f>
        <v/>
      </c>
      <c r="KV107" s="92" t="str">
        <f>IF(ISBLANK($KX$3),"",IF(OR(Tipy!JF101=Výsledky!$KV$6,Tipy!JF101=Výsledky!$KV$7,Tipy!JF101=Výsledky!$KV$8,Tipy!JF101=Výsledky!$KV$9),10,0))</f>
        <v/>
      </c>
      <c r="KW107" s="93" t="str">
        <f>IF(ISBLANK($KX$3),"",IF(ISBLANK(Tipy!JB101),0,IF(OR(AND(Tipy!JB101=Výsledky!$KV$3,OR(Tipy!JD101=Výsledky!$KX$3+1,Tipy!JD101=Výsledky!$KX$3-1)),AND(Tipy!JD101=Výsledky!$KX$3,OR(Tipy!JB101=Výsledky!$KV$3+1,Tipy!JB101=Výsledky!$KV$3-1))),10,0)))</f>
        <v/>
      </c>
      <c r="KX107" s="95" t="str">
        <f>IF(ISBLANK($KX$3),"",IF(ISBLANK(Tipy!JB101),"-",SUM(KS107:KW107)))</f>
        <v/>
      </c>
      <c r="KY107" s="94"/>
      <c r="KZ107" s="92" t="str">
        <f>IF(ISBLANK($LE$3),"",IF(ISBLANK(Tipy!JH101),0,IF(AND(Tipy!JH101=Výsledky!$LC$3,Tipy!JJ101=Výsledky!$LE$3),50,0)))</f>
        <v/>
      </c>
      <c r="LA107" s="92" t="str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/>
      </c>
      <c r="LB107" s="92" t="str">
        <f>IF(ISBLANK($LE$3),"",IF(OR(Tipy!JK101=Výsledky!$KZ$6,Tipy!JK101=Výsledky!$KZ$7,Tipy!JK101=Výsledky!$KZ$8,Tipy!JK101=Výsledky!$KZ$9),30,0))</f>
        <v/>
      </c>
      <c r="LC107" s="92" t="str">
        <f>IF(ISBLANK($LE$3),"",IF(OR(Tipy!JL101=Výsledky!$LC$6,Tipy!JL101=Výsledky!$LC$7,Tipy!JL101=Výsledky!$LC$8,Tipy!JL101=Výsledky!$LC$9),10,0))</f>
        <v/>
      </c>
      <c r="LD107" s="93" t="str">
        <f>IF(ISBLANK($LE$3),"",IF(ISBLANK(Tipy!JH101),0,IF(OR(AND(Tipy!JH101=Výsledky!$LC$3,OR(Tipy!JJ101=Výsledky!$LE$3+1,Tipy!JJ101=Výsledky!$LE$3-1)),AND(Tipy!JJ101=Výsledky!$LE$3,OR(Tipy!JH101=Výsledky!$LC$3+1,Tipy!JH101=Výsledky!$LC$3-1))),10,0)))</f>
        <v/>
      </c>
      <c r="LE107" s="95" t="str">
        <f>IF(ISBLANK($LE$3),"",IF(ISBLANK(Tipy!JH101),"-",SUM(KZ107:LD107)))</f>
        <v/>
      </c>
      <c r="LF107" s="94"/>
      <c r="LG107" s="92" t="str">
        <f>IF(ISBLANK($LL$3),"",IF(ISBLANK(Tipy!JN101),0,IF(AND(Tipy!JN101=Výsledky!$LJ$3,Tipy!JP101=Výsledky!$LL$3),50,0)))</f>
        <v/>
      </c>
      <c r="LH107" s="92" t="str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/>
      </c>
      <c r="LI107" s="92" t="str">
        <f>IF(ISBLANK($LL$3),"",IF(OR(Tipy!JQ101=Výsledky!$LG$6,Tipy!JQ101=Výsledky!$LG$7,Tipy!JQ101=Výsledky!$LG$8,Tipy!JQ101=Výsledky!$LG$9),30,0))</f>
        <v/>
      </c>
      <c r="LJ107" s="92" t="str">
        <f>IF(ISBLANK($LL$3),"",IF(OR(Tipy!JR101=Výsledky!$LJ$6,Tipy!JR101=Výsledky!$LJ$7,Tipy!JR101=Výsledky!$LJ$8,Tipy!JR101=Výsledky!$LJ$9),10,0))</f>
        <v/>
      </c>
      <c r="LK107" s="93" t="str">
        <f>IF(ISBLANK($LL$3),"",IF(ISBLANK(Tipy!JN101),0,IF(OR(AND(Tipy!JN101=Výsledky!$LJ$3,OR(Tipy!JP101=Výsledky!$LL$3+1,Tipy!JP101=Výsledky!$LL$3-1)),AND(Tipy!JP101=Výsledky!$LL$3,OR(Tipy!JN101=Výsledky!$LJ$3+1,Tipy!JN101=Výsledky!$LJ$3-1))),10,0)))</f>
        <v/>
      </c>
      <c r="LL107" s="95" t="str">
        <f>IF(ISBLANK($LL$3),"",IF(ISBLANK(Tipy!JN101),"-",SUM(LG107:LK107)))</f>
        <v/>
      </c>
      <c r="LM107" s="94"/>
      <c r="LN107" s="92" t="str">
        <f>IF(ISBLANK($LS$3),"",IF(ISBLANK(Tipy!JT101),0,IF(AND(Tipy!JT101=Výsledky!$LQ$3,Tipy!JV101=Výsledky!$LS$3),50,0)))</f>
        <v/>
      </c>
      <c r="LO107" s="92" t="str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/>
      </c>
      <c r="LP107" s="92" t="str">
        <f>IF(ISBLANK($LS$3),"",IF(OR(Tipy!JW101=Výsledky!$LN$6,Tipy!JW101=Výsledky!$LN$7,Tipy!JW101=Výsledky!$LN$8,Tipy!JW101=Výsledky!$LN$9),30,0))</f>
        <v/>
      </c>
      <c r="LQ107" s="92" t="str">
        <f>IF(ISBLANK($LS$3),"",IF(OR(Tipy!JX101=Výsledky!$LQ$6,Tipy!JX101=Výsledky!$LQ$7,Tipy!JX101=Výsledky!$LQ$8,Tipy!JX101=Výsledky!$LQ$9),10,0))</f>
        <v/>
      </c>
      <c r="LR107" s="93" t="str">
        <f>IF(ISBLANK($LS$3),"",IF(ISBLANK(Tipy!JT101),0,IF(OR(AND(Tipy!JT101=Výsledky!$LQ$3,OR(Tipy!JV101=Výsledky!$LS$3+1,Tipy!JV101=Výsledky!$LS$3-1)),AND(Tipy!JV101=Výsledky!$LS$3,OR(Tipy!JT101=Výsledky!$LQ$3+1,Tipy!JT101=Výsledky!$LQ$3-1))),10,0)))</f>
        <v/>
      </c>
      <c r="LS107" s="95" t="str">
        <f>IF(ISBLANK($LS$3),"",IF(ISBLANK(Tipy!JT101),"-",SUM(LN107:LR107)))</f>
        <v/>
      </c>
      <c r="LT107" s="94"/>
      <c r="LU107" s="92" t="str">
        <f>IF(ISBLANK($LZ$3),"",IF(ISBLANK(Tipy!JZ101),0,IF(AND(Tipy!JZ101=Výsledky!$LX$3,Tipy!KB101=Výsledky!$LZ$3),50,0)))</f>
        <v/>
      </c>
      <c r="LV107" s="92" t="str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/>
      </c>
      <c r="LW107" s="92" t="str">
        <f>IF(ISBLANK($LZ$3),"",IF(OR(Tipy!KC101=Výsledky!$LU$6,Tipy!KC101=Výsledky!$LU$7,Tipy!KC101=Výsledky!$LU$8,Tipy!KC101=Výsledky!$LU$9),30,0))</f>
        <v/>
      </c>
      <c r="LX107" s="92" t="str">
        <f>IF(ISBLANK($LZ$3),"",IF(OR(Tipy!KD101=Výsledky!$LX$6,Tipy!KD101=Výsledky!$LX$7,Tipy!KD101=Výsledky!$LX$8,Tipy!KD101=Výsledky!$LX$9),10,0))</f>
        <v/>
      </c>
      <c r="LY107" s="93" t="str">
        <f>IF(ISBLANK($LZ$3),"",IF(ISBLANK(Tipy!JZ101),0,IF(OR(AND(Tipy!JZ101=Výsledky!$LX$3,OR(Tipy!KB101=Výsledky!$LZ$3+1,Tipy!KB101=Výsledky!$LZ$3-1)),AND(Tipy!KB101=Výsledky!$LZ$3,OR(Tipy!JZ101=Výsledky!$LX$3+1,Tipy!JZ101=Výsledky!$LX$3-1))),10,0)))</f>
        <v/>
      </c>
      <c r="LZ107" s="95" t="str">
        <f>IF(ISBLANK($LZ$3),"",IF(ISBLANK(Tipy!JZ101),"-",SUM(LU107:LY107)))</f>
        <v/>
      </c>
      <c r="MA107" s="94"/>
      <c r="MB107" s="96"/>
      <c r="MC107" s="97"/>
      <c r="MD107" s="97"/>
      <c r="ME107" s="97"/>
      <c r="MF107" s="93"/>
      <c r="MG107" s="95"/>
      <c r="MH107" s="94"/>
      <c r="MI107" s="96"/>
      <c r="MJ107" s="97"/>
      <c r="MK107" s="97"/>
      <c r="ML107" s="97"/>
      <c r="MM107" s="93"/>
      <c r="MN107" s="95"/>
      <c r="MO107" s="94"/>
      <c r="MP107" s="96"/>
      <c r="MQ107" s="97"/>
      <c r="MR107" s="97"/>
      <c r="MS107" s="97"/>
      <c r="MT107" s="93"/>
      <c r="MU107" s="95"/>
      <c r="MV107" s="94"/>
      <c r="MW107" s="96"/>
      <c r="MX107" s="97"/>
      <c r="MY107" s="97"/>
      <c r="MZ107" s="97"/>
      <c r="NA107" s="93"/>
      <c r="NB107" s="95"/>
      <c r="NC107" s="94"/>
      <c r="ND107" s="96"/>
      <c r="NE107" s="97"/>
      <c r="NF107" s="97"/>
      <c r="NG107" s="97"/>
      <c r="NH107" s="93"/>
      <c r="NI107" s="95"/>
      <c r="NJ107" s="94"/>
      <c r="NK107" s="96"/>
      <c r="NL107" s="97"/>
      <c r="NM107" s="97"/>
      <c r="NN107" s="97"/>
      <c r="NO107" s="93"/>
      <c r="NP107" s="95"/>
      <c r="NQ107" s="94"/>
      <c r="NR107" s="96"/>
      <c r="NS107" s="97"/>
      <c r="NT107" s="97"/>
      <c r="NU107" s="97"/>
      <c r="NV107" s="93"/>
      <c r="NW107" s="95"/>
      <c r="NX107" s="94"/>
      <c r="NY107" s="96"/>
      <c r="NZ107" s="97"/>
      <c r="OA107" s="97"/>
      <c r="OB107" s="97"/>
      <c r="OC107" s="93"/>
      <c r="OD107" s="95"/>
      <c r="OE107" s="94"/>
      <c r="OF107" s="96"/>
      <c r="OG107" s="97"/>
      <c r="OH107" s="97"/>
      <c r="OI107" s="97"/>
      <c r="OJ107" s="93"/>
      <c r="OK107" s="95"/>
      <c r="OL107" s="94"/>
      <c r="OM107" s="96"/>
      <c r="ON107" s="97"/>
      <c r="OO107" s="97"/>
      <c r="OP107" s="97"/>
      <c r="OQ107" s="93"/>
      <c r="OR107" s="95"/>
      <c r="OS107" s="94"/>
      <c r="OT107" s="96"/>
      <c r="OU107" s="97"/>
      <c r="OV107" s="97"/>
      <c r="OW107" s="97"/>
      <c r="OX107" s="93"/>
      <c r="OY107" s="95"/>
      <c r="OZ107" s="94"/>
      <c r="PA107" s="96"/>
      <c r="PB107" s="97"/>
      <c r="PC107" s="97"/>
      <c r="PD107" s="97"/>
      <c r="PE107" s="93"/>
      <c r="PF107" s="95"/>
      <c r="PG107" s="94"/>
      <c r="PH107" s="96"/>
      <c r="PI107" s="97"/>
      <c r="PJ107" s="97"/>
      <c r="PK107" s="97"/>
      <c r="PL107" s="93"/>
      <c r="PM107" s="95"/>
      <c r="PN107" s="94"/>
      <c r="PO107" s="96"/>
      <c r="PP107" s="97"/>
      <c r="PQ107" s="97"/>
      <c r="PR107" s="97"/>
      <c r="PS107" s="93"/>
      <c r="PT107" s="95"/>
      <c r="PU107" s="94"/>
      <c r="PV107" s="96"/>
      <c r="PW107" s="97"/>
      <c r="PX107" s="97"/>
      <c r="PY107" s="97"/>
      <c r="PZ107" s="93"/>
      <c r="QA107" s="95"/>
    </row>
    <row r="108" spans="1:443" ht="15" customHeight="1" x14ac:dyDescent="0.2">
      <c r="A108" s="121">
        <f>Tipy!A102</f>
        <v>99</v>
      </c>
      <c r="B108" s="144" t="str">
        <f>Tipy!B102</f>
        <v>xO2</v>
      </c>
      <c r="C108" s="42"/>
      <c r="D108" s="182">
        <f>IF(ISBLANK($I$3),"",IF(ISBLANK(Tipy!D102),0,IF(AND(Tipy!D102=Výsledky!$G$3,Tipy!F102=Výsledky!$I$3),50,0)))</f>
        <v>0</v>
      </c>
      <c r="E108" s="182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2">
        <f>IF(ISBLANK($I$3),"",IF(OR(Tipy!G102=Výsledky!$D$6,Tipy!G102=Výsledky!$D$7,Tipy!G102=Výsledky!$D$8,Tipy!G102=Výsledky!$D$9),30,0))</f>
        <v>0</v>
      </c>
      <c r="G108" s="182">
        <f>IF(ISBLANK($I$3),"",IF(OR(Tipy!H102=Výsledky!$G$6,Tipy!H102=Výsledky!$G$7,Tipy!H102=Výsledky!$G$8,Tipy!H102=Výsledky!$G$9),10,0))</f>
        <v>0</v>
      </c>
      <c r="H108" s="183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4">
        <f>IF(ISBLANK($I$3),"",IF(ISBLANK(Tipy!D102),"-",SUM(D108:H108)))</f>
        <v>30</v>
      </c>
      <c r="J108" s="185"/>
      <c r="K108" s="182">
        <f>IF(ISBLANK($P$3),"",IF(ISBLANK(Tipy!J102),0,IF(AND(Tipy!J102=Výsledky!$N$3,Tipy!L102=Výsledky!$P$3),50,0)))</f>
        <v>0</v>
      </c>
      <c r="L108" s="182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2">
        <f>IF(ISBLANK($P$3),"",IF(OR(Tipy!M102=Výsledky!$K$6,Tipy!M102=Výsledky!$K$7,Tipy!M102=Výsledky!$K$8,Tipy!M102=Výsledky!$K$9),30,0))</f>
        <v>30</v>
      </c>
      <c r="N108" s="182">
        <f>IF(ISBLANK($P$3),"",IF(OR(Tipy!N102=Výsledky!$N$6,Tipy!N102=Výsledky!$N$7,Tipy!N102=Výsledky!$N$8,Tipy!N102=Výsledky!$N$9),10,0))</f>
        <v>0</v>
      </c>
      <c r="O108" s="183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6">
        <f>IF(ISBLANK($P$3),"",IF(ISBLANK(Tipy!J102),"-",SUM(K108:O108)))</f>
        <v>60</v>
      </c>
      <c r="Q108" s="185"/>
      <c r="R108" s="182">
        <f>IF(ISBLANK($W$3),"",IF(ISBLANK(Tipy!P102),0,IF(AND(Tipy!P102=Výsledky!$U$3,Tipy!R102=Výsledky!$W$3),50,0)))</f>
        <v>0</v>
      </c>
      <c r="S108" s="182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2">
        <f>IF(ISBLANK($W$3),"",IF(OR(Tipy!S102=Výsledky!$R$6,Tipy!S102=Výsledky!$R$7,Tipy!S102=Výsledky!$R$8,Tipy!S102=Výsledky!$R$9),30,0))</f>
        <v>0</v>
      </c>
      <c r="U108" s="182">
        <f>IF(ISBLANK($W$3),"",IF(OR(Tipy!T102=Výsledky!$U$6,Tipy!T102=Výsledky!$U$7,Tipy!T102=Výsledky!$U$8,Tipy!T102=Výsledky!$U$9),10,0))</f>
        <v>0</v>
      </c>
      <c r="V108" s="183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6">
        <f>IF(ISBLANK($W$3),"",IF(ISBLANK(Tipy!P102),"-",SUM(R108:V108)))</f>
        <v>10</v>
      </c>
      <c r="X108" s="185"/>
      <c r="Y108" s="182">
        <f>IF(ISBLANK($AD$3),"",IF(ISBLANK(Tipy!V102),0,IF(AND(Tipy!V102=Výsledky!$AB$3,Tipy!X102=Výsledky!$AD$3),50,0)))</f>
        <v>0</v>
      </c>
      <c r="Z108" s="182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2">
        <f>IF(ISBLANK($AD$3),"",IF(OR(Tipy!Y102=Výsledky!$Y$6,Tipy!Y102=Výsledky!$Y$7,Tipy!Y102=Výsledky!$Y$8,Tipy!Y102=Výsledky!$Y$9),30,0))</f>
        <v>0</v>
      </c>
      <c r="AB108" s="182">
        <f>IF(ISBLANK($AD$3),"",IF(OR(Tipy!Z102=Výsledky!$AB$6,Tipy!Z102=Výsledky!$AB$7,Tipy!Z102=Výsledky!$AB$8,Tipy!Z102=Výsledky!$AB$9),10,0))</f>
        <v>0</v>
      </c>
      <c r="AC108" s="183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6">
        <f>IF(ISBLANK($AD$3),"",IF(ISBLANK(Tipy!V102),"-",SUM(Y108:AC108)))</f>
        <v>30</v>
      </c>
      <c r="AE108" s="185"/>
      <c r="AF108" s="182">
        <f>IF(ISBLANK($AK$3),"",IF(ISBLANK(Tipy!AB102),0,IF(AND(Tipy!AB102=Výsledky!$AI$3,Tipy!AD102=Výsledky!$AK$3),50,0)))</f>
        <v>0</v>
      </c>
      <c r="AG108" s="182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2">
        <f>IF(ISBLANK($AK$3),"",IF(OR(Tipy!AE102=Výsledky!$AF$6,Tipy!AE102=Výsledky!$AF$7,Tipy!AE102=Výsledky!$AF$8,Tipy!AE102=Výsledky!$AF$9),30,0))</f>
        <v>0</v>
      </c>
      <c r="AI108" s="182">
        <f>IF(ISBLANK($AK$3),"",IF(OR(Tipy!AF102=Výsledky!$AI$6,Tipy!AF102=Výsledky!$AI$7,Tipy!AF102=Výsledky!$AI$8,Tipy!AF102=Výsledky!$AI$9),10,0))</f>
        <v>0</v>
      </c>
      <c r="AJ108" s="183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6">
        <f>IF(ISBLANK($AK$3),"",IF(ISBLANK(Tipy!AB102),"-",SUM(AF108:AJ108)))</f>
        <v>20</v>
      </c>
      <c r="AL108" s="185"/>
      <c r="AM108" s="182">
        <f>IF(ISBLANK($AR$3),"",IF(ISBLANK(Tipy!AH102),0,IF(AND(Tipy!AH102=Výsledky!$AP$3,Tipy!AJ102=Výsledky!$AR$3),50,0)))</f>
        <v>50</v>
      </c>
      <c r="AN108" s="182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2">
        <f>IF(ISBLANK($AR$3),"",IF(OR(Tipy!AK102=Výsledky!$AM$6,Tipy!AK102=Výsledky!$AM$7,Tipy!AK102=Výsledky!$AM$8,Tipy!AK102=Výsledky!$AM$9),30,0))</f>
        <v>30</v>
      </c>
      <c r="AP108" s="182">
        <f>IF(ISBLANK($AR$3),"",IF(OR(Tipy!AL102=Výsledky!$AP$6,Tipy!AL102=Výsledky!$AP$7,Tipy!AL102=Výsledky!$AP$8,Tipy!AL102=Výsledky!$AP$9),10,0))</f>
        <v>0</v>
      </c>
      <c r="AQ108" s="183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6">
        <f>IF(ISBLANK($AR$3),"",IF(ISBLANK(Tipy!AH102),"-",SUM(AM108:AQ108)))</f>
        <v>80</v>
      </c>
      <c r="AS108" s="185"/>
      <c r="AT108" s="182">
        <f>IF(ISBLANK($AY$3),"",IF(ISBLANK(Tipy!AN102),0,IF(AND(Tipy!AN102=Výsledky!$AW$3,Tipy!AP102=Výsledky!$AY$3),50,0)))</f>
        <v>0</v>
      </c>
      <c r="AU108" s="182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2">
        <f>IF(ISBLANK($AY$3),"",IF(OR(Tipy!AQ102=Výsledky!$AT$6,Tipy!AQ102=Výsledky!$AT$7,Tipy!AQ102=Výsledky!$AT$8,Tipy!AQ102=Výsledky!$AT$9),30,0))</f>
        <v>30</v>
      </c>
      <c r="AW108" s="182">
        <f>IF(ISBLANK($AY$3),"",IF(OR(Tipy!AR102=Výsledky!$AW$6,Tipy!AR102=Výsledky!$AW$7,Tipy!AR102=Výsledky!$AW$8,Tipy!AR102=Výsledky!$AW$9),10,0))</f>
        <v>10</v>
      </c>
      <c r="AX108" s="183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6">
        <f>IF(ISBLANK($AY$3),"",IF(ISBLANK(Tipy!AN102),"-",SUM(AT108:AX108)))</f>
        <v>70</v>
      </c>
      <c r="AZ108" s="185"/>
      <c r="BA108" s="182">
        <f>IF(ISBLANK($BF$3),"",IF(ISBLANK(Tipy!AT102),0,IF(AND(Tipy!AT102=Výsledky!$BD$3,Tipy!AV102=Výsledky!$BF$3),50,0)))</f>
        <v>0</v>
      </c>
      <c r="BB108" s="182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2">
        <f>IF(ISBLANK($BF$3),"",IF(OR(Tipy!AW102=Výsledky!$BA$6,Tipy!AW102=Výsledky!$BA$7,Tipy!AW102=Výsledky!$BA$8,Tipy!AW102=Výsledky!$BA$9),30,0))</f>
        <v>0</v>
      </c>
      <c r="BD108" s="182">
        <f>IF(ISBLANK($BF$3),"",IF(OR(Tipy!AX102=Výsledky!$BD$6,Tipy!AX102=Výsledky!$BD$7,Tipy!AX102=Výsledky!$BD$8,Tipy!AX102=Výsledky!$BD$9),10,0))</f>
        <v>10</v>
      </c>
      <c r="BE108" s="183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6">
        <f>IF(ISBLANK($BF$3),"",IF(ISBLANK(Tipy!AT102),"-",SUM(BA108:BE108)))</f>
        <v>10</v>
      </c>
      <c r="BG108" s="94"/>
      <c r="BH108" s="182">
        <f>IF(ISBLANK($BM$3),"",IF(ISBLANK(Tipy!AZ102),0,IF(AND(Tipy!AZ102=Výsledky!$BK$3,Tipy!BB102=Výsledky!$BM$3),50,0)))</f>
        <v>0</v>
      </c>
      <c r="BI108" s="182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2">
        <f>IF(ISBLANK($BM$3),"",IF(OR(Tipy!BC102=Výsledky!$BH$6,Tipy!BC102=Výsledky!$BH$7,Tipy!BC102=Výsledky!$BH$8,Tipy!BC102=Výsledky!$BH$9),30,0))</f>
        <v>0</v>
      </c>
      <c r="BK108" s="182">
        <f>IF(ISBLANK($BM$3),"",IF(OR(Tipy!BD102=Výsledky!$BK$6,Tipy!BD102=Výsledky!$BK$7,Tipy!BD102=Výsledky!$BK$8,Tipy!BD102=Výsledky!$BK$9),10,0))</f>
        <v>0</v>
      </c>
      <c r="BL108" s="183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6">
        <f>IF(ISBLANK($BM$3),"",IF(ISBLANK(Tipy!AZ102),"-",SUM(BH108:BL108)))</f>
        <v>20</v>
      </c>
      <c r="BN108" s="94"/>
      <c r="BO108" s="182">
        <f>IF(ISBLANK($BT$3),"",IF(ISBLANK(Tipy!BF102),0,IF(AND(Tipy!BF102=Výsledky!$BR$3,Tipy!BH102=Výsledky!$BT$3),50,0)))</f>
        <v>0</v>
      </c>
      <c r="BP108" s="182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2">
        <f>IF(ISBLANK($BT$3),"",IF(OR(Tipy!BI102=Výsledky!$BO$6,Tipy!BI102=Výsledky!$BO$7,Tipy!BI102=Výsledky!$BO$8,Tipy!BI102=Výsledky!$BO$9),30,0))</f>
        <v>0</v>
      </c>
      <c r="BR108" s="182">
        <f>IF(ISBLANK($BT$3),"",IF(OR(Tipy!BJ102=Výsledky!$BR$6,Tipy!BJ102=Výsledky!$BR$7,Tipy!BJ102=Výsledky!$BR$8,Tipy!BJ102=Výsledky!$BR$9),10,0))</f>
        <v>0</v>
      </c>
      <c r="BS108" s="183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6">
        <f>IF(ISBLANK($BT$3),"",IF(ISBLANK(Tipy!BF102),"-",SUM(BO108:BS108)))</f>
        <v>10</v>
      </c>
      <c r="BU108" s="94"/>
      <c r="BV108" s="182">
        <f>IF(ISBLANK($CA$3),"",IF(ISBLANK(Tipy!BL102),0,IF(AND(Tipy!BL102=Výsledky!$BY$3,Tipy!BN102=Výsledky!$CA$3),50,0)))</f>
        <v>0</v>
      </c>
      <c r="BW108" s="182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2">
        <f>IF(ISBLANK($CA$3),"",IF(OR(Tipy!BO102=Výsledky!$BV$6,Tipy!BO102=Výsledky!$BV$7,Tipy!BO102=Výsledky!$BV$8,Tipy!BO102=Výsledky!$BV$9),30,0))</f>
        <v>30</v>
      </c>
      <c r="BY108" s="182">
        <f>IF(ISBLANK($CA$3),"",IF(OR(Tipy!BP102=Výsledky!$BY$6,Tipy!BP102=Výsledky!$BY$7,Tipy!BP102=Výsledky!$BY$8,Tipy!BP102=Výsledky!$BY$9),10,0))</f>
        <v>0</v>
      </c>
      <c r="BZ108" s="183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6">
        <f>IF(ISBLANK($CA$3),"",IF(ISBLANK(Tipy!BL102),"-",SUM(BV108:BZ108)))</f>
        <v>50</v>
      </c>
      <c r="CB108" s="94"/>
      <c r="CC108" s="182">
        <f>IF(ISBLANK($CH$3),"",IF(ISBLANK(Tipy!BR102),0,IF(AND(Tipy!BR102=Výsledky!$CF$3,Tipy!BT102=Výsledky!$CH$3),50,0)))</f>
        <v>0</v>
      </c>
      <c r="CD108" s="182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2">
        <f>IF(ISBLANK($CH$3),"",IF(OR(Tipy!BU102=Výsledky!$CC$6,Tipy!BU102=Výsledky!$CC$7,Tipy!BU102=Výsledky!$CC$8,Tipy!BU102=Výsledky!$CC$9),30,0))</f>
        <v>30</v>
      </c>
      <c r="CF108" s="182">
        <f>IF(ISBLANK($CH$3),"",IF(OR(Tipy!BV102=Výsledky!$CF$6,Tipy!BV102=Výsledky!$CF$7,Tipy!BV102=Výsledky!$CF$8,Tipy!BV102=Výsledky!$CF$9),10,0))</f>
        <v>0</v>
      </c>
      <c r="CG108" s="183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6">
        <f>IF(ISBLANK($CH$3),"",IF(ISBLANK(Tipy!BR102),"-",SUM(CC108:CG108)))</f>
        <v>50</v>
      </c>
      <c r="CI108" s="185"/>
      <c r="CJ108" s="182">
        <f>IF(ISBLANK($CO$3),"",IF(ISBLANK(Tipy!BX102),0,IF(AND(Tipy!BX102=Výsledky!$CM$3,Tipy!BZ102=Výsledky!$CO$3),50,0)))</f>
        <v>0</v>
      </c>
      <c r="CK108" s="182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2">
        <f>IF(ISBLANK($CO$3),"",IF(OR(Tipy!CA102=Výsledky!$CJ$6,Tipy!CA102=Výsledky!$CJ$7,Tipy!CA102=Výsledky!$CJ$8,Tipy!CA102=Výsledky!$CJ$9),30,0))</f>
        <v>0</v>
      </c>
      <c r="CM108" s="182">
        <f>IF(ISBLANK($CO$3),"",IF(OR(Tipy!CB102=Výsledky!$CM$6,Tipy!CB102=Výsledky!$CM$7,Tipy!CB102=Výsledky!$CM$8,Tipy!CB102=Výsledky!$CM$9),10,0))</f>
        <v>10</v>
      </c>
      <c r="CN108" s="183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6">
        <f>IF(ISBLANK($CO$3),"",IF(ISBLANK(Tipy!BX102),"-",SUM(CJ108:CN108)))</f>
        <v>10</v>
      </c>
      <c r="CP108" s="185"/>
      <c r="CQ108" s="182">
        <f>IF(ISBLANK($CV$3),"",IF(ISBLANK(Tipy!CD102),0,IF(AND(Tipy!CD102=Výsledky!$CT$3,Tipy!CF102=Výsledky!$CV$3),50,0)))</f>
        <v>0</v>
      </c>
      <c r="CR108" s="182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2">
        <f>IF(ISBLANK($CV$3),"",IF(OR(Tipy!CG102=Výsledky!$CQ$6,Tipy!CG102=Výsledky!$CQ$7,Tipy!CG102=Výsledky!$CQ$8,Tipy!CG102=Výsledky!$CQ$9),30,0))</f>
        <v>30</v>
      </c>
      <c r="CT108" s="182">
        <f>IF(ISBLANK($CV$3),"",IF(OR(Tipy!CH102=Výsledky!$CT$6,Tipy!CH102=Výsledky!$CT$7,Tipy!CH102=Výsledky!$CT$8,Tipy!CH102=Výsledky!$CT$9),10,0))</f>
        <v>0</v>
      </c>
      <c r="CU108" s="183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6">
        <f>IF(ISBLANK($CV$3),"",IF(ISBLANK(Tipy!CD102),"-",SUM(CQ108:CU108)))</f>
        <v>60</v>
      </c>
      <c r="CW108" s="185"/>
      <c r="CX108" s="182">
        <f>IF(ISBLANK($DC$3),"",IF(ISBLANK(Tipy!CJ102),0,IF(AND(Tipy!CJ102=Výsledky!$DA$3,Tipy!CL102=Výsledky!$DC$3),50,0)))</f>
        <v>0</v>
      </c>
      <c r="CY108" s="182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2">
        <f>IF(ISBLANK($DC$3),"",IF(OR(Tipy!CM102=Výsledky!$CX$6,Tipy!CM102=Výsledky!$CX$7,Tipy!CM102=Výsledky!$CX$8,Tipy!CM102=Výsledky!$CX$9),30,0))</f>
        <v>30</v>
      </c>
      <c r="DA108" s="182">
        <f>IF(ISBLANK($DC$3),"",IF(OR(Tipy!CN102=Výsledky!$DA$6,Tipy!CN102=Výsledky!$DA$7,Tipy!CN102=Výsledky!$DA$8,Tipy!CN102=Výsledky!$DA$9),10,0))</f>
        <v>10</v>
      </c>
      <c r="DB108" s="183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6">
        <f>IF(ISBLANK($DC$3),"",IF(ISBLANK(Tipy!CJ102),"-",SUM(CX108:DB108)))</f>
        <v>40</v>
      </c>
      <c r="DD108" s="185"/>
      <c r="DE108" s="182">
        <f>IF(ISBLANK($DJ$3),"",IF(ISBLANK(Tipy!CP102),0,IF(AND(Tipy!CP102=Výsledky!$DH$3,Tipy!CR102=Výsledky!$DJ$3),50,0)))</f>
        <v>0</v>
      </c>
      <c r="DF108" s="182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2">
        <f>IF(ISBLANK($DJ$3),"",IF(OR(Tipy!CS102=Výsledky!$DE$6,Tipy!CS102=Výsledky!$DE$7,Tipy!CS102=Výsledky!$DE$8,Tipy!CS102=Výsledky!$DE$9),30,0))</f>
        <v>30</v>
      </c>
      <c r="DH108" s="182">
        <f>IF(ISBLANK($DJ$3),"",IF(OR(Tipy!CT102=Výsledky!$DH$6,Tipy!CT102=Výsledky!$DH$7,Tipy!CT102=Výsledky!$DH$8,Tipy!CT102=Výsledky!$DH$9),10,0))</f>
        <v>0</v>
      </c>
      <c r="DI108" s="183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6">
        <f>IF(ISBLANK($DJ$3),"",IF(ISBLANK(Tipy!CP102),"-",SUM(DE108:DI108)))</f>
        <v>30</v>
      </c>
      <c r="DK108" s="185"/>
      <c r="DL108" s="182">
        <f>IF(ISBLANK($DQ$3),"",IF(ISBLANK(Tipy!CV102),0,IF(AND(Tipy!CV102=Výsledky!$DO$3,Tipy!CX102=Výsledky!$DQ$3),50,0)))</f>
        <v>0</v>
      </c>
      <c r="DM108" s="182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2">
        <f>IF(ISBLANK($DQ$3),"",IF(OR(Tipy!CY102=Výsledky!$DL$6,Tipy!CY102=Výsledky!$DL$7,Tipy!CY102=Výsledky!$DL$8,Tipy!CY102=Výsledky!$DL$9),30,0))</f>
        <v>0</v>
      </c>
      <c r="DO108" s="182">
        <f>IF(ISBLANK($DQ$3),"",IF(OR(Tipy!CZ102=Výsledky!$DO$6,Tipy!CZ102=Výsledky!$DO$7,Tipy!CZ102=Výsledky!$DO$8,Tipy!CZ102=Výsledky!$DO$9),10,0))</f>
        <v>10</v>
      </c>
      <c r="DP108" s="183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6">
        <f>IF(ISBLANK($DQ$3),"",IF(ISBLANK(Tipy!CV102),"-",SUM(DL108:DP108)))</f>
        <v>10</v>
      </c>
      <c r="DR108" s="185"/>
      <c r="DS108" s="182">
        <f>IF(ISBLANK($DX$3),"",IF(ISBLANK(Tipy!DB102),0,IF(AND(Tipy!DB102=Výsledky!$DV$3,Tipy!DD102=Výsledky!$DX$3),50,0)))</f>
        <v>0</v>
      </c>
      <c r="DT108" s="182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2">
        <f>IF(ISBLANK($DX$3),"",IF(OR(Tipy!DE102=Výsledky!$DS$6,Tipy!DE102=Výsledky!$DS$7,Tipy!DE102=Výsledky!$DS$8,Tipy!DE102=Výsledky!$DS$9),30,0))</f>
        <v>0</v>
      </c>
      <c r="DV108" s="182">
        <f>IF(ISBLANK($DX$3),"",IF(OR(Tipy!DF102=Výsledky!$DV$6,Tipy!DF102=Výsledky!$DV$7,Tipy!DF102=Výsledky!$DV$8,Tipy!DF102=Výsledky!$DV$9),10,0))</f>
        <v>0</v>
      </c>
      <c r="DW108" s="183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6" t="str">
        <f>IF(ISBLANK($DX$3),"",IF(ISBLANK(Tipy!DB102),"-",SUM(DS108:DW108)))</f>
        <v>-</v>
      </c>
      <c r="DY108" s="185"/>
      <c r="DZ108" s="182">
        <f>IF(ISBLANK($EE$3),"",IF(ISBLANK(Tipy!DH102),0,IF(AND(Tipy!DH102=Výsledky!$EC$3,Tipy!DJ102=Výsledky!$EE$3),50,0)))</f>
        <v>0</v>
      </c>
      <c r="EA108" s="182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2">
        <f>IF(ISBLANK($EE$3),"",IF(OR(Tipy!DK102=Výsledky!$DZ$6,Tipy!DK102=Výsledky!$DZ$7,Tipy!DK102=Výsledky!$DZ$8,Tipy!DK102=Výsledky!$DZ$9),30,0))</f>
        <v>0</v>
      </c>
      <c r="EC108" s="182">
        <f>IF(ISBLANK($EE$3),"",IF(OR(Tipy!DL102=Výsledky!$EC$6,Tipy!DL102=Výsledky!$EC$7,Tipy!DL102=Výsledky!$EC$8,Tipy!DL102=Výsledky!$EC$9),10,0))</f>
        <v>0</v>
      </c>
      <c r="ED108" s="183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6">
        <f>IF(ISBLANK($EE$3),"",IF(ISBLANK(Tipy!DH102),"-",SUM(DZ108:ED108)))</f>
        <v>0</v>
      </c>
      <c r="EF108" s="94"/>
      <c r="EG108" s="182">
        <f>IF(ISBLANK($EL$3),"",IF(ISBLANK(Tipy!DN102),0,IF(AND(Tipy!DN102=Výsledky!$EJ$3,Tipy!DP102=Výsledky!$EL$3),50,0)))</f>
        <v>0</v>
      </c>
      <c r="EH108" s="182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2">
        <f>IF(ISBLANK($EL$3),"",IF(OR(Tipy!DQ102=Výsledky!$EG$6,Tipy!DQ102=Výsledky!$EG$7,Tipy!DQ102=Výsledky!$EG$8,Tipy!DQ102=Výsledky!$EG$9),30,0))</f>
        <v>0</v>
      </c>
      <c r="EJ108" s="182">
        <f>IF(ISBLANK($EL$3),"",IF(OR(Tipy!DR102=Výsledky!$EJ$6,Tipy!DR102=Výsledky!$EJ$7,Tipy!DR102=Výsledky!$EJ$8,Tipy!DR102=Výsledky!$EJ$9),10,0))</f>
        <v>10</v>
      </c>
      <c r="EK108" s="183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6">
        <f>IF(ISBLANK($EL$3),"",IF(ISBLANK(Tipy!DN102),"-",SUM(EG108:EK108)))</f>
        <v>30</v>
      </c>
      <c r="EM108" s="94"/>
      <c r="EN108" s="182">
        <f>IF(ISBLANK($ES$3),"",IF(ISBLANK(Tipy!DT102),0,IF(AND(Tipy!DT102=Výsledky!$EQ$3,Tipy!DV102=Výsledky!$ES$3),50,0)))</f>
        <v>0</v>
      </c>
      <c r="EO108" s="182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2">
        <f>IF(ISBLANK($ES$3),"",IF(OR(Tipy!DW102=Výsledky!$EN$6,Tipy!DW102=Výsledky!$EN$7,Tipy!DW102=Výsledky!$EN$8,Tipy!DW102=Výsledky!$EN$9),30,0))</f>
        <v>0</v>
      </c>
      <c r="EQ108" s="182">
        <f>IF(ISBLANK($ES$3),"",IF(OR(Tipy!DX102=Výsledky!$EQ$6,Tipy!DX102=Výsledky!$EQ$7,Tipy!DX102=Výsledky!$EQ$8,Tipy!DX102=Výsledky!$EQ$9),10,0))</f>
        <v>0</v>
      </c>
      <c r="ER108" s="183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6">
        <f>IF(ISBLANK($ES$3),"",IF(ISBLANK(Tipy!DT102),"-",SUM(EN108:ER108)))</f>
        <v>30</v>
      </c>
      <c r="ET108" s="94"/>
      <c r="EU108" s="182">
        <f>IF(ISBLANK($EZ$3),"",IF(ISBLANK(Tipy!DZ102),0,IF(AND(Tipy!DZ102=Výsledky!$EX$3,Tipy!EB102=Výsledky!$EZ$3),50,0)))</f>
        <v>0</v>
      </c>
      <c r="EV108" s="182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2">
        <f>IF(ISBLANK($EZ$3),"",IF(OR(Tipy!EC102=Výsledky!$EU$6,Tipy!EC102=Výsledky!$EU$7,Tipy!EC102=Výsledky!$EU$8,Tipy!EC102=Výsledky!$EU$9),30,0))</f>
        <v>0</v>
      </c>
      <c r="EX108" s="182">
        <f>IF(ISBLANK($EZ$3),"",IF(OR(Tipy!ED102=Výsledky!$EX$6,Tipy!ED102=Výsledky!$EX$7,Tipy!ED102=Výsledky!$EX$8,Tipy!ED102=Výsledky!$EX$9),10,0))</f>
        <v>10</v>
      </c>
      <c r="EY108" s="183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6">
        <f>IF(ISBLANK($EZ$3),"",IF(ISBLANK(Tipy!DZ102),"-",SUM(EU108:EY108)))</f>
        <v>30</v>
      </c>
      <c r="FA108" s="94"/>
      <c r="FB108" s="182">
        <f>IF(ISBLANK($FG$3),"",IF(ISBLANK(Tipy!EF102),0,IF(AND(Tipy!EF102=Výsledky!$FE$3,Tipy!EH102=Výsledky!$FG$3),50,0)))</f>
        <v>0</v>
      </c>
      <c r="FC108" s="182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2">
        <f>IF(ISBLANK($FG$3),"",IF(OR(Tipy!EI102=Výsledky!$FB$6,Tipy!EI102=Výsledky!$FB$7,Tipy!EI102=Výsledky!$FB$8,Tipy!EI102=Výsledky!$FB$9),30,0))</f>
        <v>0</v>
      </c>
      <c r="FE108" s="182">
        <f>IF(ISBLANK($FG$3),"",IF(OR(Tipy!EJ102=Výsledky!$FE$6,Tipy!EJ102=Výsledky!$FE$7,Tipy!EJ102=Výsledky!$FE$8,Tipy!EJ102=Výsledky!$FE$9),10,0))</f>
        <v>0</v>
      </c>
      <c r="FF108" s="183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6">
        <f>IF(ISBLANK($FG$3),"",IF(ISBLANK(Tipy!EF102),"-",SUM(FB108:FF108)))</f>
        <v>20</v>
      </c>
      <c r="FH108" s="94"/>
      <c r="FI108" s="182">
        <f>IF(ISBLANK($FN$3),"",IF(ISBLANK(Tipy!EL102),0,IF(AND(Tipy!EL102=Výsledky!$FL$3,Tipy!EN102=Výsledky!$FN$3),50,0)))</f>
        <v>0</v>
      </c>
      <c r="FJ108" s="182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2">
        <f>IF(ISBLANK($FN$3),"",IF(OR(Tipy!EO102=Výsledky!$FI$6,Tipy!EO102=Výsledky!$FI$7,Tipy!EO102=Výsledky!$FI$8,Tipy!EO102=Výsledky!$FI$9),30,0))</f>
        <v>0</v>
      </c>
      <c r="FL108" s="182">
        <f>IF(ISBLANK($FN$3),"",IF(OR(Tipy!EP102=Výsledky!$FL$6,Tipy!EP102=Výsledky!$FL$7,Tipy!EP102=Výsledky!$FL$8,Tipy!EP102=Výsledky!$FL$9),10,0))</f>
        <v>0</v>
      </c>
      <c r="FM108" s="183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6">
        <f>IF(ISBLANK($FN$3),"",IF(ISBLANK(Tipy!EL102),"-",SUM(FI108:FM108)))</f>
        <v>20</v>
      </c>
      <c r="FO108" s="94"/>
      <c r="FP108" s="182">
        <f>IF(ISBLANK($FU$3),"",IF(ISBLANK(Tipy!ER102),0,IF(AND(Tipy!ER102=Výsledky!$FS$3,Tipy!ET102=Výsledky!$FU$3),50,0)))</f>
        <v>0</v>
      </c>
      <c r="FQ108" s="182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2">
        <f>IF(ISBLANK($FU$3),"",IF(OR(Tipy!EU102=Výsledky!$FP$6,Tipy!EU102=Výsledky!$FP$7,Tipy!EU102=Výsledky!$FP$8,Tipy!EU102=Výsledky!$FP$9),30,0))</f>
        <v>0</v>
      </c>
      <c r="FS108" s="182">
        <f>IF(ISBLANK($FU$3),"",IF(OR(Tipy!EV102=Výsledky!$FS$6,Tipy!EV102=Výsledky!$FS$7,Tipy!EV102=Výsledky!$FS$8,Tipy!EV102=Výsledky!$FS$9),10,0))</f>
        <v>0</v>
      </c>
      <c r="FT108" s="183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6">
        <f>IF(ISBLANK($FU$3),"",IF(ISBLANK(Tipy!ER102),"-",SUM(FP108:FT108)))</f>
        <v>30</v>
      </c>
      <c r="FV108" s="94"/>
      <c r="FW108" s="182">
        <f>IF(ISBLANK($GB$3),"",IF(ISBLANK(Tipy!EX102),0,IF(AND(Tipy!EX102=Výsledky!$FZ$3,Tipy!EZ102=Výsledky!$GB$3),50,0)))</f>
        <v>0</v>
      </c>
      <c r="FX108" s="182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2">
        <f>IF(ISBLANK($GB$3),"",IF(OR(Tipy!FA102=Výsledky!$FW$6,Tipy!FA102=Výsledky!$FW$7,Tipy!FA102=Výsledky!$FW$8,Tipy!FA102=Výsledky!$FW$9),30,0))</f>
        <v>0</v>
      </c>
      <c r="FZ108" s="182">
        <f>IF(ISBLANK($GB$3),"",IF(OR(Tipy!FB102=Výsledky!$FZ$6,Tipy!FB102=Výsledky!$FZ$7,Tipy!FB102=Výsledky!$FZ$8,Tipy!FB102=Výsledky!$FZ$9),10,0))</f>
        <v>10</v>
      </c>
      <c r="GA108" s="183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6">
        <f>IF(ISBLANK($GB$3),"",IF(ISBLANK(Tipy!EX102),"-",SUM(FW108:GA108)))</f>
        <v>20</v>
      </c>
      <c r="GC108" s="94"/>
      <c r="GD108" s="182">
        <f>IF(ISBLANK($GI$3),"",IF(ISBLANK(Tipy!FD102),0,IF(AND(Tipy!FD102=Výsledky!$GG$3,Tipy!FF102=Výsledky!$GI$3),50,0)))</f>
        <v>0</v>
      </c>
      <c r="GE108" s="182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2">
        <f>IF(ISBLANK($GI$3),"",IF(OR(Tipy!FG102=Výsledky!$GD$6,Tipy!FG102=Výsledky!$GD$7,Tipy!FG102=Výsledky!$GD$8,Tipy!FG102=Výsledky!$GD$9),30,0))</f>
        <v>0</v>
      </c>
      <c r="GG108" s="182">
        <f>IF(ISBLANK($GI$3),"",IF(OR(Tipy!FH102=Výsledky!$GG$6,Tipy!FH102=Výsledky!$GG$7,Tipy!FH102=Výsledky!$GG$8,Tipy!FH102=Výsledky!$GG$9),10,0))</f>
        <v>0</v>
      </c>
      <c r="GH108" s="183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6">
        <f>IF(ISBLANK($GI$3),"",IF(ISBLANK(Tipy!FD102),"-",SUM(GD108:GH108)))</f>
        <v>0</v>
      </c>
      <c r="GJ108" s="94"/>
      <c r="GK108" s="182">
        <f>IF(ISBLANK($GP$3),"",IF(ISBLANK(Tipy!FJ102),0,IF(AND(Tipy!FJ102=Výsledky!$GN$3,Tipy!FL102=Výsledky!$GP$3),50,0)))</f>
        <v>0</v>
      </c>
      <c r="GL108" s="182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>0</v>
      </c>
      <c r="GM108" s="182">
        <f>IF(ISBLANK($GP$3),"",IF(OR(Tipy!FM102=Výsledky!$GK$6,Tipy!FM102=Výsledky!$GK$7,Tipy!FM102=Výsledky!$GK$8,Tipy!FM102=Výsledky!$GK$9),30,0))</f>
        <v>0</v>
      </c>
      <c r="GN108" s="182">
        <f>IF(ISBLANK($GP$3),"",IF(OR(Tipy!FN102=Výsledky!$GN$6,Tipy!FN102=Výsledky!$GN$7,Tipy!FN102=Výsledky!$GN$8,Tipy!FN102=Výsledky!$GN$9),10,0))</f>
        <v>0</v>
      </c>
      <c r="GO108" s="183">
        <f>IF(ISBLANK($GP$3),"",IF(ISBLANK(Tipy!FJ102),0,IF(OR(AND(Tipy!FJ102=Výsledky!$GN$3,OR(Tipy!FL102=Výsledky!$GP$3+1,Tipy!FL102=Výsledky!$GP$3-1)),AND(Tipy!FL102=Výsledky!$GP$3,OR(Tipy!FJ102=Výsledky!$GN$3+1,Tipy!FJ102=Výsledky!$GN$3-1))),10,0)))</f>
        <v>0</v>
      </c>
      <c r="GP108" s="186" t="str">
        <f>IF(ISBLANK($GP$3),"",IF(ISBLANK(Tipy!FJ102),"-",SUM(GK108:GO108)))</f>
        <v>-</v>
      </c>
      <c r="GQ108" s="94"/>
      <c r="GR108" s="182">
        <f>IF(ISBLANK($GW$3),"",IF(ISBLANK(Tipy!FP102),0,IF(AND(Tipy!FP102=Výsledky!$GU$3,Tipy!FR102=Výsledky!$GW$3),50,0)))</f>
        <v>0</v>
      </c>
      <c r="GS108" s="182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2">
        <f>IF(ISBLANK($GW$3),"",IF(OR(Tipy!FS102=Výsledky!$GR$6,Tipy!FS102=Výsledky!$GR$7,Tipy!FS102=Výsledky!$GR$8,Tipy!FS102=Výsledky!$GR$9),30,0))</f>
        <v>0</v>
      </c>
      <c r="GU108" s="182">
        <f>IF(ISBLANK($GW$3),"",IF(OR(Tipy!FT102=Výsledky!$GU$6,Tipy!FT102=Výsledky!$GU$7,Tipy!FT102=Výsledky!$GU$8,Tipy!FT102=Výsledky!$GU$9),10,0))</f>
        <v>0</v>
      </c>
      <c r="GV108" s="183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6" t="str">
        <f>IF(ISBLANK($GW$3),"",IF(ISBLANK(Tipy!FP102),"-",SUM(GR108:GV108)))</f>
        <v>-</v>
      </c>
      <c r="GX108" s="94"/>
      <c r="GY108" s="182">
        <f>IF(ISBLANK($HD$3),"",IF(ISBLANK(Tipy!FV102),0,IF(AND(Tipy!FV102=Výsledky!$HB$3,Tipy!FX102=Výsledky!$HD$3),50,0)))</f>
        <v>0</v>
      </c>
      <c r="GZ108" s="182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2">
        <f>IF(ISBLANK($HD$3),"",IF(OR(Tipy!FY102=Výsledky!$GY$6,Tipy!FY102=Výsledky!$GY$7,Tipy!FY102=Výsledky!$GY$8,Tipy!FY102=Výsledky!$GY$9),30,0))</f>
        <v>0</v>
      </c>
      <c r="HB108" s="182">
        <f>IF(ISBLANK($HD$3),"",IF(OR(Tipy!FZ102=Výsledky!$HB$6,Tipy!FZ102=Výsledky!$HB$7,Tipy!FZ102=Výsledky!$HB$8,Tipy!FZ102=Výsledky!$HB$9),10,0))</f>
        <v>0</v>
      </c>
      <c r="HC108" s="183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6" t="str">
        <f>IF(ISBLANK($HD$3),"",IF(ISBLANK(Tipy!FV102),"-",SUM(GY108:HC108)))</f>
        <v>-</v>
      </c>
      <c r="HE108" s="185"/>
      <c r="HF108" s="182">
        <f>IF(ISBLANK($HK$3),"",IF(ISBLANK(Tipy!GB102),0,IF(AND(Tipy!GB102=Výsledky!$HI$3,Tipy!GD102=Výsledky!$HK$3),50,0)))</f>
        <v>0</v>
      </c>
      <c r="HG108" s="182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2">
        <f>IF(ISBLANK($HK$3),"",IF(OR(Tipy!GE102=Výsledky!$HF$6,Tipy!GE102=Výsledky!$HF$7,Tipy!GE102=Výsledky!$HF$8,Tipy!GE102=Výsledky!$HF$9),30,0))</f>
        <v>0</v>
      </c>
      <c r="HI108" s="182">
        <f>IF(ISBLANK($HK$3),"",IF(OR(Tipy!GF102=Výsledky!$HI$6,Tipy!GF102=Výsledky!$HI$7,Tipy!GF102=Výsledky!$HI$8,Tipy!GF102=Výsledky!$HI$9),10,0))</f>
        <v>0</v>
      </c>
      <c r="HJ108" s="183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6" t="str">
        <f>IF(ISBLANK($HK$3),"",IF(ISBLANK(Tipy!GB102),"-",SUM(HF108:HJ108)))</f>
        <v>-</v>
      </c>
      <c r="HL108" s="185"/>
      <c r="HM108" s="182">
        <f>IF(ISBLANK($HR$3),"",IF(ISBLANK(Tipy!GH102),0,IF(AND(Tipy!GH102=Výsledky!$HP$3,Tipy!GJ102=Výsledky!$HR$3),50,0)))</f>
        <v>0</v>
      </c>
      <c r="HN108" s="182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2">
        <f>IF(ISBLANK($HR$3),"",IF(OR(Tipy!GK102=Výsledky!$HM$6,Tipy!GK102=Výsledky!$HM$7,Tipy!GK102=Výsledky!$HM$8,Tipy!GK102=Výsledky!$HM$9),30,0))</f>
        <v>0</v>
      </c>
      <c r="HP108" s="182">
        <f>IF(ISBLANK($HR$3),"",IF(OR(Tipy!GL102=Výsledky!$HP$6,Tipy!GL102=Výsledky!$HP$7,Tipy!GL102=Výsledky!$HP$8,Tipy!GL102=Výsledky!$HP$9),10,0))</f>
        <v>0</v>
      </c>
      <c r="HQ108" s="183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6" t="str">
        <f>IF(ISBLANK($HR$3),"",IF(ISBLANK(Tipy!GH102),"-",SUM(HM108:HQ108)))</f>
        <v>-</v>
      </c>
      <c r="HS108" s="185"/>
      <c r="HT108" s="182">
        <f>IF(ISBLANK($HY$3),"",IF(ISBLANK(Tipy!GN102),0,IF(AND(Tipy!GN102=Výsledky!$HW$3,Tipy!GP102=Výsledky!$HY$3),50,0)))</f>
        <v>0</v>
      </c>
      <c r="HU108" s="182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2">
        <f>IF(ISBLANK($HY$3),"",IF(OR(Tipy!GQ102=Výsledky!$HT$6,Tipy!GQ102=Výsledky!$HT$7,Tipy!GQ102=Výsledky!$HT$8,Tipy!GQ102=Výsledky!$HT$9),30,0))</f>
        <v>0</v>
      </c>
      <c r="HW108" s="182">
        <f>IF(ISBLANK($HY$3),"",IF(OR(Tipy!GR102=Výsledky!$HW$6,Tipy!GR102=Výsledky!$HW$7,Tipy!GR102=Výsledky!$HW$8,Tipy!GR102=Výsledky!$HW$9),10,0))</f>
        <v>0</v>
      </c>
      <c r="HX108" s="183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6" t="str">
        <f>IF(ISBLANK($HY$3),"",IF(ISBLANK(Tipy!GN102),"-",SUM(HT108:HX108)))</f>
        <v>-</v>
      </c>
      <c r="HZ108" s="185"/>
      <c r="IA108" s="182">
        <f>IF(ISBLANK($IF$3),"",IF(ISBLANK(Tipy!GT102),0,IF(AND(Tipy!GT102=Výsledky!$ID$3,Tipy!GV102=Výsledky!$IF$3),50,0)))</f>
        <v>0</v>
      </c>
      <c r="IB108" s="182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2">
        <f>IF(ISBLANK($IF$3),"",IF(OR(Tipy!GW102=Výsledky!$IA$6,Tipy!GW102=Výsledky!$IA$7,Tipy!GW102=Výsledky!$IA$8,Tipy!GW102=Výsledky!$IA$9),30,0))</f>
        <v>0</v>
      </c>
      <c r="ID108" s="182">
        <f>IF(ISBLANK($IF$3),"",IF(OR(Tipy!GX102=Výsledky!$ID$6,Tipy!GX102=Výsledky!$ID$7,Tipy!GX102=Výsledky!$ID$8,Tipy!GX102=Výsledky!$ID$9),10,0))</f>
        <v>0</v>
      </c>
      <c r="IE108" s="183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6" t="str">
        <f>IF(ISBLANK($IF$3),"",IF(ISBLANK(Tipy!GT102),"-",SUM(IA108:IE108)))</f>
        <v>-</v>
      </c>
      <c r="IG108" s="94"/>
      <c r="IH108" s="182">
        <f>IF(ISBLANK($IM$3),"",IF(ISBLANK(Tipy!GZ102),0,IF(AND(Tipy!GZ102=Výsledky!$IK$3,Tipy!HB102=Výsledky!$IM$3),50,0)))</f>
        <v>0</v>
      </c>
      <c r="II108" s="182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182">
        <f>IF(ISBLANK($IM$3),"",IF(OR(Tipy!HC102=Výsledky!$IH$6,Tipy!HC102=Výsledky!$IH$7,Tipy!HC102=Výsledky!$IH$8,Tipy!HC102=Výsledky!$IH$9),30,0))</f>
        <v>0</v>
      </c>
      <c r="IK108" s="182">
        <f>IF(ISBLANK($IM$3),"",IF(OR(Tipy!HD102=Výsledky!$IK$6,Tipy!HD102=Výsledky!$IK$7,Tipy!HD102=Výsledky!$IK$8,Tipy!HD102=Výsledky!$IK$9),10,0))</f>
        <v>0</v>
      </c>
      <c r="IL108" s="183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186" t="str">
        <f>IF(ISBLANK($IM$3),"",IF(ISBLANK(Tipy!GZ102),"-",SUM(IH108:IL108)))</f>
        <v>-</v>
      </c>
      <c r="IN108" s="185"/>
      <c r="IO108" s="182">
        <f>IF(ISBLANK($IT$3),"",IF(ISBLANK(Tipy!HF102),0,IF(AND(Tipy!HF102=Výsledky!$IR$3,Tipy!HH102=Výsledky!$IT$3),50,0)))</f>
        <v>0</v>
      </c>
      <c r="IP108" s="182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82">
        <f>IF(ISBLANK($IT$3),"",IF(OR(Tipy!HI102=Výsledky!$IO$6,Tipy!HI102=Výsledky!$IO$7,Tipy!HI102=Výsledky!$IO$8,Tipy!HI102=Výsledky!$IO$9),30,0))</f>
        <v>0</v>
      </c>
      <c r="IR108" s="182">
        <f>IF(ISBLANK($IT$3),"",IF(OR(Tipy!HJ102=Výsledky!$IR$6,Tipy!HJ102=Výsledky!$IR$7,Tipy!HJ102=Výsledky!$IR$8,Tipy!HJ102=Výsledky!$IR$9),10,0))</f>
        <v>0</v>
      </c>
      <c r="IS108" s="183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6" t="str">
        <f>IF(ISBLANK($IT$3),"",IF(ISBLANK(Tipy!HF102),"-",SUM(IO108:IS108)))</f>
        <v>-</v>
      </c>
      <c r="IU108" s="185"/>
      <c r="IV108" s="182">
        <f>IF(ISBLANK($JA$3),"",IF(ISBLANK(Tipy!HL102),0,IF(AND(Tipy!HL102=Výsledky!$IY$3,Tipy!HN102=Výsledky!$JA$3),50,0)))</f>
        <v>0</v>
      </c>
      <c r="IW108" s="182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182">
        <f>IF(ISBLANK($JA$3),"",IF(OR(Tipy!HO102=Výsledky!$IV$6,Tipy!HO102=Výsledky!$IV$7,Tipy!HO102=Výsledky!$IV$8,Tipy!HO102=Výsledky!$IV$9),30,0))</f>
        <v>0</v>
      </c>
      <c r="IY108" s="182">
        <f>IF(ISBLANK($JA$3),"",IF(OR(Tipy!HP102=Výsledky!$IY$6,Tipy!HP102=Výsledky!$IY$7,Tipy!HP102=Výsledky!$IY$8,Tipy!HP102=Výsledky!$IY$9),10,0))</f>
        <v>0</v>
      </c>
      <c r="IZ108" s="183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186" t="str">
        <f>IF(ISBLANK($JA$3),"",IF(ISBLANK(Tipy!HL102),"-",SUM(IV108:IZ108)))</f>
        <v>-</v>
      </c>
      <c r="JB108" s="185"/>
      <c r="JC108" s="182">
        <f>IF(ISBLANK($JH$3),"",IF(ISBLANK(Tipy!HR102),0,IF(AND(Tipy!HR102=Výsledky!$JF$3,Tipy!HT102=Výsledky!$JH$3),50,0)))</f>
        <v>0</v>
      </c>
      <c r="JD108" s="182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>0</v>
      </c>
      <c r="JE108" s="182">
        <f>IF(ISBLANK($JH$3),"",IF(OR(Tipy!HU102=Výsledky!$JC$6,Tipy!HU102=Výsledky!$JC$7,Tipy!HU102=Výsledky!$JC$8,Tipy!HU102=Výsledky!$JC$9),30,0))</f>
        <v>0</v>
      </c>
      <c r="JF108" s="182">
        <f>IF(ISBLANK($JH$3),"",IF(OR(Tipy!HV102=Výsledky!$JF$6,Tipy!HV102=Výsledky!$JF$7,Tipy!HV102=Výsledky!$JF$8,Tipy!HV102=Výsledky!$JF$9),10,0))</f>
        <v>0</v>
      </c>
      <c r="JG108" s="183">
        <f>IF(ISBLANK($JH$3),"",IF(ISBLANK(Tipy!HR102),0,IF(OR(AND(Tipy!HR102=Výsledky!$JF$3,OR(Tipy!HT102=Výsledky!$JH$3+1,Tipy!HT102=Výsledky!$JH$3-1)),AND(Tipy!HT102=Výsledky!$JH$3,OR(Tipy!HR102=Výsledky!$JF$3+1,Tipy!HR102=Výsledky!$JF$3-1))),10,0)))</f>
        <v>0</v>
      </c>
      <c r="JH108" s="186" t="str">
        <f>IF(ISBLANK($JH$3),"",IF(ISBLANK(Tipy!HR102),"-",SUM(JC108:JG108)))</f>
        <v>-</v>
      </c>
      <c r="JI108" s="185"/>
      <c r="JJ108" s="182">
        <f>IF(ISBLANK($JO$3),"",IF(ISBLANK(Tipy!HX102),0,IF(AND(Tipy!HX102=Výsledky!$JM$3,Tipy!HZ102=Výsledky!$JO$3),50,0)))</f>
        <v>0</v>
      </c>
      <c r="JK108" s="182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>0</v>
      </c>
      <c r="JL108" s="182">
        <f>IF(ISBLANK($JO$3),"",IF(OR(Tipy!IA102=Výsledky!$JJ$6,Tipy!IA102=Výsledky!$JJ$7,Tipy!IA102=Výsledky!$JJ$8,Tipy!IA102=Výsledky!$JJ$9),30,0))</f>
        <v>0</v>
      </c>
      <c r="JM108" s="92">
        <f>IF(ISBLANK($JO$3),"",IF(OR(Tipy!IB102=Výsledky!$JM$6,Tipy!IB102=Výsledky!$JM$7,Tipy!IB102=Výsledky!$JM$8,Tipy!IB102=Výsledky!$JM$9),10,0))</f>
        <v>0</v>
      </c>
      <c r="JN108" s="93">
        <f>IF(ISBLANK($JO$3),"",IF(ISBLANK(Tipy!HX102),0,IF(OR(AND(Tipy!HX102=Výsledky!$JM$3,OR(Tipy!HZ102=Výsledky!$JO$3+1,Tipy!HZ102=Výsledky!$JO$3-1)),AND(Tipy!HZ102=Výsledky!$JO$3,OR(Tipy!HX102=Výsledky!$JM$3+1,Tipy!HX102=Výsledky!$JM$3-1))),10,0)))</f>
        <v>0</v>
      </c>
      <c r="JO108" s="95" t="str">
        <f>IF(ISBLANK($JO$3),"",IF(ISBLANK(Tipy!HX102),"-",SUM(JJ108:JN108)))</f>
        <v>-</v>
      </c>
      <c r="JP108" s="94"/>
      <c r="JQ108" s="92">
        <f>IF(ISBLANK($JV$3),"",IF(ISBLANK(Tipy!ID102),0,IF(AND(Tipy!ID102=Výsledky!$JT$3,Tipy!IF102=Výsledky!$JV$3),50,0)))</f>
        <v>0</v>
      </c>
      <c r="JR108" s="92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>0</v>
      </c>
      <c r="JS108" s="92">
        <f>IF(ISBLANK($JV$3),"",IF(OR(Tipy!IG102=Výsledky!$JQ$6,Tipy!IG102=Výsledky!$JQ$7,Tipy!IG102=Výsledky!$JQ$8,Tipy!IG102=Výsledky!$JQ$9),30,0))</f>
        <v>0</v>
      </c>
      <c r="JT108" s="92">
        <f>IF(ISBLANK($JV$3),"",IF(OR(Tipy!IH102=Výsledky!$JT$6,Tipy!IH102=Výsledky!$JT$7,Tipy!IH102=Výsledky!$JT$8,Tipy!IH102=Výsledky!$JT$9),10,0))</f>
        <v>0</v>
      </c>
      <c r="JU108" s="93">
        <f>IF(ISBLANK($JV$3),"",IF(ISBLANK(Tipy!ID102),0,IF(OR(AND(Tipy!ID102=Výsledky!$JT$3,OR(Tipy!IF102=Výsledky!$JV$3+1,Tipy!IF102=Výsledky!$JV$3-1)),AND(Tipy!IF102=Výsledky!$JV$3,OR(Tipy!ID102=Výsledky!$JT$3+1,Tipy!ID102=Výsledky!$JT$3-1))),10,0)))</f>
        <v>0</v>
      </c>
      <c r="JV108" s="95" t="str">
        <f>IF(ISBLANK($JV$3),"",IF(ISBLANK(Tipy!ID102),"-",SUM(JQ108:JU108)))</f>
        <v>-</v>
      </c>
      <c r="JW108" s="94"/>
      <c r="JX108" s="92" t="str">
        <f>IF(ISBLANK($KC$3),"",IF(ISBLANK(Tipy!IJ102),0,IF(AND(Tipy!IJ102=Výsledky!$KA$3,Tipy!IL102=Výsledky!$KC$3),50,0)))</f>
        <v/>
      </c>
      <c r="JY108" s="92" t="str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/>
      </c>
      <c r="JZ108" s="92" t="str">
        <f>IF(ISBLANK($KC$3),"",IF(OR(Tipy!IM102=Výsledky!$JX$6,Tipy!IM102=Výsledky!$JX$7,Tipy!IM102=Výsledky!$JX$8,Tipy!IM102=Výsledky!$JX$9),30,0))</f>
        <v/>
      </c>
      <c r="KA108" s="92" t="str">
        <f>IF(ISBLANK($KC$3),"",IF(OR(Tipy!IN102=Výsledky!$KA$6,Tipy!IN102=Výsledky!$KA$7,Tipy!IN102=Výsledky!$KA$8,Tipy!IN102=Výsledky!$KA$9),10,0))</f>
        <v/>
      </c>
      <c r="KB108" s="93" t="str">
        <f>IF(ISBLANK($KC$3),"",IF(ISBLANK(Tipy!IJ102),0,IF(OR(AND(Tipy!IJ102=Výsledky!$KA$3,OR(Tipy!IL102=Výsledky!$KC$3+1,Tipy!IL102=Výsledky!$KC$3-1)),AND(Tipy!IL102=Výsledky!$KC$3,OR(Tipy!IJ102=Výsledky!$KA$3+1,Tipy!IJ102=Výsledky!$KA$3-1))),10,0)))</f>
        <v/>
      </c>
      <c r="KC108" s="95" t="str">
        <f>IF(ISBLANK($KC$3),"",IF(ISBLANK(Tipy!IJ102),"-",SUM(JX108:KB108)))</f>
        <v/>
      </c>
      <c r="KD108" s="94"/>
      <c r="KE108" s="92">
        <f>IF(ISBLANK($KJ$3),"",IF(ISBLANK(Tipy!IP102),0,IF(AND(Tipy!IP102=Výsledky!$KH$3,Tipy!IR102=Výsledky!$KJ$3),50,0)))</f>
        <v>0</v>
      </c>
      <c r="KF108" s="92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>0</v>
      </c>
      <c r="KG108" s="92">
        <f>IF(ISBLANK($KJ$3),"",IF(OR(Tipy!IS102=Výsledky!$KE$6,Tipy!IS102=Výsledky!$KE$7,Tipy!IS102=Výsledky!$KE$8,Tipy!IS102=Výsledky!$KE$9),30,0))</f>
        <v>0</v>
      </c>
      <c r="KH108" s="92">
        <f>IF(ISBLANK($KJ$3),"",IF(OR(Tipy!IT102=Výsledky!$KH$6,Tipy!IT102=Výsledky!$KH$7,Tipy!IT102=Výsledky!$KH$8,Tipy!IT102=Výsledky!$KH$9),10,0))</f>
        <v>0</v>
      </c>
      <c r="KI108" s="93">
        <f>IF(ISBLANK($KJ$3),"",IF(ISBLANK(Tipy!IP102),0,IF(OR(AND(Tipy!IP102=Výsledky!$KH$3,OR(Tipy!IR102=Výsledky!$KJ$3+1,Tipy!IR102=Výsledky!$KJ$3-1)),AND(Tipy!IR102=Výsledky!$KJ$3,OR(Tipy!IP102=Výsledky!$KH$3+1,Tipy!IP102=Výsledky!$KH$3-1))),10,0)))</f>
        <v>0</v>
      </c>
      <c r="KJ108" s="95" t="str">
        <f>IF(ISBLANK($KJ$3),"",IF(ISBLANK(Tipy!IP102),"-",SUM(KE108:KI108)))</f>
        <v>-</v>
      </c>
      <c r="KK108" s="94"/>
      <c r="KL108" s="182">
        <f>IF(ISBLANK($KQ$3),"",IF(ISBLANK(Tipy!IV102),0,IF(AND(Tipy!IV102=Výsledky!$KO$3,Tipy!IX102=Výsledky!$KQ$3),50,0)))</f>
        <v>0</v>
      </c>
      <c r="KM108" s="182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>0</v>
      </c>
      <c r="KN108" s="182">
        <f>IF(ISBLANK($KQ$3),"",IF(OR(Tipy!IY102=Výsledky!$KL$6,Tipy!IY102=Výsledky!$KL$7,Tipy!IY102=Výsledky!$KL$8,Tipy!IY102=Výsledky!$KL$9),30,0))</f>
        <v>0</v>
      </c>
      <c r="KO108" s="182">
        <f>IF(ISBLANK($KQ$3),"",IF(OR(Tipy!IZ102=Výsledky!$KO$6,Tipy!IZ102=Výsledky!$KO$7,Tipy!IZ102=Výsledky!$KO$8,Tipy!IZ102=Výsledky!$KO$9),10,0))</f>
        <v>0</v>
      </c>
      <c r="KP108" s="183">
        <f>IF(ISBLANK($KQ$3),"",IF(ISBLANK(Tipy!IV102),0,IF(OR(AND(Tipy!IV102=Výsledky!$KO$3,OR(Tipy!IX102=Výsledky!$KQ$3+1,Tipy!IX102=Výsledky!$KQ$3-1)),AND(Tipy!IX102=Výsledky!$KQ$3,OR(Tipy!IV102=Výsledky!$KO$3+1,Tipy!IV102=Výsledky!$KO$3-1))),10,0)))</f>
        <v>0</v>
      </c>
      <c r="KQ108" s="186" t="str">
        <f>IF(ISBLANK($KQ$3),"",IF(ISBLANK(Tipy!IV102),"-",SUM(KL108:KP108)))</f>
        <v>-</v>
      </c>
      <c r="KR108" s="94"/>
      <c r="KS108" s="92" t="str">
        <f>IF(ISBLANK($KX$3),"",IF(ISBLANK(Tipy!JB102),0,IF(AND(Tipy!JB102=Výsledky!$KV$3,Tipy!JD102=Výsledky!$KX$3),50,0)))</f>
        <v/>
      </c>
      <c r="KT108" s="92" t="str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/>
      </c>
      <c r="KU108" s="92" t="str">
        <f>IF(ISBLANK($KX$3),"",IF(OR(Tipy!JE102=Výsledky!$KS$6,Tipy!JE102=Výsledky!$KS$7,Tipy!JE102=Výsledky!$KS$8,Tipy!JE102=Výsledky!$KS$9),30,0))</f>
        <v/>
      </c>
      <c r="KV108" s="92" t="str">
        <f>IF(ISBLANK($KX$3),"",IF(OR(Tipy!JF102=Výsledky!$KV$6,Tipy!JF102=Výsledky!$KV$7,Tipy!JF102=Výsledky!$KV$8,Tipy!JF102=Výsledky!$KV$9),10,0))</f>
        <v/>
      </c>
      <c r="KW108" s="93" t="str">
        <f>IF(ISBLANK($KX$3),"",IF(ISBLANK(Tipy!JB102),0,IF(OR(AND(Tipy!JB102=Výsledky!$KV$3,OR(Tipy!JD102=Výsledky!$KX$3+1,Tipy!JD102=Výsledky!$KX$3-1)),AND(Tipy!JD102=Výsledky!$KX$3,OR(Tipy!JB102=Výsledky!$KV$3+1,Tipy!JB102=Výsledky!$KV$3-1))),10,0)))</f>
        <v/>
      </c>
      <c r="KX108" s="95" t="str">
        <f>IF(ISBLANK($KX$3),"",IF(ISBLANK(Tipy!JB102),"-",SUM(KS108:KW108)))</f>
        <v/>
      </c>
      <c r="KY108" s="94"/>
      <c r="KZ108" s="92" t="str">
        <f>IF(ISBLANK($LE$3),"",IF(ISBLANK(Tipy!JH102),0,IF(AND(Tipy!JH102=Výsledky!$LC$3,Tipy!JJ102=Výsledky!$LE$3),50,0)))</f>
        <v/>
      </c>
      <c r="LA108" s="92" t="str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/>
      </c>
      <c r="LB108" s="92" t="str">
        <f>IF(ISBLANK($LE$3),"",IF(OR(Tipy!JK102=Výsledky!$KZ$6,Tipy!JK102=Výsledky!$KZ$7,Tipy!JK102=Výsledky!$KZ$8,Tipy!JK102=Výsledky!$KZ$9),30,0))</f>
        <v/>
      </c>
      <c r="LC108" s="92" t="str">
        <f>IF(ISBLANK($LE$3),"",IF(OR(Tipy!JL102=Výsledky!$LC$6,Tipy!JL102=Výsledky!$LC$7,Tipy!JL102=Výsledky!$LC$8,Tipy!JL102=Výsledky!$LC$9),10,0))</f>
        <v/>
      </c>
      <c r="LD108" s="93" t="str">
        <f>IF(ISBLANK($LE$3),"",IF(ISBLANK(Tipy!JH102),0,IF(OR(AND(Tipy!JH102=Výsledky!$LC$3,OR(Tipy!JJ102=Výsledky!$LE$3+1,Tipy!JJ102=Výsledky!$LE$3-1)),AND(Tipy!JJ102=Výsledky!$LE$3,OR(Tipy!JH102=Výsledky!$LC$3+1,Tipy!JH102=Výsledky!$LC$3-1))),10,0)))</f>
        <v/>
      </c>
      <c r="LE108" s="95" t="str">
        <f>IF(ISBLANK($LE$3),"",IF(ISBLANK(Tipy!JH102),"-",SUM(KZ108:LD108)))</f>
        <v/>
      </c>
      <c r="LF108" s="94"/>
      <c r="LG108" s="92" t="str">
        <f>IF(ISBLANK($LL$3),"",IF(ISBLANK(Tipy!JN102),0,IF(AND(Tipy!JN102=Výsledky!$LJ$3,Tipy!JP102=Výsledky!$LL$3),50,0)))</f>
        <v/>
      </c>
      <c r="LH108" s="92" t="str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/>
      </c>
      <c r="LI108" s="92" t="str">
        <f>IF(ISBLANK($LL$3),"",IF(OR(Tipy!JQ102=Výsledky!$LG$6,Tipy!JQ102=Výsledky!$LG$7,Tipy!JQ102=Výsledky!$LG$8,Tipy!JQ102=Výsledky!$LG$9),30,0))</f>
        <v/>
      </c>
      <c r="LJ108" s="92" t="str">
        <f>IF(ISBLANK($LL$3),"",IF(OR(Tipy!JR102=Výsledky!$LJ$6,Tipy!JR102=Výsledky!$LJ$7,Tipy!JR102=Výsledky!$LJ$8,Tipy!JR102=Výsledky!$LJ$9),10,0))</f>
        <v/>
      </c>
      <c r="LK108" s="93" t="str">
        <f>IF(ISBLANK($LL$3),"",IF(ISBLANK(Tipy!JN102),0,IF(OR(AND(Tipy!JN102=Výsledky!$LJ$3,OR(Tipy!JP102=Výsledky!$LL$3+1,Tipy!JP102=Výsledky!$LL$3-1)),AND(Tipy!JP102=Výsledky!$LL$3,OR(Tipy!JN102=Výsledky!$LJ$3+1,Tipy!JN102=Výsledky!$LJ$3-1))),10,0)))</f>
        <v/>
      </c>
      <c r="LL108" s="95" t="str">
        <f>IF(ISBLANK($LL$3),"",IF(ISBLANK(Tipy!JN102),"-",SUM(LG108:LK108)))</f>
        <v/>
      </c>
      <c r="LM108" s="94"/>
      <c r="LN108" s="92" t="str">
        <f>IF(ISBLANK($LS$3),"",IF(ISBLANK(Tipy!JT102),0,IF(AND(Tipy!JT102=Výsledky!$LQ$3,Tipy!JV102=Výsledky!$LS$3),50,0)))</f>
        <v/>
      </c>
      <c r="LO108" s="92" t="str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/>
      </c>
      <c r="LP108" s="92" t="str">
        <f>IF(ISBLANK($LS$3),"",IF(OR(Tipy!JW102=Výsledky!$LN$6,Tipy!JW102=Výsledky!$LN$7,Tipy!JW102=Výsledky!$LN$8,Tipy!JW102=Výsledky!$LN$9),30,0))</f>
        <v/>
      </c>
      <c r="LQ108" s="92" t="str">
        <f>IF(ISBLANK($LS$3),"",IF(OR(Tipy!JX102=Výsledky!$LQ$6,Tipy!JX102=Výsledky!$LQ$7,Tipy!JX102=Výsledky!$LQ$8,Tipy!JX102=Výsledky!$LQ$9),10,0))</f>
        <v/>
      </c>
      <c r="LR108" s="93" t="str">
        <f>IF(ISBLANK($LS$3),"",IF(ISBLANK(Tipy!JT102),0,IF(OR(AND(Tipy!JT102=Výsledky!$LQ$3,OR(Tipy!JV102=Výsledky!$LS$3+1,Tipy!JV102=Výsledky!$LS$3-1)),AND(Tipy!JV102=Výsledky!$LS$3,OR(Tipy!JT102=Výsledky!$LQ$3+1,Tipy!JT102=Výsledky!$LQ$3-1))),10,0)))</f>
        <v/>
      </c>
      <c r="LS108" s="95" t="str">
        <f>IF(ISBLANK($LS$3),"",IF(ISBLANK(Tipy!JT102),"-",SUM(LN108:LR108)))</f>
        <v/>
      </c>
      <c r="LT108" s="94"/>
      <c r="LU108" s="92" t="str">
        <f>IF(ISBLANK($LZ$3),"",IF(ISBLANK(Tipy!JZ102),0,IF(AND(Tipy!JZ102=Výsledky!$LX$3,Tipy!KB102=Výsledky!$LZ$3),50,0)))</f>
        <v/>
      </c>
      <c r="LV108" s="92" t="str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/>
      </c>
      <c r="LW108" s="92" t="str">
        <f>IF(ISBLANK($LZ$3),"",IF(OR(Tipy!KC102=Výsledky!$LU$6,Tipy!KC102=Výsledky!$LU$7,Tipy!KC102=Výsledky!$LU$8,Tipy!KC102=Výsledky!$LU$9),30,0))</f>
        <v/>
      </c>
      <c r="LX108" s="92" t="str">
        <f>IF(ISBLANK($LZ$3),"",IF(OR(Tipy!KD102=Výsledky!$LX$6,Tipy!KD102=Výsledky!$LX$7,Tipy!KD102=Výsledky!$LX$8,Tipy!KD102=Výsledky!$LX$9),10,0))</f>
        <v/>
      </c>
      <c r="LY108" s="93" t="str">
        <f>IF(ISBLANK($LZ$3),"",IF(ISBLANK(Tipy!JZ102),0,IF(OR(AND(Tipy!JZ102=Výsledky!$LX$3,OR(Tipy!KB102=Výsledky!$LZ$3+1,Tipy!KB102=Výsledky!$LZ$3-1)),AND(Tipy!KB102=Výsledky!$LZ$3,OR(Tipy!JZ102=Výsledky!$LX$3+1,Tipy!JZ102=Výsledky!$LX$3-1))),10,0)))</f>
        <v/>
      </c>
      <c r="LZ108" s="95" t="str">
        <f>IF(ISBLANK($LZ$3),"",IF(ISBLANK(Tipy!JZ102),"-",SUM(LU108:LY108)))</f>
        <v/>
      </c>
      <c r="MA108" s="94"/>
      <c r="MB108" s="96"/>
      <c r="MC108" s="97"/>
      <c r="MD108" s="97"/>
      <c r="ME108" s="97"/>
      <c r="MF108" s="93"/>
      <c r="MG108" s="95"/>
      <c r="MH108" s="94"/>
      <c r="MI108" s="96"/>
      <c r="MJ108" s="97"/>
      <c r="MK108" s="97"/>
      <c r="ML108" s="97"/>
      <c r="MM108" s="93"/>
      <c r="MN108" s="95"/>
      <c r="MO108" s="94"/>
      <c r="MP108" s="96"/>
      <c r="MQ108" s="97"/>
      <c r="MR108" s="97"/>
      <c r="MS108" s="97"/>
      <c r="MT108" s="93"/>
      <c r="MU108" s="95"/>
      <c r="MV108" s="94"/>
      <c r="MW108" s="96"/>
      <c r="MX108" s="97"/>
      <c r="MY108" s="97"/>
      <c r="MZ108" s="97"/>
      <c r="NA108" s="93"/>
      <c r="NB108" s="95"/>
      <c r="NC108" s="94"/>
      <c r="ND108" s="96"/>
      <c r="NE108" s="97"/>
      <c r="NF108" s="97"/>
      <c r="NG108" s="97"/>
      <c r="NH108" s="93"/>
      <c r="NI108" s="95"/>
      <c r="NJ108" s="94"/>
      <c r="NK108" s="96"/>
      <c r="NL108" s="97"/>
      <c r="NM108" s="97"/>
      <c r="NN108" s="97"/>
      <c r="NO108" s="93"/>
      <c r="NP108" s="95"/>
      <c r="NQ108" s="94"/>
      <c r="NR108" s="96"/>
      <c r="NS108" s="97"/>
      <c r="NT108" s="97"/>
      <c r="NU108" s="97"/>
      <c r="NV108" s="93"/>
      <c r="NW108" s="95"/>
      <c r="NX108" s="94"/>
      <c r="NY108" s="96"/>
      <c r="NZ108" s="97"/>
      <c r="OA108" s="97"/>
      <c r="OB108" s="97"/>
      <c r="OC108" s="93"/>
      <c r="OD108" s="95"/>
      <c r="OE108" s="94"/>
      <c r="OF108" s="96"/>
      <c r="OG108" s="97"/>
      <c r="OH108" s="97"/>
      <c r="OI108" s="97"/>
      <c r="OJ108" s="93"/>
      <c r="OK108" s="95"/>
      <c r="OL108" s="94"/>
      <c r="OM108" s="96"/>
      <c r="ON108" s="97"/>
      <c r="OO108" s="97"/>
      <c r="OP108" s="97"/>
      <c r="OQ108" s="93"/>
      <c r="OR108" s="95"/>
      <c r="OS108" s="94"/>
      <c r="OT108" s="96"/>
      <c r="OU108" s="97"/>
      <c r="OV108" s="97"/>
      <c r="OW108" s="97"/>
      <c r="OX108" s="93"/>
      <c r="OY108" s="95"/>
      <c r="OZ108" s="94"/>
      <c r="PA108" s="96"/>
      <c r="PB108" s="97"/>
      <c r="PC108" s="97"/>
      <c r="PD108" s="97"/>
      <c r="PE108" s="93"/>
      <c r="PF108" s="95"/>
      <c r="PG108" s="94"/>
      <c r="PH108" s="96"/>
      <c r="PI108" s="97"/>
      <c r="PJ108" s="97"/>
      <c r="PK108" s="97"/>
      <c r="PL108" s="93"/>
      <c r="PM108" s="95"/>
      <c r="PN108" s="94"/>
      <c r="PO108" s="96"/>
      <c r="PP108" s="97"/>
      <c r="PQ108" s="97"/>
      <c r="PR108" s="97"/>
      <c r="PS108" s="93"/>
      <c r="PT108" s="95"/>
      <c r="PU108" s="94"/>
      <c r="PV108" s="96"/>
      <c r="PW108" s="97"/>
      <c r="PX108" s="97"/>
      <c r="PY108" s="97"/>
      <c r="PZ108" s="93"/>
      <c r="QA108" s="95"/>
    </row>
    <row r="109" spans="1:443" ht="15" customHeight="1" x14ac:dyDescent="0.2">
      <c r="A109" s="121">
        <f>Tipy!A103</f>
        <v>101</v>
      </c>
      <c r="B109" s="144" t="str">
        <f>Tipy!B103</f>
        <v>Yankojan</v>
      </c>
      <c r="C109" s="42"/>
      <c r="D109" s="182">
        <f>IF(ISBLANK($I$3),"",IF(ISBLANK(Tipy!D103),0,IF(AND(Tipy!D103=Výsledky!$G$3,Tipy!F103=Výsledky!$I$3),50,0)))</f>
        <v>0</v>
      </c>
      <c r="E109" s="182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2">
        <f>IF(ISBLANK($I$3),"",IF(OR(Tipy!G103=Výsledky!$D$6,Tipy!G103=Výsledky!$D$7,Tipy!G103=Výsledky!$D$8,Tipy!G103=Výsledky!$D$9),30,0))</f>
        <v>0</v>
      </c>
      <c r="G109" s="182">
        <f>IF(ISBLANK($I$3),"",IF(OR(Tipy!H103=Výsledky!$G$6,Tipy!H103=Výsledky!$G$7,Tipy!H103=Výsledky!$G$8,Tipy!H103=Výsledky!$G$9),10,0))</f>
        <v>0</v>
      </c>
      <c r="H109" s="183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4" t="str">
        <f>IF(ISBLANK($I$3),"",IF(ISBLANK(Tipy!D103),"-",SUM(D109:H109)))</f>
        <v>-</v>
      </c>
      <c r="J109" s="185"/>
      <c r="K109" s="182">
        <f>IF(ISBLANK($P$3),"",IF(ISBLANK(Tipy!J103),0,IF(AND(Tipy!J103=Výsledky!$N$3,Tipy!L103=Výsledky!$P$3),50,0)))</f>
        <v>0</v>
      </c>
      <c r="L109" s="182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2">
        <f>IF(ISBLANK($P$3),"",IF(OR(Tipy!M103=Výsledky!$K$6,Tipy!M103=Výsledky!$K$7,Tipy!M103=Výsledky!$K$8,Tipy!M103=Výsledky!$K$9),30,0))</f>
        <v>0</v>
      </c>
      <c r="N109" s="182">
        <f>IF(ISBLANK($P$3),"",IF(OR(Tipy!N103=Výsledky!$N$6,Tipy!N103=Výsledky!$N$7,Tipy!N103=Výsledky!$N$8,Tipy!N103=Výsledky!$N$9),10,0))</f>
        <v>0</v>
      </c>
      <c r="O109" s="183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6" t="str">
        <f>IF(ISBLANK($P$3),"",IF(ISBLANK(Tipy!J103),"-",SUM(K109:O109)))</f>
        <v>-</v>
      </c>
      <c r="Q109" s="185"/>
      <c r="R109" s="182">
        <f>IF(ISBLANK($W$3),"",IF(ISBLANK(Tipy!P103),0,IF(AND(Tipy!P103=Výsledky!$U$3,Tipy!R103=Výsledky!$W$3),50,0)))</f>
        <v>0</v>
      </c>
      <c r="S109" s="182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2">
        <f>IF(ISBLANK($W$3),"",IF(OR(Tipy!S103=Výsledky!$R$6,Tipy!S103=Výsledky!$R$7,Tipy!S103=Výsledky!$R$8,Tipy!S103=Výsledky!$R$9),30,0))</f>
        <v>0</v>
      </c>
      <c r="U109" s="182">
        <f>IF(ISBLANK($W$3),"",IF(OR(Tipy!T103=Výsledky!$U$6,Tipy!T103=Výsledky!$U$7,Tipy!T103=Výsledky!$U$8,Tipy!T103=Výsledky!$U$9),10,0))</f>
        <v>0</v>
      </c>
      <c r="V109" s="183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6">
        <f>IF(ISBLANK($W$3),"",IF(ISBLANK(Tipy!P103),"-",SUM(R109:V109)))</f>
        <v>0</v>
      </c>
      <c r="X109" s="185"/>
      <c r="Y109" s="182">
        <f>IF(ISBLANK($AD$3),"",IF(ISBLANK(Tipy!V103),0,IF(AND(Tipy!V103=Výsledky!$AB$3,Tipy!X103=Výsledky!$AD$3),50,0)))</f>
        <v>0</v>
      </c>
      <c r="Z109" s="182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2">
        <f>IF(ISBLANK($AD$3),"",IF(OR(Tipy!Y103=Výsledky!$Y$6,Tipy!Y103=Výsledky!$Y$7,Tipy!Y103=Výsledky!$Y$8,Tipy!Y103=Výsledky!$Y$9),30,0))</f>
        <v>0</v>
      </c>
      <c r="AB109" s="182">
        <f>IF(ISBLANK($AD$3),"",IF(OR(Tipy!Z103=Výsledky!$AB$6,Tipy!Z103=Výsledky!$AB$7,Tipy!Z103=Výsledky!$AB$8,Tipy!Z103=Výsledky!$AB$9),10,0))</f>
        <v>0</v>
      </c>
      <c r="AC109" s="183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6" t="str">
        <f>IF(ISBLANK($AD$3),"",IF(ISBLANK(Tipy!V103),"-",SUM(Y109:AC109)))</f>
        <v>-</v>
      </c>
      <c r="AE109" s="185"/>
      <c r="AF109" s="182">
        <f>IF(ISBLANK($AK$3),"",IF(ISBLANK(Tipy!AB103),0,IF(AND(Tipy!AB103=Výsledky!$AI$3,Tipy!AD103=Výsledky!$AK$3),50,0)))</f>
        <v>0</v>
      </c>
      <c r="AG109" s="182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2">
        <f>IF(ISBLANK($AK$3),"",IF(OR(Tipy!AE103=Výsledky!$AF$6,Tipy!AE103=Výsledky!$AF$7,Tipy!AE103=Výsledky!$AF$8,Tipy!AE103=Výsledky!$AF$9),30,0))</f>
        <v>0</v>
      </c>
      <c r="AI109" s="182">
        <f>IF(ISBLANK($AK$3),"",IF(OR(Tipy!AF103=Výsledky!$AI$6,Tipy!AF103=Výsledky!$AI$7,Tipy!AF103=Výsledky!$AI$8,Tipy!AF103=Výsledky!$AI$9),10,0))</f>
        <v>0</v>
      </c>
      <c r="AJ109" s="183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6" t="str">
        <f>IF(ISBLANK($AK$3),"",IF(ISBLANK(Tipy!AB103),"-",SUM(AF109:AJ109)))</f>
        <v>-</v>
      </c>
      <c r="AL109" s="185"/>
      <c r="AM109" s="182">
        <f>IF(ISBLANK($AR$3),"",IF(ISBLANK(Tipy!AH103),0,IF(AND(Tipy!AH103=Výsledky!$AP$3,Tipy!AJ103=Výsledky!$AR$3),50,0)))</f>
        <v>0</v>
      </c>
      <c r="AN109" s="182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2">
        <f>IF(ISBLANK($AR$3),"",IF(OR(Tipy!AK103=Výsledky!$AM$6,Tipy!AK103=Výsledky!$AM$7,Tipy!AK103=Výsledky!$AM$8,Tipy!AK103=Výsledky!$AM$9),30,0))</f>
        <v>0</v>
      </c>
      <c r="AP109" s="182">
        <f>IF(ISBLANK($AR$3),"",IF(OR(Tipy!AL103=Výsledky!$AP$6,Tipy!AL103=Výsledky!$AP$7,Tipy!AL103=Výsledky!$AP$8,Tipy!AL103=Výsledky!$AP$9),10,0))</f>
        <v>0</v>
      </c>
      <c r="AQ109" s="183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6">
        <f>IF(ISBLANK($AR$3),"",IF(ISBLANK(Tipy!AH103),"-",SUM(AM109:AQ109)))</f>
        <v>30</v>
      </c>
      <c r="AS109" s="185"/>
      <c r="AT109" s="182">
        <f>IF(ISBLANK($AY$3),"",IF(ISBLANK(Tipy!AN103),0,IF(AND(Tipy!AN103=Výsledky!$AW$3,Tipy!AP103=Výsledky!$AY$3),50,0)))</f>
        <v>0</v>
      </c>
      <c r="AU109" s="182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2">
        <f>IF(ISBLANK($AY$3),"",IF(OR(Tipy!AQ103=Výsledky!$AT$6,Tipy!AQ103=Výsledky!$AT$7,Tipy!AQ103=Výsledky!$AT$8,Tipy!AQ103=Výsledky!$AT$9),30,0))</f>
        <v>0</v>
      </c>
      <c r="AW109" s="182">
        <f>IF(ISBLANK($AY$3),"",IF(OR(Tipy!AR103=Výsledky!$AW$6,Tipy!AR103=Výsledky!$AW$7,Tipy!AR103=Výsledky!$AW$8,Tipy!AR103=Výsledky!$AW$9),10,0))</f>
        <v>0</v>
      </c>
      <c r="AX109" s="183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6" t="str">
        <f>IF(ISBLANK($AY$3),"",IF(ISBLANK(Tipy!AN103),"-",SUM(AT109:AX109)))</f>
        <v>-</v>
      </c>
      <c r="AZ109" s="185"/>
      <c r="BA109" s="182">
        <f>IF(ISBLANK($BF$3),"",IF(ISBLANK(Tipy!AT103),0,IF(AND(Tipy!AT103=Výsledky!$BD$3,Tipy!AV103=Výsledky!$BF$3),50,0)))</f>
        <v>0</v>
      </c>
      <c r="BB109" s="182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2">
        <f>IF(ISBLANK($BF$3),"",IF(OR(Tipy!AW103=Výsledky!$BA$6,Tipy!AW103=Výsledky!$BA$7,Tipy!AW103=Výsledky!$BA$8,Tipy!AW103=Výsledky!$BA$9),30,0))</f>
        <v>0</v>
      </c>
      <c r="BD109" s="182">
        <f>IF(ISBLANK($BF$3),"",IF(OR(Tipy!AX103=Výsledky!$BD$6,Tipy!AX103=Výsledky!$BD$7,Tipy!AX103=Výsledky!$BD$8,Tipy!AX103=Výsledky!$BD$9),10,0))</f>
        <v>0</v>
      </c>
      <c r="BE109" s="183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6" t="str">
        <f>IF(ISBLANK($BF$3),"",IF(ISBLANK(Tipy!AT103),"-",SUM(BA109:BE109)))</f>
        <v>-</v>
      </c>
      <c r="BG109" s="94"/>
      <c r="BH109" s="182">
        <f>IF(ISBLANK($BM$3),"",IF(ISBLANK(Tipy!AZ103),0,IF(AND(Tipy!AZ103=Výsledky!$BK$3,Tipy!BB103=Výsledky!$BM$3),50,0)))</f>
        <v>0</v>
      </c>
      <c r="BI109" s="182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2">
        <f>IF(ISBLANK($BM$3),"",IF(OR(Tipy!BC103=Výsledky!$BH$6,Tipy!BC103=Výsledky!$BH$7,Tipy!BC103=Výsledky!$BH$8,Tipy!BC103=Výsledky!$BH$9),30,0))</f>
        <v>0</v>
      </c>
      <c r="BK109" s="182">
        <f>IF(ISBLANK($BM$3),"",IF(OR(Tipy!BD103=Výsledky!$BK$6,Tipy!BD103=Výsledky!$BK$7,Tipy!BD103=Výsledky!$BK$8,Tipy!BD103=Výsledky!$BK$9),10,0))</f>
        <v>0</v>
      </c>
      <c r="BL109" s="183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6" t="str">
        <f>IF(ISBLANK($BM$3),"",IF(ISBLANK(Tipy!AZ103),"-",SUM(BH109:BL109)))</f>
        <v>-</v>
      </c>
      <c r="BN109" s="94"/>
      <c r="BO109" s="182">
        <f>IF(ISBLANK($BT$3),"",IF(ISBLANK(Tipy!BF103),0,IF(AND(Tipy!BF103=Výsledky!$BR$3,Tipy!BH103=Výsledky!$BT$3),50,0)))</f>
        <v>0</v>
      </c>
      <c r="BP109" s="182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2">
        <f>IF(ISBLANK($BT$3),"",IF(OR(Tipy!BI103=Výsledky!$BO$6,Tipy!BI103=Výsledky!$BO$7,Tipy!BI103=Výsledky!$BO$8,Tipy!BI103=Výsledky!$BO$9),30,0))</f>
        <v>30</v>
      </c>
      <c r="BR109" s="182">
        <f>IF(ISBLANK($BT$3),"",IF(OR(Tipy!BJ103=Výsledky!$BR$6,Tipy!BJ103=Výsledky!$BR$7,Tipy!BJ103=Výsledky!$BR$8,Tipy!BJ103=Výsledky!$BR$9),10,0))</f>
        <v>0</v>
      </c>
      <c r="BS109" s="183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6">
        <f>IF(ISBLANK($BT$3),"",IF(ISBLANK(Tipy!BF103),"-",SUM(BO109:BS109)))</f>
        <v>40</v>
      </c>
      <c r="BU109" s="94"/>
      <c r="BV109" s="182">
        <f>IF(ISBLANK($CA$3),"",IF(ISBLANK(Tipy!BL103),0,IF(AND(Tipy!BL103=Výsledky!$BY$3,Tipy!BN103=Výsledky!$CA$3),50,0)))</f>
        <v>0</v>
      </c>
      <c r="BW109" s="182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2">
        <f>IF(ISBLANK($CA$3),"",IF(OR(Tipy!BO103=Výsledky!$BV$6,Tipy!BO103=Výsledky!$BV$7,Tipy!BO103=Výsledky!$BV$8,Tipy!BO103=Výsledky!$BV$9),30,0))</f>
        <v>30</v>
      </c>
      <c r="BY109" s="182">
        <f>IF(ISBLANK($CA$3),"",IF(OR(Tipy!BP103=Výsledky!$BY$6,Tipy!BP103=Výsledky!$BY$7,Tipy!BP103=Výsledky!$BY$8,Tipy!BP103=Výsledky!$BY$9),10,0))</f>
        <v>0</v>
      </c>
      <c r="BZ109" s="183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6">
        <f>IF(ISBLANK($CA$3),"",IF(ISBLANK(Tipy!BL103),"-",SUM(BV109:BZ109)))</f>
        <v>50</v>
      </c>
      <c r="CB109" s="94"/>
      <c r="CC109" s="182">
        <f>IF(ISBLANK($CH$3),"",IF(ISBLANK(Tipy!BR103),0,IF(AND(Tipy!BR103=Výsledky!$CF$3,Tipy!BT103=Výsledky!$CH$3),50,0)))</f>
        <v>0</v>
      </c>
      <c r="CD109" s="182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2">
        <f>IF(ISBLANK($CH$3),"",IF(OR(Tipy!BU103=Výsledky!$CC$6,Tipy!BU103=Výsledky!$CC$7,Tipy!BU103=Výsledky!$CC$8,Tipy!BU103=Výsledky!$CC$9),30,0))</f>
        <v>0</v>
      </c>
      <c r="CF109" s="182">
        <f>IF(ISBLANK($CH$3),"",IF(OR(Tipy!BV103=Výsledky!$CF$6,Tipy!BV103=Výsledky!$CF$7,Tipy!BV103=Výsledky!$CF$8,Tipy!BV103=Výsledky!$CF$9),10,0))</f>
        <v>0</v>
      </c>
      <c r="CG109" s="183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6">
        <f>IF(ISBLANK($CH$3),"",IF(ISBLANK(Tipy!BR103),"-",SUM(CC109:CG109)))</f>
        <v>0</v>
      </c>
      <c r="CI109" s="185"/>
      <c r="CJ109" s="182">
        <f>IF(ISBLANK($CO$3),"",IF(ISBLANK(Tipy!BX103),0,IF(AND(Tipy!BX103=Výsledky!$CM$3,Tipy!BZ103=Výsledky!$CO$3),50,0)))</f>
        <v>0</v>
      </c>
      <c r="CK109" s="182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2">
        <f>IF(ISBLANK($CO$3),"",IF(OR(Tipy!CA103=Výsledky!$CJ$6,Tipy!CA103=Výsledky!$CJ$7,Tipy!CA103=Výsledky!$CJ$8,Tipy!CA103=Výsledky!$CJ$9),30,0))</f>
        <v>0</v>
      </c>
      <c r="CM109" s="182">
        <f>IF(ISBLANK($CO$3),"",IF(OR(Tipy!CB103=Výsledky!$CM$6,Tipy!CB103=Výsledky!$CM$7,Tipy!CB103=Výsledky!$CM$8,Tipy!CB103=Výsledky!$CM$9),10,0))</f>
        <v>0</v>
      </c>
      <c r="CN109" s="183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6" t="str">
        <f>IF(ISBLANK($CO$3),"",IF(ISBLANK(Tipy!BX103),"-",SUM(CJ109:CN109)))</f>
        <v>-</v>
      </c>
      <c r="CP109" s="185"/>
      <c r="CQ109" s="182">
        <f>IF(ISBLANK($CV$3),"",IF(ISBLANK(Tipy!CD103),0,IF(AND(Tipy!CD103=Výsledky!$CT$3,Tipy!CF103=Výsledky!$CV$3),50,0)))</f>
        <v>0</v>
      </c>
      <c r="CR109" s="182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2">
        <f>IF(ISBLANK($CV$3),"",IF(OR(Tipy!CG103=Výsledky!$CQ$6,Tipy!CG103=Výsledky!$CQ$7,Tipy!CG103=Výsledky!$CQ$8,Tipy!CG103=Výsledky!$CQ$9),30,0))</f>
        <v>30</v>
      </c>
      <c r="CT109" s="182">
        <f>IF(ISBLANK($CV$3),"",IF(OR(Tipy!CH103=Výsledky!$CT$6,Tipy!CH103=Výsledky!$CT$7,Tipy!CH103=Výsledky!$CT$8,Tipy!CH103=Výsledky!$CT$9),10,0))</f>
        <v>0</v>
      </c>
      <c r="CU109" s="183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6">
        <f>IF(ISBLANK($CV$3),"",IF(ISBLANK(Tipy!CD103),"-",SUM(CQ109:CU109)))</f>
        <v>60</v>
      </c>
      <c r="CW109" s="185"/>
      <c r="CX109" s="182">
        <f>IF(ISBLANK($DC$3),"",IF(ISBLANK(Tipy!CJ103),0,IF(AND(Tipy!CJ103=Výsledky!$DA$3,Tipy!CL103=Výsledky!$DC$3),50,0)))</f>
        <v>0</v>
      </c>
      <c r="CY109" s="182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2">
        <f>IF(ISBLANK($DC$3),"",IF(OR(Tipy!CM103=Výsledky!$CX$6,Tipy!CM103=Výsledky!$CX$7,Tipy!CM103=Výsledky!$CX$8,Tipy!CM103=Výsledky!$CX$9),30,0))</f>
        <v>0</v>
      </c>
      <c r="DA109" s="182">
        <f>IF(ISBLANK($DC$3),"",IF(OR(Tipy!CN103=Výsledky!$DA$6,Tipy!CN103=Výsledky!$DA$7,Tipy!CN103=Výsledky!$DA$8,Tipy!CN103=Výsledky!$DA$9),10,0))</f>
        <v>0</v>
      </c>
      <c r="DB109" s="183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6">
        <f>IF(ISBLANK($DC$3),"",IF(ISBLANK(Tipy!CJ103),"-",SUM(CX109:DB109)))</f>
        <v>0</v>
      </c>
      <c r="DD109" s="185"/>
      <c r="DE109" s="182">
        <f>IF(ISBLANK($DJ$3),"",IF(ISBLANK(Tipy!CP103),0,IF(AND(Tipy!CP103=Výsledky!$DH$3,Tipy!CR103=Výsledky!$DJ$3),50,0)))</f>
        <v>0</v>
      </c>
      <c r="DF109" s="182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2">
        <f>IF(ISBLANK($DJ$3),"",IF(OR(Tipy!CS103=Výsledky!$DE$6,Tipy!CS103=Výsledky!$DE$7,Tipy!CS103=Výsledky!$DE$8,Tipy!CS103=Výsledky!$DE$9),30,0))</f>
        <v>30</v>
      </c>
      <c r="DH109" s="182">
        <f>IF(ISBLANK($DJ$3),"",IF(OR(Tipy!CT103=Výsledky!$DH$6,Tipy!CT103=Výsledky!$DH$7,Tipy!CT103=Výsledky!$DH$8,Tipy!CT103=Výsledky!$DH$9),10,0))</f>
        <v>0</v>
      </c>
      <c r="DI109" s="183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6">
        <f>IF(ISBLANK($DJ$3),"",IF(ISBLANK(Tipy!CP103),"-",SUM(DE109:DI109)))</f>
        <v>30</v>
      </c>
      <c r="DK109" s="185"/>
      <c r="DL109" s="182">
        <f>IF(ISBLANK($DQ$3),"",IF(ISBLANK(Tipy!CV103),0,IF(AND(Tipy!CV103=Výsledky!$DO$3,Tipy!CX103=Výsledky!$DQ$3),50,0)))</f>
        <v>0</v>
      </c>
      <c r="DM109" s="182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2">
        <f>IF(ISBLANK($DQ$3),"",IF(OR(Tipy!CY103=Výsledky!$DL$6,Tipy!CY103=Výsledky!$DL$7,Tipy!CY103=Výsledky!$DL$8,Tipy!CY103=Výsledky!$DL$9),30,0))</f>
        <v>0</v>
      </c>
      <c r="DO109" s="182">
        <f>IF(ISBLANK($DQ$3),"",IF(OR(Tipy!CZ103=Výsledky!$DO$6,Tipy!CZ103=Výsledky!$DO$7,Tipy!CZ103=Výsledky!$DO$8,Tipy!CZ103=Výsledky!$DO$9),10,0))</f>
        <v>10</v>
      </c>
      <c r="DP109" s="183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6">
        <f>IF(ISBLANK($DQ$3),"",IF(ISBLANK(Tipy!CV103),"-",SUM(DL109:DP109)))</f>
        <v>10</v>
      </c>
      <c r="DR109" s="185"/>
      <c r="DS109" s="182">
        <f>IF(ISBLANK($DX$3),"",IF(ISBLANK(Tipy!DB103),0,IF(AND(Tipy!DB103=Výsledky!$DV$3,Tipy!DD103=Výsledky!$DX$3),50,0)))</f>
        <v>0</v>
      </c>
      <c r="DT109" s="182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2">
        <f>IF(ISBLANK($DX$3),"",IF(OR(Tipy!DE103=Výsledky!$DS$6,Tipy!DE103=Výsledky!$DS$7,Tipy!DE103=Výsledky!$DS$8,Tipy!DE103=Výsledky!$DS$9),30,0))</f>
        <v>30</v>
      </c>
      <c r="DV109" s="182">
        <f>IF(ISBLANK($DX$3),"",IF(OR(Tipy!DF103=Výsledky!$DV$6,Tipy!DF103=Výsledky!$DV$7,Tipy!DF103=Výsledky!$DV$8,Tipy!DF103=Výsledky!$DV$9),10,0))</f>
        <v>10</v>
      </c>
      <c r="DW109" s="183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6">
        <f>IF(ISBLANK($DX$3),"",IF(ISBLANK(Tipy!DB103),"-",SUM(DS109:DW109)))</f>
        <v>60</v>
      </c>
      <c r="DY109" s="185"/>
      <c r="DZ109" s="182">
        <f>IF(ISBLANK($EE$3),"",IF(ISBLANK(Tipy!DH103),0,IF(AND(Tipy!DH103=Výsledky!$EC$3,Tipy!DJ103=Výsledky!$EE$3),50,0)))</f>
        <v>0</v>
      </c>
      <c r="EA109" s="182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2">
        <f>IF(ISBLANK($EE$3),"",IF(OR(Tipy!DK103=Výsledky!$DZ$6,Tipy!DK103=Výsledky!$DZ$7,Tipy!DK103=Výsledky!$DZ$8,Tipy!DK103=Výsledky!$DZ$9),30,0))</f>
        <v>0</v>
      </c>
      <c r="EC109" s="182">
        <f>IF(ISBLANK($EE$3),"",IF(OR(Tipy!DL103=Výsledky!$EC$6,Tipy!DL103=Výsledky!$EC$7,Tipy!DL103=Výsledky!$EC$8,Tipy!DL103=Výsledky!$EC$9),10,0))</f>
        <v>0</v>
      </c>
      <c r="ED109" s="183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6">
        <f>IF(ISBLANK($EE$3),"",IF(ISBLANK(Tipy!DH103),"-",SUM(DZ109:ED109)))</f>
        <v>30</v>
      </c>
      <c r="EF109" s="94"/>
      <c r="EG109" s="182">
        <f>IF(ISBLANK($EL$3),"",IF(ISBLANK(Tipy!DN103),0,IF(AND(Tipy!DN103=Výsledky!$EJ$3,Tipy!DP103=Výsledky!$EL$3),50,0)))</f>
        <v>0</v>
      </c>
      <c r="EH109" s="182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2">
        <f>IF(ISBLANK($EL$3),"",IF(OR(Tipy!DQ103=Výsledky!$EG$6,Tipy!DQ103=Výsledky!$EG$7,Tipy!DQ103=Výsledky!$EG$8,Tipy!DQ103=Výsledky!$EG$9),30,0))</f>
        <v>0</v>
      </c>
      <c r="EJ109" s="182">
        <f>IF(ISBLANK($EL$3),"",IF(OR(Tipy!DR103=Výsledky!$EJ$6,Tipy!DR103=Výsledky!$EJ$7,Tipy!DR103=Výsledky!$EJ$8,Tipy!DR103=Výsledky!$EJ$9),10,0))</f>
        <v>10</v>
      </c>
      <c r="EK109" s="183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6">
        <f>IF(ISBLANK($EL$3),"",IF(ISBLANK(Tipy!DN103),"-",SUM(EG109:EK109)))</f>
        <v>30</v>
      </c>
      <c r="EM109" s="94"/>
      <c r="EN109" s="182">
        <f>IF(ISBLANK($ES$3),"",IF(ISBLANK(Tipy!DT103),0,IF(AND(Tipy!DT103=Výsledky!$EQ$3,Tipy!DV103=Výsledky!$ES$3),50,0)))</f>
        <v>0</v>
      </c>
      <c r="EO109" s="182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2">
        <f>IF(ISBLANK($ES$3),"",IF(OR(Tipy!DW103=Výsledky!$EN$6,Tipy!DW103=Výsledky!$EN$7,Tipy!DW103=Výsledky!$EN$8,Tipy!DW103=Výsledky!$EN$9),30,0))</f>
        <v>30</v>
      </c>
      <c r="EQ109" s="182">
        <f>IF(ISBLANK($ES$3),"",IF(OR(Tipy!DX103=Výsledky!$EQ$6,Tipy!DX103=Výsledky!$EQ$7,Tipy!DX103=Výsledky!$EQ$8,Tipy!DX103=Výsledky!$EQ$9),10,0))</f>
        <v>0</v>
      </c>
      <c r="ER109" s="183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6">
        <f>IF(ISBLANK($ES$3),"",IF(ISBLANK(Tipy!DT103),"-",SUM(EN109:ER109)))</f>
        <v>60</v>
      </c>
      <c r="ET109" s="94"/>
      <c r="EU109" s="182">
        <f>IF(ISBLANK($EZ$3),"",IF(ISBLANK(Tipy!DZ103),0,IF(AND(Tipy!DZ103=Výsledky!$EX$3,Tipy!EB103=Výsledky!$EZ$3),50,0)))</f>
        <v>0</v>
      </c>
      <c r="EV109" s="182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2">
        <f>IF(ISBLANK($EZ$3),"",IF(OR(Tipy!EC103=Výsledky!$EU$6,Tipy!EC103=Výsledky!$EU$7,Tipy!EC103=Výsledky!$EU$8,Tipy!EC103=Výsledky!$EU$9),30,0))</f>
        <v>0</v>
      </c>
      <c r="EX109" s="182">
        <f>IF(ISBLANK($EZ$3),"",IF(OR(Tipy!ED103=Výsledky!$EX$6,Tipy!ED103=Výsledky!$EX$7,Tipy!ED103=Výsledky!$EX$8,Tipy!ED103=Výsledky!$EX$9),10,0))</f>
        <v>0</v>
      </c>
      <c r="EY109" s="183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6" t="str">
        <f>IF(ISBLANK($EZ$3),"",IF(ISBLANK(Tipy!DZ103),"-",SUM(EU109:EY109)))</f>
        <v>-</v>
      </c>
      <c r="FA109" s="94"/>
      <c r="FB109" s="182">
        <f>IF(ISBLANK($FG$3),"",IF(ISBLANK(Tipy!EF103),0,IF(AND(Tipy!EF103=Výsledky!$FE$3,Tipy!EH103=Výsledky!$FG$3),50,0)))</f>
        <v>0</v>
      </c>
      <c r="FC109" s="182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2">
        <f>IF(ISBLANK($FG$3),"",IF(OR(Tipy!EI103=Výsledky!$FB$6,Tipy!EI103=Výsledky!$FB$7,Tipy!EI103=Výsledky!$FB$8,Tipy!EI103=Výsledky!$FB$9),30,0))</f>
        <v>0</v>
      </c>
      <c r="FE109" s="182">
        <f>IF(ISBLANK($FG$3),"",IF(OR(Tipy!EJ103=Výsledky!$FE$6,Tipy!EJ103=Výsledky!$FE$7,Tipy!EJ103=Výsledky!$FE$8,Tipy!EJ103=Výsledky!$FE$9),10,0))</f>
        <v>0</v>
      </c>
      <c r="FF109" s="183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6">
        <f>IF(ISBLANK($FG$3),"",IF(ISBLANK(Tipy!EF103),"-",SUM(FB109:FF109)))</f>
        <v>10</v>
      </c>
      <c r="FH109" s="94"/>
      <c r="FI109" s="182">
        <f>IF(ISBLANK($FN$3),"",IF(ISBLANK(Tipy!EL103),0,IF(AND(Tipy!EL103=Výsledky!$FL$3,Tipy!EN103=Výsledky!$FN$3),50,0)))</f>
        <v>0</v>
      </c>
      <c r="FJ109" s="182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2">
        <f>IF(ISBLANK($FN$3),"",IF(OR(Tipy!EO103=Výsledky!$FI$6,Tipy!EO103=Výsledky!$FI$7,Tipy!EO103=Výsledky!$FI$8,Tipy!EO103=Výsledky!$FI$9),30,0))</f>
        <v>30</v>
      </c>
      <c r="FL109" s="182">
        <f>IF(ISBLANK($FN$3),"",IF(OR(Tipy!EP103=Výsledky!$FL$6,Tipy!EP103=Výsledky!$FL$7,Tipy!EP103=Výsledky!$FL$8,Tipy!EP103=Výsledky!$FL$9),10,0))</f>
        <v>0</v>
      </c>
      <c r="FM109" s="183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6">
        <f>IF(ISBLANK($FN$3),"",IF(ISBLANK(Tipy!EL103),"-",SUM(FI109:FM109)))</f>
        <v>60</v>
      </c>
      <c r="FO109" s="94"/>
      <c r="FP109" s="182">
        <f>IF(ISBLANK($FU$3),"",IF(ISBLANK(Tipy!ER103),0,IF(AND(Tipy!ER103=Výsledky!$FS$3,Tipy!ET103=Výsledky!$FU$3),50,0)))</f>
        <v>0</v>
      </c>
      <c r="FQ109" s="182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2">
        <f>IF(ISBLANK($FU$3),"",IF(OR(Tipy!EU103=Výsledky!$FP$6,Tipy!EU103=Výsledky!$FP$7,Tipy!EU103=Výsledky!$FP$8,Tipy!EU103=Výsledky!$FP$9),30,0))</f>
        <v>0</v>
      </c>
      <c r="FS109" s="182">
        <f>IF(ISBLANK($FU$3),"",IF(OR(Tipy!EV103=Výsledky!$FS$6,Tipy!EV103=Výsledky!$FS$7,Tipy!EV103=Výsledky!$FS$8,Tipy!EV103=Výsledky!$FS$9),10,0))</f>
        <v>0</v>
      </c>
      <c r="FT109" s="183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6" t="str">
        <f>IF(ISBLANK($FU$3),"",IF(ISBLANK(Tipy!ER103),"-",SUM(FP109:FT109)))</f>
        <v>-</v>
      </c>
      <c r="FV109" s="94"/>
      <c r="FW109" s="182">
        <f>IF(ISBLANK($GB$3),"",IF(ISBLANK(Tipy!EX103),0,IF(AND(Tipy!EX103=Výsledky!$FZ$3,Tipy!EZ103=Výsledky!$GB$3),50,0)))</f>
        <v>0</v>
      </c>
      <c r="FX109" s="182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2">
        <f>IF(ISBLANK($GB$3),"",IF(OR(Tipy!FA103=Výsledky!$FW$6,Tipy!FA103=Výsledky!$FW$7,Tipy!FA103=Výsledky!$FW$8,Tipy!FA103=Výsledky!$FW$9),30,0))</f>
        <v>0</v>
      </c>
      <c r="FZ109" s="182">
        <f>IF(ISBLANK($GB$3),"",IF(OR(Tipy!FB103=Výsledky!$FZ$6,Tipy!FB103=Výsledky!$FZ$7,Tipy!FB103=Výsledky!$FZ$8,Tipy!FB103=Výsledky!$FZ$9),10,0))</f>
        <v>0</v>
      </c>
      <c r="GA109" s="183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6" t="str">
        <f>IF(ISBLANK($GB$3),"",IF(ISBLANK(Tipy!EX103),"-",SUM(FW109:GA109)))</f>
        <v>-</v>
      </c>
      <c r="GC109" s="94"/>
      <c r="GD109" s="182">
        <f>IF(ISBLANK($GI$3),"",IF(ISBLANK(Tipy!FD103),0,IF(AND(Tipy!FD103=Výsledky!$GG$3,Tipy!FF103=Výsledky!$GI$3),50,0)))</f>
        <v>0</v>
      </c>
      <c r="GE109" s="182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2">
        <f>IF(ISBLANK($GI$3),"",IF(OR(Tipy!FG103=Výsledky!$GD$6,Tipy!FG103=Výsledky!$GD$7,Tipy!FG103=Výsledky!$GD$8,Tipy!FG103=Výsledky!$GD$9),30,0))</f>
        <v>0</v>
      </c>
      <c r="GG109" s="182">
        <f>IF(ISBLANK($GI$3),"",IF(OR(Tipy!FH103=Výsledky!$GG$6,Tipy!FH103=Výsledky!$GG$7,Tipy!FH103=Výsledky!$GG$8,Tipy!FH103=Výsledky!$GG$9),10,0))</f>
        <v>0</v>
      </c>
      <c r="GH109" s="183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6" t="str">
        <f>IF(ISBLANK($GI$3),"",IF(ISBLANK(Tipy!FD103),"-",SUM(GD109:GH109)))</f>
        <v>-</v>
      </c>
      <c r="GJ109" s="94"/>
      <c r="GK109" s="182">
        <f>IF(ISBLANK($GP$3),"",IF(ISBLANK(Tipy!FJ103),0,IF(AND(Tipy!FJ103=Výsledky!$GN$3,Tipy!FL103=Výsledky!$GP$3),50,0)))</f>
        <v>0</v>
      </c>
      <c r="GL109" s="182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>20</v>
      </c>
      <c r="GM109" s="182">
        <f>IF(ISBLANK($GP$3),"",IF(OR(Tipy!FM103=Výsledky!$GK$6,Tipy!FM103=Výsledky!$GK$7,Tipy!FM103=Výsledky!$GK$8,Tipy!FM103=Výsledky!$GK$9),30,0))</f>
        <v>30</v>
      </c>
      <c r="GN109" s="182">
        <f>IF(ISBLANK($GP$3),"",IF(OR(Tipy!FN103=Výsledky!$GN$6,Tipy!FN103=Výsledky!$GN$7,Tipy!FN103=Výsledky!$GN$8,Tipy!FN103=Výsledky!$GN$9),10,0))</f>
        <v>0</v>
      </c>
      <c r="GO109" s="183">
        <f>IF(ISBLANK($GP$3),"",IF(ISBLANK(Tipy!FJ103),0,IF(OR(AND(Tipy!FJ103=Výsledky!$GN$3,OR(Tipy!FL103=Výsledky!$GP$3+1,Tipy!FL103=Výsledky!$GP$3-1)),AND(Tipy!FL103=Výsledky!$GP$3,OR(Tipy!FJ103=Výsledky!$GN$3+1,Tipy!FJ103=Výsledky!$GN$3-1))),10,0)))</f>
        <v>0</v>
      </c>
      <c r="GP109" s="186">
        <f>IF(ISBLANK($GP$3),"",IF(ISBLANK(Tipy!FJ103),"-",SUM(GK109:GO109)))</f>
        <v>50</v>
      </c>
      <c r="GQ109" s="94"/>
      <c r="GR109" s="182">
        <f>IF(ISBLANK($GW$3),"",IF(ISBLANK(Tipy!FP103),0,IF(AND(Tipy!FP103=Výsledky!$GU$3,Tipy!FR103=Výsledky!$GW$3),50,0)))</f>
        <v>0</v>
      </c>
      <c r="GS109" s="182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2">
        <f>IF(ISBLANK($GW$3),"",IF(OR(Tipy!FS103=Výsledky!$GR$6,Tipy!FS103=Výsledky!$GR$7,Tipy!FS103=Výsledky!$GR$8,Tipy!FS103=Výsledky!$GR$9),30,0))</f>
        <v>0</v>
      </c>
      <c r="GU109" s="182">
        <f>IF(ISBLANK($GW$3),"",IF(OR(Tipy!FT103=Výsledky!$GU$6,Tipy!FT103=Výsledky!$GU$7,Tipy!FT103=Výsledky!$GU$8,Tipy!FT103=Výsledky!$GU$9),10,0))</f>
        <v>0</v>
      </c>
      <c r="GV109" s="183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6">
        <f>IF(ISBLANK($GW$3),"",IF(ISBLANK(Tipy!FP103),"-",SUM(GR109:GV109)))</f>
        <v>0</v>
      </c>
      <c r="GX109" s="94"/>
      <c r="GY109" s="182">
        <f>IF(ISBLANK($HD$3),"",IF(ISBLANK(Tipy!FV103),0,IF(AND(Tipy!FV103=Výsledky!$HB$3,Tipy!FX103=Výsledky!$HD$3),50,0)))</f>
        <v>0</v>
      </c>
      <c r="GZ109" s="182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2">
        <f>IF(ISBLANK($HD$3),"",IF(OR(Tipy!FY103=Výsledky!$GY$6,Tipy!FY103=Výsledky!$GY$7,Tipy!FY103=Výsledky!$GY$8,Tipy!FY103=Výsledky!$GY$9),30,0))</f>
        <v>30</v>
      </c>
      <c r="HB109" s="182">
        <f>IF(ISBLANK($HD$3),"",IF(OR(Tipy!FZ103=Výsledky!$HB$6,Tipy!FZ103=Výsledky!$HB$7,Tipy!FZ103=Výsledky!$HB$8,Tipy!FZ103=Výsledky!$HB$9),10,0))</f>
        <v>10</v>
      </c>
      <c r="HC109" s="183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6">
        <f>IF(ISBLANK($HD$3),"",IF(ISBLANK(Tipy!FV103),"-",SUM(GY109:HC109)))</f>
        <v>60</v>
      </c>
      <c r="HE109" s="185"/>
      <c r="HF109" s="182">
        <f>IF(ISBLANK($HK$3),"",IF(ISBLANK(Tipy!GB103),0,IF(AND(Tipy!GB103=Výsledky!$HI$3,Tipy!GD103=Výsledky!$HK$3),50,0)))</f>
        <v>0</v>
      </c>
      <c r="HG109" s="182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2">
        <f>IF(ISBLANK($HK$3),"",IF(OR(Tipy!GE103=Výsledky!$HF$6,Tipy!GE103=Výsledky!$HF$7,Tipy!GE103=Výsledky!$HF$8,Tipy!GE103=Výsledky!$HF$9),30,0))</f>
        <v>0</v>
      </c>
      <c r="HI109" s="182">
        <f>IF(ISBLANK($HK$3),"",IF(OR(Tipy!GF103=Výsledky!$HI$6,Tipy!GF103=Výsledky!$HI$7,Tipy!GF103=Výsledky!$HI$8,Tipy!GF103=Výsledky!$HI$9),10,0))</f>
        <v>0</v>
      </c>
      <c r="HJ109" s="183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6">
        <f>IF(ISBLANK($HK$3),"",IF(ISBLANK(Tipy!GB103),"-",SUM(HF109:HJ109)))</f>
        <v>30</v>
      </c>
      <c r="HL109" s="185"/>
      <c r="HM109" s="182">
        <f>IF(ISBLANK($HR$3),"",IF(ISBLANK(Tipy!GH103),0,IF(AND(Tipy!GH103=Výsledky!$HP$3,Tipy!GJ103=Výsledky!$HR$3),50,0)))</f>
        <v>0</v>
      </c>
      <c r="HN109" s="182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2">
        <f>IF(ISBLANK($HR$3),"",IF(OR(Tipy!GK103=Výsledky!$HM$6,Tipy!GK103=Výsledky!$HM$7,Tipy!GK103=Výsledky!$HM$8,Tipy!GK103=Výsledky!$HM$9),30,0))</f>
        <v>0</v>
      </c>
      <c r="HP109" s="182">
        <f>IF(ISBLANK($HR$3),"",IF(OR(Tipy!GL103=Výsledky!$HP$6,Tipy!GL103=Výsledky!$HP$7,Tipy!GL103=Výsledky!$HP$8,Tipy!GL103=Výsledky!$HP$9),10,0))</f>
        <v>0</v>
      </c>
      <c r="HQ109" s="183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6">
        <f>IF(ISBLANK($HR$3),"",IF(ISBLANK(Tipy!GH103),"-",SUM(HM109:HQ109)))</f>
        <v>0</v>
      </c>
      <c r="HS109" s="185"/>
      <c r="HT109" s="182">
        <f>IF(ISBLANK($HY$3),"",IF(ISBLANK(Tipy!GN103),0,IF(AND(Tipy!GN103=Výsledky!$HW$3,Tipy!GP103=Výsledky!$HY$3),50,0)))</f>
        <v>0</v>
      </c>
      <c r="HU109" s="182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2">
        <f>IF(ISBLANK($HY$3),"",IF(OR(Tipy!GQ103=Výsledky!$HT$6,Tipy!GQ103=Výsledky!$HT$7,Tipy!GQ103=Výsledky!$HT$8,Tipy!GQ103=Výsledky!$HT$9),30,0))</f>
        <v>0</v>
      </c>
      <c r="HW109" s="182">
        <f>IF(ISBLANK($HY$3),"",IF(OR(Tipy!GR103=Výsledky!$HW$6,Tipy!GR103=Výsledky!$HW$7,Tipy!GR103=Výsledky!$HW$8,Tipy!GR103=Výsledky!$HW$9),10,0))</f>
        <v>10</v>
      </c>
      <c r="HX109" s="183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6">
        <f>IF(ISBLANK($HY$3),"",IF(ISBLANK(Tipy!GN103),"-",SUM(HT109:HX109)))</f>
        <v>30</v>
      </c>
      <c r="HZ109" s="185"/>
      <c r="IA109" s="182">
        <f>IF(ISBLANK($IF$3),"",IF(ISBLANK(Tipy!GT103),0,IF(AND(Tipy!GT103=Výsledky!$ID$3,Tipy!GV103=Výsledky!$IF$3),50,0)))</f>
        <v>0</v>
      </c>
      <c r="IB109" s="182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2">
        <f>IF(ISBLANK($IF$3),"",IF(OR(Tipy!GW103=Výsledky!$IA$6,Tipy!GW103=Výsledky!$IA$7,Tipy!GW103=Výsledky!$IA$8,Tipy!GW103=Výsledky!$IA$9),30,0))</f>
        <v>0</v>
      </c>
      <c r="ID109" s="182">
        <f>IF(ISBLANK($IF$3),"",IF(OR(Tipy!GX103=Výsledky!$ID$6,Tipy!GX103=Výsledky!$ID$7,Tipy!GX103=Výsledky!$ID$8,Tipy!GX103=Výsledky!$ID$9),10,0))</f>
        <v>10</v>
      </c>
      <c r="IE109" s="183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6">
        <f>IF(ISBLANK($IF$3),"",IF(ISBLANK(Tipy!GT103),"-",SUM(IA109:IE109)))</f>
        <v>40</v>
      </c>
      <c r="IG109" s="94"/>
      <c r="IH109" s="182">
        <f>IF(ISBLANK($IM$3),"",IF(ISBLANK(Tipy!GZ103),0,IF(AND(Tipy!GZ103=Výsledky!$IK$3,Tipy!HB103=Výsledky!$IM$3),50,0)))</f>
        <v>0</v>
      </c>
      <c r="II109" s="182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182">
        <f>IF(ISBLANK($IM$3),"",IF(OR(Tipy!HC103=Výsledky!$IH$6,Tipy!HC103=Výsledky!$IH$7,Tipy!HC103=Výsledky!$IH$8,Tipy!HC103=Výsledky!$IH$9),30,0))</f>
        <v>0</v>
      </c>
      <c r="IK109" s="182">
        <f>IF(ISBLANK($IM$3),"",IF(OR(Tipy!HD103=Výsledky!$IK$6,Tipy!HD103=Výsledky!$IK$7,Tipy!HD103=Výsledky!$IK$8,Tipy!HD103=Výsledky!$IK$9),10,0))</f>
        <v>0</v>
      </c>
      <c r="IL109" s="183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186">
        <f>IF(ISBLANK($IM$3),"",IF(ISBLANK(Tipy!GZ103),"-",SUM(IH109:IL109)))</f>
        <v>30</v>
      </c>
      <c r="IN109" s="185"/>
      <c r="IO109" s="182">
        <f>IF(ISBLANK($IT$3),"",IF(ISBLANK(Tipy!HF103),0,IF(AND(Tipy!HF103=Výsledky!$IR$3,Tipy!HH103=Výsledky!$IT$3),50,0)))</f>
        <v>50</v>
      </c>
      <c r="IP109" s="182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82">
        <f>IF(ISBLANK($IT$3),"",IF(OR(Tipy!HI103=Výsledky!$IO$6,Tipy!HI103=Výsledky!$IO$7,Tipy!HI103=Výsledky!$IO$8,Tipy!HI103=Výsledky!$IO$9),30,0))</f>
        <v>0</v>
      </c>
      <c r="IR109" s="182">
        <f>IF(ISBLANK($IT$3),"",IF(OR(Tipy!HJ103=Výsledky!$IR$6,Tipy!HJ103=Výsledky!$IR$7,Tipy!HJ103=Výsledky!$IR$8,Tipy!HJ103=Výsledky!$IR$9),10,0))</f>
        <v>0</v>
      </c>
      <c r="IS109" s="183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6">
        <f>IF(ISBLANK($IT$3),"",IF(ISBLANK(Tipy!HF103),"-",SUM(IO109:IS109)))</f>
        <v>50</v>
      </c>
      <c r="IU109" s="185"/>
      <c r="IV109" s="182">
        <f>IF(ISBLANK($JA$3),"",IF(ISBLANK(Tipy!HL103),0,IF(AND(Tipy!HL103=Výsledky!$IY$3,Tipy!HN103=Výsledky!$JA$3),50,0)))</f>
        <v>0</v>
      </c>
      <c r="IW109" s="182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182">
        <f>IF(ISBLANK($JA$3),"",IF(OR(Tipy!HO103=Výsledky!$IV$6,Tipy!HO103=Výsledky!$IV$7,Tipy!HO103=Výsledky!$IV$8,Tipy!HO103=Výsledky!$IV$9),30,0))</f>
        <v>30</v>
      </c>
      <c r="IY109" s="182">
        <f>IF(ISBLANK($JA$3),"",IF(OR(Tipy!HP103=Výsledky!$IY$6,Tipy!HP103=Výsledky!$IY$7,Tipy!HP103=Výsledky!$IY$8,Tipy!HP103=Výsledky!$IY$9),10,0))</f>
        <v>0</v>
      </c>
      <c r="IZ109" s="183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186">
        <f>IF(ISBLANK($JA$3),"",IF(ISBLANK(Tipy!HL103),"-",SUM(IV109:IZ109)))</f>
        <v>50</v>
      </c>
      <c r="JB109" s="185"/>
      <c r="JC109" s="182">
        <f>IF(ISBLANK($JH$3),"",IF(ISBLANK(Tipy!HR103),0,IF(AND(Tipy!HR103=Výsledky!$JF$3,Tipy!HT103=Výsledky!$JH$3),50,0)))</f>
        <v>0</v>
      </c>
      <c r="JD109" s="182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>20</v>
      </c>
      <c r="JE109" s="182">
        <f>IF(ISBLANK($JH$3),"",IF(OR(Tipy!HU103=Výsledky!$JC$6,Tipy!HU103=Výsledky!$JC$7,Tipy!HU103=Výsledky!$JC$8,Tipy!HU103=Výsledky!$JC$9),30,0))</f>
        <v>0</v>
      </c>
      <c r="JF109" s="182">
        <f>IF(ISBLANK($JH$3),"",IF(OR(Tipy!HV103=Výsledky!$JF$6,Tipy!HV103=Výsledky!$JF$7,Tipy!HV103=Výsledky!$JF$8,Tipy!HV103=Výsledky!$JF$9),10,0))</f>
        <v>0</v>
      </c>
      <c r="JG109" s="183">
        <f>IF(ISBLANK($JH$3),"",IF(ISBLANK(Tipy!HR103),0,IF(OR(AND(Tipy!HR103=Výsledky!$JF$3,OR(Tipy!HT103=Výsledky!$JH$3+1,Tipy!HT103=Výsledky!$JH$3-1)),AND(Tipy!HT103=Výsledky!$JH$3,OR(Tipy!HR103=Výsledky!$JF$3+1,Tipy!HR103=Výsledky!$JF$3-1))),10,0)))</f>
        <v>0</v>
      </c>
      <c r="JH109" s="186">
        <f>IF(ISBLANK($JH$3),"",IF(ISBLANK(Tipy!HR103),"-",SUM(JC109:JG109)))</f>
        <v>20</v>
      </c>
      <c r="JI109" s="185"/>
      <c r="JJ109" s="182">
        <f>IF(ISBLANK($JO$3),"",IF(ISBLANK(Tipy!HX103),0,IF(AND(Tipy!HX103=Výsledky!$JM$3,Tipy!HZ103=Výsledky!$JO$3),50,0)))</f>
        <v>0</v>
      </c>
      <c r="JK109" s="182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>20</v>
      </c>
      <c r="JL109" s="182">
        <f>IF(ISBLANK($JO$3),"",IF(OR(Tipy!IA103=Výsledky!$JJ$6,Tipy!IA103=Výsledky!$JJ$7,Tipy!IA103=Výsledky!$JJ$8,Tipy!IA103=Výsledky!$JJ$9),30,0))</f>
        <v>0</v>
      </c>
      <c r="JM109" s="92">
        <f>IF(ISBLANK($JO$3),"",IF(OR(Tipy!IB103=Výsledky!$JM$6,Tipy!IB103=Výsledky!$JM$7,Tipy!IB103=Výsledky!$JM$8,Tipy!IB103=Výsledky!$JM$9),10,0))</f>
        <v>0</v>
      </c>
      <c r="JN109" s="93">
        <f>IF(ISBLANK($JO$3),"",IF(ISBLANK(Tipy!HX103),0,IF(OR(AND(Tipy!HX103=Výsledky!$JM$3,OR(Tipy!HZ103=Výsledky!$JO$3+1,Tipy!HZ103=Výsledky!$JO$3-1)),AND(Tipy!HZ103=Výsledky!$JO$3,OR(Tipy!HX103=Výsledky!$JM$3+1,Tipy!HX103=Výsledky!$JM$3-1))),10,0)))</f>
        <v>10</v>
      </c>
      <c r="JO109" s="95">
        <f>IF(ISBLANK($JO$3),"",IF(ISBLANK(Tipy!HX103),"-",SUM(JJ109:JN109)))</f>
        <v>30</v>
      </c>
      <c r="JP109" s="94"/>
      <c r="JQ109" s="92">
        <f>IF(ISBLANK($JV$3),"",IF(ISBLANK(Tipy!ID103),0,IF(AND(Tipy!ID103=Výsledky!$JT$3,Tipy!IF103=Výsledky!$JV$3),50,0)))</f>
        <v>0</v>
      </c>
      <c r="JR109" s="92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>0</v>
      </c>
      <c r="JS109" s="92">
        <f>IF(ISBLANK($JV$3),"",IF(OR(Tipy!IG103=Výsledky!$JQ$6,Tipy!IG103=Výsledky!$JQ$7,Tipy!IG103=Výsledky!$JQ$8,Tipy!IG103=Výsledky!$JQ$9),30,0))</f>
        <v>0</v>
      </c>
      <c r="JT109" s="92">
        <f>IF(ISBLANK($JV$3),"",IF(OR(Tipy!IH103=Výsledky!$JT$6,Tipy!IH103=Výsledky!$JT$7,Tipy!IH103=Výsledky!$JT$8,Tipy!IH103=Výsledky!$JT$9),10,0))</f>
        <v>0</v>
      </c>
      <c r="JU109" s="93">
        <f>IF(ISBLANK($JV$3),"",IF(ISBLANK(Tipy!ID103),0,IF(OR(AND(Tipy!ID103=Výsledky!$JT$3,OR(Tipy!IF103=Výsledky!$JV$3+1,Tipy!IF103=Výsledky!$JV$3-1)),AND(Tipy!IF103=Výsledky!$JV$3,OR(Tipy!ID103=Výsledky!$JT$3+1,Tipy!ID103=Výsledky!$JT$3-1))),10,0)))</f>
        <v>0</v>
      </c>
      <c r="JV109" s="95" t="str">
        <f>IF(ISBLANK($JV$3),"",IF(ISBLANK(Tipy!ID103),"-",SUM(JQ109:JU109)))</f>
        <v>-</v>
      </c>
      <c r="JW109" s="94"/>
      <c r="JX109" s="92" t="str">
        <f>IF(ISBLANK($KC$3),"",IF(ISBLANK(Tipy!IJ103),0,IF(AND(Tipy!IJ103=Výsledky!$KA$3,Tipy!IL103=Výsledky!$KC$3),50,0)))</f>
        <v/>
      </c>
      <c r="JY109" s="92" t="str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/>
      </c>
      <c r="JZ109" s="92" t="str">
        <f>IF(ISBLANK($KC$3),"",IF(OR(Tipy!IM103=Výsledky!$JX$6,Tipy!IM103=Výsledky!$JX$7,Tipy!IM103=Výsledky!$JX$8,Tipy!IM103=Výsledky!$JX$9),30,0))</f>
        <v/>
      </c>
      <c r="KA109" s="92" t="str">
        <f>IF(ISBLANK($KC$3),"",IF(OR(Tipy!IN103=Výsledky!$KA$6,Tipy!IN103=Výsledky!$KA$7,Tipy!IN103=Výsledky!$KA$8,Tipy!IN103=Výsledky!$KA$9),10,0))</f>
        <v/>
      </c>
      <c r="KB109" s="93" t="str">
        <f>IF(ISBLANK($KC$3),"",IF(ISBLANK(Tipy!IJ103),0,IF(OR(AND(Tipy!IJ103=Výsledky!$KA$3,OR(Tipy!IL103=Výsledky!$KC$3+1,Tipy!IL103=Výsledky!$KC$3-1)),AND(Tipy!IL103=Výsledky!$KC$3,OR(Tipy!IJ103=Výsledky!$KA$3+1,Tipy!IJ103=Výsledky!$KA$3-1))),10,0)))</f>
        <v/>
      </c>
      <c r="KC109" s="95" t="str">
        <f>IF(ISBLANK($KC$3),"",IF(ISBLANK(Tipy!IJ103),"-",SUM(JX109:KB109)))</f>
        <v/>
      </c>
      <c r="KD109" s="94"/>
      <c r="KE109" s="92">
        <f>IF(ISBLANK($KJ$3),"",IF(ISBLANK(Tipy!IP103),0,IF(AND(Tipy!IP103=Výsledky!$KH$3,Tipy!IR103=Výsledky!$KJ$3),50,0)))</f>
        <v>0</v>
      </c>
      <c r="KF109" s="92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>0</v>
      </c>
      <c r="KG109" s="92">
        <f>IF(ISBLANK($KJ$3),"",IF(OR(Tipy!IS103=Výsledky!$KE$6,Tipy!IS103=Výsledky!$KE$7,Tipy!IS103=Výsledky!$KE$8,Tipy!IS103=Výsledky!$KE$9),30,0))</f>
        <v>0</v>
      </c>
      <c r="KH109" s="92">
        <f>IF(ISBLANK($KJ$3),"",IF(OR(Tipy!IT103=Výsledky!$KH$6,Tipy!IT103=Výsledky!$KH$7,Tipy!IT103=Výsledky!$KH$8,Tipy!IT103=Výsledky!$KH$9),10,0))</f>
        <v>0</v>
      </c>
      <c r="KI109" s="93">
        <f>IF(ISBLANK($KJ$3),"",IF(ISBLANK(Tipy!IP103),0,IF(OR(AND(Tipy!IP103=Výsledky!$KH$3,OR(Tipy!IR103=Výsledky!$KJ$3+1,Tipy!IR103=Výsledky!$KJ$3-1)),AND(Tipy!IR103=Výsledky!$KJ$3,OR(Tipy!IP103=Výsledky!$KH$3+1,Tipy!IP103=Výsledky!$KH$3-1))),10,0)))</f>
        <v>0</v>
      </c>
      <c r="KJ109" s="95">
        <f>IF(ISBLANK($KJ$3),"",IF(ISBLANK(Tipy!IP103),"-",SUM(KE109:KI109)))</f>
        <v>0</v>
      </c>
      <c r="KK109" s="94"/>
      <c r="KL109" s="182">
        <f>IF(ISBLANK($KQ$3),"",IF(ISBLANK(Tipy!IV103),0,IF(AND(Tipy!IV103=Výsledky!$KO$3,Tipy!IX103=Výsledky!$KQ$3),50,0)))</f>
        <v>0</v>
      </c>
      <c r="KM109" s="182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>0</v>
      </c>
      <c r="KN109" s="182">
        <f>IF(ISBLANK($KQ$3),"",IF(OR(Tipy!IY103=Výsledky!$KL$6,Tipy!IY103=Výsledky!$KL$7,Tipy!IY103=Výsledky!$KL$8,Tipy!IY103=Výsledky!$KL$9),30,0))</f>
        <v>0</v>
      </c>
      <c r="KO109" s="182">
        <f>IF(ISBLANK($KQ$3),"",IF(OR(Tipy!IZ103=Výsledky!$KO$6,Tipy!IZ103=Výsledky!$KO$7,Tipy!IZ103=Výsledky!$KO$8,Tipy!IZ103=Výsledky!$KO$9),10,0))</f>
        <v>0</v>
      </c>
      <c r="KP109" s="183">
        <f>IF(ISBLANK($KQ$3),"",IF(ISBLANK(Tipy!IV103),0,IF(OR(AND(Tipy!IV103=Výsledky!$KO$3,OR(Tipy!IX103=Výsledky!$KQ$3+1,Tipy!IX103=Výsledky!$KQ$3-1)),AND(Tipy!IX103=Výsledky!$KQ$3,OR(Tipy!IV103=Výsledky!$KO$3+1,Tipy!IV103=Výsledky!$KO$3-1))),10,0)))</f>
        <v>0</v>
      </c>
      <c r="KQ109" s="186" t="str">
        <f>IF(ISBLANK($KQ$3),"",IF(ISBLANK(Tipy!IV103),"-",SUM(KL109:KP109)))</f>
        <v>-</v>
      </c>
      <c r="KR109" s="94"/>
      <c r="KS109" s="92" t="str">
        <f>IF(ISBLANK($KX$3),"",IF(ISBLANK(Tipy!JB103),0,IF(AND(Tipy!JB103=Výsledky!$KV$3,Tipy!JD103=Výsledky!$KX$3),50,0)))</f>
        <v/>
      </c>
      <c r="KT109" s="92" t="str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/>
      </c>
      <c r="KU109" s="92" t="str">
        <f>IF(ISBLANK($KX$3),"",IF(OR(Tipy!JE103=Výsledky!$KS$6,Tipy!JE103=Výsledky!$KS$7,Tipy!JE103=Výsledky!$KS$8,Tipy!JE103=Výsledky!$KS$9),30,0))</f>
        <v/>
      </c>
      <c r="KV109" s="92" t="str">
        <f>IF(ISBLANK($KX$3),"",IF(OR(Tipy!JF103=Výsledky!$KV$6,Tipy!JF103=Výsledky!$KV$7,Tipy!JF103=Výsledky!$KV$8,Tipy!JF103=Výsledky!$KV$9),10,0))</f>
        <v/>
      </c>
      <c r="KW109" s="93" t="str">
        <f>IF(ISBLANK($KX$3),"",IF(ISBLANK(Tipy!JB103),0,IF(OR(AND(Tipy!JB103=Výsledky!$KV$3,OR(Tipy!JD103=Výsledky!$KX$3+1,Tipy!JD103=Výsledky!$KX$3-1)),AND(Tipy!JD103=Výsledky!$KX$3,OR(Tipy!JB103=Výsledky!$KV$3+1,Tipy!JB103=Výsledky!$KV$3-1))),10,0)))</f>
        <v/>
      </c>
      <c r="KX109" s="95" t="str">
        <f>IF(ISBLANK($KX$3),"",IF(ISBLANK(Tipy!JB103),"-",SUM(KS109:KW109)))</f>
        <v/>
      </c>
      <c r="KY109" s="94"/>
      <c r="KZ109" s="92" t="str">
        <f>IF(ISBLANK($LE$3),"",IF(ISBLANK(Tipy!JH103),0,IF(AND(Tipy!JH103=Výsledky!$LC$3,Tipy!JJ103=Výsledky!$LE$3),50,0)))</f>
        <v/>
      </c>
      <c r="LA109" s="92" t="str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/>
      </c>
      <c r="LB109" s="92" t="str">
        <f>IF(ISBLANK($LE$3),"",IF(OR(Tipy!JK103=Výsledky!$KZ$6,Tipy!JK103=Výsledky!$KZ$7,Tipy!JK103=Výsledky!$KZ$8,Tipy!JK103=Výsledky!$KZ$9),30,0))</f>
        <v/>
      </c>
      <c r="LC109" s="92" t="str">
        <f>IF(ISBLANK($LE$3),"",IF(OR(Tipy!JL103=Výsledky!$LC$6,Tipy!JL103=Výsledky!$LC$7,Tipy!JL103=Výsledky!$LC$8,Tipy!JL103=Výsledky!$LC$9),10,0))</f>
        <v/>
      </c>
      <c r="LD109" s="93" t="str">
        <f>IF(ISBLANK($LE$3),"",IF(ISBLANK(Tipy!JH103),0,IF(OR(AND(Tipy!JH103=Výsledky!$LC$3,OR(Tipy!JJ103=Výsledky!$LE$3+1,Tipy!JJ103=Výsledky!$LE$3-1)),AND(Tipy!JJ103=Výsledky!$LE$3,OR(Tipy!JH103=Výsledky!$LC$3+1,Tipy!JH103=Výsledky!$LC$3-1))),10,0)))</f>
        <v/>
      </c>
      <c r="LE109" s="95" t="str">
        <f>IF(ISBLANK($LE$3),"",IF(ISBLANK(Tipy!JH103),"-",SUM(KZ109:LD109)))</f>
        <v/>
      </c>
      <c r="LF109" s="94"/>
      <c r="LG109" s="92" t="str">
        <f>IF(ISBLANK($LL$3),"",IF(ISBLANK(Tipy!JN103),0,IF(AND(Tipy!JN103=Výsledky!$LJ$3,Tipy!JP103=Výsledky!$LL$3),50,0)))</f>
        <v/>
      </c>
      <c r="LH109" s="92" t="str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/>
      </c>
      <c r="LI109" s="92" t="str">
        <f>IF(ISBLANK($LL$3),"",IF(OR(Tipy!JQ103=Výsledky!$LG$6,Tipy!JQ103=Výsledky!$LG$7,Tipy!JQ103=Výsledky!$LG$8,Tipy!JQ103=Výsledky!$LG$9),30,0))</f>
        <v/>
      </c>
      <c r="LJ109" s="92" t="str">
        <f>IF(ISBLANK($LL$3),"",IF(OR(Tipy!JR103=Výsledky!$LJ$6,Tipy!JR103=Výsledky!$LJ$7,Tipy!JR103=Výsledky!$LJ$8,Tipy!JR103=Výsledky!$LJ$9),10,0))</f>
        <v/>
      </c>
      <c r="LK109" s="93" t="str">
        <f>IF(ISBLANK($LL$3),"",IF(ISBLANK(Tipy!JN103),0,IF(OR(AND(Tipy!JN103=Výsledky!$LJ$3,OR(Tipy!JP103=Výsledky!$LL$3+1,Tipy!JP103=Výsledky!$LL$3-1)),AND(Tipy!JP103=Výsledky!$LL$3,OR(Tipy!JN103=Výsledky!$LJ$3+1,Tipy!JN103=Výsledky!$LJ$3-1))),10,0)))</f>
        <v/>
      </c>
      <c r="LL109" s="95" t="str">
        <f>IF(ISBLANK($LL$3),"",IF(ISBLANK(Tipy!JN103),"-",SUM(LG109:LK109)))</f>
        <v/>
      </c>
      <c r="LM109" s="94"/>
      <c r="LN109" s="92" t="str">
        <f>IF(ISBLANK($LS$3),"",IF(ISBLANK(Tipy!JT103),0,IF(AND(Tipy!JT103=Výsledky!$LQ$3,Tipy!JV103=Výsledky!$LS$3),50,0)))</f>
        <v/>
      </c>
      <c r="LO109" s="92" t="str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/>
      </c>
      <c r="LP109" s="92" t="str">
        <f>IF(ISBLANK($LS$3),"",IF(OR(Tipy!JW103=Výsledky!$LN$6,Tipy!JW103=Výsledky!$LN$7,Tipy!JW103=Výsledky!$LN$8,Tipy!JW103=Výsledky!$LN$9),30,0))</f>
        <v/>
      </c>
      <c r="LQ109" s="92" t="str">
        <f>IF(ISBLANK($LS$3),"",IF(OR(Tipy!JX103=Výsledky!$LQ$6,Tipy!JX103=Výsledky!$LQ$7,Tipy!JX103=Výsledky!$LQ$8,Tipy!JX103=Výsledky!$LQ$9),10,0))</f>
        <v/>
      </c>
      <c r="LR109" s="93" t="str">
        <f>IF(ISBLANK($LS$3),"",IF(ISBLANK(Tipy!JT103),0,IF(OR(AND(Tipy!JT103=Výsledky!$LQ$3,OR(Tipy!JV103=Výsledky!$LS$3+1,Tipy!JV103=Výsledky!$LS$3-1)),AND(Tipy!JV103=Výsledky!$LS$3,OR(Tipy!JT103=Výsledky!$LQ$3+1,Tipy!JT103=Výsledky!$LQ$3-1))),10,0)))</f>
        <v/>
      </c>
      <c r="LS109" s="95" t="str">
        <f>IF(ISBLANK($LS$3),"",IF(ISBLANK(Tipy!JT103),"-",SUM(LN109:LR109)))</f>
        <v/>
      </c>
      <c r="LT109" s="94"/>
      <c r="LU109" s="92" t="str">
        <f>IF(ISBLANK($LZ$3),"",IF(ISBLANK(Tipy!JZ103),0,IF(AND(Tipy!JZ103=Výsledky!$LX$3,Tipy!KB103=Výsledky!$LZ$3),50,0)))</f>
        <v/>
      </c>
      <c r="LV109" s="92" t="str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/>
      </c>
      <c r="LW109" s="92" t="str">
        <f>IF(ISBLANK($LZ$3),"",IF(OR(Tipy!KC103=Výsledky!$LU$6,Tipy!KC103=Výsledky!$LU$7,Tipy!KC103=Výsledky!$LU$8,Tipy!KC103=Výsledky!$LU$9),30,0))</f>
        <v/>
      </c>
      <c r="LX109" s="92" t="str">
        <f>IF(ISBLANK($LZ$3),"",IF(OR(Tipy!KD103=Výsledky!$LX$6,Tipy!KD103=Výsledky!$LX$7,Tipy!KD103=Výsledky!$LX$8,Tipy!KD103=Výsledky!$LX$9),10,0))</f>
        <v/>
      </c>
      <c r="LY109" s="93" t="str">
        <f>IF(ISBLANK($LZ$3),"",IF(ISBLANK(Tipy!JZ103),0,IF(OR(AND(Tipy!JZ103=Výsledky!$LX$3,OR(Tipy!KB103=Výsledky!$LZ$3+1,Tipy!KB103=Výsledky!$LZ$3-1)),AND(Tipy!KB103=Výsledky!$LZ$3,OR(Tipy!JZ103=Výsledky!$LX$3+1,Tipy!JZ103=Výsledky!$LX$3-1))),10,0)))</f>
        <v/>
      </c>
      <c r="LZ109" s="95" t="str">
        <f>IF(ISBLANK($LZ$3),"",IF(ISBLANK(Tipy!JZ103),"-",SUM(LU109:LY109)))</f>
        <v/>
      </c>
      <c r="MA109" s="94"/>
      <c r="MB109" s="96"/>
      <c r="MC109" s="97"/>
      <c r="MD109" s="97"/>
      <c r="ME109" s="97"/>
      <c r="MF109" s="93"/>
      <c r="MG109" s="95"/>
      <c r="MH109" s="94"/>
      <c r="MI109" s="96"/>
      <c r="MJ109" s="97"/>
      <c r="MK109" s="97"/>
      <c r="ML109" s="97"/>
      <c r="MM109" s="93"/>
      <c r="MN109" s="95"/>
      <c r="MO109" s="94"/>
      <c r="MP109" s="96"/>
      <c r="MQ109" s="97"/>
      <c r="MR109" s="97"/>
      <c r="MS109" s="97"/>
      <c r="MT109" s="93"/>
      <c r="MU109" s="95"/>
      <c r="MV109" s="94"/>
      <c r="MW109" s="96"/>
      <c r="MX109" s="97"/>
      <c r="MY109" s="97"/>
      <c r="MZ109" s="97"/>
      <c r="NA109" s="93"/>
      <c r="NB109" s="95"/>
      <c r="NC109" s="94"/>
      <c r="ND109" s="96"/>
      <c r="NE109" s="97"/>
      <c r="NF109" s="97"/>
      <c r="NG109" s="97"/>
      <c r="NH109" s="93"/>
      <c r="NI109" s="95"/>
      <c r="NJ109" s="94"/>
      <c r="NK109" s="96"/>
      <c r="NL109" s="97"/>
      <c r="NM109" s="97"/>
      <c r="NN109" s="97"/>
      <c r="NO109" s="93"/>
      <c r="NP109" s="95"/>
      <c r="NQ109" s="94"/>
      <c r="NR109" s="96"/>
      <c r="NS109" s="97"/>
      <c r="NT109" s="97"/>
      <c r="NU109" s="97"/>
      <c r="NV109" s="93"/>
      <c r="NW109" s="95"/>
      <c r="NX109" s="94"/>
      <c r="NY109" s="96"/>
      <c r="NZ109" s="97"/>
      <c r="OA109" s="97"/>
      <c r="OB109" s="97"/>
      <c r="OC109" s="93"/>
      <c r="OD109" s="95"/>
      <c r="OE109" s="94"/>
      <c r="OF109" s="96"/>
      <c r="OG109" s="97"/>
      <c r="OH109" s="97"/>
      <c r="OI109" s="97"/>
      <c r="OJ109" s="93"/>
      <c r="OK109" s="95"/>
      <c r="OL109" s="94"/>
      <c r="OM109" s="96"/>
      <c r="ON109" s="97"/>
      <c r="OO109" s="97"/>
      <c r="OP109" s="97"/>
      <c r="OQ109" s="93"/>
      <c r="OR109" s="95"/>
      <c r="OS109" s="94"/>
      <c r="OT109" s="96"/>
      <c r="OU109" s="97"/>
      <c r="OV109" s="97"/>
      <c r="OW109" s="97"/>
      <c r="OX109" s="93"/>
      <c r="OY109" s="95"/>
      <c r="OZ109" s="94"/>
      <c r="PA109" s="96"/>
      <c r="PB109" s="97"/>
      <c r="PC109" s="97"/>
      <c r="PD109" s="97"/>
      <c r="PE109" s="93"/>
      <c r="PF109" s="95"/>
      <c r="PG109" s="94"/>
      <c r="PH109" s="96"/>
      <c r="PI109" s="97"/>
      <c r="PJ109" s="97"/>
      <c r="PK109" s="97"/>
      <c r="PL109" s="93"/>
      <c r="PM109" s="95"/>
      <c r="PN109" s="94"/>
      <c r="PO109" s="96"/>
      <c r="PP109" s="97"/>
      <c r="PQ109" s="97"/>
      <c r="PR109" s="97"/>
      <c r="PS109" s="93"/>
      <c r="PT109" s="95"/>
      <c r="PU109" s="94"/>
      <c r="PV109" s="96"/>
      <c r="PW109" s="97"/>
      <c r="PX109" s="97"/>
      <c r="PY109" s="97"/>
      <c r="PZ109" s="93"/>
      <c r="QA109" s="95"/>
    </row>
    <row r="110" spans="1:443" ht="15" customHeight="1" x14ac:dyDescent="0.2">
      <c r="A110" s="121">
        <f>Tipy!A104</f>
        <v>32</v>
      </c>
      <c r="B110" s="144" t="str">
        <f>Tipy!B104</f>
        <v>Yogino</v>
      </c>
      <c r="C110" s="42"/>
      <c r="D110" s="182">
        <f>IF(ISBLANK($I$3),"",IF(ISBLANK(Tipy!D104),0,IF(AND(Tipy!D104=Výsledky!$G$3,Tipy!F104=Výsledky!$I$3),50,0)))</f>
        <v>50</v>
      </c>
      <c r="E110" s="182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2">
        <f>IF(ISBLANK($I$3),"",IF(OR(Tipy!G104=Výsledky!$D$6,Tipy!G104=Výsledky!$D$7,Tipy!G104=Výsledky!$D$8,Tipy!G104=Výsledky!$D$9),30,0))</f>
        <v>30</v>
      </c>
      <c r="G110" s="182">
        <f>IF(ISBLANK($I$3),"",IF(OR(Tipy!H104=Výsledky!$G$6,Tipy!H104=Výsledky!$G$7,Tipy!H104=Výsledky!$G$8,Tipy!H104=Výsledky!$G$9),10,0))</f>
        <v>0</v>
      </c>
      <c r="H110" s="183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4">
        <f>IF(ISBLANK($I$3),"",IF(ISBLANK(Tipy!D104),"-",SUM(D110:H110)))</f>
        <v>80</v>
      </c>
      <c r="J110" s="185"/>
      <c r="K110" s="182">
        <f>IF(ISBLANK($P$3),"",IF(ISBLANK(Tipy!J104),0,IF(AND(Tipy!J104=Výsledky!$N$3,Tipy!L104=Výsledky!$P$3),50,0)))</f>
        <v>0</v>
      </c>
      <c r="L110" s="182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2">
        <f>IF(ISBLANK($P$3),"",IF(OR(Tipy!M104=Výsledky!$K$6,Tipy!M104=Výsledky!$K$7,Tipy!M104=Výsledky!$K$8,Tipy!M104=Výsledky!$K$9),30,0))</f>
        <v>0</v>
      </c>
      <c r="N110" s="182">
        <f>IF(ISBLANK($P$3),"",IF(OR(Tipy!N104=Výsledky!$N$6,Tipy!N104=Výsledky!$N$7,Tipy!N104=Výsledky!$N$8,Tipy!N104=Výsledky!$N$9),10,0))</f>
        <v>0</v>
      </c>
      <c r="O110" s="183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6">
        <f>IF(ISBLANK($P$3),"",IF(ISBLANK(Tipy!J104),"-",SUM(K110:O110)))</f>
        <v>30</v>
      </c>
      <c r="Q110" s="185"/>
      <c r="R110" s="182">
        <f>IF(ISBLANK($W$3),"",IF(ISBLANK(Tipy!P104),0,IF(AND(Tipy!P104=Výsledky!$U$3,Tipy!R104=Výsledky!$W$3),50,0)))</f>
        <v>0</v>
      </c>
      <c r="S110" s="182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2">
        <f>IF(ISBLANK($W$3),"",IF(OR(Tipy!S104=Výsledky!$R$6,Tipy!S104=Výsledky!$R$7,Tipy!S104=Výsledky!$R$8,Tipy!S104=Výsledky!$R$9),30,0))</f>
        <v>0</v>
      </c>
      <c r="U110" s="182">
        <f>IF(ISBLANK($W$3),"",IF(OR(Tipy!T104=Výsledky!$U$6,Tipy!T104=Výsledky!$U$7,Tipy!T104=Výsledky!$U$8,Tipy!T104=Výsledky!$U$9),10,0))</f>
        <v>0</v>
      </c>
      <c r="V110" s="183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6">
        <f>IF(ISBLANK($W$3),"",IF(ISBLANK(Tipy!P104),"-",SUM(R110:V110)))</f>
        <v>0</v>
      </c>
      <c r="X110" s="185"/>
      <c r="Y110" s="182">
        <f>IF(ISBLANK($AD$3),"",IF(ISBLANK(Tipy!V104),0,IF(AND(Tipy!V104=Výsledky!$AB$3,Tipy!X104=Výsledky!$AD$3),50,0)))</f>
        <v>0</v>
      </c>
      <c r="Z110" s="182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2">
        <f>IF(ISBLANK($AD$3),"",IF(OR(Tipy!Y104=Výsledky!$Y$6,Tipy!Y104=Výsledky!$Y$7,Tipy!Y104=Výsledky!$Y$8,Tipy!Y104=Výsledky!$Y$9),30,0))</f>
        <v>30</v>
      </c>
      <c r="AB110" s="182">
        <f>IF(ISBLANK($AD$3),"",IF(OR(Tipy!Z104=Výsledky!$AB$6,Tipy!Z104=Výsledky!$AB$7,Tipy!Z104=Výsledky!$AB$8,Tipy!Z104=Výsledky!$AB$9),10,0))</f>
        <v>0</v>
      </c>
      <c r="AC110" s="183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6">
        <f>IF(ISBLANK($AD$3),"",IF(ISBLANK(Tipy!V104),"-",SUM(Y110:AC110)))</f>
        <v>60</v>
      </c>
      <c r="AE110" s="185"/>
      <c r="AF110" s="182">
        <f>IF(ISBLANK($AK$3),"",IF(ISBLANK(Tipy!AB104),0,IF(AND(Tipy!AB104=Výsledky!$AI$3,Tipy!AD104=Výsledky!$AK$3),50,0)))</f>
        <v>0</v>
      </c>
      <c r="AG110" s="182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2">
        <f>IF(ISBLANK($AK$3),"",IF(OR(Tipy!AE104=Výsledky!$AF$6,Tipy!AE104=Výsledky!$AF$7,Tipy!AE104=Výsledky!$AF$8,Tipy!AE104=Výsledky!$AF$9),30,0))</f>
        <v>30</v>
      </c>
      <c r="AI110" s="182">
        <f>IF(ISBLANK($AK$3),"",IF(OR(Tipy!AF104=Výsledky!$AI$6,Tipy!AF104=Výsledky!$AI$7,Tipy!AF104=Výsledky!$AI$8,Tipy!AF104=Výsledky!$AI$9),10,0))</f>
        <v>0</v>
      </c>
      <c r="AJ110" s="183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6">
        <f>IF(ISBLANK($AK$3),"",IF(ISBLANK(Tipy!AB104),"-",SUM(AF110:AJ110)))</f>
        <v>50</v>
      </c>
      <c r="AL110" s="185"/>
      <c r="AM110" s="182">
        <f>IF(ISBLANK($AR$3),"",IF(ISBLANK(Tipy!AH104),0,IF(AND(Tipy!AH104=Výsledky!$AP$3,Tipy!AJ104=Výsledky!$AR$3),50,0)))</f>
        <v>0</v>
      </c>
      <c r="AN110" s="182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2">
        <f>IF(ISBLANK($AR$3),"",IF(OR(Tipy!AK104=Výsledky!$AM$6,Tipy!AK104=Výsledky!$AM$7,Tipy!AK104=Výsledky!$AM$8,Tipy!AK104=Výsledky!$AM$9),30,0))</f>
        <v>30</v>
      </c>
      <c r="AP110" s="182">
        <f>IF(ISBLANK($AR$3),"",IF(OR(Tipy!AL104=Výsledky!$AP$6,Tipy!AL104=Výsledky!$AP$7,Tipy!AL104=Výsledky!$AP$8,Tipy!AL104=Výsledky!$AP$9),10,0))</f>
        <v>0</v>
      </c>
      <c r="AQ110" s="183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6">
        <f>IF(ISBLANK($AR$3),"",IF(ISBLANK(Tipy!AH104),"-",SUM(AM110:AQ110)))</f>
        <v>60</v>
      </c>
      <c r="AS110" s="185"/>
      <c r="AT110" s="182">
        <f>IF(ISBLANK($AY$3),"",IF(ISBLANK(Tipy!AN104),0,IF(AND(Tipy!AN104=Výsledky!$AW$3,Tipy!AP104=Výsledky!$AY$3),50,0)))</f>
        <v>0</v>
      </c>
      <c r="AU110" s="182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2">
        <f>IF(ISBLANK($AY$3),"",IF(OR(Tipy!AQ104=Výsledky!$AT$6,Tipy!AQ104=Výsledky!$AT$7,Tipy!AQ104=Výsledky!$AT$8,Tipy!AQ104=Výsledky!$AT$9),30,0))</f>
        <v>30</v>
      </c>
      <c r="AW110" s="182">
        <f>IF(ISBLANK($AY$3),"",IF(OR(Tipy!AR104=Výsledky!$AW$6,Tipy!AR104=Výsledky!$AW$7,Tipy!AR104=Výsledky!$AW$8,Tipy!AR104=Výsledky!$AW$9),10,0))</f>
        <v>10</v>
      </c>
      <c r="AX110" s="183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6">
        <f>IF(ISBLANK($AY$3),"",IF(ISBLANK(Tipy!AN104),"-",SUM(AT110:AX110)))</f>
        <v>70</v>
      </c>
      <c r="AZ110" s="185"/>
      <c r="BA110" s="182">
        <f>IF(ISBLANK($BF$3),"",IF(ISBLANK(Tipy!AT104),0,IF(AND(Tipy!AT104=Výsledky!$BD$3,Tipy!AV104=Výsledky!$BF$3),50,0)))</f>
        <v>0</v>
      </c>
      <c r="BB110" s="182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2">
        <f>IF(ISBLANK($BF$3),"",IF(OR(Tipy!AW104=Výsledky!$BA$6,Tipy!AW104=Výsledky!$BA$7,Tipy!AW104=Výsledky!$BA$8,Tipy!AW104=Výsledky!$BA$9),30,0))</f>
        <v>30</v>
      </c>
      <c r="BD110" s="182">
        <f>IF(ISBLANK($BF$3),"",IF(OR(Tipy!AX104=Výsledky!$BD$6,Tipy!AX104=Výsledky!$BD$7,Tipy!AX104=Výsledky!$BD$8,Tipy!AX104=Výsledky!$BD$9),10,0))</f>
        <v>0</v>
      </c>
      <c r="BE110" s="183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6">
        <f>IF(ISBLANK($BF$3),"",IF(ISBLANK(Tipy!AT104),"-",SUM(BA110:BE110)))</f>
        <v>30</v>
      </c>
      <c r="BG110" s="94"/>
      <c r="BH110" s="182">
        <f>IF(ISBLANK($BM$3),"",IF(ISBLANK(Tipy!AZ104),0,IF(AND(Tipy!AZ104=Výsledky!$BK$3,Tipy!BB104=Výsledky!$BM$3),50,0)))</f>
        <v>0</v>
      </c>
      <c r="BI110" s="182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2">
        <f>IF(ISBLANK($BM$3),"",IF(OR(Tipy!BC104=Výsledky!$BH$6,Tipy!BC104=Výsledky!$BH$7,Tipy!BC104=Výsledky!$BH$8,Tipy!BC104=Výsledky!$BH$9),30,0))</f>
        <v>30</v>
      </c>
      <c r="BK110" s="182">
        <f>IF(ISBLANK($BM$3),"",IF(OR(Tipy!BD104=Výsledky!$BK$6,Tipy!BD104=Výsledky!$BK$7,Tipy!BD104=Výsledky!$BK$8,Tipy!BD104=Výsledky!$BK$9),10,0))</f>
        <v>0</v>
      </c>
      <c r="BL110" s="183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6">
        <f>IF(ISBLANK($BM$3),"",IF(ISBLANK(Tipy!AZ104),"-",SUM(BH110:BL110)))</f>
        <v>50</v>
      </c>
      <c r="BN110" s="94"/>
      <c r="BO110" s="182">
        <f>IF(ISBLANK($BT$3),"",IF(ISBLANK(Tipy!BF104),0,IF(AND(Tipy!BF104=Výsledky!$BR$3,Tipy!BH104=Výsledky!$BT$3),50,0)))</f>
        <v>0</v>
      </c>
      <c r="BP110" s="182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2">
        <f>IF(ISBLANK($BT$3),"",IF(OR(Tipy!BI104=Výsledky!$BO$6,Tipy!BI104=Výsledky!$BO$7,Tipy!BI104=Výsledky!$BO$8,Tipy!BI104=Výsledky!$BO$9),30,0))</f>
        <v>30</v>
      </c>
      <c r="BR110" s="182">
        <f>IF(ISBLANK($BT$3),"",IF(OR(Tipy!BJ104=Výsledky!$BR$6,Tipy!BJ104=Výsledky!$BR$7,Tipy!BJ104=Výsledky!$BR$8,Tipy!BJ104=Výsledky!$BR$9),10,0))</f>
        <v>0</v>
      </c>
      <c r="BS110" s="183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6">
        <f>IF(ISBLANK($BT$3),"",IF(ISBLANK(Tipy!BF104),"-",SUM(BO110:BS110)))</f>
        <v>30</v>
      </c>
      <c r="BU110" s="94"/>
      <c r="BV110" s="182">
        <f>IF(ISBLANK($CA$3),"",IF(ISBLANK(Tipy!BL104),0,IF(AND(Tipy!BL104=Výsledky!$BY$3,Tipy!BN104=Výsledky!$CA$3),50,0)))</f>
        <v>0</v>
      </c>
      <c r="BW110" s="182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2">
        <f>IF(ISBLANK($CA$3),"",IF(OR(Tipy!BO104=Výsledky!$BV$6,Tipy!BO104=Výsledky!$BV$7,Tipy!BO104=Výsledky!$BV$8,Tipy!BO104=Výsledky!$BV$9),30,0))</f>
        <v>30</v>
      </c>
      <c r="BY110" s="182">
        <f>IF(ISBLANK($CA$3),"",IF(OR(Tipy!BP104=Výsledky!$BY$6,Tipy!BP104=Výsledky!$BY$7,Tipy!BP104=Výsledky!$BY$8,Tipy!BP104=Výsledky!$BY$9),10,0))</f>
        <v>0</v>
      </c>
      <c r="BZ110" s="183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6">
        <f>IF(ISBLANK($CA$3),"",IF(ISBLANK(Tipy!BL104),"-",SUM(BV110:BZ110)))</f>
        <v>50</v>
      </c>
      <c r="CB110" s="94"/>
      <c r="CC110" s="182">
        <f>IF(ISBLANK($CH$3),"",IF(ISBLANK(Tipy!BR104),0,IF(AND(Tipy!BR104=Výsledky!$CF$3,Tipy!BT104=Výsledky!$CH$3),50,0)))</f>
        <v>0</v>
      </c>
      <c r="CD110" s="182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2">
        <f>IF(ISBLANK($CH$3),"",IF(OR(Tipy!BU104=Výsledky!$CC$6,Tipy!BU104=Výsledky!$CC$7,Tipy!BU104=Výsledky!$CC$8,Tipy!BU104=Výsledky!$CC$9),30,0))</f>
        <v>30</v>
      </c>
      <c r="CF110" s="182">
        <f>IF(ISBLANK($CH$3),"",IF(OR(Tipy!BV104=Výsledky!$CF$6,Tipy!BV104=Výsledky!$CF$7,Tipy!BV104=Výsledky!$CF$8,Tipy!BV104=Výsledky!$CF$9),10,0))</f>
        <v>0</v>
      </c>
      <c r="CG110" s="183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6">
        <f>IF(ISBLANK($CH$3),"",IF(ISBLANK(Tipy!BR104),"-",SUM(CC110:CG110)))</f>
        <v>30</v>
      </c>
      <c r="CI110" s="185"/>
      <c r="CJ110" s="182">
        <f>IF(ISBLANK($CO$3),"",IF(ISBLANK(Tipy!BX104),0,IF(AND(Tipy!BX104=Výsledky!$CM$3,Tipy!BZ104=Výsledky!$CO$3),50,0)))</f>
        <v>0</v>
      </c>
      <c r="CK110" s="182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2">
        <f>IF(ISBLANK($CO$3),"",IF(OR(Tipy!CA104=Výsledky!$CJ$6,Tipy!CA104=Výsledky!$CJ$7,Tipy!CA104=Výsledky!$CJ$8,Tipy!CA104=Výsledky!$CJ$9),30,0))</f>
        <v>30</v>
      </c>
      <c r="CM110" s="182">
        <f>IF(ISBLANK($CO$3),"",IF(OR(Tipy!CB104=Výsledky!$CM$6,Tipy!CB104=Výsledky!$CM$7,Tipy!CB104=Výsledky!$CM$8,Tipy!CB104=Výsledky!$CM$9),10,0))</f>
        <v>10</v>
      </c>
      <c r="CN110" s="183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6">
        <f>IF(ISBLANK($CO$3),"",IF(ISBLANK(Tipy!BX104),"-",SUM(CJ110:CN110)))</f>
        <v>60</v>
      </c>
      <c r="CP110" s="185"/>
      <c r="CQ110" s="182">
        <f>IF(ISBLANK($CV$3),"",IF(ISBLANK(Tipy!CD104),0,IF(AND(Tipy!CD104=Výsledky!$CT$3,Tipy!CF104=Výsledky!$CV$3),50,0)))</f>
        <v>0</v>
      </c>
      <c r="CR110" s="182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2">
        <f>IF(ISBLANK($CV$3),"",IF(OR(Tipy!CG104=Výsledky!$CQ$6,Tipy!CG104=Výsledky!$CQ$7,Tipy!CG104=Výsledky!$CQ$8,Tipy!CG104=Výsledky!$CQ$9),30,0))</f>
        <v>30</v>
      </c>
      <c r="CT110" s="182">
        <f>IF(ISBLANK($CV$3),"",IF(OR(Tipy!CH104=Výsledky!$CT$6,Tipy!CH104=Výsledky!$CT$7,Tipy!CH104=Výsledky!$CT$8,Tipy!CH104=Výsledky!$CT$9),10,0))</f>
        <v>0</v>
      </c>
      <c r="CU110" s="183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6">
        <f>IF(ISBLANK($CV$3),"",IF(ISBLANK(Tipy!CD104),"-",SUM(CQ110:CU110)))</f>
        <v>50</v>
      </c>
      <c r="CW110" s="185"/>
      <c r="CX110" s="182">
        <f>IF(ISBLANK($DC$3),"",IF(ISBLANK(Tipy!CJ104),0,IF(AND(Tipy!CJ104=Výsledky!$DA$3,Tipy!CL104=Výsledky!$DC$3),50,0)))</f>
        <v>0</v>
      </c>
      <c r="CY110" s="182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2">
        <f>IF(ISBLANK($DC$3),"",IF(OR(Tipy!CM104=Výsledky!$CX$6,Tipy!CM104=Výsledky!$CX$7,Tipy!CM104=Výsledky!$CX$8,Tipy!CM104=Výsledky!$CX$9),30,0))</f>
        <v>0</v>
      </c>
      <c r="DA110" s="182">
        <f>IF(ISBLANK($DC$3),"",IF(OR(Tipy!CN104=Výsledky!$DA$6,Tipy!CN104=Výsledky!$DA$7,Tipy!CN104=Výsledky!$DA$8,Tipy!CN104=Výsledky!$DA$9),10,0))</f>
        <v>0</v>
      </c>
      <c r="DB110" s="183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6">
        <f>IF(ISBLANK($DC$3),"",IF(ISBLANK(Tipy!CJ104),"-",SUM(CX110:DB110)))</f>
        <v>0</v>
      </c>
      <c r="DD110" s="185"/>
      <c r="DE110" s="182">
        <f>IF(ISBLANK($DJ$3),"",IF(ISBLANK(Tipy!CP104),0,IF(AND(Tipy!CP104=Výsledky!$DH$3,Tipy!CR104=Výsledky!$DJ$3),50,0)))</f>
        <v>0</v>
      </c>
      <c r="DF110" s="182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2">
        <f>IF(ISBLANK($DJ$3),"",IF(OR(Tipy!CS104=Výsledky!$DE$6,Tipy!CS104=Výsledky!$DE$7,Tipy!CS104=Výsledky!$DE$8,Tipy!CS104=Výsledky!$DE$9),30,0))</f>
        <v>0</v>
      </c>
      <c r="DH110" s="182">
        <f>IF(ISBLANK($DJ$3),"",IF(OR(Tipy!CT104=Výsledky!$DH$6,Tipy!CT104=Výsledky!$DH$7,Tipy!CT104=Výsledky!$DH$8,Tipy!CT104=Výsledky!$DH$9),10,0))</f>
        <v>0</v>
      </c>
      <c r="DI110" s="183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6">
        <f>IF(ISBLANK($DJ$3),"",IF(ISBLANK(Tipy!CP104),"-",SUM(DE110:DI110)))</f>
        <v>30</v>
      </c>
      <c r="DK110" s="185"/>
      <c r="DL110" s="182">
        <f>IF(ISBLANK($DQ$3),"",IF(ISBLANK(Tipy!CV104),0,IF(AND(Tipy!CV104=Výsledky!$DO$3,Tipy!CX104=Výsledky!$DQ$3),50,0)))</f>
        <v>0</v>
      </c>
      <c r="DM110" s="182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2">
        <f>IF(ISBLANK($DQ$3),"",IF(OR(Tipy!CY104=Výsledky!$DL$6,Tipy!CY104=Výsledky!$DL$7,Tipy!CY104=Výsledky!$DL$8,Tipy!CY104=Výsledky!$DL$9),30,0))</f>
        <v>0</v>
      </c>
      <c r="DO110" s="182">
        <f>IF(ISBLANK($DQ$3),"",IF(OR(Tipy!CZ104=Výsledky!$DO$6,Tipy!CZ104=Výsledky!$DO$7,Tipy!CZ104=Výsledky!$DO$8,Tipy!CZ104=Výsledky!$DO$9),10,0))</f>
        <v>10</v>
      </c>
      <c r="DP110" s="183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6">
        <f>IF(ISBLANK($DQ$3),"",IF(ISBLANK(Tipy!CV104),"-",SUM(DL110:DP110)))</f>
        <v>10</v>
      </c>
      <c r="DR110" s="185"/>
      <c r="DS110" s="182">
        <f>IF(ISBLANK($DX$3),"",IF(ISBLANK(Tipy!DB104),0,IF(AND(Tipy!DB104=Výsledky!$DV$3,Tipy!DD104=Výsledky!$DX$3),50,0)))</f>
        <v>0</v>
      </c>
      <c r="DT110" s="182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2">
        <f>IF(ISBLANK($DX$3),"",IF(OR(Tipy!DE104=Výsledky!$DS$6,Tipy!DE104=Výsledky!$DS$7,Tipy!DE104=Výsledky!$DS$8,Tipy!DE104=Výsledky!$DS$9),30,0))</f>
        <v>30</v>
      </c>
      <c r="DV110" s="182">
        <f>IF(ISBLANK($DX$3),"",IF(OR(Tipy!DF104=Výsledky!$DV$6,Tipy!DF104=Výsledky!$DV$7,Tipy!DF104=Výsledky!$DV$8,Tipy!DF104=Výsledky!$DV$9),10,0))</f>
        <v>10</v>
      </c>
      <c r="DW110" s="183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6">
        <f>IF(ISBLANK($DX$3),"",IF(ISBLANK(Tipy!DB104),"-",SUM(DS110:DW110)))</f>
        <v>60</v>
      </c>
      <c r="DY110" s="185"/>
      <c r="DZ110" s="182">
        <f>IF(ISBLANK($EE$3),"",IF(ISBLANK(Tipy!DH104),0,IF(AND(Tipy!DH104=Výsledky!$EC$3,Tipy!DJ104=Výsledky!$EE$3),50,0)))</f>
        <v>0</v>
      </c>
      <c r="EA110" s="182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2">
        <f>IF(ISBLANK($EE$3),"",IF(OR(Tipy!DK104=Výsledky!$DZ$6,Tipy!DK104=Výsledky!$DZ$7,Tipy!DK104=Výsledky!$DZ$8,Tipy!DK104=Výsledky!$DZ$9),30,0))</f>
        <v>0</v>
      </c>
      <c r="EC110" s="182">
        <f>IF(ISBLANK($EE$3),"",IF(OR(Tipy!DL104=Výsledky!$EC$6,Tipy!DL104=Výsledky!$EC$7,Tipy!DL104=Výsledky!$EC$8,Tipy!DL104=Výsledky!$EC$9),10,0))</f>
        <v>0</v>
      </c>
      <c r="ED110" s="183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6" t="str">
        <f>IF(ISBLANK($EE$3),"",IF(ISBLANK(Tipy!DH104),"-",SUM(DZ110:ED110)))</f>
        <v>-</v>
      </c>
      <c r="EF110" s="94"/>
      <c r="EG110" s="182">
        <f>IF(ISBLANK($EL$3),"",IF(ISBLANK(Tipy!DN104),0,IF(AND(Tipy!DN104=Výsledky!$EJ$3,Tipy!DP104=Výsledky!$EL$3),50,0)))</f>
        <v>0</v>
      </c>
      <c r="EH110" s="182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2">
        <f>IF(ISBLANK($EL$3),"",IF(OR(Tipy!DQ104=Výsledky!$EG$6,Tipy!DQ104=Výsledky!$EG$7,Tipy!DQ104=Výsledky!$EG$8,Tipy!DQ104=Výsledky!$EG$9),30,0))</f>
        <v>0</v>
      </c>
      <c r="EJ110" s="182">
        <f>IF(ISBLANK($EL$3),"",IF(OR(Tipy!DR104=Výsledky!$EJ$6,Tipy!DR104=Výsledky!$EJ$7,Tipy!DR104=Výsledky!$EJ$8,Tipy!DR104=Výsledky!$EJ$9),10,0))</f>
        <v>0</v>
      </c>
      <c r="EK110" s="183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6">
        <f>IF(ISBLANK($EL$3),"",IF(ISBLANK(Tipy!DN104),"-",SUM(EG110:EK110)))</f>
        <v>30</v>
      </c>
      <c r="EM110" s="94"/>
      <c r="EN110" s="182">
        <f>IF(ISBLANK($ES$3),"",IF(ISBLANK(Tipy!DT104),0,IF(AND(Tipy!DT104=Výsledky!$EQ$3,Tipy!DV104=Výsledky!$ES$3),50,0)))</f>
        <v>0</v>
      </c>
      <c r="EO110" s="182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2">
        <f>IF(ISBLANK($ES$3),"",IF(OR(Tipy!DW104=Výsledky!$EN$6,Tipy!DW104=Výsledky!$EN$7,Tipy!DW104=Výsledky!$EN$8,Tipy!DW104=Výsledky!$EN$9),30,0))</f>
        <v>0</v>
      </c>
      <c r="EQ110" s="182">
        <f>IF(ISBLANK($ES$3),"",IF(OR(Tipy!DX104=Výsledky!$EQ$6,Tipy!DX104=Výsledky!$EQ$7,Tipy!DX104=Výsledky!$EQ$8,Tipy!DX104=Výsledky!$EQ$9),10,0))</f>
        <v>0</v>
      </c>
      <c r="ER110" s="183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6">
        <f>IF(ISBLANK($ES$3),"",IF(ISBLANK(Tipy!DT104),"-",SUM(EN110:ER110)))</f>
        <v>20</v>
      </c>
      <c r="ET110" s="94"/>
      <c r="EU110" s="182">
        <f>IF(ISBLANK($EZ$3),"",IF(ISBLANK(Tipy!DZ104),0,IF(AND(Tipy!DZ104=Výsledky!$EX$3,Tipy!EB104=Výsledky!$EZ$3),50,0)))</f>
        <v>0</v>
      </c>
      <c r="EV110" s="182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2">
        <f>IF(ISBLANK($EZ$3),"",IF(OR(Tipy!EC104=Výsledky!$EU$6,Tipy!EC104=Výsledky!$EU$7,Tipy!EC104=Výsledky!$EU$8,Tipy!EC104=Výsledky!$EU$9),30,0))</f>
        <v>0</v>
      </c>
      <c r="EX110" s="182">
        <f>IF(ISBLANK($EZ$3),"",IF(OR(Tipy!ED104=Výsledky!$EX$6,Tipy!ED104=Výsledky!$EX$7,Tipy!ED104=Výsledky!$EX$8,Tipy!ED104=Výsledky!$EX$9),10,0))</f>
        <v>10</v>
      </c>
      <c r="EY110" s="183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6">
        <f>IF(ISBLANK($EZ$3),"",IF(ISBLANK(Tipy!DZ104),"-",SUM(EU110:EY110)))</f>
        <v>30</v>
      </c>
      <c r="FA110" s="94"/>
      <c r="FB110" s="182">
        <f>IF(ISBLANK($FG$3),"",IF(ISBLANK(Tipy!EF104),0,IF(AND(Tipy!EF104=Výsledky!$FE$3,Tipy!EH104=Výsledky!$FG$3),50,0)))</f>
        <v>0</v>
      </c>
      <c r="FC110" s="182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2">
        <f>IF(ISBLANK($FG$3),"",IF(OR(Tipy!EI104=Výsledky!$FB$6,Tipy!EI104=Výsledky!$FB$7,Tipy!EI104=Výsledky!$FB$8,Tipy!EI104=Výsledky!$FB$9),30,0))</f>
        <v>30</v>
      </c>
      <c r="FE110" s="182">
        <f>IF(ISBLANK($FG$3),"",IF(OR(Tipy!EJ104=Výsledky!$FE$6,Tipy!EJ104=Výsledky!$FE$7,Tipy!EJ104=Výsledky!$FE$8,Tipy!EJ104=Výsledky!$FE$9),10,0))</f>
        <v>10</v>
      </c>
      <c r="FF110" s="183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6">
        <f>IF(ISBLANK($FG$3),"",IF(ISBLANK(Tipy!EF104),"-",SUM(FB110:FF110)))</f>
        <v>70</v>
      </c>
      <c r="FH110" s="94"/>
      <c r="FI110" s="182">
        <f>IF(ISBLANK($FN$3),"",IF(ISBLANK(Tipy!EL104),0,IF(AND(Tipy!EL104=Výsledky!$FL$3,Tipy!EN104=Výsledky!$FN$3),50,0)))</f>
        <v>0</v>
      </c>
      <c r="FJ110" s="182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2">
        <f>IF(ISBLANK($FN$3),"",IF(OR(Tipy!EO104=Výsledky!$FI$6,Tipy!EO104=Výsledky!$FI$7,Tipy!EO104=Výsledky!$FI$8,Tipy!EO104=Výsledky!$FI$9),30,0))</f>
        <v>30</v>
      </c>
      <c r="FL110" s="182">
        <f>IF(ISBLANK($FN$3),"",IF(OR(Tipy!EP104=Výsledky!$FL$6,Tipy!EP104=Výsledky!$FL$7,Tipy!EP104=Výsledky!$FL$8,Tipy!EP104=Výsledky!$FL$9),10,0))</f>
        <v>0</v>
      </c>
      <c r="FM110" s="183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6">
        <f>IF(ISBLANK($FN$3),"",IF(ISBLANK(Tipy!EL104),"-",SUM(FI110:FM110)))</f>
        <v>50</v>
      </c>
      <c r="FO110" s="94"/>
      <c r="FP110" s="182">
        <f>IF(ISBLANK($FU$3),"",IF(ISBLANK(Tipy!ER104),0,IF(AND(Tipy!ER104=Výsledky!$FS$3,Tipy!ET104=Výsledky!$FU$3),50,0)))</f>
        <v>0</v>
      </c>
      <c r="FQ110" s="182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2">
        <f>IF(ISBLANK($FU$3),"",IF(OR(Tipy!EU104=Výsledky!$FP$6,Tipy!EU104=Výsledky!$FP$7,Tipy!EU104=Výsledky!$FP$8,Tipy!EU104=Výsledky!$FP$9),30,0))</f>
        <v>30</v>
      </c>
      <c r="FS110" s="182">
        <f>IF(ISBLANK($FU$3),"",IF(OR(Tipy!EV104=Výsledky!$FS$6,Tipy!EV104=Výsledky!$FS$7,Tipy!EV104=Výsledky!$FS$8,Tipy!EV104=Výsledky!$FS$9),10,0))</f>
        <v>0</v>
      </c>
      <c r="FT110" s="183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6">
        <f>IF(ISBLANK($FU$3),"",IF(ISBLANK(Tipy!ER104),"-",SUM(FP110:FT110)))</f>
        <v>50</v>
      </c>
      <c r="FV110" s="94"/>
      <c r="FW110" s="182">
        <f>IF(ISBLANK($GB$3),"",IF(ISBLANK(Tipy!EX104),0,IF(AND(Tipy!EX104=Výsledky!$FZ$3,Tipy!EZ104=Výsledky!$GB$3),50,0)))</f>
        <v>0</v>
      </c>
      <c r="FX110" s="182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2">
        <f>IF(ISBLANK($GB$3),"",IF(OR(Tipy!FA104=Výsledky!$FW$6,Tipy!FA104=Výsledky!$FW$7,Tipy!FA104=Výsledky!$FW$8,Tipy!FA104=Výsledky!$FW$9),30,0))</f>
        <v>0</v>
      </c>
      <c r="FZ110" s="182">
        <f>IF(ISBLANK($GB$3),"",IF(OR(Tipy!FB104=Výsledky!$FZ$6,Tipy!FB104=Výsledky!$FZ$7,Tipy!FB104=Výsledky!$FZ$8,Tipy!FB104=Výsledky!$FZ$9),10,0))</f>
        <v>10</v>
      </c>
      <c r="GA110" s="183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6">
        <f>IF(ISBLANK($GB$3),"",IF(ISBLANK(Tipy!EX104),"-",SUM(FW110:GA110)))</f>
        <v>10</v>
      </c>
      <c r="GC110" s="94"/>
      <c r="GD110" s="182">
        <f>IF(ISBLANK($GI$3),"",IF(ISBLANK(Tipy!FD104),0,IF(AND(Tipy!FD104=Výsledky!$GG$3,Tipy!FF104=Výsledky!$GI$3),50,0)))</f>
        <v>0</v>
      </c>
      <c r="GE110" s="182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2">
        <f>IF(ISBLANK($GI$3),"",IF(OR(Tipy!FG104=Výsledky!$GD$6,Tipy!FG104=Výsledky!$GD$7,Tipy!FG104=Výsledky!$GD$8,Tipy!FG104=Výsledky!$GD$9),30,0))</f>
        <v>0</v>
      </c>
      <c r="GG110" s="182">
        <f>IF(ISBLANK($GI$3),"",IF(OR(Tipy!FH104=Výsledky!$GG$6,Tipy!FH104=Výsledky!$GG$7,Tipy!FH104=Výsledky!$GG$8,Tipy!FH104=Výsledky!$GG$9),10,0))</f>
        <v>0</v>
      </c>
      <c r="GH110" s="183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6">
        <f>IF(ISBLANK($GI$3),"",IF(ISBLANK(Tipy!FD104),"-",SUM(GD110:GH110)))</f>
        <v>0</v>
      </c>
      <c r="GJ110" s="94"/>
      <c r="GK110" s="182">
        <f>IF(ISBLANK($GP$3),"",IF(ISBLANK(Tipy!FJ104),0,IF(AND(Tipy!FJ104=Výsledky!$GN$3,Tipy!FL104=Výsledky!$GP$3),50,0)))</f>
        <v>0</v>
      </c>
      <c r="GL110" s="182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>20</v>
      </c>
      <c r="GM110" s="182">
        <f>IF(ISBLANK($GP$3),"",IF(OR(Tipy!FM104=Výsledky!$GK$6,Tipy!FM104=Výsledky!$GK$7,Tipy!FM104=Výsledky!$GK$8,Tipy!FM104=Výsledky!$GK$9),30,0))</f>
        <v>30</v>
      </c>
      <c r="GN110" s="182">
        <f>IF(ISBLANK($GP$3),"",IF(OR(Tipy!FN104=Výsledky!$GN$6,Tipy!FN104=Výsledky!$GN$7,Tipy!FN104=Výsledky!$GN$8,Tipy!FN104=Výsledky!$GN$9),10,0))</f>
        <v>0</v>
      </c>
      <c r="GO110" s="183">
        <f>IF(ISBLANK($GP$3),"",IF(ISBLANK(Tipy!FJ104),0,IF(OR(AND(Tipy!FJ104=Výsledky!$GN$3,OR(Tipy!FL104=Výsledky!$GP$3+1,Tipy!FL104=Výsledky!$GP$3-1)),AND(Tipy!FL104=Výsledky!$GP$3,OR(Tipy!FJ104=Výsledky!$GN$3+1,Tipy!FJ104=Výsledky!$GN$3-1))),10,0)))</f>
        <v>0</v>
      </c>
      <c r="GP110" s="186">
        <f>IF(ISBLANK($GP$3),"",IF(ISBLANK(Tipy!FJ104),"-",SUM(GK110:GO110)))</f>
        <v>50</v>
      </c>
      <c r="GQ110" s="94"/>
      <c r="GR110" s="182">
        <f>IF(ISBLANK($GW$3),"",IF(ISBLANK(Tipy!FP104),0,IF(AND(Tipy!FP104=Výsledky!$GU$3,Tipy!FR104=Výsledky!$GW$3),50,0)))</f>
        <v>0</v>
      </c>
      <c r="GS110" s="182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2">
        <f>IF(ISBLANK($GW$3),"",IF(OR(Tipy!FS104=Výsledky!$GR$6,Tipy!FS104=Výsledky!$GR$7,Tipy!FS104=Výsledky!$GR$8,Tipy!FS104=Výsledky!$GR$9),30,0))</f>
        <v>0</v>
      </c>
      <c r="GU110" s="182">
        <f>IF(ISBLANK($GW$3),"",IF(OR(Tipy!FT104=Výsledky!$GU$6,Tipy!FT104=Výsledky!$GU$7,Tipy!FT104=Výsledky!$GU$8,Tipy!FT104=Výsledky!$GU$9),10,0))</f>
        <v>0</v>
      </c>
      <c r="GV110" s="183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6">
        <f>IF(ISBLANK($GW$3),"",IF(ISBLANK(Tipy!FP104),"-",SUM(GR110:GV110)))</f>
        <v>0</v>
      </c>
      <c r="GX110" s="94"/>
      <c r="GY110" s="182">
        <f>IF(ISBLANK($HD$3),"",IF(ISBLANK(Tipy!FV104),0,IF(AND(Tipy!FV104=Výsledky!$HB$3,Tipy!FX104=Výsledky!$HD$3),50,0)))</f>
        <v>0</v>
      </c>
      <c r="GZ110" s="182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2">
        <f>IF(ISBLANK($HD$3),"",IF(OR(Tipy!FY104=Výsledky!$GY$6,Tipy!FY104=Výsledky!$GY$7,Tipy!FY104=Výsledky!$GY$8,Tipy!FY104=Výsledky!$GY$9),30,0))</f>
        <v>0</v>
      </c>
      <c r="HB110" s="182">
        <f>IF(ISBLANK($HD$3),"",IF(OR(Tipy!FZ104=Výsledky!$HB$6,Tipy!FZ104=Výsledky!$HB$7,Tipy!FZ104=Výsledky!$HB$8,Tipy!FZ104=Výsledky!$HB$9),10,0))</f>
        <v>0</v>
      </c>
      <c r="HC110" s="183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6">
        <f>IF(ISBLANK($HD$3),"",IF(ISBLANK(Tipy!FV104),"-",SUM(GY110:HC110)))</f>
        <v>10</v>
      </c>
      <c r="HE110" s="185"/>
      <c r="HF110" s="182">
        <f>IF(ISBLANK($HK$3),"",IF(ISBLANK(Tipy!GB104),0,IF(AND(Tipy!GB104=Výsledky!$HI$3,Tipy!GD104=Výsledky!$HK$3),50,0)))</f>
        <v>0</v>
      </c>
      <c r="HG110" s="182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2">
        <f>IF(ISBLANK($HK$3),"",IF(OR(Tipy!GE104=Výsledky!$HF$6,Tipy!GE104=Výsledky!$HF$7,Tipy!GE104=Výsledky!$HF$8,Tipy!GE104=Výsledky!$HF$9),30,0))</f>
        <v>0</v>
      </c>
      <c r="HI110" s="182">
        <f>IF(ISBLANK($HK$3),"",IF(OR(Tipy!GF104=Výsledky!$HI$6,Tipy!GF104=Výsledky!$HI$7,Tipy!GF104=Výsledky!$HI$8,Tipy!GF104=Výsledky!$HI$9),10,0))</f>
        <v>0</v>
      </c>
      <c r="HJ110" s="183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6">
        <f>IF(ISBLANK($HK$3),"",IF(ISBLANK(Tipy!GB104),"-",SUM(HF110:HJ110)))</f>
        <v>20</v>
      </c>
      <c r="HL110" s="185"/>
      <c r="HM110" s="182">
        <f>IF(ISBLANK($HR$3),"",IF(ISBLANK(Tipy!GH104),0,IF(AND(Tipy!GH104=Výsledky!$HP$3,Tipy!GJ104=Výsledky!$HR$3),50,0)))</f>
        <v>0</v>
      </c>
      <c r="HN110" s="182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2">
        <f>IF(ISBLANK($HR$3),"",IF(OR(Tipy!GK104=Výsledky!$HM$6,Tipy!GK104=Výsledky!$HM$7,Tipy!GK104=Výsledky!$HM$8,Tipy!GK104=Výsledky!$HM$9),30,0))</f>
        <v>0</v>
      </c>
      <c r="HP110" s="182">
        <f>IF(ISBLANK($HR$3),"",IF(OR(Tipy!GL104=Výsledky!$HP$6,Tipy!GL104=Výsledky!$HP$7,Tipy!GL104=Výsledky!$HP$8,Tipy!GL104=Výsledky!$HP$9),10,0))</f>
        <v>0</v>
      </c>
      <c r="HQ110" s="183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6">
        <f>IF(ISBLANK($HR$3),"",IF(ISBLANK(Tipy!GH104),"-",SUM(HM110:HQ110)))</f>
        <v>0</v>
      </c>
      <c r="HS110" s="185"/>
      <c r="HT110" s="182">
        <f>IF(ISBLANK($HY$3),"",IF(ISBLANK(Tipy!GN104),0,IF(AND(Tipy!GN104=Výsledky!$HW$3,Tipy!GP104=Výsledky!$HY$3),50,0)))</f>
        <v>0</v>
      </c>
      <c r="HU110" s="182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2">
        <f>IF(ISBLANK($HY$3),"",IF(OR(Tipy!GQ104=Výsledky!$HT$6,Tipy!GQ104=Výsledky!$HT$7,Tipy!GQ104=Výsledky!$HT$8,Tipy!GQ104=Výsledky!$HT$9),30,0))</f>
        <v>0</v>
      </c>
      <c r="HW110" s="182">
        <f>IF(ISBLANK($HY$3),"",IF(OR(Tipy!GR104=Výsledky!$HW$6,Tipy!GR104=Výsledky!$HW$7,Tipy!GR104=Výsledky!$HW$8,Tipy!GR104=Výsledky!$HW$9),10,0))</f>
        <v>0</v>
      </c>
      <c r="HX110" s="183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6" t="str">
        <f>IF(ISBLANK($HY$3),"",IF(ISBLANK(Tipy!GN104),"-",SUM(HT110:HX110)))</f>
        <v>-</v>
      </c>
      <c r="HZ110" s="185"/>
      <c r="IA110" s="182">
        <f>IF(ISBLANK($IF$3),"",IF(ISBLANK(Tipy!GT104),0,IF(AND(Tipy!GT104=Výsledky!$ID$3,Tipy!GV104=Výsledky!$IF$3),50,0)))</f>
        <v>0</v>
      </c>
      <c r="IB110" s="182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2">
        <f>IF(ISBLANK($IF$3),"",IF(OR(Tipy!GW104=Výsledky!$IA$6,Tipy!GW104=Výsledky!$IA$7,Tipy!GW104=Výsledky!$IA$8,Tipy!GW104=Výsledky!$IA$9),30,0))</f>
        <v>30</v>
      </c>
      <c r="ID110" s="182">
        <f>IF(ISBLANK($IF$3),"",IF(OR(Tipy!GX104=Výsledky!$ID$6,Tipy!GX104=Výsledky!$ID$7,Tipy!GX104=Výsledky!$ID$8,Tipy!GX104=Výsledky!$ID$9),10,0))</f>
        <v>10</v>
      </c>
      <c r="IE110" s="183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6">
        <f>IF(ISBLANK($IF$3),"",IF(ISBLANK(Tipy!GT104),"-",SUM(IA110:IE110)))</f>
        <v>60</v>
      </c>
      <c r="IG110" s="94"/>
      <c r="IH110" s="182">
        <f>IF(ISBLANK($IM$3),"",IF(ISBLANK(Tipy!GZ104),0,IF(AND(Tipy!GZ104=Výsledky!$IK$3,Tipy!HB104=Výsledky!$IM$3),50,0)))</f>
        <v>0</v>
      </c>
      <c r="II110" s="182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182">
        <f>IF(ISBLANK($IM$3),"",IF(OR(Tipy!HC104=Výsledky!$IH$6,Tipy!HC104=Výsledky!$IH$7,Tipy!HC104=Výsledky!$IH$8,Tipy!HC104=Výsledky!$IH$9),30,0))</f>
        <v>0</v>
      </c>
      <c r="IK110" s="182">
        <f>IF(ISBLANK($IM$3),"",IF(OR(Tipy!HD104=Výsledky!$IK$6,Tipy!HD104=Výsledky!$IK$7,Tipy!HD104=Výsledky!$IK$8,Tipy!HD104=Výsledky!$IK$9),10,0))</f>
        <v>10</v>
      </c>
      <c r="IL110" s="183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186">
        <f>IF(ISBLANK($IM$3),"",IF(ISBLANK(Tipy!GZ104),"-",SUM(IH110:IL110)))</f>
        <v>30</v>
      </c>
      <c r="IN110" s="185"/>
      <c r="IO110" s="182">
        <f>IF(ISBLANK($IT$3),"",IF(ISBLANK(Tipy!HF104),0,IF(AND(Tipy!HF104=Výsledky!$IR$3,Tipy!HH104=Výsledky!$IT$3),50,0)))</f>
        <v>0</v>
      </c>
      <c r="IP110" s="182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82">
        <f>IF(ISBLANK($IT$3),"",IF(OR(Tipy!HI104=Výsledky!$IO$6,Tipy!HI104=Výsledky!$IO$7,Tipy!HI104=Výsledky!$IO$8,Tipy!HI104=Výsledky!$IO$9),30,0))</f>
        <v>0</v>
      </c>
      <c r="IR110" s="182">
        <f>IF(ISBLANK($IT$3),"",IF(OR(Tipy!HJ104=Výsledky!$IR$6,Tipy!HJ104=Výsledky!$IR$7,Tipy!HJ104=Výsledky!$IR$8,Tipy!HJ104=Výsledky!$IR$9),10,0))</f>
        <v>0</v>
      </c>
      <c r="IS110" s="183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6" t="str">
        <f>IF(ISBLANK($IT$3),"",IF(ISBLANK(Tipy!HF104),"-",SUM(IO110:IS110)))</f>
        <v>-</v>
      </c>
      <c r="IU110" s="185"/>
      <c r="IV110" s="182">
        <f>IF(ISBLANK($JA$3),"",IF(ISBLANK(Tipy!HL104),0,IF(AND(Tipy!HL104=Výsledky!$IY$3,Tipy!HN104=Výsledky!$JA$3),50,0)))</f>
        <v>0</v>
      </c>
      <c r="IW110" s="182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182">
        <f>IF(ISBLANK($JA$3),"",IF(OR(Tipy!HO104=Výsledky!$IV$6,Tipy!HO104=Výsledky!$IV$7,Tipy!HO104=Výsledky!$IV$8,Tipy!HO104=Výsledky!$IV$9),30,0))</f>
        <v>0</v>
      </c>
      <c r="IY110" s="182">
        <f>IF(ISBLANK($JA$3),"",IF(OR(Tipy!HP104=Výsledky!$IY$6,Tipy!HP104=Výsledky!$IY$7,Tipy!HP104=Výsledky!$IY$8,Tipy!HP104=Výsledky!$IY$9),10,0))</f>
        <v>0</v>
      </c>
      <c r="IZ110" s="183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186" t="str">
        <f>IF(ISBLANK($JA$3),"",IF(ISBLANK(Tipy!HL104),"-",SUM(IV110:IZ110)))</f>
        <v>-</v>
      </c>
      <c r="JB110" s="185"/>
      <c r="JC110" s="182">
        <f>IF(ISBLANK($JH$3),"",IF(ISBLANK(Tipy!HR104),0,IF(AND(Tipy!HR104=Výsledky!$JF$3,Tipy!HT104=Výsledky!$JH$3),50,0)))</f>
        <v>0</v>
      </c>
      <c r="JD110" s="182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>20</v>
      </c>
      <c r="JE110" s="182">
        <f>IF(ISBLANK($JH$3),"",IF(OR(Tipy!HU104=Výsledky!$JC$6,Tipy!HU104=Výsledky!$JC$7,Tipy!HU104=Výsledky!$JC$8,Tipy!HU104=Výsledky!$JC$9),30,0))</f>
        <v>0</v>
      </c>
      <c r="JF110" s="182">
        <f>IF(ISBLANK($JH$3),"",IF(OR(Tipy!HV104=Výsledky!$JF$6,Tipy!HV104=Výsledky!$JF$7,Tipy!HV104=Výsledky!$JF$8,Tipy!HV104=Výsledky!$JF$9),10,0))</f>
        <v>0</v>
      </c>
      <c r="JG110" s="183">
        <f>IF(ISBLANK($JH$3),"",IF(ISBLANK(Tipy!HR104),0,IF(OR(AND(Tipy!HR104=Výsledky!$JF$3,OR(Tipy!HT104=Výsledky!$JH$3+1,Tipy!HT104=Výsledky!$JH$3-1)),AND(Tipy!HT104=Výsledky!$JH$3,OR(Tipy!HR104=Výsledky!$JF$3+1,Tipy!HR104=Výsledky!$JF$3-1))),10,0)))</f>
        <v>10</v>
      </c>
      <c r="JH110" s="186">
        <f>IF(ISBLANK($JH$3),"",IF(ISBLANK(Tipy!HR104),"-",SUM(JC110:JG110)))</f>
        <v>30</v>
      </c>
      <c r="JI110" s="185"/>
      <c r="JJ110" s="182">
        <f>IF(ISBLANK($JO$3),"",IF(ISBLANK(Tipy!HX104),0,IF(AND(Tipy!HX104=Výsledky!$JM$3,Tipy!HZ104=Výsledky!$JO$3),50,0)))</f>
        <v>50</v>
      </c>
      <c r="JK110" s="182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>0</v>
      </c>
      <c r="JL110" s="182">
        <f>IF(ISBLANK($JO$3),"",IF(OR(Tipy!IA104=Výsledky!$JJ$6,Tipy!IA104=Výsledky!$JJ$7,Tipy!IA104=Výsledky!$JJ$8,Tipy!IA104=Výsledky!$JJ$9),30,0))</f>
        <v>0</v>
      </c>
      <c r="JM110" s="92">
        <f>IF(ISBLANK($JO$3),"",IF(OR(Tipy!IB104=Výsledky!$JM$6,Tipy!IB104=Výsledky!$JM$7,Tipy!IB104=Výsledky!$JM$8,Tipy!IB104=Výsledky!$JM$9),10,0))</f>
        <v>0</v>
      </c>
      <c r="JN110" s="93">
        <f>IF(ISBLANK($JO$3),"",IF(ISBLANK(Tipy!HX104),0,IF(OR(AND(Tipy!HX104=Výsledky!$JM$3,OR(Tipy!HZ104=Výsledky!$JO$3+1,Tipy!HZ104=Výsledky!$JO$3-1)),AND(Tipy!HZ104=Výsledky!$JO$3,OR(Tipy!HX104=Výsledky!$JM$3+1,Tipy!HX104=Výsledky!$JM$3-1))),10,0)))</f>
        <v>0</v>
      </c>
      <c r="JO110" s="95">
        <f>IF(ISBLANK($JO$3),"",IF(ISBLANK(Tipy!HX104),"-",SUM(JJ110:JN110)))</f>
        <v>50</v>
      </c>
      <c r="JP110" s="94"/>
      <c r="JQ110" s="92">
        <f>IF(ISBLANK($JV$3),"",IF(ISBLANK(Tipy!ID104),0,IF(AND(Tipy!ID104=Výsledky!$JT$3,Tipy!IF104=Výsledky!$JV$3),50,0)))</f>
        <v>0</v>
      </c>
      <c r="JR110" s="92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>20</v>
      </c>
      <c r="JS110" s="92">
        <f>IF(ISBLANK($JV$3),"",IF(OR(Tipy!IG104=Výsledky!$JQ$6,Tipy!IG104=Výsledky!$JQ$7,Tipy!IG104=Výsledky!$JQ$8,Tipy!IG104=Výsledky!$JQ$9),30,0))</f>
        <v>30</v>
      </c>
      <c r="JT110" s="92">
        <f>IF(ISBLANK($JV$3),"",IF(OR(Tipy!IH104=Výsledky!$JT$6,Tipy!IH104=Výsledky!$JT$7,Tipy!IH104=Výsledky!$JT$8,Tipy!IH104=Výsledky!$JT$9),10,0))</f>
        <v>0</v>
      </c>
      <c r="JU110" s="93">
        <f>IF(ISBLANK($JV$3),"",IF(ISBLANK(Tipy!ID104),0,IF(OR(AND(Tipy!ID104=Výsledky!$JT$3,OR(Tipy!IF104=Výsledky!$JV$3+1,Tipy!IF104=Výsledky!$JV$3-1)),AND(Tipy!IF104=Výsledky!$JV$3,OR(Tipy!ID104=Výsledky!$JT$3+1,Tipy!ID104=Výsledky!$JT$3-1))),10,0)))</f>
        <v>0</v>
      </c>
      <c r="JV110" s="95">
        <f>IF(ISBLANK($JV$3),"",IF(ISBLANK(Tipy!ID104),"-",SUM(JQ110:JU110)))</f>
        <v>50</v>
      </c>
      <c r="JW110" s="94"/>
      <c r="JX110" s="92" t="str">
        <f>IF(ISBLANK($KC$3),"",IF(ISBLANK(Tipy!IJ104),0,IF(AND(Tipy!IJ104=Výsledky!$KA$3,Tipy!IL104=Výsledky!$KC$3),50,0)))</f>
        <v/>
      </c>
      <c r="JY110" s="92" t="str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/>
      </c>
      <c r="JZ110" s="92" t="str">
        <f>IF(ISBLANK($KC$3),"",IF(OR(Tipy!IM104=Výsledky!$JX$6,Tipy!IM104=Výsledky!$JX$7,Tipy!IM104=Výsledky!$JX$8,Tipy!IM104=Výsledky!$JX$9),30,0))</f>
        <v/>
      </c>
      <c r="KA110" s="92" t="str">
        <f>IF(ISBLANK($KC$3),"",IF(OR(Tipy!IN104=Výsledky!$KA$6,Tipy!IN104=Výsledky!$KA$7,Tipy!IN104=Výsledky!$KA$8,Tipy!IN104=Výsledky!$KA$9),10,0))</f>
        <v/>
      </c>
      <c r="KB110" s="93" t="str">
        <f>IF(ISBLANK($KC$3),"",IF(ISBLANK(Tipy!IJ104),0,IF(OR(AND(Tipy!IJ104=Výsledky!$KA$3,OR(Tipy!IL104=Výsledky!$KC$3+1,Tipy!IL104=Výsledky!$KC$3-1)),AND(Tipy!IL104=Výsledky!$KC$3,OR(Tipy!IJ104=Výsledky!$KA$3+1,Tipy!IJ104=Výsledky!$KA$3-1))),10,0)))</f>
        <v/>
      </c>
      <c r="KC110" s="95" t="str">
        <f>IF(ISBLANK($KC$3),"",IF(ISBLANK(Tipy!IJ104),"-",SUM(JX110:KB110)))</f>
        <v/>
      </c>
      <c r="KD110" s="94"/>
      <c r="KE110" s="92">
        <f>IF(ISBLANK($KJ$3),"",IF(ISBLANK(Tipy!IP104),0,IF(AND(Tipy!IP104=Výsledky!$KH$3,Tipy!IR104=Výsledky!$KJ$3),50,0)))</f>
        <v>0</v>
      </c>
      <c r="KF110" s="92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>0</v>
      </c>
      <c r="KG110" s="92">
        <f>IF(ISBLANK($KJ$3),"",IF(OR(Tipy!IS104=Výsledky!$KE$6,Tipy!IS104=Výsledky!$KE$7,Tipy!IS104=Výsledky!$KE$8,Tipy!IS104=Výsledky!$KE$9),30,0))</f>
        <v>0</v>
      </c>
      <c r="KH110" s="92">
        <f>IF(ISBLANK($KJ$3),"",IF(OR(Tipy!IT104=Výsledky!$KH$6,Tipy!IT104=Výsledky!$KH$7,Tipy!IT104=Výsledky!$KH$8,Tipy!IT104=Výsledky!$KH$9),10,0))</f>
        <v>0</v>
      </c>
      <c r="KI110" s="93">
        <f>IF(ISBLANK($KJ$3),"",IF(ISBLANK(Tipy!IP104),0,IF(OR(AND(Tipy!IP104=Výsledky!$KH$3,OR(Tipy!IR104=Výsledky!$KJ$3+1,Tipy!IR104=Výsledky!$KJ$3-1)),AND(Tipy!IR104=Výsledky!$KJ$3,OR(Tipy!IP104=Výsledky!$KH$3+1,Tipy!IP104=Výsledky!$KH$3-1))),10,0)))</f>
        <v>0</v>
      </c>
      <c r="KJ110" s="95">
        <f>IF(ISBLANK($KJ$3),"",IF(ISBLANK(Tipy!IP104),"-",SUM(KE110:KI110)))</f>
        <v>0</v>
      </c>
      <c r="KK110" s="94"/>
      <c r="KL110" s="182">
        <f>IF(ISBLANK($KQ$3),"",IF(ISBLANK(Tipy!IV104),0,IF(AND(Tipy!IV104=Výsledky!$KO$3,Tipy!IX104=Výsledky!$KQ$3),50,0)))</f>
        <v>0</v>
      </c>
      <c r="KM110" s="182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>20</v>
      </c>
      <c r="KN110" s="182">
        <f>IF(ISBLANK($KQ$3),"",IF(OR(Tipy!IY104=Výsledky!$KL$6,Tipy!IY104=Výsledky!$KL$7,Tipy!IY104=Výsledky!$KL$8,Tipy!IY104=Výsledky!$KL$9),30,0))</f>
        <v>0</v>
      </c>
      <c r="KO110" s="182">
        <f>IF(ISBLANK($KQ$3),"",IF(OR(Tipy!IZ104=Výsledky!$KO$6,Tipy!IZ104=Výsledky!$KO$7,Tipy!IZ104=Výsledky!$KO$8,Tipy!IZ104=Výsledky!$KO$9),10,0))</f>
        <v>0</v>
      </c>
      <c r="KP110" s="183">
        <f>IF(ISBLANK($KQ$3),"",IF(ISBLANK(Tipy!IV104),0,IF(OR(AND(Tipy!IV104=Výsledky!$KO$3,OR(Tipy!IX104=Výsledky!$KQ$3+1,Tipy!IX104=Výsledky!$KQ$3-1)),AND(Tipy!IX104=Výsledky!$KQ$3,OR(Tipy!IV104=Výsledky!$KO$3+1,Tipy!IV104=Výsledky!$KO$3-1))),10,0)))</f>
        <v>0</v>
      </c>
      <c r="KQ110" s="186">
        <f>IF(ISBLANK($KQ$3),"",IF(ISBLANK(Tipy!IV104),"-",SUM(KL110:KP110)))</f>
        <v>20</v>
      </c>
      <c r="KR110" s="94"/>
      <c r="KS110" s="92" t="str">
        <f>IF(ISBLANK($KX$3),"",IF(ISBLANK(Tipy!JB104),0,IF(AND(Tipy!JB104=Výsledky!$KV$3,Tipy!JD104=Výsledky!$KX$3),50,0)))</f>
        <v/>
      </c>
      <c r="KT110" s="92" t="str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/>
      </c>
      <c r="KU110" s="92" t="str">
        <f>IF(ISBLANK($KX$3),"",IF(OR(Tipy!JE104=Výsledky!$KS$6,Tipy!JE104=Výsledky!$KS$7,Tipy!JE104=Výsledky!$KS$8,Tipy!JE104=Výsledky!$KS$9),30,0))</f>
        <v/>
      </c>
      <c r="KV110" s="92" t="str">
        <f>IF(ISBLANK($KX$3),"",IF(OR(Tipy!JF104=Výsledky!$KV$6,Tipy!JF104=Výsledky!$KV$7,Tipy!JF104=Výsledky!$KV$8,Tipy!JF104=Výsledky!$KV$9),10,0))</f>
        <v/>
      </c>
      <c r="KW110" s="93" t="str">
        <f>IF(ISBLANK($KX$3),"",IF(ISBLANK(Tipy!JB104),0,IF(OR(AND(Tipy!JB104=Výsledky!$KV$3,OR(Tipy!JD104=Výsledky!$KX$3+1,Tipy!JD104=Výsledky!$KX$3-1)),AND(Tipy!JD104=Výsledky!$KX$3,OR(Tipy!JB104=Výsledky!$KV$3+1,Tipy!JB104=Výsledky!$KV$3-1))),10,0)))</f>
        <v/>
      </c>
      <c r="KX110" s="95" t="str">
        <f>IF(ISBLANK($KX$3),"",IF(ISBLANK(Tipy!JB104),"-",SUM(KS110:KW110)))</f>
        <v/>
      </c>
      <c r="KY110" s="94"/>
      <c r="KZ110" s="92" t="str">
        <f>IF(ISBLANK($LE$3),"",IF(ISBLANK(Tipy!JH104),0,IF(AND(Tipy!JH104=Výsledky!$LC$3,Tipy!JJ104=Výsledky!$LE$3),50,0)))</f>
        <v/>
      </c>
      <c r="LA110" s="92" t="str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/>
      </c>
      <c r="LB110" s="92" t="str">
        <f>IF(ISBLANK($LE$3),"",IF(OR(Tipy!JK104=Výsledky!$KZ$6,Tipy!JK104=Výsledky!$KZ$7,Tipy!JK104=Výsledky!$KZ$8,Tipy!JK104=Výsledky!$KZ$9),30,0))</f>
        <v/>
      </c>
      <c r="LC110" s="92" t="str">
        <f>IF(ISBLANK($LE$3),"",IF(OR(Tipy!JL104=Výsledky!$LC$6,Tipy!JL104=Výsledky!$LC$7,Tipy!JL104=Výsledky!$LC$8,Tipy!JL104=Výsledky!$LC$9),10,0))</f>
        <v/>
      </c>
      <c r="LD110" s="93" t="str">
        <f>IF(ISBLANK($LE$3),"",IF(ISBLANK(Tipy!JH104),0,IF(OR(AND(Tipy!JH104=Výsledky!$LC$3,OR(Tipy!JJ104=Výsledky!$LE$3+1,Tipy!JJ104=Výsledky!$LE$3-1)),AND(Tipy!JJ104=Výsledky!$LE$3,OR(Tipy!JH104=Výsledky!$LC$3+1,Tipy!JH104=Výsledky!$LC$3-1))),10,0)))</f>
        <v/>
      </c>
      <c r="LE110" s="95" t="str">
        <f>IF(ISBLANK($LE$3),"",IF(ISBLANK(Tipy!JH104),"-",SUM(KZ110:LD110)))</f>
        <v/>
      </c>
      <c r="LF110" s="94"/>
      <c r="LG110" s="92" t="str">
        <f>IF(ISBLANK($LL$3),"",IF(ISBLANK(Tipy!JN104),0,IF(AND(Tipy!JN104=Výsledky!$LJ$3,Tipy!JP104=Výsledky!$LL$3),50,0)))</f>
        <v/>
      </c>
      <c r="LH110" s="92" t="str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/>
      </c>
      <c r="LI110" s="92" t="str">
        <f>IF(ISBLANK($LL$3),"",IF(OR(Tipy!JQ104=Výsledky!$LG$6,Tipy!JQ104=Výsledky!$LG$7,Tipy!JQ104=Výsledky!$LG$8,Tipy!JQ104=Výsledky!$LG$9),30,0))</f>
        <v/>
      </c>
      <c r="LJ110" s="92" t="str">
        <f>IF(ISBLANK($LL$3),"",IF(OR(Tipy!JR104=Výsledky!$LJ$6,Tipy!JR104=Výsledky!$LJ$7,Tipy!JR104=Výsledky!$LJ$8,Tipy!JR104=Výsledky!$LJ$9),10,0))</f>
        <v/>
      </c>
      <c r="LK110" s="93" t="str">
        <f>IF(ISBLANK($LL$3),"",IF(ISBLANK(Tipy!JN104),0,IF(OR(AND(Tipy!JN104=Výsledky!$LJ$3,OR(Tipy!JP104=Výsledky!$LL$3+1,Tipy!JP104=Výsledky!$LL$3-1)),AND(Tipy!JP104=Výsledky!$LL$3,OR(Tipy!JN104=Výsledky!$LJ$3+1,Tipy!JN104=Výsledky!$LJ$3-1))),10,0)))</f>
        <v/>
      </c>
      <c r="LL110" s="95" t="str">
        <f>IF(ISBLANK($LL$3),"",IF(ISBLANK(Tipy!JN104),"-",SUM(LG110:LK110)))</f>
        <v/>
      </c>
      <c r="LM110" s="94"/>
      <c r="LN110" s="92" t="str">
        <f>IF(ISBLANK($LS$3),"",IF(ISBLANK(Tipy!JT104),0,IF(AND(Tipy!JT104=Výsledky!$LQ$3,Tipy!JV104=Výsledky!$LS$3),50,0)))</f>
        <v/>
      </c>
      <c r="LO110" s="92" t="str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/>
      </c>
      <c r="LP110" s="92" t="str">
        <f>IF(ISBLANK($LS$3),"",IF(OR(Tipy!JW104=Výsledky!$LN$6,Tipy!JW104=Výsledky!$LN$7,Tipy!JW104=Výsledky!$LN$8,Tipy!JW104=Výsledky!$LN$9),30,0))</f>
        <v/>
      </c>
      <c r="LQ110" s="92" t="str">
        <f>IF(ISBLANK($LS$3),"",IF(OR(Tipy!JX104=Výsledky!$LQ$6,Tipy!JX104=Výsledky!$LQ$7,Tipy!JX104=Výsledky!$LQ$8,Tipy!JX104=Výsledky!$LQ$9),10,0))</f>
        <v/>
      </c>
      <c r="LR110" s="93" t="str">
        <f>IF(ISBLANK($LS$3),"",IF(ISBLANK(Tipy!JT104),0,IF(OR(AND(Tipy!JT104=Výsledky!$LQ$3,OR(Tipy!JV104=Výsledky!$LS$3+1,Tipy!JV104=Výsledky!$LS$3-1)),AND(Tipy!JV104=Výsledky!$LS$3,OR(Tipy!JT104=Výsledky!$LQ$3+1,Tipy!JT104=Výsledky!$LQ$3-1))),10,0)))</f>
        <v/>
      </c>
      <c r="LS110" s="95" t="str">
        <f>IF(ISBLANK($LS$3),"",IF(ISBLANK(Tipy!JT104),"-",SUM(LN110:LR110)))</f>
        <v/>
      </c>
      <c r="LT110" s="94"/>
      <c r="LU110" s="92" t="str">
        <f>IF(ISBLANK($LZ$3),"",IF(ISBLANK(Tipy!JZ104),0,IF(AND(Tipy!JZ104=Výsledky!$LX$3,Tipy!KB104=Výsledky!$LZ$3),50,0)))</f>
        <v/>
      </c>
      <c r="LV110" s="92" t="str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/>
      </c>
      <c r="LW110" s="92" t="str">
        <f>IF(ISBLANK($LZ$3),"",IF(OR(Tipy!KC104=Výsledky!$LU$6,Tipy!KC104=Výsledky!$LU$7,Tipy!KC104=Výsledky!$LU$8,Tipy!KC104=Výsledky!$LU$9),30,0))</f>
        <v/>
      </c>
      <c r="LX110" s="92" t="str">
        <f>IF(ISBLANK($LZ$3),"",IF(OR(Tipy!KD104=Výsledky!$LX$6,Tipy!KD104=Výsledky!$LX$7,Tipy!KD104=Výsledky!$LX$8,Tipy!KD104=Výsledky!$LX$9),10,0))</f>
        <v/>
      </c>
      <c r="LY110" s="93" t="str">
        <f>IF(ISBLANK($LZ$3),"",IF(ISBLANK(Tipy!JZ104),0,IF(OR(AND(Tipy!JZ104=Výsledky!$LX$3,OR(Tipy!KB104=Výsledky!$LZ$3+1,Tipy!KB104=Výsledky!$LZ$3-1)),AND(Tipy!KB104=Výsledky!$LZ$3,OR(Tipy!JZ104=Výsledky!$LX$3+1,Tipy!JZ104=Výsledky!$LX$3-1))),10,0)))</f>
        <v/>
      </c>
      <c r="LZ110" s="95" t="str">
        <f>IF(ISBLANK($LZ$3),"",IF(ISBLANK(Tipy!JZ104),"-",SUM(LU110:LY110)))</f>
        <v/>
      </c>
      <c r="MA110" s="94"/>
      <c r="MB110" s="96"/>
      <c r="MC110" s="97"/>
      <c r="MD110" s="97"/>
      <c r="ME110" s="97"/>
      <c r="MF110" s="93"/>
      <c r="MG110" s="95"/>
      <c r="MH110" s="94"/>
      <c r="MI110" s="96"/>
      <c r="MJ110" s="97"/>
      <c r="MK110" s="97"/>
      <c r="ML110" s="97"/>
      <c r="MM110" s="93"/>
      <c r="MN110" s="95"/>
      <c r="MO110" s="94"/>
      <c r="MP110" s="96"/>
      <c r="MQ110" s="97"/>
      <c r="MR110" s="97"/>
      <c r="MS110" s="97"/>
      <c r="MT110" s="93"/>
      <c r="MU110" s="95"/>
      <c r="MV110" s="94"/>
      <c r="MW110" s="96"/>
      <c r="MX110" s="97"/>
      <c r="MY110" s="97"/>
      <c r="MZ110" s="97"/>
      <c r="NA110" s="93"/>
      <c r="NB110" s="95"/>
      <c r="NC110" s="94"/>
      <c r="ND110" s="96"/>
      <c r="NE110" s="97"/>
      <c r="NF110" s="97"/>
      <c r="NG110" s="97"/>
      <c r="NH110" s="93"/>
      <c r="NI110" s="95"/>
      <c r="NJ110" s="94"/>
      <c r="NK110" s="96"/>
      <c r="NL110" s="97"/>
      <c r="NM110" s="97"/>
      <c r="NN110" s="97"/>
      <c r="NO110" s="93"/>
      <c r="NP110" s="95"/>
      <c r="NQ110" s="94"/>
      <c r="NR110" s="96"/>
      <c r="NS110" s="97"/>
      <c r="NT110" s="97"/>
      <c r="NU110" s="97"/>
      <c r="NV110" s="93"/>
      <c r="NW110" s="95"/>
      <c r="NX110" s="94"/>
      <c r="NY110" s="96"/>
      <c r="NZ110" s="97"/>
      <c r="OA110" s="97"/>
      <c r="OB110" s="97"/>
      <c r="OC110" s="93"/>
      <c r="OD110" s="95"/>
      <c r="OE110" s="94"/>
      <c r="OF110" s="96"/>
      <c r="OG110" s="97"/>
      <c r="OH110" s="97"/>
      <c r="OI110" s="97"/>
      <c r="OJ110" s="93"/>
      <c r="OK110" s="95"/>
      <c r="OL110" s="94"/>
      <c r="OM110" s="96"/>
      <c r="ON110" s="97"/>
      <c r="OO110" s="97"/>
      <c r="OP110" s="97"/>
      <c r="OQ110" s="93"/>
      <c r="OR110" s="95"/>
      <c r="OS110" s="94"/>
      <c r="OT110" s="96"/>
      <c r="OU110" s="97"/>
      <c r="OV110" s="97"/>
      <c r="OW110" s="97"/>
      <c r="OX110" s="93"/>
      <c r="OY110" s="95"/>
      <c r="OZ110" s="94"/>
      <c r="PA110" s="96"/>
      <c r="PB110" s="97"/>
      <c r="PC110" s="97"/>
      <c r="PD110" s="97"/>
      <c r="PE110" s="93"/>
      <c r="PF110" s="95"/>
      <c r="PG110" s="94"/>
      <c r="PH110" s="96"/>
      <c r="PI110" s="97"/>
      <c r="PJ110" s="97"/>
      <c r="PK110" s="97"/>
      <c r="PL110" s="93"/>
      <c r="PM110" s="95"/>
      <c r="PN110" s="94"/>
      <c r="PO110" s="96"/>
      <c r="PP110" s="97"/>
      <c r="PQ110" s="97"/>
      <c r="PR110" s="97"/>
      <c r="PS110" s="93"/>
      <c r="PT110" s="95"/>
      <c r="PU110" s="94"/>
      <c r="PV110" s="96"/>
      <c r="PW110" s="97"/>
      <c r="PX110" s="97"/>
      <c r="PY110" s="97"/>
      <c r="PZ110" s="93"/>
      <c r="QA110" s="95"/>
    </row>
    <row r="111" spans="1:443" ht="15" customHeight="1" x14ac:dyDescent="0.2">
      <c r="A111" s="121">
        <f>Tipy!A105</f>
        <v>47</v>
      </c>
      <c r="B111" s="144" t="str">
        <f>Tipy!B105</f>
        <v>Zamči</v>
      </c>
      <c r="C111" s="42"/>
      <c r="D111" s="182">
        <f>IF(ISBLANK($I$3),"",IF(ISBLANK(Tipy!D105),0,IF(AND(Tipy!D105=Výsledky!$G$3,Tipy!F105=Výsledky!$I$3),50,0)))</f>
        <v>0</v>
      </c>
      <c r="E111" s="182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2">
        <f>IF(ISBLANK($I$3),"",IF(OR(Tipy!G105=Výsledky!$D$6,Tipy!G105=Výsledky!$D$7,Tipy!G105=Výsledky!$D$8,Tipy!G105=Výsledky!$D$9),30,0))</f>
        <v>30</v>
      </c>
      <c r="G111" s="182">
        <f>IF(ISBLANK($I$3),"",IF(OR(Tipy!H105=Výsledky!$G$6,Tipy!H105=Výsledky!$G$7,Tipy!H105=Výsledky!$G$8,Tipy!H105=Výsledky!$G$9),10,0))</f>
        <v>0</v>
      </c>
      <c r="H111" s="183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4">
        <f>IF(ISBLANK($I$3),"",IF(ISBLANK(Tipy!D105),"-",SUM(D111:H111)))</f>
        <v>60</v>
      </c>
      <c r="J111" s="185"/>
      <c r="K111" s="182">
        <f>IF(ISBLANK($P$3),"",IF(ISBLANK(Tipy!J105),0,IF(AND(Tipy!J105=Výsledky!$N$3,Tipy!L105=Výsledky!$P$3),50,0)))</f>
        <v>50</v>
      </c>
      <c r="L111" s="182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2">
        <f>IF(ISBLANK($P$3),"",IF(OR(Tipy!M105=Výsledky!$K$6,Tipy!M105=Výsledky!$K$7,Tipy!M105=Výsledky!$K$8,Tipy!M105=Výsledky!$K$9),30,0))</f>
        <v>30</v>
      </c>
      <c r="N111" s="182">
        <f>IF(ISBLANK($P$3),"",IF(OR(Tipy!N105=Výsledky!$N$6,Tipy!N105=Výsledky!$N$7,Tipy!N105=Výsledky!$N$8,Tipy!N105=Výsledky!$N$9),10,0))</f>
        <v>0</v>
      </c>
      <c r="O111" s="183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6">
        <f>IF(ISBLANK($P$3),"",IF(ISBLANK(Tipy!J105),"-",SUM(K111:O111)))</f>
        <v>80</v>
      </c>
      <c r="Q111" s="185"/>
      <c r="R111" s="182">
        <f>IF(ISBLANK($W$3),"",IF(ISBLANK(Tipy!P105),0,IF(AND(Tipy!P105=Výsledky!$U$3,Tipy!R105=Výsledky!$W$3),50,0)))</f>
        <v>0</v>
      </c>
      <c r="S111" s="182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2">
        <f>IF(ISBLANK($W$3),"",IF(OR(Tipy!S105=Výsledky!$R$6,Tipy!S105=Výsledky!$R$7,Tipy!S105=Výsledky!$R$8,Tipy!S105=Výsledky!$R$9),30,0))</f>
        <v>30</v>
      </c>
      <c r="U111" s="182">
        <f>IF(ISBLANK($W$3),"",IF(OR(Tipy!T105=Výsledky!$U$6,Tipy!T105=Výsledky!$U$7,Tipy!T105=Výsledky!$U$8,Tipy!T105=Výsledky!$U$9),10,0))</f>
        <v>0</v>
      </c>
      <c r="V111" s="183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6">
        <f>IF(ISBLANK($W$3),"",IF(ISBLANK(Tipy!P105),"-",SUM(R111:V111)))</f>
        <v>40</v>
      </c>
      <c r="X111" s="185"/>
      <c r="Y111" s="182">
        <f>IF(ISBLANK($AD$3),"",IF(ISBLANK(Tipy!V105),0,IF(AND(Tipy!V105=Výsledky!$AB$3,Tipy!X105=Výsledky!$AD$3),50,0)))</f>
        <v>0</v>
      </c>
      <c r="Z111" s="182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2">
        <f>IF(ISBLANK($AD$3),"",IF(OR(Tipy!Y105=Výsledky!$Y$6,Tipy!Y105=Výsledky!$Y$7,Tipy!Y105=Výsledky!$Y$8,Tipy!Y105=Výsledky!$Y$9),30,0))</f>
        <v>0</v>
      </c>
      <c r="AB111" s="182">
        <f>IF(ISBLANK($AD$3),"",IF(OR(Tipy!Z105=Výsledky!$AB$6,Tipy!Z105=Výsledky!$AB$7,Tipy!Z105=Výsledky!$AB$8,Tipy!Z105=Výsledky!$AB$9),10,0))</f>
        <v>0</v>
      </c>
      <c r="AC111" s="183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6">
        <f>IF(ISBLANK($AD$3),"",IF(ISBLANK(Tipy!V105),"-",SUM(Y111:AC111)))</f>
        <v>20</v>
      </c>
      <c r="AE111" s="185"/>
      <c r="AF111" s="182">
        <f>IF(ISBLANK($AK$3),"",IF(ISBLANK(Tipy!AB105),0,IF(AND(Tipy!AB105=Výsledky!$AI$3,Tipy!AD105=Výsledky!$AK$3),50,0)))</f>
        <v>0</v>
      </c>
      <c r="AG111" s="182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2">
        <f>IF(ISBLANK($AK$3),"",IF(OR(Tipy!AE105=Výsledky!$AF$6,Tipy!AE105=Výsledky!$AF$7,Tipy!AE105=Výsledky!$AF$8,Tipy!AE105=Výsledky!$AF$9),30,0))</f>
        <v>30</v>
      </c>
      <c r="AI111" s="182">
        <f>IF(ISBLANK($AK$3),"",IF(OR(Tipy!AF105=Výsledky!$AI$6,Tipy!AF105=Výsledky!$AI$7,Tipy!AF105=Výsledky!$AI$8,Tipy!AF105=Výsledky!$AI$9),10,0))</f>
        <v>10</v>
      </c>
      <c r="AJ111" s="183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6">
        <f>IF(ISBLANK($AK$3),"",IF(ISBLANK(Tipy!AB105),"-",SUM(AF111:AJ111)))</f>
        <v>60</v>
      </c>
      <c r="AL111" s="185"/>
      <c r="AM111" s="182">
        <f>IF(ISBLANK($AR$3),"",IF(ISBLANK(Tipy!AH105),0,IF(AND(Tipy!AH105=Výsledky!$AP$3,Tipy!AJ105=Výsledky!$AR$3),50,0)))</f>
        <v>0</v>
      </c>
      <c r="AN111" s="182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2">
        <f>IF(ISBLANK($AR$3),"",IF(OR(Tipy!AK105=Výsledky!$AM$6,Tipy!AK105=Výsledky!$AM$7,Tipy!AK105=Výsledky!$AM$8,Tipy!AK105=Výsledky!$AM$9),30,0))</f>
        <v>0</v>
      </c>
      <c r="AP111" s="182">
        <f>IF(ISBLANK($AR$3),"",IF(OR(Tipy!AL105=Výsledky!$AP$6,Tipy!AL105=Výsledky!$AP$7,Tipy!AL105=Výsledky!$AP$8,Tipy!AL105=Výsledky!$AP$9),10,0))</f>
        <v>0</v>
      </c>
      <c r="AQ111" s="183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6">
        <f>IF(ISBLANK($AR$3),"",IF(ISBLANK(Tipy!AH105),"-",SUM(AM111:AQ111)))</f>
        <v>30</v>
      </c>
      <c r="AS111" s="185"/>
      <c r="AT111" s="182">
        <f>IF(ISBLANK($AY$3),"",IF(ISBLANK(Tipy!AN105),0,IF(AND(Tipy!AN105=Výsledky!$AW$3,Tipy!AP105=Výsledky!$AY$3),50,0)))</f>
        <v>0</v>
      </c>
      <c r="AU111" s="182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2">
        <f>IF(ISBLANK($AY$3),"",IF(OR(Tipy!AQ105=Výsledky!$AT$6,Tipy!AQ105=Výsledky!$AT$7,Tipy!AQ105=Výsledky!$AT$8,Tipy!AQ105=Výsledky!$AT$9),30,0))</f>
        <v>30</v>
      </c>
      <c r="AW111" s="182">
        <f>IF(ISBLANK($AY$3),"",IF(OR(Tipy!AR105=Výsledky!$AW$6,Tipy!AR105=Výsledky!$AW$7,Tipy!AR105=Výsledky!$AW$8,Tipy!AR105=Výsledky!$AW$9),10,0))</f>
        <v>10</v>
      </c>
      <c r="AX111" s="183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6">
        <f>IF(ISBLANK($AY$3),"",IF(ISBLANK(Tipy!AN105),"-",SUM(AT111:AX111)))</f>
        <v>60</v>
      </c>
      <c r="AZ111" s="185"/>
      <c r="BA111" s="182">
        <f>IF(ISBLANK($BF$3),"",IF(ISBLANK(Tipy!AT105),0,IF(AND(Tipy!AT105=Výsledky!$BD$3,Tipy!AV105=Výsledky!$BF$3),50,0)))</f>
        <v>0</v>
      </c>
      <c r="BB111" s="182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2">
        <f>IF(ISBLANK($BF$3),"",IF(OR(Tipy!AW105=Výsledky!$BA$6,Tipy!AW105=Výsledky!$BA$7,Tipy!AW105=Výsledky!$BA$8,Tipy!AW105=Výsledky!$BA$9),30,0))</f>
        <v>30</v>
      </c>
      <c r="BD111" s="182">
        <f>IF(ISBLANK($BF$3),"",IF(OR(Tipy!AX105=Výsledky!$BD$6,Tipy!AX105=Výsledky!$BD$7,Tipy!AX105=Výsledky!$BD$8,Tipy!AX105=Výsledky!$BD$9),10,0))</f>
        <v>0</v>
      </c>
      <c r="BE111" s="183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6">
        <f>IF(ISBLANK($BF$3),"",IF(ISBLANK(Tipy!AT105),"-",SUM(BA111:BE111)))</f>
        <v>30</v>
      </c>
      <c r="BG111" s="94"/>
      <c r="BH111" s="182">
        <f>IF(ISBLANK($BM$3),"",IF(ISBLANK(Tipy!AZ105),0,IF(AND(Tipy!AZ105=Výsledky!$BK$3,Tipy!BB105=Výsledky!$BM$3),50,0)))</f>
        <v>0</v>
      </c>
      <c r="BI111" s="182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2">
        <f>IF(ISBLANK($BM$3),"",IF(OR(Tipy!BC105=Výsledky!$BH$6,Tipy!BC105=Výsledky!$BH$7,Tipy!BC105=Výsledky!$BH$8,Tipy!BC105=Výsledky!$BH$9),30,0))</f>
        <v>0</v>
      </c>
      <c r="BK111" s="182">
        <f>IF(ISBLANK($BM$3),"",IF(OR(Tipy!BD105=Výsledky!$BK$6,Tipy!BD105=Výsledky!$BK$7,Tipy!BD105=Výsledky!$BK$8,Tipy!BD105=Výsledky!$BK$9),10,0))</f>
        <v>0</v>
      </c>
      <c r="BL111" s="183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6">
        <f>IF(ISBLANK($BM$3),"",IF(ISBLANK(Tipy!AZ105),"-",SUM(BH111:BL111)))</f>
        <v>20</v>
      </c>
      <c r="BN111" s="94"/>
      <c r="BO111" s="182">
        <f>IF(ISBLANK($BT$3),"",IF(ISBLANK(Tipy!BF105),0,IF(AND(Tipy!BF105=Výsledky!$BR$3,Tipy!BH105=Výsledky!$BT$3),50,0)))</f>
        <v>0</v>
      </c>
      <c r="BP111" s="182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2">
        <f>IF(ISBLANK($BT$3),"",IF(OR(Tipy!BI105=Výsledky!$BO$6,Tipy!BI105=Výsledky!$BO$7,Tipy!BI105=Výsledky!$BO$8,Tipy!BI105=Výsledky!$BO$9),30,0))</f>
        <v>0</v>
      </c>
      <c r="BR111" s="182">
        <f>IF(ISBLANK($BT$3),"",IF(OR(Tipy!BJ105=Výsledky!$BR$6,Tipy!BJ105=Výsledky!$BR$7,Tipy!BJ105=Výsledky!$BR$8,Tipy!BJ105=Výsledky!$BR$9),10,0))</f>
        <v>10</v>
      </c>
      <c r="BS111" s="183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6">
        <f>IF(ISBLANK($BT$3),"",IF(ISBLANK(Tipy!BF105),"-",SUM(BO111:BS111)))</f>
        <v>30</v>
      </c>
      <c r="BU111" s="94"/>
      <c r="BV111" s="182">
        <f>IF(ISBLANK($CA$3),"",IF(ISBLANK(Tipy!BL105),0,IF(AND(Tipy!BL105=Výsledky!$BY$3,Tipy!BN105=Výsledky!$CA$3),50,0)))</f>
        <v>0</v>
      </c>
      <c r="BW111" s="182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2">
        <f>IF(ISBLANK($CA$3),"",IF(OR(Tipy!BO105=Výsledky!$BV$6,Tipy!BO105=Výsledky!$BV$7,Tipy!BO105=Výsledky!$BV$8,Tipy!BO105=Výsledky!$BV$9),30,0))</f>
        <v>30</v>
      </c>
      <c r="BY111" s="182">
        <f>IF(ISBLANK($CA$3),"",IF(OR(Tipy!BP105=Výsledky!$BY$6,Tipy!BP105=Výsledky!$BY$7,Tipy!BP105=Výsledky!$BY$8,Tipy!BP105=Výsledky!$BY$9),10,0))</f>
        <v>0</v>
      </c>
      <c r="BZ111" s="183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6">
        <f>IF(ISBLANK($CA$3),"",IF(ISBLANK(Tipy!BL105),"-",SUM(BV111:BZ111)))</f>
        <v>50</v>
      </c>
      <c r="CB111" s="94"/>
      <c r="CC111" s="182">
        <f>IF(ISBLANK($CH$3),"",IF(ISBLANK(Tipy!BR105),0,IF(AND(Tipy!BR105=Výsledky!$CF$3,Tipy!BT105=Výsledky!$CH$3),50,0)))</f>
        <v>0</v>
      </c>
      <c r="CD111" s="182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2">
        <f>IF(ISBLANK($CH$3),"",IF(OR(Tipy!BU105=Výsledky!$CC$6,Tipy!BU105=Výsledky!$CC$7,Tipy!BU105=Výsledky!$CC$8,Tipy!BU105=Výsledky!$CC$9),30,0))</f>
        <v>0</v>
      </c>
      <c r="CF111" s="182">
        <f>IF(ISBLANK($CH$3),"",IF(OR(Tipy!BV105=Výsledky!$CF$6,Tipy!BV105=Výsledky!$CF$7,Tipy!BV105=Výsledky!$CF$8,Tipy!BV105=Výsledky!$CF$9),10,0))</f>
        <v>0</v>
      </c>
      <c r="CG111" s="183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6">
        <f>IF(ISBLANK($CH$3),"",IF(ISBLANK(Tipy!BR105),"-",SUM(CC111:CG111)))</f>
        <v>20</v>
      </c>
      <c r="CI111" s="185"/>
      <c r="CJ111" s="182">
        <f>IF(ISBLANK($CO$3),"",IF(ISBLANK(Tipy!BX105),0,IF(AND(Tipy!BX105=Výsledky!$CM$3,Tipy!BZ105=Výsledky!$CO$3),50,0)))</f>
        <v>0</v>
      </c>
      <c r="CK111" s="182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2">
        <f>IF(ISBLANK($CO$3),"",IF(OR(Tipy!CA105=Výsledky!$CJ$6,Tipy!CA105=Výsledky!$CJ$7,Tipy!CA105=Výsledky!$CJ$8,Tipy!CA105=Výsledky!$CJ$9),30,0))</f>
        <v>30</v>
      </c>
      <c r="CM111" s="182">
        <f>IF(ISBLANK($CO$3),"",IF(OR(Tipy!CB105=Výsledky!$CM$6,Tipy!CB105=Výsledky!$CM$7,Tipy!CB105=Výsledky!$CM$8,Tipy!CB105=Výsledky!$CM$9),10,0))</f>
        <v>10</v>
      </c>
      <c r="CN111" s="183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6">
        <f>IF(ISBLANK($CO$3),"",IF(ISBLANK(Tipy!BX105),"-",SUM(CJ111:CN111)))</f>
        <v>40</v>
      </c>
      <c r="CP111" s="185"/>
      <c r="CQ111" s="182">
        <f>IF(ISBLANK($CV$3),"",IF(ISBLANK(Tipy!CD105),0,IF(AND(Tipy!CD105=Výsledky!$CT$3,Tipy!CF105=Výsledky!$CV$3),50,0)))</f>
        <v>50</v>
      </c>
      <c r="CR111" s="182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2">
        <f>IF(ISBLANK($CV$3),"",IF(OR(Tipy!CG105=Výsledky!$CQ$6,Tipy!CG105=Výsledky!$CQ$7,Tipy!CG105=Výsledky!$CQ$8,Tipy!CG105=Výsledky!$CQ$9),30,0))</f>
        <v>30</v>
      </c>
      <c r="CT111" s="182">
        <f>IF(ISBLANK($CV$3),"",IF(OR(Tipy!CH105=Výsledky!$CT$6,Tipy!CH105=Výsledky!$CT$7,Tipy!CH105=Výsledky!$CT$8,Tipy!CH105=Výsledky!$CT$9),10,0))</f>
        <v>0</v>
      </c>
      <c r="CU111" s="183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6">
        <f>IF(ISBLANK($CV$3),"",IF(ISBLANK(Tipy!CD105),"-",SUM(CQ111:CU111)))</f>
        <v>80</v>
      </c>
      <c r="CW111" s="185"/>
      <c r="CX111" s="182">
        <f>IF(ISBLANK($DC$3),"",IF(ISBLANK(Tipy!CJ105),0,IF(AND(Tipy!CJ105=Výsledky!$DA$3,Tipy!CL105=Výsledky!$DC$3),50,0)))</f>
        <v>0</v>
      </c>
      <c r="CY111" s="182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2">
        <f>IF(ISBLANK($DC$3),"",IF(OR(Tipy!CM105=Výsledky!$CX$6,Tipy!CM105=Výsledky!$CX$7,Tipy!CM105=Výsledky!$CX$8,Tipy!CM105=Výsledky!$CX$9),30,0))</f>
        <v>0</v>
      </c>
      <c r="DA111" s="182">
        <f>IF(ISBLANK($DC$3),"",IF(OR(Tipy!CN105=Výsledky!$DA$6,Tipy!CN105=Výsledky!$DA$7,Tipy!CN105=Výsledky!$DA$8,Tipy!CN105=Výsledky!$DA$9),10,0))</f>
        <v>0</v>
      </c>
      <c r="DB111" s="183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6">
        <f>IF(ISBLANK($DC$3),"",IF(ISBLANK(Tipy!CJ105),"-",SUM(CX111:DB111)))</f>
        <v>0</v>
      </c>
      <c r="DD111" s="185"/>
      <c r="DE111" s="182">
        <f>IF(ISBLANK($DJ$3),"",IF(ISBLANK(Tipy!CP105),0,IF(AND(Tipy!CP105=Výsledky!$DH$3,Tipy!CR105=Výsledky!$DJ$3),50,0)))</f>
        <v>0</v>
      </c>
      <c r="DF111" s="182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2">
        <f>IF(ISBLANK($DJ$3),"",IF(OR(Tipy!CS105=Výsledky!$DE$6,Tipy!CS105=Výsledky!$DE$7,Tipy!CS105=Výsledky!$DE$8,Tipy!CS105=Výsledky!$DE$9),30,0))</f>
        <v>30</v>
      </c>
      <c r="DH111" s="182">
        <f>IF(ISBLANK($DJ$3),"",IF(OR(Tipy!CT105=Výsledky!$DH$6,Tipy!CT105=Výsledky!$DH$7,Tipy!CT105=Výsledky!$DH$8,Tipy!CT105=Výsledky!$DH$9),10,0))</f>
        <v>10</v>
      </c>
      <c r="DI111" s="183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6">
        <f>IF(ISBLANK($DJ$3),"",IF(ISBLANK(Tipy!CP105),"-",SUM(DE111:DI111)))</f>
        <v>40</v>
      </c>
      <c r="DK111" s="185"/>
      <c r="DL111" s="182">
        <f>IF(ISBLANK($DQ$3),"",IF(ISBLANK(Tipy!CV105),0,IF(AND(Tipy!CV105=Výsledky!$DO$3,Tipy!CX105=Výsledky!$DQ$3),50,0)))</f>
        <v>0</v>
      </c>
      <c r="DM111" s="182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2">
        <f>IF(ISBLANK($DQ$3),"",IF(OR(Tipy!CY105=Výsledky!$DL$6,Tipy!CY105=Výsledky!$DL$7,Tipy!CY105=Výsledky!$DL$8,Tipy!CY105=Výsledky!$DL$9),30,0))</f>
        <v>0</v>
      </c>
      <c r="DO111" s="182">
        <f>IF(ISBLANK($DQ$3),"",IF(OR(Tipy!CZ105=Výsledky!$DO$6,Tipy!CZ105=Výsledky!$DO$7,Tipy!CZ105=Výsledky!$DO$8,Tipy!CZ105=Výsledky!$DO$9),10,0))</f>
        <v>10</v>
      </c>
      <c r="DP111" s="183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6">
        <f>IF(ISBLANK($DQ$3),"",IF(ISBLANK(Tipy!CV105),"-",SUM(DL111:DP111)))</f>
        <v>10</v>
      </c>
      <c r="DR111" s="185"/>
      <c r="DS111" s="182">
        <f>IF(ISBLANK($DX$3),"",IF(ISBLANK(Tipy!DB105),0,IF(AND(Tipy!DB105=Výsledky!$DV$3,Tipy!DD105=Výsledky!$DX$3),50,0)))</f>
        <v>0</v>
      </c>
      <c r="DT111" s="182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2">
        <f>IF(ISBLANK($DX$3),"",IF(OR(Tipy!DE105=Výsledky!$DS$6,Tipy!DE105=Výsledky!$DS$7,Tipy!DE105=Výsledky!$DS$8,Tipy!DE105=Výsledky!$DS$9),30,0))</f>
        <v>30</v>
      </c>
      <c r="DV111" s="182">
        <f>IF(ISBLANK($DX$3),"",IF(OR(Tipy!DF105=Výsledky!$DV$6,Tipy!DF105=Výsledky!$DV$7,Tipy!DF105=Výsledky!$DV$8,Tipy!DF105=Výsledky!$DV$9),10,0))</f>
        <v>0</v>
      </c>
      <c r="DW111" s="183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6">
        <f>IF(ISBLANK($DX$3),"",IF(ISBLANK(Tipy!DB105),"-",SUM(DS111:DW111)))</f>
        <v>50</v>
      </c>
      <c r="DY111" s="185"/>
      <c r="DZ111" s="182">
        <f>IF(ISBLANK($EE$3),"",IF(ISBLANK(Tipy!DH105),0,IF(AND(Tipy!DH105=Výsledky!$EC$3,Tipy!DJ105=Výsledky!$EE$3),50,0)))</f>
        <v>0</v>
      </c>
      <c r="EA111" s="182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2">
        <f>IF(ISBLANK($EE$3),"",IF(OR(Tipy!DK105=Výsledky!$DZ$6,Tipy!DK105=Výsledky!$DZ$7,Tipy!DK105=Výsledky!$DZ$8,Tipy!DK105=Výsledky!$DZ$9),30,0))</f>
        <v>0</v>
      </c>
      <c r="EC111" s="182">
        <f>IF(ISBLANK($EE$3),"",IF(OR(Tipy!DL105=Výsledky!$EC$6,Tipy!DL105=Výsledky!$EC$7,Tipy!DL105=Výsledky!$EC$8,Tipy!DL105=Výsledky!$EC$9),10,0))</f>
        <v>0</v>
      </c>
      <c r="ED111" s="183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6" t="str">
        <f>IF(ISBLANK($EE$3),"",IF(ISBLANK(Tipy!DH105),"-",SUM(DZ111:ED111)))</f>
        <v>-</v>
      </c>
      <c r="EF111" s="94"/>
      <c r="EG111" s="182">
        <f>IF(ISBLANK($EL$3),"",IF(ISBLANK(Tipy!DN105),0,IF(AND(Tipy!DN105=Výsledky!$EJ$3,Tipy!DP105=Výsledky!$EL$3),50,0)))</f>
        <v>0</v>
      </c>
      <c r="EH111" s="182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2">
        <f>IF(ISBLANK($EL$3),"",IF(OR(Tipy!DQ105=Výsledky!$EG$6,Tipy!DQ105=Výsledky!$EG$7,Tipy!DQ105=Výsledky!$EG$8,Tipy!DQ105=Výsledky!$EG$9),30,0))</f>
        <v>30</v>
      </c>
      <c r="EJ111" s="182">
        <f>IF(ISBLANK($EL$3),"",IF(OR(Tipy!DR105=Výsledky!$EJ$6,Tipy!DR105=Výsledky!$EJ$7,Tipy!DR105=Výsledky!$EJ$8,Tipy!DR105=Výsledky!$EJ$9),10,0))</f>
        <v>10</v>
      </c>
      <c r="EK111" s="183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6">
        <f>IF(ISBLANK($EL$3),"",IF(ISBLANK(Tipy!DN105),"-",SUM(EG111:EK111)))</f>
        <v>70</v>
      </c>
      <c r="EM111" s="94"/>
      <c r="EN111" s="182">
        <f>IF(ISBLANK($ES$3),"",IF(ISBLANK(Tipy!DT105),0,IF(AND(Tipy!DT105=Výsledky!$EQ$3,Tipy!DV105=Výsledky!$ES$3),50,0)))</f>
        <v>0</v>
      </c>
      <c r="EO111" s="182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2">
        <f>IF(ISBLANK($ES$3),"",IF(OR(Tipy!DW105=Výsledky!$EN$6,Tipy!DW105=Výsledky!$EN$7,Tipy!DW105=Výsledky!$EN$8,Tipy!DW105=Výsledky!$EN$9),30,0))</f>
        <v>30</v>
      </c>
      <c r="EQ111" s="182">
        <f>IF(ISBLANK($ES$3),"",IF(OR(Tipy!DX105=Výsledky!$EQ$6,Tipy!DX105=Výsledky!$EQ$7,Tipy!DX105=Výsledky!$EQ$8,Tipy!DX105=Výsledky!$EQ$9),10,0))</f>
        <v>0</v>
      </c>
      <c r="ER111" s="183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6">
        <f>IF(ISBLANK($ES$3),"",IF(ISBLANK(Tipy!DT105),"-",SUM(EN111:ER111)))</f>
        <v>50</v>
      </c>
      <c r="ET111" s="94"/>
      <c r="EU111" s="182">
        <f>IF(ISBLANK($EZ$3),"",IF(ISBLANK(Tipy!DZ105),0,IF(AND(Tipy!DZ105=Výsledky!$EX$3,Tipy!EB105=Výsledky!$EZ$3),50,0)))</f>
        <v>0</v>
      </c>
      <c r="EV111" s="182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2">
        <f>IF(ISBLANK($EZ$3),"",IF(OR(Tipy!EC105=Výsledky!$EU$6,Tipy!EC105=Výsledky!$EU$7,Tipy!EC105=Výsledky!$EU$8,Tipy!EC105=Výsledky!$EU$9),30,0))</f>
        <v>0</v>
      </c>
      <c r="EX111" s="182">
        <f>IF(ISBLANK($EZ$3),"",IF(OR(Tipy!ED105=Výsledky!$EX$6,Tipy!ED105=Výsledky!$EX$7,Tipy!ED105=Výsledky!$EX$8,Tipy!ED105=Výsledky!$EX$9),10,0))</f>
        <v>0</v>
      </c>
      <c r="EY111" s="183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6">
        <f>IF(ISBLANK($EZ$3),"",IF(ISBLANK(Tipy!DZ105),"-",SUM(EU111:EY111)))</f>
        <v>20</v>
      </c>
      <c r="FA111" s="94"/>
      <c r="FB111" s="182">
        <f>IF(ISBLANK($FG$3),"",IF(ISBLANK(Tipy!EF105),0,IF(AND(Tipy!EF105=Výsledky!$FE$3,Tipy!EH105=Výsledky!$FG$3),50,0)))</f>
        <v>0</v>
      </c>
      <c r="FC111" s="182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2">
        <f>IF(ISBLANK($FG$3),"",IF(OR(Tipy!EI105=Výsledky!$FB$6,Tipy!EI105=Výsledky!$FB$7,Tipy!EI105=Výsledky!$FB$8,Tipy!EI105=Výsledky!$FB$9),30,0))</f>
        <v>30</v>
      </c>
      <c r="FE111" s="182">
        <f>IF(ISBLANK($FG$3),"",IF(OR(Tipy!EJ105=Výsledky!$FE$6,Tipy!EJ105=Výsledky!$FE$7,Tipy!EJ105=Výsledky!$FE$8,Tipy!EJ105=Výsledky!$FE$9),10,0))</f>
        <v>10</v>
      </c>
      <c r="FF111" s="183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6">
        <f>IF(ISBLANK($FG$3),"",IF(ISBLANK(Tipy!EF105),"-",SUM(FB111:FF111)))</f>
        <v>50</v>
      </c>
      <c r="FH111" s="94"/>
      <c r="FI111" s="182">
        <f>IF(ISBLANK($FN$3),"",IF(ISBLANK(Tipy!EL105),0,IF(AND(Tipy!EL105=Výsledky!$FL$3,Tipy!EN105=Výsledky!$FN$3),50,0)))</f>
        <v>0</v>
      </c>
      <c r="FJ111" s="182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2">
        <f>IF(ISBLANK($FN$3),"",IF(OR(Tipy!EO105=Výsledky!$FI$6,Tipy!EO105=Výsledky!$FI$7,Tipy!EO105=Výsledky!$FI$8,Tipy!EO105=Výsledky!$FI$9),30,0))</f>
        <v>0</v>
      </c>
      <c r="FL111" s="182">
        <f>IF(ISBLANK($FN$3),"",IF(OR(Tipy!EP105=Výsledky!$FL$6,Tipy!EP105=Výsledky!$FL$7,Tipy!EP105=Výsledky!$FL$8,Tipy!EP105=Výsledky!$FL$9),10,0))</f>
        <v>0</v>
      </c>
      <c r="FM111" s="183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6">
        <f>IF(ISBLANK($FN$3),"",IF(ISBLANK(Tipy!EL105),"-",SUM(FI111:FM111)))</f>
        <v>30</v>
      </c>
      <c r="FO111" s="94"/>
      <c r="FP111" s="182">
        <f>IF(ISBLANK($FU$3),"",IF(ISBLANK(Tipy!ER105),0,IF(AND(Tipy!ER105=Výsledky!$FS$3,Tipy!ET105=Výsledky!$FU$3),50,0)))</f>
        <v>0</v>
      </c>
      <c r="FQ111" s="182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2">
        <f>IF(ISBLANK($FU$3),"",IF(OR(Tipy!EU105=Výsledky!$FP$6,Tipy!EU105=Výsledky!$FP$7,Tipy!EU105=Výsledky!$FP$8,Tipy!EU105=Výsledky!$FP$9),30,0))</f>
        <v>30</v>
      </c>
      <c r="FS111" s="182">
        <f>IF(ISBLANK($FU$3),"",IF(OR(Tipy!EV105=Výsledky!$FS$6,Tipy!EV105=Výsledky!$FS$7,Tipy!EV105=Výsledky!$FS$8,Tipy!EV105=Výsledky!$FS$9),10,0))</f>
        <v>0</v>
      </c>
      <c r="FT111" s="183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6">
        <f>IF(ISBLANK($FU$3),"",IF(ISBLANK(Tipy!ER105),"-",SUM(FP111:FT111)))</f>
        <v>50</v>
      </c>
      <c r="FV111" s="94"/>
      <c r="FW111" s="182">
        <f>IF(ISBLANK($GB$3),"",IF(ISBLANK(Tipy!EX105),0,IF(AND(Tipy!EX105=Výsledky!$FZ$3,Tipy!EZ105=Výsledky!$GB$3),50,0)))</f>
        <v>0</v>
      </c>
      <c r="FX111" s="182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2">
        <f>IF(ISBLANK($GB$3),"",IF(OR(Tipy!FA105=Výsledky!$FW$6,Tipy!FA105=Výsledky!$FW$7,Tipy!FA105=Výsledky!$FW$8,Tipy!FA105=Výsledky!$FW$9),30,0))</f>
        <v>30</v>
      </c>
      <c r="FZ111" s="182">
        <f>IF(ISBLANK($GB$3),"",IF(OR(Tipy!FB105=Výsledky!$FZ$6,Tipy!FB105=Výsledky!$FZ$7,Tipy!FB105=Výsledky!$FZ$8,Tipy!FB105=Výsledky!$FZ$9),10,0))</f>
        <v>0</v>
      </c>
      <c r="GA111" s="183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6">
        <f>IF(ISBLANK($GB$3),"",IF(ISBLANK(Tipy!EX105),"-",SUM(FW111:GA111)))</f>
        <v>40</v>
      </c>
      <c r="GC111" s="94"/>
      <c r="GD111" s="182">
        <f>IF(ISBLANK($GI$3),"",IF(ISBLANK(Tipy!FD105),0,IF(AND(Tipy!FD105=Výsledky!$GG$3,Tipy!FF105=Výsledky!$GI$3),50,0)))</f>
        <v>0</v>
      </c>
      <c r="GE111" s="182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2">
        <f>IF(ISBLANK($GI$3),"",IF(OR(Tipy!FG105=Výsledky!$GD$6,Tipy!FG105=Výsledky!$GD$7,Tipy!FG105=Výsledky!$GD$8,Tipy!FG105=Výsledky!$GD$9),30,0))</f>
        <v>0</v>
      </c>
      <c r="GG111" s="182">
        <f>IF(ISBLANK($GI$3),"",IF(OR(Tipy!FH105=Výsledky!$GG$6,Tipy!FH105=Výsledky!$GG$7,Tipy!FH105=Výsledky!$GG$8,Tipy!FH105=Výsledky!$GG$9),10,0))</f>
        <v>0</v>
      </c>
      <c r="GH111" s="183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6">
        <f>IF(ISBLANK($GI$3),"",IF(ISBLANK(Tipy!FD105),"-",SUM(GD111:GH111)))</f>
        <v>0</v>
      </c>
      <c r="GJ111" s="94"/>
      <c r="GK111" s="182">
        <f>IF(ISBLANK($GP$3),"",IF(ISBLANK(Tipy!FJ105),0,IF(AND(Tipy!FJ105=Výsledky!$GN$3,Tipy!FL105=Výsledky!$GP$3),50,0)))</f>
        <v>0</v>
      </c>
      <c r="GL111" s="182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>20</v>
      </c>
      <c r="GM111" s="182">
        <f>IF(ISBLANK($GP$3),"",IF(OR(Tipy!FM105=Výsledky!$GK$6,Tipy!FM105=Výsledky!$GK$7,Tipy!FM105=Výsledky!$GK$8,Tipy!FM105=Výsledky!$GK$9),30,0))</f>
        <v>30</v>
      </c>
      <c r="GN111" s="182">
        <f>IF(ISBLANK($GP$3),"",IF(OR(Tipy!FN105=Výsledky!$GN$6,Tipy!FN105=Výsledky!$GN$7,Tipy!FN105=Výsledky!$GN$8,Tipy!FN105=Výsledky!$GN$9),10,0))</f>
        <v>0</v>
      </c>
      <c r="GO111" s="183">
        <f>IF(ISBLANK($GP$3),"",IF(ISBLANK(Tipy!FJ105),0,IF(OR(AND(Tipy!FJ105=Výsledky!$GN$3,OR(Tipy!FL105=Výsledky!$GP$3+1,Tipy!FL105=Výsledky!$GP$3-1)),AND(Tipy!FL105=Výsledky!$GP$3,OR(Tipy!FJ105=Výsledky!$GN$3+1,Tipy!FJ105=Výsledky!$GN$3-1))),10,0)))</f>
        <v>0</v>
      </c>
      <c r="GP111" s="186">
        <f>IF(ISBLANK($GP$3),"",IF(ISBLANK(Tipy!FJ105),"-",SUM(GK111:GO111)))</f>
        <v>50</v>
      </c>
      <c r="GQ111" s="94"/>
      <c r="GR111" s="182">
        <f>IF(ISBLANK($GW$3),"",IF(ISBLANK(Tipy!FP105),0,IF(AND(Tipy!FP105=Výsledky!$GU$3,Tipy!FR105=Výsledky!$GW$3),50,0)))</f>
        <v>0</v>
      </c>
      <c r="GS111" s="182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2">
        <f>IF(ISBLANK($GW$3),"",IF(OR(Tipy!FS105=Výsledky!$GR$6,Tipy!FS105=Výsledky!$GR$7,Tipy!FS105=Výsledky!$GR$8,Tipy!FS105=Výsledky!$GR$9),30,0))</f>
        <v>0</v>
      </c>
      <c r="GU111" s="182">
        <f>IF(ISBLANK($GW$3),"",IF(OR(Tipy!FT105=Výsledky!$GU$6,Tipy!FT105=Výsledky!$GU$7,Tipy!FT105=Výsledky!$GU$8,Tipy!FT105=Výsledky!$GU$9),10,0))</f>
        <v>0</v>
      </c>
      <c r="GV111" s="183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6">
        <f>IF(ISBLANK($GW$3),"",IF(ISBLANK(Tipy!FP105),"-",SUM(GR111:GV111)))</f>
        <v>0</v>
      </c>
      <c r="GX111" s="94"/>
      <c r="GY111" s="182">
        <f>IF(ISBLANK($HD$3),"",IF(ISBLANK(Tipy!FV105),0,IF(AND(Tipy!FV105=Výsledky!$HB$3,Tipy!FX105=Výsledky!$HD$3),50,0)))</f>
        <v>0</v>
      </c>
      <c r="GZ111" s="182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2">
        <f>IF(ISBLANK($HD$3),"",IF(OR(Tipy!FY105=Výsledky!$GY$6,Tipy!FY105=Výsledky!$GY$7,Tipy!FY105=Výsledky!$GY$8,Tipy!FY105=Výsledky!$GY$9),30,0))</f>
        <v>30</v>
      </c>
      <c r="HB111" s="182">
        <f>IF(ISBLANK($HD$3),"",IF(OR(Tipy!FZ105=Výsledky!$HB$6,Tipy!FZ105=Výsledky!$HB$7,Tipy!FZ105=Výsledky!$HB$8,Tipy!FZ105=Výsledky!$HB$9),10,0))</f>
        <v>0</v>
      </c>
      <c r="HC111" s="183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6">
        <f>IF(ISBLANK($HD$3),"",IF(ISBLANK(Tipy!FV105),"-",SUM(GY111:HC111)))</f>
        <v>30</v>
      </c>
      <c r="HE111" s="185"/>
      <c r="HF111" s="182">
        <f>IF(ISBLANK($HK$3),"",IF(ISBLANK(Tipy!GB105),0,IF(AND(Tipy!GB105=Výsledky!$HI$3,Tipy!GD105=Výsledky!$HK$3),50,0)))</f>
        <v>0</v>
      </c>
      <c r="HG111" s="182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2">
        <f>IF(ISBLANK($HK$3),"",IF(OR(Tipy!GE105=Výsledky!$HF$6,Tipy!GE105=Výsledky!$HF$7,Tipy!GE105=Výsledky!$HF$8,Tipy!GE105=Výsledky!$HF$9),30,0))</f>
        <v>0</v>
      </c>
      <c r="HI111" s="182">
        <f>IF(ISBLANK($HK$3),"",IF(OR(Tipy!GF105=Výsledky!$HI$6,Tipy!GF105=Výsledky!$HI$7,Tipy!GF105=Výsledky!$HI$8,Tipy!GF105=Výsledky!$HI$9),10,0))</f>
        <v>0</v>
      </c>
      <c r="HJ111" s="183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6">
        <f>IF(ISBLANK($HK$3),"",IF(ISBLANK(Tipy!GB105),"-",SUM(HF111:HJ111)))</f>
        <v>20</v>
      </c>
      <c r="HL111" s="185"/>
      <c r="HM111" s="182">
        <f>IF(ISBLANK($HR$3),"",IF(ISBLANK(Tipy!GH105),0,IF(AND(Tipy!GH105=Výsledky!$HP$3,Tipy!GJ105=Výsledky!$HR$3),50,0)))</f>
        <v>0</v>
      </c>
      <c r="HN111" s="182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2">
        <f>IF(ISBLANK($HR$3),"",IF(OR(Tipy!GK105=Výsledky!$HM$6,Tipy!GK105=Výsledky!$HM$7,Tipy!GK105=Výsledky!$HM$8,Tipy!GK105=Výsledky!$HM$9),30,0))</f>
        <v>0</v>
      </c>
      <c r="HP111" s="182">
        <f>IF(ISBLANK($HR$3),"",IF(OR(Tipy!GL105=Výsledky!$HP$6,Tipy!GL105=Výsledky!$HP$7,Tipy!GL105=Výsledky!$HP$8,Tipy!GL105=Výsledky!$HP$9),10,0))</f>
        <v>0</v>
      </c>
      <c r="HQ111" s="183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6">
        <f>IF(ISBLANK($HR$3),"",IF(ISBLANK(Tipy!GH105),"-",SUM(HM111:HQ111)))</f>
        <v>20</v>
      </c>
      <c r="HS111" s="185"/>
      <c r="HT111" s="182">
        <f>IF(ISBLANK($HY$3),"",IF(ISBLANK(Tipy!GN105),0,IF(AND(Tipy!GN105=Výsledky!$HW$3,Tipy!GP105=Výsledky!$HY$3),50,0)))</f>
        <v>0</v>
      </c>
      <c r="HU111" s="182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2">
        <f>IF(ISBLANK($HY$3),"",IF(OR(Tipy!GQ105=Výsledky!$HT$6,Tipy!GQ105=Výsledky!$HT$7,Tipy!GQ105=Výsledky!$HT$8,Tipy!GQ105=Výsledky!$HT$9),30,0))</f>
        <v>0</v>
      </c>
      <c r="HW111" s="182">
        <f>IF(ISBLANK($HY$3),"",IF(OR(Tipy!GR105=Výsledky!$HW$6,Tipy!GR105=Výsledky!$HW$7,Tipy!GR105=Výsledky!$HW$8,Tipy!GR105=Výsledky!$HW$9),10,0))</f>
        <v>10</v>
      </c>
      <c r="HX111" s="183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6">
        <f>IF(ISBLANK($HY$3),"",IF(ISBLANK(Tipy!GN105),"-",SUM(HT111:HX111)))</f>
        <v>30</v>
      </c>
      <c r="HZ111" s="185"/>
      <c r="IA111" s="182">
        <f>IF(ISBLANK($IF$3),"",IF(ISBLANK(Tipy!GT105),0,IF(AND(Tipy!GT105=Výsledky!$ID$3,Tipy!GV105=Výsledky!$IF$3),50,0)))</f>
        <v>0</v>
      </c>
      <c r="IB111" s="182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2">
        <f>IF(ISBLANK($IF$3),"",IF(OR(Tipy!GW105=Výsledky!$IA$6,Tipy!GW105=Výsledky!$IA$7,Tipy!GW105=Výsledky!$IA$8,Tipy!GW105=Výsledky!$IA$9),30,0))</f>
        <v>30</v>
      </c>
      <c r="ID111" s="182">
        <f>IF(ISBLANK($IF$3),"",IF(OR(Tipy!GX105=Výsledky!$ID$6,Tipy!GX105=Výsledky!$ID$7,Tipy!GX105=Výsledky!$ID$8,Tipy!GX105=Výsledky!$ID$9),10,0))</f>
        <v>0</v>
      </c>
      <c r="IE111" s="183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6">
        <f>IF(ISBLANK($IF$3),"",IF(ISBLANK(Tipy!GT105),"-",SUM(IA111:IE111)))</f>
        <v>60</v>
      </c>
      <c r="IG111" s="94"/>
      <c r="IH111" s="182">
        <f>IF(ISBLANK($IM$3),"",IF(ISBLANK(Tipy!GZ105),0,IF(AND(Tipy!GZ105=Výsledky!$IK$3,Tipy!HB105=Výsledky!$IM$3),50,0)))</f>
        <v>0</v>
      </c>
      <c r="II111" s="182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182">
        <f>IF(ISBLANK($IM$3),"",IF(OR(Tipy!HC105=Výsledky!$IH$6,Tipy!HC105=Výsledky!$IH$7,Tipy!HC105=Výsledky!$IH$8,Tipy!HC105=Výsledky!$IH$9),30,0))</f>
        <v>0</v>
      </c>
      <c r="IK111" s="182">
        <f>IF(ISBLANK($IM$3),"",IF(OR(Tipy!HD105=Výsledky!$IK$6,Tipy!HD105=Výsledky!$IK$7,Tipy!HD105=Výsledky!$IK$8,Tipy!HD105=Výsledky!$IK$9),10,0))</f>
        <v>0</v>
      </c>
      <c r="IL111" s="183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186">
        <f>IF(ISBLANK($IM$3),"",IF(ISBLANK(Tipy!GZ105),"-",SUM(IH111:IL111)))</f>
        <v>30</v>
      </c>
      <c r="IN111" s="185"/>
      <c r="IO111" s="182">
        <f>IF(ISBLANK($IT$3),"",IF(ISBLANK(Tipy!HF105),0,IF(AND(Tipy!HF105=Výsledky!$IR$3,Tipy!HH105=Výsledky!$IT$3),50,0)))</f>
        <v>0</v>
      </c>
      <c r="IP111" s="182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82">
        <f>IF(ISBLANK($IT$3),"",IF(OR(Tipy!HI105=Výsledky!$IO$6,Tipy!HI105=Výsledky!$IO$7,Tipy!HI105=Výsledky!$IO$8,Tipy!HI105=Výsledky!$IO$9),30,0))</f>
        <v>30</v>
      </c>
      <c r="IR111" s="182">
        <f>IF(ISBLANK($IT$3),"",IF(OR(Tipy!HJ105=Výsledky!$IR$6,Tipy!HJ105=Výsledky!$IR$7,Tipy!HJ105=Výsledky!$IR$8,Tipy!HJ105=Výsledky!$IR$9),10,0))</f>
        <v>10</v>
      </c>
      <c r="IS111" s="183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6">
        <f>IF(ISBLANK($IT$3),"",IF(ISBLANK(Tipy!HF105),"-",SUM(IO111:IS111)))</f>
        <v>70</v>
      </c>
      <c r="IU111" s="185"/>
      <c r="IV111" s="182">
        <f>IF(ISBLANK($JA$3),"",IF(ISBLANK(Tipy!HL105),0,IF(AND(Tipy!HL105=Výsledky!$IY$3,Tipy!HN105=Výsledky!$JA$3),50,0)))</f>
        <v>0</v>
      </c>
      <c r="IW111" s="182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182">
        <f>IF(ISBLANK($JA$3),"",IF(OR(Tipy!HO105=Výsledky!$IV$6,Tipy!HO105=Výsledky!$IV$7,Tipy!HO105=Výsledky!$IV$8,Tipy!HO105=Výsledky!$IV$9),30,0))</f>
        <v>0</v>
      </c>
      <c r="IY111" s="182">
        <f>IF(ISBLANK($JA$3),"",IF(OR(Tipy!HP105=Výsledky!$IY$6,Tipy!HP105=Výsledky!$IY$7,Tipy!HP105=Výsledky!$IY$8,Tipy!HP105=Výsledky!$IY$9),10,0))</f>
        <v>0</v>
      </c>
      <c r="IZ111" s="183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186" t="str">
        <f>IF(ISBLANK($JA$3),"",IF(ISBLANK(Tipy!HL105),"-",SUM(IV111:IZ111)))</f>
        <v>-</v>
      </c>
      <c r="JB111" s="185"/>
      <c r="JC111" s="182">
        <f>IF(ISBLANK($JH$3),"",IF(ISBLANK(Tipy!HR105),0,IF(AND(Tipy!HR105=Výsledky!$JF$3,Tipy!HT105=Výsledky!$JH$3),50,0)))</f>
        <v>0</v>
      </c>
      <c r="JD111" s="182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>20</v>
      </c>
      <c r="JE111" s="182">
        <f>IF(ISBLANK($JH$3),"",IF(OR(Tipy!HU105=Výsledky!$JC$6,Tipy!HU105=Výsledky!$JC$7,Tipy!HU105=Výsledky!$JC$8,Tipy!HU105=Výsledky!$JC$9),30,0))</f>
        <v>0</v>
      </c>
      <c r="JF111" s="182">
        <f>IF(ISBLANK($JH$3),"",IF(OR(Tipy!HV105=Výsledky!$JF$6,Tipy!HV105=Výsledky!$JF$7,Tipy!HV105=Výsledky!$JF$8,Tipy!HV105=Výsledky!$JF$9),10,0))</f>
        <v>0</v>
      </c>
      <c r="JG111" s="183">
        <f>IF(ISBLANK($JH$3),"",IF(ISBLANK(Tipy!HR105),0,IF(OR(AND(Tipy!HR105=Výsledky!$JF$3,OR(Tipy!HT105=Výsledky!$JH$3+1,Tipy!HT105=Výsledky!$JH$3-1)),AND(Tipy!HT105=Výsledky!$JH$3,OR(Tipy!HR105=Výsledky!$JF$3+1,Tipy!HR105=Výsledky!$JF$3-1))),10,0)))</f>
        <v>10</v>
      </c>
      <c r="JH111" s="186">
        <f>IF(ISBLANK($JH$3),"",IF(ISBLANK(Tipy!HR105),"-",SUM(JC111:JG111)))</f>
        <v>30</v>
      </c>
      <c r="JI111" s="185"/>
      <c r="JJ111" s="182">
        <f>IF(ISBLANK($JO$3),"",IF(ISBLANK(Tipy!HX105),0,IF(AND(Tipy!HX105=Výsledky!$JM$3,Tipy!HZ105=Výsledky!$JO$3),50,0)))</f>
        <v>0</v>
      </c>
      <c r="JK111" s="182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>20</v>
      </c>
      <c r="JL111" s="182">
        <f>IF(ISBLANK($JO$3),"",IF(OR(Tipy!IA105=Výsledky!$JJ$6,Tipy!IA105=Výsledky!$JJ$7,Tipy!IA105=Výsledky!$JJ$8,Tipy!IA105=Výsledky!$JJ$9),30,0))</f>
        <v>0</v>
      </c>
      <c r="JM111" s="92">
        <f>IF(ISBLANK($JO$3),"",IF(OR(Tipy!IB105=Výsledky!$JM$6,Tipy!IB105=Výsledky!$JM$7,Tipy!IB105=Výsledky!$JM$8,Tipy!IB105=Výsledky!$JM$9),10,0))</f>
        <v>0</v>
      </c>
      <c r="JN111" s="93">
        <f>IF(ISBLANK($JO$3),"",IF(ISBLANK(Tipy!HX105),0,IF(OR(AND(Tipy!HX105=Výsledky!$JM$3,OR(Tipy!HZ105=Výsledky!$JO$3+1,Tipy!HZ105=Výsledky!$JO$3-1)),AND(Tipy!HZ105=Výsledky!$JO$3,OR(Tipy!HX105=Výsledky!$JM$3+1,Tipy!HX105=Výsledky!$JM$3-1))),10,0)))</f>
        <v>10</v>
      </c>
      <c r="JO111" s="95">
        <f>IF(ISBLANK($JO$3),"",IF(ISBLANK(Tipy!HX105),"-",SUM(JJ111:JN111)))</f>
        <v>30</v>
      </c>
      <c r="JP111" s="94"/>
      <c r="JQ111" s="92">
        <f>IF(ISBLANK($JV$3),"",IF(ISBLANK(Tipy!ID105),0,IF(AND(Tipy!ID105=Výsledky!$JT$3,Tipy!IF105=Výsledky!$JV$3),50,0)))</f>
        <v>0</v>
      </c>
      <c r="JR111" s="92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>20</v>
      </c>
      <c r="JS111" s="92">
        <f>IF(ISBLANK($JV$3),"",IF(OR(Tipy!IG105=Výsledky!$JQ$6,Tipy!IG105=Výsledky!$JQ$7,Tipy!IG105=Výsledky!$JQ$8,Tipy!IG105=Výsledky!$JQ$9),30,0))</f>
        <v>30</v>
      </c>
      <c r="JT111" s="92">
        <f>IF(ISBLANK($JV$3),"",IF(OR(Tipy!IH105=Výsledky!$JT$6,Tipy!IH105=Výsledky!$JT$7,Tipy!IH105=Výsledky!$JT$8,Tipy!IH105=Výsledky!$JT$9),10,0))</f>
        <v>0</v>
      </c>
      <c r="JU111" s="93">
        <f>IF(ISBLANK($JV$3),"",IF(ISBLANK(Tipy!ID105),0,IF(OR(AND(Tipy!ID105=Výsledky!$JT$3,OR(Tipy!IF105=Výsledky!$JV$3+1,Tipy!IF105=Výsledky!$JV$3-1)),AND(Tipy!IF105=Výsledky!$JV$3,OR(Tipy!ID105=Výsledky!$JT$3+1,Tipy!ID105=Výsledky!$JT$3-1))),10,0)))</f>
        <v>10</v>
      </c>
      <c r="JV111" s="95">
        <f>IF(ISBLANK($JV$3),"",IF(ISBLANK(Tipy!ID105),"-",SUM(JQ111:JU111)))</f>
        <v>60</v>
      </c>
      <c r="JW111" s="94"/>
      <c r="JX111" s="92" t="str">
        <f>IF(ISBLANK($KC$3),"",IF(ISBLANK(Tipy!IJ105),0,IF(AND(Tipy!IJ105=Výsledky!$KA$3,Tipy!IL105=Výsledky!$KC$3),50,0)))</f>
        <v/>
      </c>
      <c r="JY111" s="92" t="str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/>
      </c>
      <c r="JZ111" s="92" t="str">
        <f>IF(ISBLANK($KC$3),"",IF(OR(Tipy!IM105=Výsledky!$JX$6,Tipy!IM105=Výsledky!$JX$7,Tipy!IM105=Výsledky!$JX$8,Tipy!IM105=Výsledky!$JX$9),30,0))</f>
        <v/>
      </c>
      <c r="KA111" s="92" t="str">
        <f>IF(ISBLANK($KC$3),"",IF(OR(Tipy!IN105=Výsledky!$KA$6,Tipy!IN105=Výsledky!$KA$7,Tipy!IN105=Výsledky!$KA$8,Tipy!IN105=Výsledky!$KA$9),10,0))</f>
        <v/>
      </c>
      <c r="KB111" s="93" t="str">
        <f>IF(ISBLANK($KC$3),"",IF(ISBLANK(Tipy!IJ105),0,IF(OR(AND(Tipy!IJ105=Výsledky!$KA$3,OR(Tipy!IL105=Výsledky!$KC$3+1,Tipy!IL105=Výsledky!$KC$3-1)),AND(Tipy!IL105=Výsledky!$KC$3,OR(Tipy!IJ105=Výsledky!$KA$3+1,Tipy!IJ105=Výsledky!$KA$3-1))),10,0)))</f>
        <v/>
      </c>
      <c r="KC111" s="95" t="str">
        <f>IF(ISBLANK($KC$3),"",IF(ISBLANK(Tipy!IJ105),"-",SUM(JX111:KB111)))</f>
        <v/>
      </c>
      <c r="KD111" s="94"/>
      <c r="KE111" s="92">
        <f>IF(ISBLANK($KJ$3),"",IF(ISBLANK(Tipy!IP105),0,IF(AND(Tipy!IP105=Výsledky!$KH$3,Tipy!IR105=Výsledky!$KJ$3),50,0)))</f>
        <v>0</v>
      </c>
      <c r="KF111" s="92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>0</v>
      </c>
      <c r="KG111" s="92">
        <f>IF(ISBLANK($KJ$3),"",IF(OR(Tipy!IS105=Výsledky!$KE$6,Tipy!IS105=Výsledky!$KE$7,Tipy!IS105=Výsledky!$KE$8,Tipy!IS105=Výsledky!$KE$9),30,0))</f>
        <v>0</v>
      </c>
      <c r="KH111" s="92">
        <f>IF(ISBLANK($KJ$3),"",IF(OR(Tipy!IT105=Výsledky!$KH$6,Tipy!IT105=Výsledky!$KH$7,Tipy!IT105=Výsledky!$KH$8,Tipy!IT105=Výsledky!$KH$9),10,0))</f>
        <v>0</v>
      </c>
      <c r="KI111" s="93">
        <f>IF(ISBLANK($KJ$3),"",IF(ISBLANK(Tipy!IP105),0,IF(OR(AND(Tipy!IP105=Výsledky!$KH$3,OR(Tipy!IR105=Výsledky!$KJ$3+1,Tipy!IR105=Výsledky!$KJ$3-1)),AND(Tipy!IR105=Výsledky!$KJ$3,OR(Tipy!IP105=Výsledky!$KH$3+1,Tipy!IP105=Výsledky!$KH$3-1))),10,0)))</f>
        <v>0</v>
      </c>
      <c r="KJ111" s="95" t="str">
        <f>IF(ISBLANK($KJ$3),"",IF(ISBLANK(Tipy!IP105),"-",SUM(KE111:KI111)))</f>
        <v>-</v>
      </c>
      <c r="KK111" s="94"/>
      <c r="KL111" s="182">
        <f>IF(ISBLANK($KQ$3),"",IF(ISBLANK(Tipy!IV105),0,IF(AND(Tipy!IV105=Výsledky!$KO$3,Tipy!IX105=Výsledky!$KQ$3),50,0)))</f>
        <v>50</v>
      </c>
      <c r="KM111" s="182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>0</v>
      </c>
      <c r="KN111" s="182">
        <f>IF(ISBLANK($KQ$3),"",IF(OR(Tipy!IY105=Výsledky!$KL$6,Tipy!IY105=Výsledky!$KL$7,Tipy!IY105=Výsledky!$KL$8,Tipy!IY105=Výsledky!$KL$9),30,0))</f>
        <v>0</v>
      </c>
      <c r="KO111" s="182">
        <f>IF(ISBLANK($KQ$3),"",IF(OR(Tipy!IZ105=Výsledky!$KO$6,Tipy!IZ105=Výsledky!$KO$7,Tipy!IZ105=Výsledky!$KO$8,Tipy!IZ105=Výsledky!$KO$9),10,0))</f>
        <v>0</v>
      </c>
      <c r="KP111" s="183">
        <f>IF(ISBLANK($KQ$3),"",IF(ISBLANK(Tipy!IV105),0,IF(OR(AND(Tipy!IV105=Výsledky!$KO$3,OR(Tipy!IX105=Výsledky!$KQ$3+1,Tipy!IX105=Výsledky!$KQ$3-1)),AND(Tipy!IX105=Výsledky!$KQ$3,OR(Tipy!IV105=Výsledky!$KO$3+1,Tipy!IV105=Výsledky!$KO$3-1))),10,0)))</f>
        <v>0</v>
      </c>
      <c r="KQ111" s="186">
        <f>IF(ISBLANK($KQ$3),"",IF(ISBLANK(Tipy!IV105),"-",SUM(KL111:KP111)))</f>
        <v>50</v>
      </c>
      <c r="KR111" s="94"/>
      <c r="KS111" s="92" t="str">
        <f>IF(ISBLANK($KX$3),"",IF(ISBLANK(Tipy!JB105),0,IF(AND(Tipy!JB105=Výsledky!$KV$3,Tipy!JD105=Výsledky!$KX$3),50,0)))</f>
        <v/>
      </c>
      <c r="KT111" s="92" t="str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/>
      </c>
      <c r="KU111" s="92" t="str">
        <f>IF(ISBLANK($KX$3),"",IF(OR(Tipy!JE105=Výsledky!$KS$6,Tipy!JE105=Výsledky!$KS$7,Tipy!JE105=Výsledky!$KS$8,Tipy!JE105=Výsledky!$KS$9),30,0))</f>
        <v/>
      </c>
      <c r="KV111" s="92" t="str">
        <f>IF(ISBLANK($KX$3),"",IF(OR(Tipy!JF105=Výsledky!$KV$6,Tipy!JF105=Výsledky!$KV$7,Tipy!JF105=Výsledky!$KV$8,Tipy!JF105=Výsledky!$KV$9),10,0))</f>
        <v/>
      </c>
      <c r="KW111" s="93" t="str">
        <f>IF(ISBLANK($KX$3),"",IF(ISBLANK(Tipy!JB105),0,IF(OR(AND(Tipy!JB105=Výsledky!$KV$3,OR(Tipy!JD105=Výsledky!$KX$3+1,Tipy!JD105=Výsledky!$KX$3-1)),AND(Tipy!JD105=Výsledky!$KX$3,OR(Tipy!JB105=Výsledky!$KV$3+1,Tipy!JB105=Výsledky!$KV$3-1))),10,0)))</f>
        <v/>
      </c>
      <c r="KX111" s="95" t="str">
        <f>IF(ISBLANK($KX$3),"",IF(ISBLANK(Tipy!JB105),"-",SUM(KS111:KW111)))</f>
        <v/>
      </c>
      <c r="KY111" s="94"/>
      <c r="KZ111" s="92" t="str">
        <f>IF(ISBLANK($LE$3),"",IF(ISBLANK(Tipy!JH105),0,IF(AND(Tipy!JH105=Výsledky!$LC$3,Tipy!JJ105=Výsledky!$LE$3),50,0)))</f>
        <v/>
      </c>
      <c r="LA111" s="92" t="str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/>
      </c>
      <c r="LB111" s="92" t="str">
        <f>IF(ISBLANK($LE$3),"",IF(OR(Tipy!JK105=Výsledky!$KZ$6,Tipy!JK105=Výsledky!$KZ$7,Tipy!JK105=Výsledky!$KZ$8,Tipy!JK105=Výsledky!$KZ$9),30,0))</f>
        <v/>
      </c>
      <c r="LC111" s="92" t="str">
        <f>IF(ISBLANK($LE$3),"",IF(OR(Tipy!JL105=Výsledky!$LC$6,Tipy!JL105=Výsledky!$LC$7,Tipy!JL105=Výsledky!$LC$8,Tipy!JL105=Výsledky!$LC$9),10,0))</f>
        <v/>
      </c>
      <c r="LD111" s="93" t="str">
        <f>IF(ISBLANK($LE$3),"",IF(ISBLANK(Tipy!JH105),0,IF(OR(AND(Tipy!JH105=Výsledky!$LC$3,OR(Tipy!JJ105=Výsledky!$LE$3+1,Tipy!JJ105=Výsledky!$LE$3-1)),AND(Tipy!JJ105=Výsledky!$LE$3,OR(Tipy!JH105=Výsledky!$LC$3+1,Tipy!JH105=Výsledky!$LC$3-1))),10,0)))</f>
        <v/>
      </c>
      <c r="LE111" s="95" t="str">
        <f>IF(ISBLANK($LE$3),"",IF(ISBLANK(Tipy!JH105),"-",SUM(KZ111:LD111)))</f>
        <v/>
      </c>
      <c r="LF111" s="94"/>
      <c r="LG111" s="92" t="str">
        <f>IF(ISBLANK($LL$3),"",IF(ISBLANK(Tipy!JN105),0,IF(AND(Tipy!JN105=Výsledky!$LJ$3,Tipy!JP105=Výsledky!$LL$3),50,0)))</f>
        <v/>
      </c>
      <c r="LH111" s="92" t="str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/>
      </c>
      <c r="LI111" s="92" t="str">
        <f>IF(ISBLANK($LL$3),"",IF(OR(Tipy!JQ105=Výsledky!$LG$6,Tipy!JQ105=Výsledky!$LG$7,Tipy!JQ105=Výsledky!$LG$8,Tipy!JQ105=Výsledky!$LG$9),30,0))</f>
        <v/>
      </c>
      <c r="LJ111" s="92" t="str">
        <f>IF(ISBLANK($LL$3),"",IF(OR(Tipy!JR105=Výsledky!$LJ$6,Tipy!JR105=Výsledky!$LJ$7,Tipy!JR105=Výsledky!$LJ$8,Tipy!JR105=Výsledky!$LJ$9),10,0))</f>
        <v/>
      </c>
      <c r="LK111" s="93" t="str">
        <f>IF(ISBLANK($LL$3),"",IF(ISBLANK(Tipy!JN105),0,IF(OR(AND(Tipy!JN105=Výsledky!$LJ$3,OR(Tipy!JP105=Výsledky!$LL$3+1,Tipy!JP105=Výsledky!$LL$3-1)),AND(Tipy!JP105=Výsledky!$LL$3,OR(Tipy!JN105=Výsledky!$LJ$3+1,Tipy!JN105=Výsledky!$LJ$3-1))),10,0)))</f>
        <v/>
      </c>
      <c r="LL111" s="95" t="str">
        <f>IF(ISBLANK($LL$3),"",IF(ISBLANK(Tipy!JN105),"-",SUM(LG111:LK111)))</f>
        <v/>
      </c>
      <c r="LM111" s="94"/>
      <c r="LN111" s="92" t="str">
        <f>IF(ISBLANK($LS$3),"",IF(ISBLANK(Tipy!JT105),0,IF(AND(Tipy!JT105=Výsledky!$LQ$3,Tipy!JV105=Výsledky!$LS$3),50,0)))</f>
        <v/>
      </c>
      <c r="LO111" s="92" t="str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/>
      </c>
      <c r="LP111" s="92" t="str">
        <f>IF(ISBLANK($LS$3),"",IF(OR(Tipy!JW105=Výsledky!$LN$6,Tipy!JW105=Výsledky!$LN$7,Tipy!JW105=Výsledky!$LN$8,Tipy!JW105=Výsledky!$LN$9),30,0))</f>
        <v/>
      </c>
      <c r="LQ111" s="92" t="str">
        <f>IF(ISBLANK($LS$3),"",IF(OR(Tipy!JX105=Výsledky!$LQ$6,Tipy!JX105=Výsledky!$LQ$7,Tipy!JX105=Výsledky!$LQ$8,Tipy!JX105=Výsledky!$LQ$9),10,0))</f>
        <v/>
      </c>
      <c r="LR111" s="93" t="str">
        <f>IF(ISBLANK($LS$3),"",IF(ISBLANK(Tipy!JT105),0,IF(OR(AND(Tipy!JT105=Výsledky!$LQ$3,OR(Tipy!JV105=Výsledky!$LS$3+1,Tipy!JV105=Výsledky!$LS$3-1)),AND(Tipy!JV105=Výsledky!$LS$3,OR(Tipy!JT105=Výsledky!$LQ$3+1,Tipy!JT105=Výsledky!$LQ$3-1))),10,0)))</f>
        <v/>
      </c>
      <c r="LS111" s="95" t="str">
        <f>IF(ISBLANK($LS$3),"",IF(ISBLANK(Tipy!JT105),"-",SUM(LN111:LR111)))</f>
        <v/>
      </c>
      <c r="LT111" s="94"/>
      <c r="LU111" s="92" t="str">
        <f>IF(ISBLANK($LZ$3),"",IF(ISBLANK(Tipy!JZ105),0,IF(AND(Tipy!JZ105=Výsledky!$LX$3,Tipy!KB105=Výsledky!$LZ$3),50,0)))</f>
        <v/>
      </c>
      <c r="LV111" s="92" t="str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/>
      </c>
      <c r="LW111" s="92" t="str">
        <f>IF(ISBLANK($LZ$3),"",IF(OR(Tipy!KC105=Výsledky!$LU$6,Tipy!KC105=Výsledky!$LU$7,Tipy!KC105=Výsledky!$LU$8,Tipy!KC105=Výsledky!$LU$9),30,0))</f>
        <v/>
      </c>
      <c r="LX111" s="92" t="str">
        <f>IF(ISBLANK($LZ$3),"",IF(OR(Tipy!KD105=Výsledky!$LX$6,Tipy!KD105=Výsledky!$LX$7,Tipy!KD105=Výsledky!$LX$8,Tipy!KD105=Výsledky!$LX$9),10,0))</f>
        <v/>
      </c>
      <c r="LY111" s="93" t="str">
        <f>IF(ISBLANK($LZ$3),"",IF(ISBLANK(Tipy!JZ105),0,IF(OR(AND(Tipy!JZ105=Výsledky!$LX$3,OR(Tipy!KB105=Výsledky!$LZ$3+1,Tipy!KB105=Výsledky!$LZ$3-1)),AND(Tipy!KB105=Výsledky!$LZ$3,OR(Tipy!JZ105=Výsledky!$LX$3+1,Tipy!JZ105=Výsledky!$LX$3-1))),10,0)))</f>
        <v/>
      </c>
      <c r="LZ111" s="95" t="str">
        <f>IF(ISBLANK($LZ$3),"",IF(ISBLANK(Tipy!JZ105),"-",SUM(LU111:LY111)))</f>
        <v/>
      </c>
      <c r="MA111" s="94"/>
      <c r="MB111" s="96"/>
      <c r="MC111" s="97"/>
      <c r="MD111" s="97"/>
      <c r="ME111" s="97"/>
      <c r="MF111" s="93"/>
      <c r="MG111" s="95"/>
      <c r="MH111" s="94"/>
      <c r="MI111" s="96"/>
      <c r="MJ111" s="97"/>
      <c r="MK111" s="97"/>
      <c r="ML111" s="97"/>
      <c r="MM111" s="93"/>
      <c r="MN111" s="95"/>
      <c r="MO111" s="94"/>
      <c r="MP111" s="96"/>
      <c r="MQ111" s="97"/>
      <c r="MR111" s="97"/>
      <c r="MS111" s="97"/>
      <c r="MT111" s="93"/>
      <c r="MU111" s="95"/>
      <c r="MV111" s="94"/>
      <c r="MW111" s="96"/>
      <c r="MX111" s="97"/>
      <c r="MY111" s="97"/>
      <c r="MZ111" s="97"/>
      <c r="NA111" s="93"/>
      <c r="NB111" s="95"/>
      <c r="NC111" s="94"/>
      <c r="ND111" s="96"/>
      <c r="NE111" s="97"/>
      <c r="NF111" s="97"/>
      <c r="NG111" s="97"/>
      <c r="NH111" s="93"/>
      <c r="NI111" s="95"/>
      <c r="NJ111" s="94"/>
      <c r="NK111" s="96"/>
      <c r="NL111" s="97"/>
      <c r="NM111" s="97"/>
      <c r="NN111" s="97"/>
      <c r="NO111" s="93"/>
      <c r="NP111" s="95"/>
      <c r="NQ111" s="94"/>
      <c r="NR111" s="96"/>
      <c r="NS111" s="97"/>
      <c r="NT111" s="97"/>
      <c r="NU111" s="97"/>
      <c r="NV111" s="93"/>
      <c r="NW111" s="95"/>
      <c r="NX111" s="94"/>
      <c r="NY111" s="96"/>
      <c r="NZ111" s="97"/>
      <c r="OA111" s="97"/>
      <c r="OB111" s="97"/>
      <c r="OC111" s="93"/>
      <c r="OD111" s="95"/>
      <c r="OE111" s="94"/>
      <c r="OF111" s="96"/>
      <c r="OG111" s="97"/>
      <c r="OH111" s="97"/>
      <c r="OI111" s="97"/>
      <c r="OJ111" s="93"/>
      <c r="OK111" s="95"/>
      <c r="OL111" s="94"/>
      <c r="OM111" s="96"/>
      <c r="ON111" s="97"/>
      <c r="OO111" s="97"/>
      <c r="OP111" s="97"/>
      <c r="OQ111" s="93"/>
      <c r="OR111" s="95"/>
      <c r="OS111" s="94"/>
      <c r="OT111" s="96"/>
      <c r="OU111" s="97"/>
      <c r="OV111" s="97"/>
      <c r="OW111" s="97"/>
      <c r="OX111" s="93"/>
      <c r="OY111" s="95"/>
      <c r="OZ111" s="94"/>
      <c r="PA111" s="96"/>
      <c r="PB111" s="97"/>
      <c r="PC111" s="97"/>
      <c r="PD111" s="97"/>
      <c r="PE111" s="93"/>
      <c r="PF111" s="95"/>
      <c r="PG111" s="94"/>
      <c r="PH111" s="96"/>
      <c r="PI111" s="97"/>
      <c r="PJ111" s="97"/>
      <c r="PK111" s="97"/>
      <c r="PL111" s="93"/>
      <c r="PM111" s="95"/>
      <c r="PN111" s="94"/>
      <c r="PO111" s="96"/>
      <c r="PP111" s="97"/>
      <c r="PQ111" s="97"/>
      <c r="PR111" s="97"/>
      <c r="PS111" s="93"/>
      <c r="PT111" s="95"/>
      <c r="PU111" s="94"/>
      <c r="PV111" s="96"/>
      <c r="PW111" s="97"/>
      <c r="PX111" s="97"/>
      <c r="PY111" s="97"/>
      <c r="PZ111" s="93"/>
      <c r="QA111" s="95"/>
    </row>
    <row r="112" spans="1:443" ht="15" customHeight="1" thickBot="1" x14ac:dyDescent="0.25">
      <c r="A112" s="121">
        <f>Tipy!A106</f>
        <v>62</v>
      </c>
      <c r="B112" s="144" t="str">
        <f>Tipy!B106</f>
        <v>zoso13</v>
      </c>
      <c r="C112" s="42"/>
      <c r="D112" s="182">
        <f>IF(ISBLANK($I$3),"",IF(ISBLANK(Tipy!D106),0,IF(AND(Tipy!D106=Výsledky!$G$3,Tipy!F106=Výsledky!$I$3),50,0)))</f>
        <v>0</v>
      </c>
      <c r="E112" s="182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2">
        <f>IF(ISBLANK($I$3),"",IF(OR(Tipy!G106=Výsledky!$D$6,Tipy!G106=Výsledky!$D$7,Tipy!G106=Výsledky!$D$8,Tipy!G106=Výsledky!$D$9),30,0))</f>
        <v>30</v>
      </c>
      <c r="G112" s="182">
        <f>IF(ISBLANK($I$3),"",IF(OR(Tipy!H106=Výsledky!$G$6,Tipy!H106=Výsledky!$G$7,Tipy!H106=Výsledky!$G$8,Tipy!H106=Výsledky!$G$9),10,0))</f>
        <v>0</v>
      </c>
      <c r="H112" s="183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4">
        <f>IF(ISBLANK($I$3),"",IF(ISBLANK(Tipy!D106),"-",SUM(D112:H112)))</f>
        <v>60</v>
      </c>
      <c r="J112" s="185"/>
      <c r="K112" s="182">
        <f>IF(ISBLANK($P$3),"",IF(ISBLANK(Tipy!J106),0,IF(AND(Tipy!J106=Výsledky!$N$3,Tipy!L106=Výsledky!$P$3),50,0)))</f>
        <v>50</v>
      </c>
      <c r="L112" s="182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2">
        <f>IF(ISBLANK($P$3),"",IF(OR(Tipy!M106=Výsledky!$K$6,Tipy!M106=Výsledky!$K$7,Tipy!M106=Výsledky!$K$8,Tipy!M106=Výsledky!$K$9),30,0))</f>
        <v>0</v>
      </c>
      <c r="N112" s="182">
        <f>IF(ISBLANK($P$3),"",IF(OR(Tipy!N106=Výsledky!$N$6,Tipy!N106=Výsledky!$N$7,Tipy!N106=Výsledky!$N$8,Tipy!N106=Výsledky!$N$9),10,0))</f>
        <v>0</v>
      </c>
      <c r="O112" s="183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6">
        <f>IF(ISBLANK($P$3),"",IF(ISBLANK(Tipy!J106),"-",SUM(K112:O112)))</f>
        <v>50</v>
      </c>
      <c r="Q112" s="185"/>
      <c r="R112" s="182">
        <f>IF(ISBLANK($W$3),"",IF(ISBLANK(Tipy!P106),0,IF(AND(Tipy!P106=Výsledky!$U$3,Tipy!R106=Výsledky!$W$3),50,0)))</f>
        <v>0</v>
      </c>
      <c r="S112" s="182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2">
        <f>IF(ISBLANK($W$3),"",IF(OR(Tipy!S106=Výsledky!$R$6,Tipy!S106=Výsledky!$R$7,Tipy!S106=Výsledky!$R$8,Tipy!S106=Výsledky!$R$9),30,0))</f>
        <v>30</v>
      </c>
      <c r="U112" s="182">
        <f>IF(ISBLANK($W$3),"",IF(OR(Tipy!T106=Výsledky!$U$6,Tipy!T106=Výsledky!$U$7,Tipy!T106=Výsledky!$U$8,Tipy!T106=Výsledky!$U$9),10,0))</f>
        <v>0</v>
      </c>
      <c r="V112" s="183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6">
        <f>IF(ISBLANK($W$3),"",IF(ISBLANK(Tipy!P106),"-",SUM(R112:V112)))</f>
        <v>40</v>
      </c>
      <c r="X112" s="185"/>
      <c r="Y112" s="187">
        <f>IF(ISBLANK($AD$3),"",IF(ISBLANK(Tipy!V106),0,IF(AND(Tipy!V106=Výsledky!$AB$3,Tipy!X106=Výsledky!$AD$3),50,0)))</f>
        <v>0</v>
      </c>
      <c r="Z112" s="188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8">
        <f>IF(ISBLANK($AD$3),"",IF(OR(Tipy!Y106=Výsledky!$Y$6,Tipy!Y106=Výsledky!$Y$7,Tipy!Y106=Výsledky!$Y$8,Tipy!Y106=Výsledky!$Y$9),30,0))</f>
        <v>0</v>
      </c>
      <c r="AB112" s="188">
        <f>IF(ISBLANK($AD$3),"",IF(OR(Tipy!Z106=Výsledky!$AB$6,Tipy!Z106=Výsledky!$AB$7,Tipy!Z106=Výsledky!$AB$8,Tipy!Z106=Výsledky!$AB$9),10,0))</f>
        <v>0</v>
      </c>
      <c r="AC112" s="189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90">
        <f>IF(ISBLANK($AD$3),"",IF(ISBLANK(Tipy!V106),"-",SUM(Y112:AC112)))</f>
        <v>20</v>
      </c>
      <c r="AE112" s="185"/>
      <c r="AF112" s="187">
        <f>IF(ISBLANK($AK$3),"",IF(ISBLANK(Tipy!AB106),0,IF(AND(Tipy!AB106=Výsledky!$AI$3,Tipy!AD106=Výsledky!$AK$3),50,0)))</f>
        <v>0</v>
      </c>
      <c r="AG112" s="188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8">
        <f>IF(ISBLANK($AK$3),"",IF(OR(Tipy!AE106=Výsledky!$AF$6,Tipy!AE106=Výsledky!$AF$7,Tipy!AE106=Výsledky!$AF$8,Tipy!AE106=Výsledky!$AF$9),30,0))</f>
        <v>0</v>
      </c>
      <c r="AI112" s="188">
        <f>IF(ISBLANK($AK$3),"",IF(OR(Tipy!AF106=Výsledky!$AI$6,Tipy!AF106=Výsledky!$AI$7,Tipy!AF106=Výsledky!$AI$8,Tipy!AF106=Výsledky!$AI$9),10,0))</f>
        <v>0</v>
      </c>
      <c r="AJ112" s="189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90" t="str">
        <f>IF(ISBLANK($AK$3),"",IF(ISBLANK(Tipy!AB106),"-",SUM(AF112:AJ112)))</f>
        <v>-</v>
      </c>
      <c r="AL112" s="185"/>
      <c r="AM112" s="187">
        <f>IF(ISBLANK($AR$3),"",IF(ISBLANK(Tipy!AH106),0,IF(AND(Tipy!AH106=Výsledky!$AP$3,Tipy!AJ106=Výsledky!$AR$3),50,0)))</f>
        <v>0</v>
      </c>
      <c r="AN112" s="188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8">
        <f>IF(ISBLANK($AR$3),"",IF(OR(Tipy!AK106=Výsledky!$AM$6,Tipy!AK106=Výsledky!$AM$7,Tipy!AK106=Výsledky!$AM$8,Tipy!AK106=Výsledky!$AM$9),30,0))</f>
        <v>0</v>
      </c>
      <c r="AP112" s="188">
        <f>IF(ISBLANK($AR$3),"",IF(OR(Tipy!AL106=Výsledky!$AP$6,Tipy!AL106=Výsledky!$AP$7,Tipy!AL106=Výsledky!$AP$8,Tipy!AL106=Výsledky!$AP$9),10,0))</f>
        <v>0</v>
      </c>
      <c r="AQ112" s="189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90" t="str">
        <f>IF(ISBLANK($AR$3),"",IF(ISBLANK(Tipy!AH106),"-",SUM(AM112:AQ112)))</f>
        <v>-</v>
      </c>
      <c r="AS112" s="185"/>
      <c r="AT112" s="187">
        <f>IF(ISBLANK($AY$3),"",IF(ISBLANK(Tipy!AN106),0,IF(AND(Tipy!AN106=Výsledky!$AW$3,Tipy!AP106=Výsledky!$AY$3),50,0)))</f>
        <v>0</v>
      </c>
      <c r="AU112" s="188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8">
        <f>IF(ISBLANK($AY$3),"",IF(OR(Tipy!AQ106=Výsledky!$AT$6,Tipy!AQ106=Výsledky!$AT$7,Tipy!AQ106=Výsledky!$AT$8,Tipy!AQ106=Výsledky!$AT$9),30,0))</f>
        <v>0</v>
      </c>
      <c r="AW112" s="188">
        <f>IF(ISBLANK($AY$3),"",IF(OR(Tipy!AR106=Výsledky!$AW$6,Tipy!AR106=Výsledky!$AW$7,Tipy!AR106=Výsledky!$AW$8,Tipy!AR106=Výsledky!$AW$9),10,0))</f>
        <v>0</v>
      </c>
      <c r="AX112" s="189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90" t="str">
        <f>IF(ISBLANK($AY$3),"",IF(ISBLANK(Tipy!AN106),"-",SUM(AT112:AX112)))</f>
        <v>-</v>
      </c>
      <c r="AZ112" s="185"/>
      <c r="BA112" s="187">
        <f>IF(ISBLANK($BF$3),"",IF(ISBLANK(Tipy!AT106),0,IF(AND(Tipy!AT106=Výsledky!$BD$3,Tipy!AV106=Výsledky!$BF$3),50,0)))</f>
        <v>0</v>
      </c>
      <c r="BB112" s="188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8">
        <f>IF(ISBLANK($BF$3),"",IF(OR(Tipy!AW106=Výsledky!$BA$6,Tipy!AW106=Výsledky!$BA$7,Tipy!AW106=Výsledky!$BA$8,Tipy!AW106=Výsledky!$BA$9),30,0))</f>
        <v>0</v>
      </c>
      <c r="BD112" s="188">
        <f>IF(ISBLANK($BF$3),"",IF(OR(Tipy!AX106=Výsledky!$BD$6,Tipy!AX106=Výsledky!$BD$7,Tipy!AX106=Výsledky!$BD$8,Tipy!AX106=Výsledky!$BD$9),10,0))</f>
        <v>0</v>
      </c>
      <c r="BE112" s="189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6" t="str">
        <f>IF(ISBLANK($BF$3),"",IF(ISBLANK(Tipy!AT106),"-",SUM(BA112:BE112)))</f>
        <v>-</v>
      </c>
      <c r="BG112" s="94"/>
      <c r="BH112" s="187">
        <f>IF(ISBLANK($BM$3),"",IF(ISBLANK(Tipy!AZ106),0,IF(AND(Tipy!AZ106=Výsledky!$BK$3,Tipy!BB106=Výsledky!$BM$3),50,0)))</f>
        <v>0</v>
      </c>
      <c r="BI112" s="188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8">
        <f>IF(ISBLANK($BM$3),"",IF(OR(Tipy!BC106=Výsledky!$BH$6,Tipy!BC106=Výsledky!$BH$7,Tipy!BC106=Výsledky!$BH$8,Tipy!BC106=Výsledky!$BH$9),30,0))</f>
        <v>0</v>
      </c>
      <c r="BK112" s="188">
        <f>IF(ISBLANK($BM$3),"",IF(OR(Tipy!BD106=Výsledky!$BK$6,Tipy!BD106=Výsledky!$BK$7,Tipy!BD106=Výsledky!$BK$8,Tipy!BD106=Výsledky!$BK$9),10,0))</f>
        <v>0</v>
      </c>
      <c r="BL112" s="189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90" t="str">
        <f>IF(ISBLANK($BM$3),"",IF(ISBLANK(Tipy!AZ106),"-",SUM(BH112:BL112)))</f>
        <v>-</v>
      </c>
      <c r="BN112" s="94"/>
      <c r="BO112" s="187">
        <f>IF(ISBLANK($BT$3),"",IF(ISBLANK(Tipy!BF106),0,IF(AND(Tipy!BF106=Výsledky!$BR$3,Tipy!BH106=Výsledky!$BT$3),50,0)))</f>
        <v>0</v>
      </c>
      <c r="BP112" s="188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8">
        <f>IF(ISBLANK($BT$3),"",IF(OR(Tipy!BI106=Výsledky!$BO$6,Tipy!BI106=Výsledky!$BO$7,Tipy!BI106=Výsledky!$BO$8,Tipy!BI106=Výsledky!$BO$9),30,0))</f>
        <v>0</v>
      </c>
      <c r="BR112" s="188">
        <f>IF(ISBLANK($BT$3),"",IF(OR(Tipy!BJ106=Výsledky!$BR$6,Tipy!BJ106=Výsledky!$BR$7,Tipy!BJ106=Výsledky!$BR$8,Tipy!BJ106=Výsledky!$BR$9),10,0))</f>
        <v>0</v>
      </c>
      <c r="BS112" s="189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6" t="str">
        <f>IF(ISBLANK($BT$3),"",IF(ISBLANK(Tipy!BF106),"-",SUM(BO112:BS112)))</f>
        <v>-</v>
      </c>
      <c r="BU112" s="94"/>
      <c r="BV112" s="187">
        <f>IF(ISBLANK($CA$3),"",IF(ISBLANK(Tipy!BL106),0,IF(AND(Tipy!BL106=Výsledky!$BY$3,Tipy!BN106=Výsledky!$CA$3),50,0)))</f>
        <v>0</v>
      </c>
      <c r="BW112" s="188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8">
        <f>IF(ISBLANK($CA$3),"",IF(OR(Tipy!BO106=Výsledky!$BV$6,Tipy!BO106=Výsledky!$BV$7,Tipy!BO106=Výsledky!$BV$8,Tipy!BO106=Výsledky!$BV$9),30,0))</f>
        <v>0</v>
      </c>
      <c r="BY112" s="188">
        <f>IF(ISBLANK($CA$3),"",IF(OR(Tipy!BP106=Výsledky!$BY$6,Tipy!BP106=Výsledky!$BY$7,Tipy!BP106=Výsledky!$BY$8,Tipy!BP106=Výsledky!$BY$9),10,0))</f>
        <v>0</v>
      </c>
      <c r="BZ112" s="189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90" t="str">
        <f>IF(ISBLANK($CA$3),"",IF(ISBLANK(Tipy!BL106),"-",SUM(BV112:BZ112)))</f>
        <v>-</v>
      </c>
      <c r="CB112" s="94"/>
      <c r="CC112" s="187">
        <f>IF(ISBLANK($CH$3),"",IF(ISBLANK(Tipy!BR106),0,IF(AND(Tipy!BR106=Výsledky!$CF$3,Tipy!BT106=Výsledky!$CH$3),50,0)))</f>
        <v>0</v>
      </c>
      <c r="CD112" s="188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8">
        <f>IF(ISBLANK($CH$3),"",IF(OR(Tipy!BU106=Výsledky!$CC$6,Tipy!BU106=Výsledky!$CC$7,Tipy!BU106=Výsledky!$CC$8,Tipy!BU106=Výsledky!$CC$9),30,0))</f>
        <v>0</v>
      </c>
      <c r="CF112" s="188">
        <f>IF(ISBLANK($CH$3),"",IF(OR(Tipy!BV106=Výsledky!$CF$6,Tipy!BV106=Výsledky!$CF$7,Tipy!BV106=Výsledky!$CF$8,Tipy!BV106=Výsledky!$CF$9),10,0))</f>
        <v>0</v>
      </c>
      <c r="CG112" s="189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6" t="str">
        <f>IF(ISBLANK($CH$3),"",IF(ISBLANK(Tipy!BR106),"-",SUM(CC112:CG112)))</f>
        <v>-</v>
      </c>
      <c r="CI112" s="185"/>
      <c r="CJ112" s="187">
        <f>IF(ISBLANK($CO$3),"",IF(ISBLANK(Tipy!BX106),0,IF(AND(Tipy!BX106=Výsledky!$CM$3,Tipy!BZ106=Výsledky!$CO$3),50,0)))</f>
        <v>0</v>
      </c>
      <c r="CK112" s="188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8">
        <f>IF(ISBLANK($CO$3),"",IF(OR(Tipy!CA106=Výsledky!$CJ$6,Tipy!CA106=Výsledky!$CJ$7,Tipy!CA106=Výsledky!$CJ$8,Tipy!CA106=Výsledky!$CJ$9),30,0))</f>
        <v>0</v>
      </c>
      <c r="CM112" s="188">
        <f>IF(ISBLANK($CO$3),"",IF(OR(Tipy!CB106=Výsledky!$CM$6,Tipy!CB106=Výsledky!$CM$7,Tipy!CB106=Výsledky!$CM$8,Tipy!CB106=Výsledky!$CM$9),10,0))</f>
        <v>0</v>
      </c>
      <c r="CN112" s="189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6" t="str">
        <f>IF(ISBLANK($CO$3),"",IF(ISBLANK(Tipy!BX106),"-",SUM(CJ112:CN112)))</f>
        <v>-</v>
      </c>
      <c r="CP112" s="185"/>
      <c r="CQ112" s="187">
        <f>IF(ISBLANK($CV$3),"",IF(ISBLANK(Tipy!CD106),0,IF(AND(Tipy!CD106=Výsledky!$CT$3,Tipy!CF106=Výsledky!$CV$3),50,0)))</f>
        <v>0</v>
      </c>
      <c r="CR112" s="188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8">
        <f>IF(ISBLANK($CV$3),"",IF(OR(Tipy!CG106=Výsledky!$CQ$6,Tipy!CG106=Výsledky!$CQ$7,Tipy!CG106=Výsledky!$CQ$8,Tipy!CG106=Výsledky!$CQ$9),30,0))</f>
        <v>0</v>
      </c>
      <c r="CT112" s="188">
        <f>IF(ISBLANK($CV$3),"",IF(OR(Tipy!CH106=Výsledky!$CT$6,Tipy!CH106=Výsledky!$CT$7,Tipy!CH106=Výsledky!$CT$8,Tipy!CH106=Výsledky!$CT$9),10,0))</f>
        <v>0</v>
      </c>
      <c r="CU112" s="189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90" t="str">
        <f>IF(ISBLANK($CV$3),"",IF(ISBLANK(Tipy!CD106),"-",SUM(CQ112:CU112)))</f>
        <v>-</v>
      </c>
      <c r="CW112" s="185"/>
      <c r="CX112" s="187">
        <f>IF(ISBLANK($DC$3),"",IF(ISBLANK(Tipy!CJ106),0,IF(AND(Tipy!CJ106=Výsledky!$DA$3,Tipy!CL106=Výsledky!$DC$3),50,0)))</f>
        <v>0</v>
      </c>
      <c r="CY112" s="188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8">
        <f>IF(ISBLANK($DC$3),"",IF(OR(Tipy!CM106=Výsledky!$CX$6,Tipy!CM106=Výsledky!$CX$7,Tipy!CM106=Výsledky!$CX$8,Tipy!CM106=Výsledky!$CX$9),30,0))</f>
        <v>0</v>
      </c>
      <c r="DA112" s="188">
        <f>IF(ISBLANK($DC$3),"",IF(OR(Tipy!CN106=Výsledky!$DA$6,Tipy!CN106=Výsledky!$DA$7,Tipy!CN106=Výsledky!$DA$8,Tipy!CN106=Výsledky!$DA$9),10,0))</f>
        <v>0</v>
      </c>
      <c r="DB112" s="189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90" t="str">
        <f>IF(ISBLANK($DC$3),"",IF(ISBLANK(Tipy!CJ106),"-",SUM(CX112:DB112)))</f>
        <v>-</v>
      </c>
      <c r="DD112" s="185"/>
      <c r="DE112" s="187">
        <f>IF(ISBLANK($DJ$3),"",IF(ISBLANK(Tipy!CP106),0,IF(AND(Tipy!CP106=Výsledky!$DH$3,Tipy!CR106=Výsledky!$DJ$3),50,0)))</f>
        <v>0</v>
      </c>
      <c r="DF112" s="188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8">
        <f>IF(ISBLANK($DJ$3),"",IF(OR(Tipy!CS106=Výsledky!$DE$6,Tipy!CS106=Výsledky!$DE$7,Tipy!CS106=Výsledky!$DE$8,Tipy!CS106=Výsledky!$DE$9),30,0))</f>
        <v>0</v>
      </c>
      <c r="DH112" s="188">
        <f>IF(ISBLANK($DJ$3),"",IF(OR(Tipy!CT106=Výsledky!$DH$6,Tipy!CT106=Výsledky!$DH$7,Tipy!CT106=Výsledky!$DH$8,Tipy!CT106=Výsledky!$DH$9),10,0))</f>
        <v>0</v>
      </c>
      <c r="DI112" s="189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6" t="str">
        <f>IF(ISBLANK($DJ$3),"",IF(ISBLANK(Tipy!CP106),"-",SUM(DE112:DI112)))</f>
        <v>-</v>
      </c>
      <c r="DK112" s="185"/>
      <c r="DL112" s="187">
        <f>IF(ISBLANK($DQ$3),"",IF(ISBLANK(Tipy!CV106),0,IF(AND(Tipy!CV106=Výsledky!$DO$3,Tipy!CX106=Výsledky!$DQ$3),50,0)))</f>
        <v>0</v>
      </c>
      <c r="DM112" s="188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8">
        <f>IF(ISBLANK($DQ$3),"",IF(OR(Tipy!CY106=Výsledky!$DL$6,Tipy!CY106=Výsledky!$DL$7,Tipy!CY106=Výsledky!$DL$8,Tipy!CY106=Výsledky!$DL$9),30,0))</f>
        <v>0</v>
      </c>
      <c r="DO112" s="188">
        <f>IF(ISBLANK($DQ$3),"",IF(OR(Tipy!CZ106=Výsledky!$DO$6,Tipy!CZ106=Výsledky!$DO$7,Tipy!CZ106=Výsledky!$DO$8,Tipy!CZ106=Výsledky!$DO$9),10,0))</f>
        <v>0</v>
      </c>
      <c r="DP112" s="189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90" t="str">
        <f>IF(ISBLANK($DQ$3),"",IF(ISBLANK(Tipy!CV106),"-",SUM(DL112:DP112)))</f>
        <v>-</v>
      </c>
      <c r="DR112" s="185"/>
      <c r="DS112" s="187">
        <f>IF(ISBLANK($DX$3),"",IF(ISBLANK(Tipy!DB106),0,IF(AND(Tipy!DB106=Výsledky!$DV$3,Tipy!DD106=Výsledky!$DX$3),50,0)))</f>
        <v>0</v>
      </c>
      <c r="DT112" s="188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8">
        <f>IF(ISBLANK($DX$3),"",IF(OR(Tipy!DE106=Výsledky!$DS$6,Tipy!DE106=Výsledky!$DS$7,Tipy!DE106=Výsledky!$DS$8,Tipy!DE106=Výsledky!$DS$9),30,0))</f>
        <v>0</v>
      </c>
      <c r="DV112" s="188">
        <f>IF(ISBLANK($DX$3),"",IF(OR(Tipy!DF106=Výsledky!$DV$6,Tipy!DF106=Výsledky!$DV$7,Tipy!DF106=Výsledky!$DV$8,Tipy!DF106=Výsledky!$DV$9),10,0))</f>
        <v>0</v>
      </c>
      <c r="DW112" s="189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90" t="str">
        <f>IF(ISBLANK($DX$3),"",IF(ISBLANK(Tipy!DB106),"-",SUM(DS112:DW112)))</f>
        <v>-</v>
      </c>
      <c r="DY112" s="185"/>
      <c r="DZ112" s="187">
        <f>IF(ISBLANK($EE$3),"",IF(ISBLANK(Tipy!DH106),0,IF(AND(Tipy!DH106=Výsledky!$EC$3,Tipy!DJ106=Výsledky!$EE$3),50,0)))</f>
        <v>0</v>
      </c>
      <c r="EA112" s="188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8">
        <f>IF(ISBLANK($EE$3),"",IF(OR(Tipy!DK106=Výsledky!$DZ$6,Tipy!DK106=Výsledky!$DZ$7,Tipy!DK106=Výsledky!$DZ$8,Tipy!DK106=Výsledky!$DZ$9),30,0))</f>
        <v>0</v>
      </c>
      <c r="EC112" s="188">
        <f>IF(ISBLANK($EE$3),"",IF(OR(Tipy!DL106=Výsledky!$EC$6,Tipy!DL106=Výsledky!$EC$7,Tipy!DL106=Výsledky!$EC$8,Tipy!DL106=Výsledky!$EC$9),10,0))</f>
        <v>0</v>
      </c>
      <c r="ED112" s="189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6" t="str">
        <f>IF(ISBLANK($EE$3),"",IF(ISBLANK(Tipy!DH106),"-",SUM(DZ112:ED112)))</f>
        <v>-</v>
      </c>
      <c r="EF112" s="94"/>
      <c r="EG112" s="187">
        <f>IF(ISBLANK($EL$3),"",IF(ISBLANK(Tipy!DN106),0,IF(AND(Tipy!DN106=Výsledky!$EJ$3,Tipy!DP106=Výsledky!$EL$3),50,0)))</f>
        <v>0</v>
      </c>
      <c r="EH112" s="188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8">
        <f>IF(ISBLANK($EL$3),"",IF(OR(Tipy!DQ106=Výsledky!$EG$6,Tipy!DQ106=Výsledky!$EG$7,Tipy!DQ106=Výsledky!$EG$8,Tipy!DQ106=Výsledky!$EG$9),30,0))</f>
        <v>0</v>
      </c>
      <c r="EJ112" s="188">
        <f>IF(ISBLANK($EL$3),"",IF(OR(Tipy!DR106=Výsledky!$EJ$6,Tipy!DR106=Výsledky!$EJ$7,Tipy!DR106=Výsledky!$EJ$8,Tipy!DR106=Výsledky!$EJ$9),10,0))</f>
        <v>0</v>
      </c>
      <c r="EK112" s="189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90" t="str">
        <f>IF(ISBLANK($EL$3),"",IF(ISBLANK(Tipy!DN106),"-",SUM(EG112:EK112)))</f>
        <v>-</v>
      </c>
      <c r="EM112" s="94"/>
      <c r="EN112" s="187">
        <f>IF(ISBLANK($ES$3),"",IF(ISBLANK(Tipy!DT106),0,IF(AND(Tipy!DT106=Výsledky!$EQ$3,Tipy!DV106=Výsledky!$ES$3),50,0)))</f>
        <v>0</v>
      </c>
      <c r="EO112" s="188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8">
        <f>IF(ISBLANK($ES$3),"",IF(OR(Tipy!DW106=Výsledky!$EN$6,Tipy!DW106=Výsledky!$EN$7,Tipy!DW106=Výsledky!$EN$8,Tipy!DW106=Výsledky!$EN$9),30,0))</f>
        <v>0</v>
      </c>
      <c r="EQ112" s="188">
        <f>IF(ISBLANK($ES$3),"",IF(OR(Tipy!DX106=Výsledky!$EQ$6,Tipy!DX106=Výsledky!$EQ$7,Tipy!DX106=Výsledky!$EQ$8,Tipy!DX106=Výsledky!$EQ$9),10,0))</f>
        <v>0</v>
      </c>
      <c r="ER112" s="189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6" t="str">
        <f>IF(ISBLANK($ES$3),"",IF(ISBLANK(Tipy!DT106),"-",SUM(EN112:ER112)))</f>
        <v>-</v>
      </c>
      <c r="ET112" s="94"/>
      <c r="EU112" s="187">
        <f>IF(ISBLANK($EZ$3),"",IF(ISBLANK(Tipy!DZ106),0,IF(AND(Tipy!DZ106=Výsledky!$EX$3,Tipy!EB106=Výsledky!$EZ$3),50,0)))</f>
        <v>0</v>
      </c>
      <c r="EV112" s="188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8">
        <f>IF(ISBLANK($EZ$3),"",IF(OR(Tipy!EC106=Výsledky!$EU$6,Tipy!EC106=Výsledky!$EU$7,Tipy!EC106=Výsledky!$EU$8,Tipy!EC106=Výsledky!$EU$9),30,0))</f>
        <v>0</v>
      </c>
      <c r="EX112" s="188">
        <f>IF(ISBLANK($EZ$3),"",IF(OR(Tipy!ED106=Výsledky!$EX$6,Tipy!ED106=Výsledky!$EX$7,Tipy!ED106=Výsledky!$EX$8,Tipy!ED106=Výsledky!$EX$9),10,0))</f>
        <v>0</v>
      </c>
      <c r="EY112" s="189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6" t="str">
        <f>IF(ISBLANK($EZ$3),"",IF(ISBLANK(Tipy!DZ106),"-",SUM(EU112:EY112)))</f>
        <v>-</v>
      </c>
      <c r="FA112" s="94"/>
      <c r="FB112" s="187">
        <f>IF(ISBLANK($FG$3),"",IF(ISBLANK(Tipy!EF106),0,IF(AND(Tipy!EF106=Výsledky!$FE$3,Tipy!EH106=Výsledky!$FG$3),50,0)))</f>
        <v>0</v>
      </c>
      <c r="FC112" s="188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8">
        <f>IF(ISBLANK($FG$3),"",IF(OR(Tipy!EI106=Výsledky!$FB$6,Tipy!EI106=Výsledky!$FB$7,Tipy!EI106=Výsledky!$FB$8,Tipy!EI106=Výsledky!$FB$9),30,0))</f>
        <v>0</v>
      </c>
      <c r="FE112" s="188">
        <f>IF(ISBLANK($FG$3),"",IF(OR(Tipy!EJ106=Výsledky!$FE$6,Tipy!EJ106=Výsledky!$FE$7,Tipy!EJ106=Výsledky!$FE$8,Tipy!EJ106=Výsledky!$FE$9),10,0))</f>
        <v>0</v>
      </c>
      <c r="FF112" s="189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6" t="str">
        <f>IF(ISBLANK($FG$3),"",IF(ISBLANK(Tipy!EF106),"-",SUM(FB112:FF112)))</f>
        <v>-</v>
      </c>
      <c r="FH112" s="94"/>
      <c r="FI112" s="187">
        <f>IF(ISBLANK($FN$3),"",IF(ISBLANK(Tipy!EL106),0,IF(AND(Tipy!EL106=Výsledky!$FL$3,Tipy!EN106=Výsledky!$FN$3),50,0)))</f>
        <v>0</v>
      </c>
      <c r="FJ112" s="188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8">
        <f>IF(ISBLANK($FN$3),"",IF(OR(Tipy!EO106=Výsledky!$FI$6,Tipy!EO106=Výsledky!$FI$7,Tipy!EO106=Výsledky!$FI$8,Tipy!EO106=Výsledky!$FI$9),30,0))</f>
        <v>0</v>
      </c>
      <c r="FL112" s="188">
        <f>IF(ISBLANK($FN$3),"",IF(OR(Tipy!EP106=Výsledky!$FL$6,Tipy!EP106=Výsledky!$FL$7,Tipy!EP106=Výsledky!$FL$8,Tipy!EP106=Výsledky!$FL$9),10,0))</f>
        <v>0</v>
      </c>
      <c r="FM112" s="189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6" t="str">
        <f>IF(ISBLANK($FN$3),"",IF(ISBLANK(Tipy!EL106),"-",SUM(FI112:FM112)))</f>
        <v>-</v>
      </c>
      <c r="FO112" s="94"/>
      <c r="FP112" s="187">
        <f>IF(ISBLANK($FU$3),"",IF(ISBLANK(Tipy!ER106),0,IF(AND(Tipy!ER106=Výsledky!$FS$3,Tipy!ET106=Výsledky!$FU$3),50,0)))</f>
        <v>0</v>
      </c>
      <c r="FQ112" s="188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8">
        <f>IF(ISBLANK($FU$3),"",IF(OR(Tipy!EU106=Výsledky!$FP$6,Tipy!EU106=Výsledky!$FP$7,Tipy!EU106=Výsledky!$FP$8,Tipy!EU106=Výsledky!$FP$9),30,0))</f>
        <v>0</v>
      </c>
      <c r="FS112" s="188">
        <f>IF(ISBLANK($FU$3),"",IF(OR(Tipy!EV106=Výsledky!$FS$6,Tipy!EV106=Výsledky!$FS$7,Tipy!EV106=Výsledky!$FS$8,Tipy!EV106=Výsledky!$FS$9),10,0))</f>
        <v>0</v>
      </c>
      <c r="FT112" s="189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6" t="str">
        <f>IF(ISBLANK($FU$3),"",IF(ISBLANK(Tipy!ER106),"-",SUM(FP112:FT112)))</f>
        <v>-</v>
      </c>
      <c r="FV112" s="94"/>
      <c r="FW112" s="187">
        <f>IF(ISBLANK($GB$3),"",IF(ISBLANK(Tipy!EX106),0,IF(AND(Tipy!EX106=Výsledky!$FZ$3,Tipy!EZ106=Výsledky!$GB$3),50,0)))</f>
        <v>0</v>
      </c>
      <c r="FX112" s="188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8">
        <f>IF(ISBLANK($GB$3),"",IF(OR(Tipy!FA106=Výsledky!$FW$6,Tipy!FA106=Výsledky!$FW$7,Tipy!FA106=Výsledky!$FW$8,Tipy!FA106=Výsledky!$FW$9),30,0))</f>
        <v>0</v>
      </c>
      <c r="FZ112" s="188">
        <f>IF(ISBLANK($GB$3),"",IF(OR(Tipy!FB106=Výsledky!$FZ$6,Tipy!FB106=Výsledky!$FZ$7,Tipy!FB106=Výsledky!$FZ$8,Tipy!FB106=Výsledky!$FZ$9),10,0))</f>
        <v>0</v>
      </c>
      <c r="GA112" s="189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90" t="str">
        <f>IF(ISBLANK($GB$3),"",IF(ISBLANK(Tipy!EX106),"-",SUM(FW112:GA112)))</f>
        <v>-</v>
      </c>
      <c r="GC112" s="94"/>
      <c r="GD112" s="187">
        <f>IF(ISBLANK($GI$3),"",IF(ISBLANK(Tipy!FD106),0,IF(AND(Tipy!FD106=Výsledky!$GG$3,Tipy!FF106=Výsledky!$GI$3),50,0)))</f>
        <v>0</v>
      </c>
      <c r="GE112" s="188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8">
        <f>IF(ISBLANK($GI$3),"",IF(OR(Tipy!FG106=Výsledky!$GD$6,Tipy!FG106=Výsledky!$GD$7,Tipy!FG106=Výsledky!$GD$8,Tipy!FG106=Výsledky!$GD$9),30,0))</f>
        <v>0</v>
      </c>
      <c r="GG112" s="188">
        <f>IF(ISBLANK($GI$3),"",IF(OR(Tipy!FH106=Výsledky!$GG$6,Tipy!FH106=Výsledky!$GG$7,Tipy!FH106=Výsledky!$GG$8,Tipy!FH106=Výsledky!$GG$9),10,0))</f>
        <v>0</v>
      </c>
      <c r="GH112" s="189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90" t="str">
        <f>IF(ISBLANK($GI$3),"",IF(ISBLANK(Tipy!FD106),"-",SUM(GD112:GH112)))</f>
        <v>-</v>
      </c>
      <c r="GJ112" s="94"/>
      <c r="GK112" s="187">
        <f>IF(ISBLANK($GP$3),"",IF(ISBLANK(Tipy!FJ106),0,IF(AND(Tipy!FJ106=Výsledky!$GN$3,Tipy!FL106=Výsledky!$GP$3),50,0)))</f>
        <v>0</v>
      </c>
      <c r="GL112" s="188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>0</v>
      </c>
      <c r="GM112" s="188">
        <f>IF(ISBLANK($GP$3),"",IF(OR(Tipy!FM106=Výsledky!$GK$6,Tipy!FM106=Výsledky!$GK$7,Tipy!FM106=Výsledky!$GK$8,Tipy!FM106=Výsledky!$GK$9),30,0))</f>
        <v>0</v>
      </c>
      <c r="GN112" s="188">
        <f>IF(ISBLANK($GP$3),"",IF(OR(Tipy!FN106=Výsledky!$GN$6,Tipy!FN106=Výsledky!$GN$7,Tipy!FN106=Výsledky!$GN$8,Tipy!FN106=Výsledky!$GN$9),10,0))</f>
        <v>0</v>
      </c>
      <c r="GO112" s="189">
        <f>IF(ISBLANK($GP$3),"",IF(ISBLANK(Tipy!FJ106),0,IF(OR(AND(Tipy!FJ106=Výsledky!$GN$3,OR(Tipy!FL106=Výsledky!$GP$3+1,Tipy!FL106=Výsledky!$GP$3-1)),AND(Tipy!FL106=Výsledky!$GP$3,OR(Tipy!FJ106=Výsledky!$GN$3+1,Tipy!FJ106=Výsledky!$GN$3-1))),10,0)))</f>
        <v>0</v>
      </c>
      <c r="GP112" s="186" t="str">
        <f>IF(ISBLANK($GP$3),"",IF(ISBLANK(Tipy!FJ106),"-",SUM(GK112:GO112)))</f>
        <v>-</v>
      </c>
      <c r="GQ112" s="94"/>
      <c r="GR112" s="187">
        <f>IF(ISBLANK($GW$3),"",IF(ISBLANK(Tipy!FP106),0,IF(AND(Tipy!FP106=Výsledky!$GU$3,Tipy!FR106=Výsledky!$GW$3),50,0)))</f>
        <v>0</v>
      </c>
      <c r="GS112" s="188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8">
        <f>IF(ISBLANK($GW$3),"",IF(OR(Tipy!FS106=Výsledky!$GR$6,Tipy!FS106=Výsledky!$GR$7,Tipy!FS106=Výsledky!$GR$8,Tipy!FS106=Výsledky!$GR$9),30,0))</f>
        <v>0</v>
      </c>
      <c r="GU112" s="188">
        <f>IF(ISBLANK($GW$3),"",IF(OR(Tipy!FT106=Výsledky!$GU$6,Tipy!FT106=Výsledky!$GU$7,Tipy!FT106=Výsledky!$GU$8,Tipy!FT106=Výsledky!$GU$9),10,0))</f>
        <v>0</v>
      </c>
      <c r="GV112" s="189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6" t="str">
        <f>IF(ISBLANK($GW$3),"",IF(ISBLANK(Tipy!FP106),"-",SUM(GR112:GV112)))</f>
        <v>-</v>
      </c>
      <c r="GX112" s="94"/>
      <c r="GY112" s="187">
        <f>IF(ISBLANK($HD$3),"",IF(ISBLANK(Tipy!FV106),0,IF(AND(Tipy!FV106=Výsledky!$HB$3,Tipy!FX106=Výsledky!$HD$3),50,0)))</f>
        <v>0</v>
      </c>
      <c r="GZ112" s="188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8">
        <f>IF(ISBLANK($HD$3),"",IF(OR(Tipy!FY106=Výsledky!$GY$6,Tipy!FY106=Výsledky!$GY$7,Tipy!FY106=Výsledky!$GY$8,Tipy!FY106=Výsledky!$GY$9),30,0))</f>
        <v>0</v>
      </c>
      <c r="HB112" s="188">
        <f>IF(ISBLANK($HD$3),"",IF(OR(Tipy!FZ106=Výsledky!$HB$6,Tipy!FZ106=Výsledky!$HB$7,Tipy!FZ106=Výsledky!$HB$8,Tipy!FZ106=Výsledky!$HB$9),10,0))</f>
        <v>0</v>
      </c>
      <c r="HC112" s="189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6" t="str">
        <f>IF(ISBLANK($HD$3),"",IF(ISBLANK(Tipy!FV106),"-",SUM(GY112:HC112)))</f>
        <v>-</v>
      </c>
      <c r="HE112" s="185"/>
      <c r="HF112" s="187">
        <f>IF(ISBLANK($HK$3),"",IF(ISBLANK(Tipy!GB106),0,IF(AND(Tipy!GB106=Výsledky!$HI$3,Tipy!GD106=Výsledky!$HK$3),50,0)))</f>
        <v>0</v>
      </c>
      <c r="HG112" s="188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8">
        <f>IF(ISBLANK($HK$3),"",IF(OR(Tipy!GE106=Výsledky!$HF$6,Tipy!GE106=Výsledky!$HF$7,Tipy!GE106=Výsledky!$HF$8,Tipy!GE106=Výsledky!$HF$9),30,0))</f>
        <v>0</v>
      </c>
      <c r="HI112" s="188">
        <f>IF(ISBLANK($HK$3),"",IF(OR(Tipy!GF106=Výsledky!$HI$6,Tipy!GF106=Výsledky!$HI$7,Tipy!GF106=Výsledky!$HI$8,Tipy!GF106=Výsledky!$HI$9),10,0))</f>
        <v>0</v>
      </c>
      <c r="HJ112" s="189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90" t="str">
        <f>IF(ISBLANK($HK$3),"",IF(ISBLANK(Tipy!GB106),"-",SUM(HF112:HJ112)))</f>
        <v>-</v>
      </c>
      <c r="HL112" s="185"/>
      <c r="HM112" s="187">
        <f>IF(ISBLANK($HR$3),"",IF(ISBLANK(Tipy!GH106),0,IF(AND(Tipy!GH106=Výsledky!$HP$3,Tipy!GJ106=Výsledky!$HR$3),50,0)))</f>
        <v>0</v>
      </c>
      <c r="HN112" s="188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8">
        <f>IF(ISBLANK($HR$3),"",IF(OR(Tipy!GK106=Výsledky!$HM$6,Tipy!GK106=Výsledky!$HM$7,Tipy!GK106=Výsledky!$HM$8,Tipy!GK106=Výsledky!$HM$9),30,0))</f>
        <v>0</v>
      </c>
      <c r="HP112" s="188">
        <f>IF(ISBLANK($HR$3),"",IF(OR(Tipy!GL106=Výsledky!$HP$6,Tipy!GL106=Výsledky!$HP$7,Tipy!GL106=Výsledky!$HP$8,Tipy!GL106=Výsledky!$HP$9),10,0))</f>
        <v>0</v>
      </c>
      <c r="HQ112" s="189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6" t="str">
        <f>IF(ISBLANK($HR$3),"",IF(ISBLANK(Tipy!GH106),"-",SUM(HM112:HQ112)))</f>
        <v>-</v>
      </c>
      <c r="HS112" s="185"/>
      <c r="HT112" s="187">
        <f>IF(ISBLANK($HY$3),"",IF(ISBLANK(Tipy!GN106),0,IF(AND(Tipy!GN106=Výsledky!$HW$3,Tipy!GP106=Výsledky!$HY$3),50,0)))</f>
        <v>0</v>
      </c>
      <c r="HU112" s="188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8">
        <f>IF(ISBLANK($HY$3),"",IF(OR(Tipy!GQ106=Výsledky!$HT$6,Tipy!GQ106=Výsledky!$HT$7,Tipy!GQ106=Výsledky!$HT$8,Tipy!GQ106=Výsledky!$HT$9),30,0))</f>
        <v>0</v>
      </c>
      <c r="HW112" s="188">
        <f>IF(ISBLANK($HY$3),"",IF(OR(Tipy!GR106=Výsledky!$HW$6,Tipy!GR106=Výsledky!$HW$7,Tipy!GR106=Výsledky!$HW$8,Tipy!GR106=Výsledky!$HW$9),10,0))</f>
        <v>0</v>
      </c>
      <c r="HX112" s="189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90" t="str">
        <f>IF(ISBLANK($HY$3),"",IF(ISBLANK(Tipy!GN106),"-",SUM(HT112:HX112)))</f>
        <v>-</v>
      </c>
      <c r="HZ112" s="185"/>
      <c r="IA112" s="187">
        <f>IF(ISBLANK($IF$3),"",IF(ISBLANK(Tipy!GT106),0,IF(AND(Tipy!GT106=Výsledky!$ID$3,Tipy!GV106=Výsledky!$IF$3),50,0)))</f>
        <v>0</v>
      </c>
      <c r="IB112" s="188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8">
        <f>IF(ISBLANK($IF$3),"",IF(OR(Tipy!GW106=Výsledky!$IA$6,Tipy!GW106=Výsledky!$IA$7,Tipy!GW106=Výsledky!$IA$8,Tipy!GW106=Výsledky!$IA$9),30,0))</f>
        <v>0</v>
      </c>
      <c r="ID112" s="188">
        <f>IF(ISBLANK($IF$3),"",IF(OR(Tipy!GX106=Výsledky!$ID$6,Tipy!GX106=Výsledky!$ID$7,Tipy!GX106=Výsledky!$ID$8,Tipy!GX106=Výsledky!$ID$9),10,0))</f>
        <v>0</v>
      </c>
      <c r="IE112" s="189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90" t="str">
        <f>IF(ISBLANK($IF$3),"",IF(ISBLANK(Tipy!GT106),"-",SUM(IA112:IE112)))</f>
        <v>-</v>
      </c>
      <c r="IG112" s="94"/>
      <c r="IH112" s="187">
        <f>IF(ISBLANK($IM$3),"",IF(ISBLANK(Tipy!GZ106),0,IF(AND(Tipy!GZ106=Výsledky!$IK$3,Tipy!HB106=Výsledky!$IM$3),50,0)))</f>
        <v>0</v>
      </c>
      <c r="II112" s="188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88">
        <f>IF(ISBLANK($IM$3),"",IF(OR(Tipy!HC106=Výsledky!$IH$6,Tipy!HC106=Výsledky!$IH$7,Tipy!HC106=Výsledky!$IH$8,Tipy!HC106=Výsledky!$IH$9),30,0))</f>
        <v>0</v>
      </c>
      <c r="IK112" s="188">
        <f>IF(ISBLANK($IM$3),"",IF(OR(Tipy!HD106=Výsledky!$IK$6,Tipy!HD106=Výsledky!$IK$7,Tipy!HD106=Výsledky!$IK$8,Tipy!HD106=Výsledky!$IK$9),10,0))</f>
        <v>0</v>
      </c>
      <c r="IL112" s="189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186" t="str">
        <f>IF(ISBLANK($IM$3),"",IF(ISBLANK(Tipy!GZ106),"-",SUM(IH112:IL112)))</f>
        <v>-</v>
      </c>
      <c r="IN112" s="185"/>
      <c r="IO112" s="187">
        <f>IF(ISBLANK($IT$3),"",IF(ISBLANK(Tipy!HF106),0,IF(AND(Tipy!HF106=Výsledky!$IR$3,Tipy!HH106=Výsledky!$IT$3),50,0)))</f>
        <v>0</v>
      </c>
      <c r="IP112" s="188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8">
        <f>IF(ISBLANK($IT$3),"",IF(OR(Tipy!HI106=Výsledky!$IO$6,Tipy!HI106=Výsledky!$IO$7,Tipy!HI106=Výsledky!$IO$8,Tipy!HI106=Výsledky!$IO$9),30,0))</f>
        <v>0</v>
      </c>
      <c r="IR112" s="188">
        <f>IF(ISBLANK($IT$3),"",IF(OR(Tipy!HJ106=Výsledky!$IR$6,Tipy!HJ106=Výsledky!$IR$7,Tipy!HJ106=Výsledky!$IR$8,Tipy!HJ106=Výsledky!$IR$9),10,0))</f>
        <v>0</v>
      </c>
      <c r="IS112" s="189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90" t="str">
        <f>IF(ISBLANK($IT$3),"",IF(ISBLANK(Tipy!HF106),"-",SUM(IO112:IS112)))</f>
        <v>-</v>
      </c>
      <c r="IU112" s="185"/>
      <c r="IV112" s="187">
        <f>IF(ISBLANK($JA$3),"",IF(ISBLANK(Tipy!HL106),0,IF(AND(Tipy!HL106=Výsledky!$IY$3,Tipy!HN106=Výsledky!$JA$3),50,0)))</f>
        <v>0</v>
      </c>
      <c r="IW112" s="188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88">
        <f>IF(ISBLANK($JA$3),"",IF(OR(Tipy!HO106=Výsledky!$IV$6,Tipy!HO106=Výsledky!$IV$7,Tipy!HO106=Výsledky!$IV$8,Tipy!HO106=Výsledky!$IV$9),30,0))</f>
        <v>0</v>
      </c>
      <c r="IY112" s="188">
        <f>IF(ISBLANK($JA$3),"",IF(OR(Tipy!HP106=Výsledky!$IY$6,Tipy!HP106=Výsledky!$IY$7,Tipy!HP106=Výsledky!$IY$8,Tipy!HP106=Výsledky!$IY$9),10,0))</f>
        <v>0</v>
      </c>
      <c r="IZ112" s="189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190" t="str">
        <f>IF(ISBLANK($JA$3),"",IF(ISBLANK(Tipy!HL106),"-",SUM(IV112:IZ112)))</f>
        <v>-</v>
      </c>
      <c r="JB112" s="185"/>
      <c r="JC112" s="187">
        <f>IF(ISBLANK($JH$3),"",IF(ISBLANK(Tipy!HR106),0,IF(AND(Tipy!HR106=Výsledky!$JF$3,Tipy!HT106=Výsledky!$JH$3),50,0)))</f>
        <v>0</v>
      </c>
      <c r="JD112" s="188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>0</v>
      </c>
      <c r="JE112" s="188">
        <f>IF(ISBLANK($JH$3),"",IF(OR(Tipy!HU106=Výsledky!$JC$6,Tipy!HU106=Výsledky!$JC$7,Tipy!HU106=Výsledky!$JC$8,Tipy!HU106=Výsledky!$JC$9),30,0))</f>
        <v>0</v>
      </c>
      <c r="JF112" s="188">
        <f>IF(ISBLANK($JH$3),"",IF(OR(Tipy!HV106=Výsledky!$JF$6,Tipy!HV106=Výsledky!$JF$7,Tipy!HV106=Výsledky!$JF$8,Tipy!HV106=Výsledky!$JF$9),10,0))</f>
        <v>0</v>
      </c>
      <c r="JG112" s="189">
        <f>IF(ISBLANK($JH$3),"",IF(ISBLANK(Tipy!HR106),0,IF(OR(AND(Tipy!HR106=Výsledky!$JF$3,OR(Tipy!HT106=Výsledky!$JH$3+1,Tipy!HT106=Výsledky!$JH$3-1)),AND(Tipy!HT106=Výsledky!$JH$3,OR(Tipy!HR106=Výsledky!$JF$3+1,Tipy!HR106=Výsledky!$JF$3-1))),10,0)))</f>
        <v>0</v>
      </c>
      <c r="JH112" s="190" t="str">
        <f>IF(ISBLANK($JH$3),"",IF(ISBLANK(Tipy!HR106),"-",SUM(JC112:JG112)))</f>
        <v>-</v>
      </c>
      <c r="JI112" s="185"/>
      <c r="JJ112" s="187">
        <f>IF(ISBLANK($JO$3),"",IF(ISBLANK(Tipy!HX106),0,IF(AND(Tipy!HX106=Výsledky!$JM$3,Tipy!HZ106=Výsledky!$JO$3),50,0)))</f>
        <v>0</v>
      </c>
      <c r="JK112" s="188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>0</v>
      </c>
      <c r="JL112" s="188">
        <f>IF(ISBLANK($JO$3),"",IF(OR(Tipy!IA106=Výsledky!$JJ$6,Tipy!IA106=Výsledky!$JJ$7,Tipy!IA106=Výsledky!$JJ$8,Tipy!IA106=Výsledky!$JJ$9),30,0))</f>
        <v>0</v>
      </c>
      <c r="JM112" s="100">
        <f>IF(ISBLANK($JO$3),"",IF(OR(Tipy!IB106=Výsledky!$JM$6,Tipy!IB106=Výsledky!$JM$7,Tipy!IB106=Výsledky!$JM$8,Tipy!IB106=Výsledky!$JM$9),10,0))</f>
        <v>0</v>
      </c>
      <c r="JN112" s="101">
        <f>IF(ISBLANK($JO$3),"",IF(ISBLANK(Tipy!HX106),0,IF(OR(AND(Tipy!HX106=Výsledky!$JM$3,OR(Tipy!HZ106=Výsledky!$JO$3+1,Tipy!HZ106=Výsledky!$JO$3-1)),AND(Tipy!HZ106=Výsledky!$JO$3,OR(Tipy!HX106=Výsledky!$JM$3+1,Tipy!HX106=Výsledky!$JM$3-1))),10,0)))</f>
        <v>0</v>
      </c>
      <c r="JO112" s="98" t="str">
        <f>IF(ISBLANK($JO$3),"",IF(ISBLANK(Tipy!HX106),"-",SUM(JJ112:JN112)))</f>
        <v>-</v>
      </c>
      <c r="JP112" s="94"/>
      <c r="JQ112" s="99">
        <f>IF(ISBLANK($JV$3),"",IF(ISBLANK(Tipy!ID106),0,IF(AND(Tipy!ID106=Výsledky!$JT$3,Tipy!IF106=Výsledky!$JV$3),50,0)))</f>
        <v>0</v>
      </c>
      <c r="JR112" s="100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>0</v>
      </c>
      <c r="JS112" s="100">
        <f>IF(ISBLANK($JV$3),"",IF(OR(Tipy!IG106=Výsledky!$JQ$6,Tipy!IG106=Výsledky!$JQ$7,Tipy!IG106=Výsledky!$JQ$8,Tipy!IG106=Výsledky!$JQ$9),30,0))</f>
        <v>0</v>
      </c>
      <c r="JT112" s="100">
        <f>IF(ISBLANK($JV$3),"",IF(OR(Tipy!IH106=Výsledky!$JT$6,Tipy!IH106=Výsledky!$JT$7,Tipy!IH106=Výsledky!$JT$8,Tipy!IH106=Výsledky!$JT$9),10,0))</f>
        <v>0</v>
      </c>
      <c r="JU112" s="101">
        <f>IF(ISBLANK($JV$3),"",IF(ISBLANK(Tipy!ID106),0,IF(OR(AND(Tipy!ID106=Výsledky!$JT$3,OR(Tipy!IF106=Výsledky!$JV$3+1,Tipy!IF106=Výsledky!$JV$3-1)),AND(Tipy!IF106=Výsledky!$JV$3,OR(Tipy!ID106=Výsledky!$JT$3+1,Tipy!ID106=Výsledky!$JT$3-1))),10,0)))</f>
        <v>0</v>
      </c>
      <c r="JV112" s="98" t="str">
        <f>IF(ISBLANK($JV$3),"",IF(ISBLANK(Tipy!ID106),"-",SUM(JQ112:JU112)))</f>
        <v>-</v>
      </c>
      <c r="JW112" s="94"/>
      <c r="JX112" s="99" t="str">
        <f>IF(ISBLANK($KC$3),"",IF(ISBLANK(Tipy!IJ106),0,IF(AND(Tipy!IJ106=Výsledky!$KA$3,Tipy!IL106=Výsledky!$KC$3),50,0)))</f>
        <v/>
      </c>
      <c r="JY112" s="100" t="str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/>
      </c>
      <c r="JZ112" s="100" t="str">
        <f>IF(ISBLANK($KC$3),"",IF(OR(Tipy!IM106=Výsledky!$JX$6,Tipy!IM106=Výsledky!$JX$7,Tipy!IM106=Výsledky!$JX$8,Tipy!IM106=Výsledky!$JX$9),30,0))</f>
        <v/>
      </c>
      <c r="KA112" s="100" t="str">
        <f>IF(ISBLANK($KC$3),"",IF(OR(Tipy!IN106=Výsledky!$KA$6,Tipy!IN106=Výsledky!$KA$7,Tipy!IN106=Výsledky!$KA$8,Tipy!IN106=Výsledky!$KA$9),10,0))</f>
        <v/>
      </c>
      <c r="KB112" s="101" t="str">
        <f>IF(ISBLANK($KC$3),"",IF(ISBLANK(Tipy!IJ106),0,IF(OR(AND(Tipy!IJ106=Výsledky!$KA$3,OR(Tipy!IL106=Výsledky!$KC$3+1,Tipy!IL106=Výsledky!$KC$3-1)),AND(Tipy!IL106=Výsledky!$KC$3,OR(Tipy!IJ106=Výsledky!$KA$3+1,Tipy!IJ106=Výsledky!$KA$3-1))),10,0)))</f>
        <v/>
      </c>
      <c r="KC112" s="98" t="str">
        <f>IF(ISBLANK($KC$3),"",IF(ISBLANK(Tipy!IJ106),"-",SUM(JX112:KB112)))</f>
        <v/>
      </c>
      <c r="KD112" s="94"/>
      <c r="KE112" s="99">
        <f>IF(ISBLANK($KJ$3),"",IF(ISBLANK(Tipy!IP106),0,IF(AND(Tipy!IP106=Výsledky!$KH$3,Tipy!IR106=Výsledky!$KJ$3),50,0)))</f>
        <v>0</v>
      </c>
      <c r="KF112" s="100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>0</v>
      </c>
      <c r="KG112" s="100">
        <f>IF(ISBLANK($KJ$3),"",IF(OR(Tipy!IS106=Výsledky!$KE$6,Tipy!IS106=Výsledky!$KE$7,Tipy!IS106=Výsledky!$KE$8,Tipy!IS106=Výsledky!$KE$9),30,0))</f>
        <v>0</v>
      </c>
      <c r="KH112" s="100">
        <f>IF(ISBLANK($KJ$3),"",IF(OR(Tipy!IT106=Výsledky!$KH$6,Tipy!IT106=Výsledky!$KH$7,Tipy!IT106=Výsledky!$KH$8,Tipy!IT106=Výsledky!$KH$9),10,0))</f>
        <v>0</v>
      </c>
      <c r="KI112" s="101">
        <f>IF(ISBLANK($KJ$3),"",IF(ISBLANK(Tipy!IP106),0,IF(OR(AND(Tipy!IP106=Výsledky!$KH$3,OR(Tipy!IR106=Výsledky!$KJ$3+1,Tipy!IR106=Výsledky!$KJ$3-1)),AND(Tipy!IR106=Výsledky!$KJ$3,OR(Tipy!IP106=Výsledky!$KH$3+1,Tipy!IP106=Výsledky!$KH$3-1))),10,0)))</f>
        <v>0</v>
      </c>
      <c r="KJ112" s="98" t="str">
        <f>IF(ISBLANK($KJ$3),"",IF(ISBLANK(Tipy!IP106),"-",SUM(KE112:KI112)))</f>
        <v>-</v>
      </c>
      <c r="KK112" s="94"/>
      <c r="KL112" s="187">
        <f>IF(ISBLANK($KQ$3),"",IF(ISBLANK(Tipy!IV106),0,IF(AND(Tipy!IV106=Výsledky!$KO$3,Tipy!IX106=Výsledky!$KQ$3),50,0)))</f>
        <v>0</v>
      </c>
      <c r="KM112" s="188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>0</v>
      </c>
      <c r="KN112" s="188">
        <f>IF(ISBLANK($KQ$3),"",IF(OR(Tipy!IY106=Výsledky!$KL$6,Tipy!IY106=Výsledky!$KL$7,Tipy!IY106=Výsledky!$KL$8,Tipy!IY106=Výsledky!$KL$9),30,0))</f>
        <v>0</v>
      </c>
      <c r="KO112" s="188">
        <f>IF(ISBLANK($KQ$3),"",IF(OR(Tipy!IZ106=Výsledky!$KO$6,Tipy!IZ106=Výsledky!$KO$7,Tipy!IZ106=Výsledky!$KO$8,Tipy!IZ106=Výsledky!$KO$9),10,0))</f>
        <v>0</v>
      </c>
      <c r="KP112" s="189">
        <f>IF(ISBLANK($KQ$3),"",IF(ISBLANK(Tipy!IV106),0,IF(OR(AND(Tipy!IV106=Výsledky!$KO$3,OR(Tipy!IX106=Výsledky!$KQ$3+1,Tipy!IX106=Výsledky!$KQ$3-1)),AND(Tipy!IX106=Výsledky!$KQ$3,OR(Tipy!IV106=Výsledky!$KO$3+1,Tipy!IV106=Výsledky!$KO$3-1))),10,0)))</f>
        <v>0</v>
      </c>
      <c r="KQ112" s="190" t="str">
        <f>IF(ISBLANK($KQ$3),"",IF(ISBLANK(Tipy!IV106),"-",SUM(KL112:KP112)))</f>
        <v>-</v>
      </c>
      <c r="KR112" s="94"/>
      <c r="KS112" s="99" t="str">
        <f>IF(ISBLANK($KX$3),"",IF(ISBLANK(Tipy!JB106),0,IF(AND(Tipy!JB106=Výsledky!$KV$3,Tipy!JD106=Výsledky!$KX$3),50,0)))</f>
        <v/>
      </c>
      <c r="KT112" s="100" t="str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/>
      </c>
      <c r="KU112" s="100" t="str">
        <f>IF(ISBLANK($KX$3),"",IF(OR(Tipy!JE106=Výsledky!$KS$6,Tipy!JE106=Výsledky!$KS$7,Tipy!JE106=Výsledky!$KS$8,Tipy!JE106=Výsledky!$KS$9),30,0))</f>
        <v/>
      </c>
      <c r="KV112" s="100" t="str">
        <f>IF(ISBLANK($KX$3),"",IF(OR(Tipy!JF106=Výsledky!$KV$6,Tipy!JF106=Výsledky!$KV$7,Tipy!JF106=Výsledky!$KV$8,Tipy!JF106=Výsledky!$KV$9),10,0))</f>
        <v/>
      </c>
      <c r="KW112" s="101" t="str">
        <f>IF(ISBLANK($KX$3),"",IF(ISBLANK(Tipy!JB106),0,IF(OR(AND(Tipy!JB106=Výsledky!$KV$3,OR(Tipy!JD106=Výsledky!$KX$3+1,Tipy!JD106=Výsledky!$KX$3-1)),AND(Tipy!JD106=Výsledky!$KX$3,OR(Tipy!JB106=Výsledky!$KV$3+1,Tipy!JB106=Výsledky!$KV$3-1))),10,0)))</f>
        <v/>
      </c>
      <c r="KX112" s="98" t="str">
        <f>IF(ISBLANK($KX$3),"",IF(ISBLANK(Tipy!JB106),"-",SUM(KS112:KW112)))</f>
        <v/>
      </c>
      <c r="KY112" s="94"/>
      <c r="KZ112" s="99" t="str">
        <f>IF(ISBLANK($LE$3),"",IF(ISBLANK(Tipy!JH106),0,IF(AND(Tipy!JH106=Výsledky!$LC$3,Tipy!JJ106=Výsledky!$LE$3),50,0)))</f>
        <v/>
      </c>
      <c r="LA112" s="100" t="str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/>
      </c>
      <c r="LB112" s="100" t="str">
        <f>IF(ISBLANK($LE$3),"",IF(OR(Tipy!JK106=Výsledky!$KZ$6,Tipy!JK106=Výsledky!$KZ$7,Tipy!JK106=Výsledky!$KZ$8,Tipy!JK106=Výsledky!$KZ$9),30,0))</f>
        <v/>
      </c>
      <c r="LC112" s="100" t="str">
        <f>IF(ISBLANK($LE$3),"",IF(OR(Tipy!JL106=Výsledky!$LC$6,Tipy!JL106=Výsledky!$LC$7,Tipy!JL106=Výsledky!$LC$8,Tipy!JL106=Výsledky!$LC$9),10,0))</f>
        <v/>
      </c>
      <c r="LD112" s="101" t="str">
        <f>IF(ISBLANK($LE$3),"",IF(ISBLANK(Tipy!JH106),0,IF(OR(AND(Tipy!JH106=Výsledky!$LC$3,OR(Tipy!JJ106=Výsledky!$LE$3+1,Tipy!JJ106=Výsledky!$LE$3-1)),AND(Tipy!JJ106=Výsledky!$LE$3,OR(Tipy!JH106=Výsledky!$LC$3+1,Tipy!JH106=Výsledky!$LC$3-1))),10,0)))</f>
        <v/>
      </c>
      <c r="LE112" s="98" t="str">
        <f>IF(ISBLANK($LE$3),"",IF(ISBLANK(Tipy!JH106),"-",SUM(KZ112:LD112)))</f>
        <v/>
      </c>
      <c r="LF112" s="94"/>
      <c r="LG112" s="99" t="str">
        <f>IF(ISBLANK($LL$3),"",IF(ISBLANK(Tipy!JN106),0,IF(AND(Tipy!JN106=Výsledky!$LJ$3,Tipy!JP106=Výsledky!$LL$3),50,0)))</f>
        <v/>
      </c>
      <c r="LH112" s="100" t="str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/>
      </c>
      <c r="LI112" s="100" t="str">
        <f>IF(ISBLANK($LL$3),"",IF(OR(Tipy!JQ106=Výsledky!$LG$6,Tipy!JQ106=Výsledky!$LG$7,Tipy!JQ106=Výsledky!$LG$8,Tipy!JQ106=Výsledky!$LG$9),30,0))</f>
        <v/>
      </c>
      <c r="LJ112" s="100" t="str">
        <f>IF(ISBLANK($LL$3),"",IF(OR(Tipy!JR106=Výsledky!$LJ$6,Tipy!JR106=Výsledky!$LJ$7,Tipy!JR106=Výsledky!$LJ$8,Tipy!JR106=Výsledky!$LJ$9),10,0))</f>
        <v/>
      </c>
      <c r="LK112" s="101" t="str">
        <f>IF(ISBLANK($LL$3),"",IF(ISBLANK(Tipy!JN106),0,IF(OR(AND(Tipy!JN106=Výsledky!$LJ$3,OR(Tipy!JP106=Výsledky!$LL$3+1,Tipy!JP106=Výsledky!$LL$3-1)),AND(Tipy!JP106=Výsledky!$LL$3,OR(Tipy!JN106=Výsledky!$LJ$3+1,Tipy!JN106=Výsledky!$LJ$3-1))),10,0)))</f>
        <v/>
      </c>
      <c r="LL112" s="98" t="str">
        <f>IF(ISBLANK($LL$3),"",IF(ISBLANK(Tipy!JN106),"-",SUM(LG112:LK112)))</f>
        <v/>
      </c>
      <c r="LM112" s="94"/>
      <c r="LN112" s="99" t="str">
        <f>IF(ISBLANK($LS$3),"",IF(ISBLANK(Tipy!JT106),0,IF(AND(Tipy!JT106=Výsledky!$LQ$3,Tipy!JV106=Výsledky!$LS$3),50,0)))</f>
        <v/>
      </c>
      <c r="LO112" s="100" t="str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/>
      </c>
      <c r="LP112" s="100" t="str">
        <f>IF(ISBLANK($LS$3),"",IF(OR(Tipy!JW106=Výsledky!$LN$6,Tipy!JW106=Výsledky!$LN$7,Tipy!JW106=Výsledky!$LN$8,Tipy!JW106=Výsledky!$LN$9),30,0))</f>
        <v/>
      </c>
      <c r="LQ112" s="100" t="str">
        <f>IF(ISBLANK($LS$3),"",IF(OR(Tipy!JX106=Výsledky!$LQ$6,Tipy!JX106=Výsledky!$LQ$7,Tipy!JX106=Výsledky!$LQ$8,Tipy!JX106=Výsledky!$LQ$9),10,0))</f>
        <v/>
      </c>
      <c r="LR112" s="101" t="str">
        <f>IF(ISBLANK($LS$3),"",IF(ISBLANK(Tipy!JT106),0,IF(OR(AND(Tipy!JT106=Výsledky!$LQ$3,OR(Tipy!JV106=Výsledky!$LS$3+1,Tipy!JV106=Výsledky!$LS$3-1)),AND(Tipy!JV106=Výsledky!$LS$3,OR(Tipy!JT106=Výsledky!$LQ$3+1,Tipy!JT106=Výsledky!$LQ$3-1))),10,0)))</f>
        <v/>
      </c>
      <c r="LS112" s="98" t="str">
        <f>IF(ISBLANK($LS$3),"",IF(ISBLANK(Tipy!JT106),"-",SUM(LN112:LR112)))</f>
        <v/>
      </c>
      <c r="LT112" s="94"/>
      <c r="LU112" s="99" t="str">
        <f>IF(ISBLANK($LZ$3),"",IF(ISBLANK(Tipy!JZ106),0,IF(AND(Tipy!JZ106=Výsledky!$LX$3,Tipy!KB106=Výsledky!$LZ$3),50,0)))</f>
        <v/>
      </c>
      <c r="LV112" s="100" t="str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/>
      </c>
      <c r="LW112" s="100" t="str">
        <f>IF(ISBLANK($LZ$3),"",IF(OR(Tipy!KC106=Výsledky!$LU$6,Tipy!KC106=Výsledky!$LU$7,Tipy!KC106=Výsledky!$LU$8,Tipy!KC106=Výsledky!$LU$9),30,0))</f>
        <v/>
      </c>
      <c r="LX112" s="100" t="str">
        <f>IF(ISBLANK($LZ$3),"",IF(OR(Tipy!KD106=Výsledky!$LX$6,Tipy!KD106=Výsledky!$LX$7,Tipy!KD106=Výsledky!$LX$8,Tipy!KD106=Výsledky!$LX$9),10,0))</f>
        <v/>
      </c>
      <c r="LY112" s="101" t="str">
        <f>IF(ISBLANK($LZ$3),"",IF(ISBLANK(Tipy!JZ106),0,IF(OR(AND(Tipy!JZ106=Výsledky!$LX$3,OR(Tipy!KB106=Výsledky!$LZ$3+1,Tipy!KB106=Výsledky!$LZ$3-1)),AND(Tipy!KB106=Výsledky!$LZ$3,OR(Tipy!JZ106=Výsledky!$LX$3+1,Tipy!JZ106=Výsledky!$LX$3-1))),10,0)))</f>
        <v/>
      </c>
      <c r="LZ112" s="98" t="str">
        <f>IF(ISBLANK($LZ$3),"",IF(ISBLANK(Tipy!JZ106),"-",SUM(LU112:LY112)))</f>
        <v/>
      </c>
      <c r="MA112" s="94"/>
      <c r="MB112" s="99"/>
      <c r="MC112" s="100"/>
      <c r="MD112" s="100"/>
      <c r="ME112" s="100"/>
      <c r="MF112" s="101"/>
      <c r="MG112" s="98"/>
      <c r="MH112" s="94"/>
      <c r="MI112" s="99"/>
      <c r="MJ112" s="100"/>
      <c r="MK112" s="100"/>
      <c r="ML112" s="100"/>
      <c r="MM112" s="101"/>
      <c r="MN112" s="98"/>
      <c r="MO112" s="94"/>
      <c r="MP112" s="99"/>
      <c r="MQ112" s="100"/>
      <c r="MR112" s="100"/>
      <c r="MS112" s="100"/>
      <c r="MT112" s="101"/>
      <c r="MU112" s="98"/>
      <c r="MV112" s="94"/>
      <c r="MW112" s="99"/>
      <c r="MX112" s="100"/>
      <c r="MY112" s="100"/>
      <c r="MZ112" s="100"/>
      <c r="NA112" s="101"/>
      <c r="NB112" s="98"/>
      <c r="NC112" s="94"/>
      <c r="ND112" s="99"/>
      <c r="NE112" s="100"/>
      <c r="NF112" s="100"/>
      <c r="NG112" s="100"/>
      <c r="NH112" s="101"/>
      <c r="NI112" s="98"/>
      <c r="NJ112" s="94"/>
      <c r="NK112" s="99"/>
      <c r="NL112" s="100"/>
      <c r="NM112" s="100"/>
      <c r="NN112" s="100"/>
      <c r="NO112" s="101"/>
      <c r="NP112" s="98"/>
      <c r="NQ112" s="94"/>
      <c r="NR112" s="99"/>
      <c r="NS112" s="100"/>
      <c r="NT112" s="100"/>
      <c r="NU112" s="100"/>
      <c r="NV112" s="101"/>
      <c r="NW112" s="98"/>
      <c r="NX112" s="94"/>
      <c r="NY112" s="99"/>
      <c r="NZ112" s="100"/>
      <c r="OA112" s="100"/>
      <c r="OB112" s="100"/>
      <c r="OC112" s="101"/>
      <c r="OD112" s="98"/>
      <c r="OE112" s="94"/>
      <c r="OF112" s="99"/>
      <c r="OG112" s="100"/>
      <c r="OH112" s="100"/>
      <c r="OI112" s="100"/>
      <c r="OJ112" s="101"/>
      <c r="OK112" s="98"/>
      <c r="OL112" s="94"/>
      <c r="OM112" s="99"/>
      <c r="ON112" s="100"/>
      <c r="OO112" s="100"/>
      <c r="OP112" s="100"/>
      <c r="OQ112" s="101"/>
      <c r="OR112" s="98"/>
      <c r="OS112" s="94"/>
      <c r="OT112" s="99"/>
      <c r="OU112" s="100"/>
      <c r="OV112" s="100"/>
      <c r="OW112" s="100"/>
      <c r="OX112" s="101"/>
      <c r="OY112" s="98"/>
      <c r="OZ112" s="94"/>
      <c r="PA112" s="99"/>
      <c r="PB112" s="100"/>
      <c r="PC112" s="100"/>
      <c r="PD112" s="100"/>
      <c r="PE112" s="101"/>
      <c r="PF112" s="98"/>
      <c r="PG112" s="94"/>
      <c r="PH112" s="99"/>
      <c r="PI112" s="100"/>
      <c r="PJ112" s="100"/>
      <c r="PK112" s="100"/>
      <c r="PL112" s="101"/>
      <c r="PM112" s="98"/>
      <c r="PN112" s="94"/>
      <c r="PO112" s="99"/>
      <c r="PP112" s="100"/>
      <c r="PQ112" s="100"/>
      <c r="PR112" s="100"/>
      <c r="PS112" s="101"/>
      <c r="PT112" s="98"/>
      <c r="PU112" s="94"/>
      <c r="PV112" s="99"/>
      <c r="PW112" s="100"/>
      <c r="PX112" s="100"/>
      <c r="PY112" s="100"/>
      <c r="PZ112" s="101"/>
      <c r="QA112" s="98"/>
    </row>
    <row r="113" spans="1:443" ht="5.0999999999999996" customHeight="1" thickBot="1" x14ac:dyDescent="0.25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73"/>
      <c r="KT113" s="73"/>
      <c r="KU113" s="73"/>
      <c r="KV113" s="73"/>
      <c r="KW113" s="73"/>
      <c r="KX113" s="51"/>
      <c r="KY113" s="51"/>
      <c r="KZ113" s="73"/>
      <c r="LA113" s="73"/>
      <c r="LB113" s="73"/>
      <c r="LC113" s="73"/>
      <c r="LD113" s="73"/>
      <c r="LE113" s="51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 x14ac:dyDescent="0.2">
      <c r="A114" s="448" t="s">
        <v>273</v>
      </c>
      <c r="B114" s="53" t="s">
        <v>266</v>
      </c>
      <c r="C114" s="54"/>
      <c r="D114" s="446">
        <f>COUNTIF(I12:I112,"&gt;=0")</f>
        <v>88</v>
      </c>
      <c r="E114" s="446"/>
      <c r="F114" s="447">
        <f>D114/COUNT($A$12:$A$112)</f>
        <v>0.87128712871287128</v>
      </c>
      <c r="G114" s="447"/>
      <c r="H114" s="102"/>
      <c r="I114" s="103"/>
      <c r="J114" s="33"/>
      <c r="K114" s="446">
        <f>COUNTIF(P12:P112,"&gt;=0")</f>
        <v>79</v>
      </c>
      <c r="L114" s="446"/>
      <c r="M114" s="447">
        <f>K114/COUNT($A$12:$A$112)</f>
        <v>0.78217821782178221</v>
      </c>
      <c r="N114" s="447"/>
      <c r="O114" s="102"/>
      <c r="P114" s="103"/>
      <c r="Q114" s="33"/>
      <c r="R114" s="446">
        <f>IF(ISBLANK(W3),"",COUNTIF(W12:W112,"&gt;=0"))</f>
        <v>83</v>
      </c>
      <c r="S114" s="446"/>
      <c r="T114" s="447">
        <f>IF(ISBLANK(W3),"",R114/COUNT($A$12:$A$112))</f>
        <v>0.82178217821782173</v>
      </c>
      <c r="U114" s="447"/>
      <c r="V114" s="102"/>
      <c r="W114" s="103"/>
      <c r="X114" s="33"/>
      <c r="Y114" s="446">
        <f>IF(ISBLANK(AD3),"",COUNTIF(AD12:AD112,"&gt;=0"))</f>
        <v>70</v>
      </c>
      <c r="Z114" s="446"/>
      <c r="AA114" s="447">
        <f>IF(ISBLANK(AD3),"",Y114/COUNT($A$12:$A$112))</f>
        <v>0.69306930693069302</v>
      </c>
      <c r="AB114" s="447"/>
      <c r="AC114" s="102"/>
      <c r="AD114" s="103"/>
      <c r="AE114" s="33"/>
      <c r="AF114" s="446">
        <f>IF(ISBLANK(AK3),"",COUNTIF(AK12:AK112,"&gt;=0"))</f>
        <v>55</v>
      </c>
      <c r="AG114" s="446"/>
      <c r="AH114" s="447">
        <f>IF(ISBLANK(AK3),"",AF114/COUNT($A$12:$A$112))</f>
        <v>0.54455445544554459</v>
      </c>
      <c r="AI114" s="447"/>
      <c r="AJ114" s="102"/>
      <c r="AK114" s="103"/>
      <c r="AL114" s="33"/>
      <c r="AM114" s="446">
        <f>IF(ISBLANK(AR3),"",COUNTIF(AR12:AR112,"&gt;=0"))</f>
        <v>61</v>
      </c>
      <c r="AN114" s="446"/>
      <c r="AO114" s="447">
        <f>IF(ISBLANK(AR3),"",AM114/COUNT($A$12:$A$112))</f>
        <v>0.60396039603960394</v>
      </c>
      <c r="AP114" s="447"/>
      <c r="AQ114" s="102"/>
      <c r="AR114" s="103"/>
      <c r="AS114" s="33"/>
      <c r="AT114" s="446">
        <f>IF(ISBLANK(AY3),"",COUNTIF(AY12:AY112,"&gt;=0"))</f>
        <v>69</v>
      </c>
      <c r="AU114" s="446"/>
      <c r="AV114" s="447">
        <f>IF(ISBLANK(AY3),"",AT114/COUNT($A$12:$A$112))</f>
        <v>0.68316831683168322</v>
      </c>
      <c r="AW114" s="447"/>
      <c r="AX114" s="102"/>
      <c r="AY114" s="103"/>
      <c r="AZ114" s="33"/>
      <c r="BA114" s="446">
        <f>IF(ISBLANK(BF3),"",COUNTIF(BF12:BF112,"&gt;=0"))</f>
        <v>61</v>
      </c>
      <c r="BB114" s="446"/>
      <c r="BC114" s="447">
        <f>IF(ISBLANK(BF3),"",BA114/COUNT($A$12:$A$112))</f>
        <v>0.60396039603960394</v>
      </c>
      <c r="BD114" s="447"/>
      <c r="BE114" s="102"/>
      <c r="BF114" s="103"/>
      <c r="BG114" s="33"/>
      <c r="BH114" s="446">
        <f>IF(ISBLANK(BM3),"",COUNTIF(BM12:BM112,"&gt;=0"))</f>
        <v>69</v>
      </c>
      <c r="BI114" s="446"/>
      <c r="BJ114" s="447">
        <f>IF(ISBLANK(BM3),"",BH114/COUNT($A$12:$A$112))</f>
        <v>0.68316831683168322</v>
      </c>
      <c r="BK114" s="447"/>
      <c r="BL114" s="102"/>
      <c r="BM114" s="103"/>
      <c r="BN114" s="33"/>
      <c r="BO114" s="446">
        <f>IF(ISBLANK(BT3),"",COUNTIF(BT12:BT112,"&gt;=0"))</f>
        <v>66</v>
      </c>
      <c r="BP114" s="446"/>
      <c r="BQ114" s="447">
        <f>IF(ISBLANK(BT3),"",BO114/COUNT($A$12:$A$112))</f>
        <v>0.65346534653465349</v>
      </c>
      <c r="BR114" s="447"/>
      <c r="BS114" s="102"/>
      <c r="BT114" s="103"/>
      <c r="BU114" s="33"/>
      <c r="BV114" s="446">
        <f>IF(ISBLANK(CA3),"",COUNTIF(CA12:CA112,"&gt;=0"))</f>
        <v>64</v>
      </c>
      <c r="BW114" s="446"/>
      <c r="BX114" s="447">
        <f>IF(ISBLANK(CA3),"",BV114/COUNT($A$12:$A$112))</f>
        <v>0.63366336633663367</v>
      </c>
      <c r="BY114" s="447"/>
      <c r="BZ114" s="102"/>
      <c r="CA114" s="103"/>
      <c r="CB114" s="33"/>
      <c r="CC114" s="446">
        <f>IF(ISBLANK(CH3),"",COUNTIF(CH12:CH112,"&gt;=0"))</f>
        <v>63</v>
      </c>
      <c r="CD114" s="446"/>
      <c r="CE114" s="447">
        <f>IF(ISBLANK(CH3),"",CC114/COUNT($A$12:$A$112))</f>
        <v>0.62376237623762376</v>
      </c>
      <c r="CF114" s="447"/>
      <c r="CG114" s="102"/>
      <c r="CH114" s="103"/>
      <c r="CI114" s="33"/>
      <c r="CJ114" s="446">
        <f>IF(ISBLANK(CO3),"",COUNTIF(CO12:CO112,"&gt;=0"))</f>
        <v>65</v>
      </c>
      <c r="CK114" s="446"/>
      <c r="CL114" s="447">
        <f>IF(ISBLANK(CO3),"",CJ114/COUNT($A$12:$A$112))</f>
        <v>0.64356435643564358</v>
      </c>
      <c r="CM114" s="447"/>
      <c r="CN114" s="102"/>
      <c r="CO114" s="103"/>
      <c r="CP114" s="33"/>
      <c r="CQ114" s="446">
        <f>IF(ISBLANK(CV3),"",COUNTIF(CV12:CV112,"&gt;=0"))</f>
        <v>64</v>
      </c>
      <c r="CR114" s="446"/>
      <c r="CS114" s="447">
        <f>IF(ISBLANK(CV3),"",CQ114/COUNT($A$12:$A$112))</f>
        <v>0.63366336633663367</v>
      </c>
      <c r="CT114" s="447"/>
      <c r="CU114" s="102"/>
      <c r="CV114" s="103"/>
      <c r="CW114" s="33"/>
      <c r="CX114" s="446">
        <f>IF(ISBLANK(DC3),"",COUNTIF(DC12:DC112,"&gt;=0"))</f>
        <v>63</v>
      </c>
      <c r="CY114" s="446"/>
      <c r="CZ114" s="447">
        <f>IF(ISBLANK(DC3),"",CX114/COUNT($A$12:$A$112))</f>
        <v>0.62376237623762376</v>
      </c>
      <c r="DA114" s="447"/>
      <c r="DB114" s="102"/>
      <c r="DC114" s="103"/>
      <c r="DD114" s="33"/>
      <c r="DE114" s="446">
        <f>IF(ISBLANK(DJ3),"",COUNTIF(DJ12:DJ112,"&gt;=0"))</f>
        <v>59</v>
      </c>
      <c r="DF114" s="446"/>
      <c r="DG114" s="447">
        <f>IF(ISBLANK(DJ3),"",DE114/COUNT($A$12:$A$112))</f>
        <v>0.58415841584158412</v>
      </c>
      <c r="DH114" s="447"/>
      <c r="DI114" s="102"/>
      <c r="DJ114" s="103"/>
      <c r="DK114" s="33"/>
      <c r="DL114" s="446">
        <f>IF(ISBLANK(DQ3),"",COUNTIF(DQ12:DQ112,"&gt;=0"))</f>
        <v>61</v>
      </c>
      <c r="DM114" s="446"/>
      <c r="DN114" s="447">
        <f>IF(ISBLANK(DQ3),"",DL114/COUNT($A$12:$A$112))</f>
        <v>0.60396039603960394</v>
      </c>
      <c r="DO114" s="447"/>
      <c r="DP114" s="102"/>
      <c r="DQ114" s="103"/>
      <c r="DR114" s="33"/>
      <c r="DS114" s="446">
        <f>IF(ISBLANK(DX3),"",COUNTIF(DX12:DX112,"&gt;=0"))</f>
        <v>60</v>
      </c>
      <c r="DT114" s="446"/>
      <c r="DU114" s="447">
        <f>IF(ISBLANK(DX3),"",DS114/COUNT($A$12:$A$112))</f>
        <v>0.59405940594059403</v>
      </c>
      <c r="DV114" s="447"/>
      <c r="DW114" s="102"/>
      <c r="DX114" s="103"/>
      <c r="DY114" s="33"/>
      <c r="DZ114" s="446">
        <f>IF(ISBLANK(EE3),"",COUNTIF(EE12:EE112,"&gt;=0"))</f>
        <v>59</v>
      </c>
      <c r="EA114" s="446"/>
      <c r="EB114" s="447">
        <f>IF(ISBLANK(EE3),"",DZ114/COUNT($A$12:$A$112))</f>
        <v>0.58415841584158412</v>
      </c>
      <c r="EC114" s="447"/>
      <c r="ED114" s="102"/>
      <c r="EE114" s="103"/>
      <c r="EF114" s="33"/>
      <c r="EG114" s="446">
        <f>IF(ISBLANK(EL3),"",COUNTIF(EL12:EL112,"&gt;=0"))</f>
        <v>59</v>
      </c>
      <c r="EH114" s="446"/>
      <c r="EI114" s="447">
        <f>IF(ISBLANK(EL3),"",EG114/COUNT($A$12:$A$112))</f>
        <v>0.58415841584158412</v>
      </c>
      <c r="EJ114" s="447"/>
      <c r="EK114" s="102"/>
      <c r="EL114" s="103"/>
      <c r="EM114" s="33"/>
      <c r="EN114" s="446">
        <f>IF(ISBLANK(ES3),"",COUNTIF(ES12:ES112,"&gt;=0"))</f>
        <v>60</v>
      </c>
      <c r="EO114" s="446"/>
      <c r="EP114" s="447">
        <f>IF(ISBLANK(ES3),"",EN114/COUNT($A$12:$A$112))</f>
        <v>0.59405940594059403</v>
      </c>
      <c r="EQ114" s="447"/>
      <c r="ER114" s="102"/>
      <c r="ES114" s="103"/>
      <c r="ET114" s="33"/>
      <c r="EU114" s="446">
        <f>IF(ISBLANK(EZ3),"",COUNTIF(EZ12:EZ112,"&gt;=0"))</f>
        <v>55</v>
      </c>
      <c r="EV114" s="446"/>
      <c r="EW114" s="447">
        <f>IF(ISBLANK(EZ3),"",EU114/COUNT($A$12:$A$112))</f>
        <v>0.54455445544554459</v>
      </c>
      <c r="EX114" s="447"/>
      <c r="EY114" s="102"/>
      <c r="EZ114" s="103"/>
      <c r="FA114" s="33"/>
      <c r="FB114" s="446">
        <f>IF(ISBLANK(FG3),"",COUNTIF(FG12:FG112,"&gt;=0"))</f>
        <v>58</v>
      </c>
      <c r="FC114" s="446"/>
      <c r="FD114" s="447">
        <f>IF(ISBLANK(FG3),"",FB114/COUNT($A$12:$A$112))</f>
        <v>0.57425742574257421</v>
      </c>
      <c r="FE114" s="447"/>
      <c r="FF114" s="102"/>
      <c r="FG114" s="103"/>
      <c r="FH114" s="33"/>
      <c r="FI114" s="446">
        <f>IF(ISBLANK(FN3),"",COUNTIF(FN12:FN112,"&gt;=0"))</f>
        <v>55</v>
      </c>
      <c r="FJ114" s="446"/>
      <c r="FK114" s="447">
        <f>IF(ISBLANK(FN3),"",FI114/COUNT($A$12:$A$112))</f>
        <v>0.54455445544554459</v>
      </c>
      <c r="FL114" s="447"/>
      <c r="FM114" s="102"/>
      <c r="FN114" s="103"/>
      <c r="FO114" s="33"/>
      <c r="FP114" s="446">
        <f>IF(ISBLANK(FU3),"",COUNTIF(FU12:FU112,"&gt;=0"))</f>
        <v>57</v>
      </c>
      <c r="FQ114" s="446"/>
      <c r="FR114" s="447">
        <f>IF(ISBLANK(FU3),"",FP114/COUNT($A$12:$A$112))</f>
        <v>0.5643564356435643</v>
      </c>
      <c r="FS114" s="447"/>
      <c r="FT114" s="102"/>
      <c r="FU114" s="103"/>
      <c r="FV114" s="33"/>
      <c r="FW114" s="446">
        <f>IF(ISBLANK(GB3),"",COUNTIF(GB12:GB112,"&gt;=0"))</f>
        <v>49</v>
      </c>
      <c r="FX114" s="446"/>
      <c r="FY114" s="447">
        <f>IF(ISBLANK(GB3),"",FW114/COUNT($A$12:$A$112))</f>
        <v>0.48514851485148514</v>
      </c>
      <c r="FZ114" s="447"/>
      <c r="GA114" s="102"/>
      <c r="GB114" s="103"/>
      <c r="GC114" s="33"/>
      <c r="GD114" s="446">
        <f>IF(ISBLANK(GI3),"",COUNTIF(GI12:GI112,"&gt;=0"))</f>
        <v>50</v>
      </c>
      <c r="GE114" s="446"/>
      <c r="GF114" s="447">
        <f>IF(ISBLANK(GI3),"",GD114/COUNT($A$12:$A$112))</f>
        <v>0.49504950495049505</v>
      </c>
      <c r="GG114" s="447"/>
      <c r="GH114" s="102"/>
      <c r="GI114" s="103"/>
      <c r="GJ114" s="33"/>
      <c r="GK114" s="446">
        <f>IF(ISBLANK(GP3),"",COUNTIF(GP12:GP112,"&gt;=0"))</f>
        <v>52</v>
      </c>
      <c r="GL114" s="446"/>
      <c r="GM114" s="447">
        <f>IF(ISBLANK(GP3),"",GK114/COUNT($A$12:$A$112))</f>
        <v>0.51485148514851486</v>
      </c>
      <c r="GN114" s="447"/>
      <c r="GO114" s="102"/>
      <c r="GP114" s="103"/>
      <c r="GQ114" s="33"/>
      <c r="GR114" s="446">
        <f>IF(ISBLANK(GW3),"",COUNTIF(GW12:GW112,"&gt;=0"))</f>
        <v>55</v>
      </c>
      <c r="GS114" s="446"/>
      <c r="GT114" s="447">
        <f>IF(ISBLANK(GW3),"",GR114/COUNT($A$12:$A$112))</f>
        <v>0.54455445544554459</v>
      </c>
      <c r="GU114" s="447"/>
      <c r="GV114" s="102"/>
      <c r="GW114" s="103"/>
      <c r="GX114" s="33"/>
      <c r="GY114" s="446">
        <f>IF(ISBLANK(HD3),"",COUNTIF(HD12:HD112,"&gt;=0"))</f>
        <v>48</v>
      </c>
      <c r="GZ114" s="446"/>
      <c r="HA114" s="447">
        <f>IF(ISBLANK(HD3),"",GY114/COUNT($A$12:$A$112))</f>
        <v>0.47524752475247523</v>
      </c>
      <c r="HB114" s="447"/>
      <c r="HC114" s="102"/>
      <c r="HD114" s="103"/>
      <c r="HE114" s="33"/>
      <c r="HF114" s="446">
        <f>IF(ISBLANK(HK3),"",COUNTIF(HK12:HK112,"&gt;=0"))</f>
        <v>47</v>
      </c>
      <c r="HG114" s="446"/>
      <c r="HH114" s="447">
        <f>IF(ISBLANK(HK3),"",HF114/COUNT($A$12:$A$112))</f>
        <v>0.46534653465346537</v>
      </c>
      <c r="HI114" s="447"/>
      <c r="HJ114" s="102"/>
      <c r="HK114" s="103"/>
      <c r="HL114" s="33"/>
      <c r="HM114" s="446">
        <f>IF(ISBLANK(HR3),"",COUNTIF(HR12:HR112,"&gt;=0"))</f>
        <v>50</v>
      </c>
      <c r="HN114" s="446"/>
      <c r="HO114" s="447">
        <f>IF(ISBLANK(HR3),"",HM114/COUNT($A$12:$A$112))</f>
        <v>0.49504950495049505</v>
      </c>
      <c r="HP114" s="447"/>
      <c r="HQ114" s="102"/>
      <c r="HR114" s="103"/>
      <c r="HS114" s="33"/>
      <c r="HT114" s="446">
        <f>IF(ISBLANK(HY3),"",COUNTIF(HY12:HY112,"&gt;=0"))</f>
        <v>46</v>
      </c>
      <c r="HU114" s="446"/>
      <c r="HV114" s="447">
        <f>IF(ISBLANK(HY3),"",HT114/COUNT($A$12:$A$112))</f>
        <v>0.45544554455445546</v>
      </c>
      <c r="HW114" s="447"/>
      <c r="HX114" s="102"/>
      <c r="HY114" s="103"/>
      <c r="HZ114" s="33"/>
      <c r="IA114" s="446">
        <f>IF(ISBLANK(IF3),"",COUNTIF(IF12:IF112,"&gt;=0"))</f>
        <v>52</v>
      </c>
      <c r="IB114" s="446"/>
      <c r="IC114" s="447">
        <f>IF(ISBLANK(IF3),"",IA114/COUNT($A$12:$A$112))</f>
        <v>0.51485148514851486</v>
      </c>
      <c r="ID114" s="447"/>
      <c r="IE114" s="102"/>
      <c r="IF114" s="103"/>
      <c r="IG114" s="33"/>
      <c r="IH114" s="446">
        <f>IF(ISBLANK(IM3),"",COUNTIF(IM12:IM112,"&gt;=0"))</f>
        <v>50</v>
      </c>
      <c r="II114" s="446"/>
      <c r="IJ114" s="447">
        <f>IF(ISBLANK(IM3),"",IH114/COUNT($A$12:$A$112))</f>
        <v>0.49504950495049505</v>
      </c>
      <c r="IK114" s="447"/>
      <c r="IL114" s="102"/>
      <c r="IM114" s="103"/>
      <c r="IN114" s="33"/>
      <c r="IO114" s="446">
        <f>IF(ISBLANK(IT3),"",COUNTIF(IT12:IT112,"&gt;=0"))</f>
        <v>51</v>
      </c>
      <c r="IP114" s="446"/>
      <c r="IQ114" s="447">
        <f>IF(ISBLANK(IT3),"",IO114/COUNT($A$12:$A$112))</f>
        <v>0.50495049504950495</v>
      </c>
      <c r="IR114" s="447"/>
      <c r="IS114" s="102"/>
      <c r="IT114" s="103"/>
      <c r="IU114" s="33"/>
      <c r="IV114" s="446">
        <f>IF(ISBLANK(JA3),"",COUNTIF(JA12:JA112,"&gt;=0"))</f>
        <v>48</v>
      </c>
      <c r="IW114" s="446"/>
      <c r="IX114" s="447">
        <f>IF(ISBLANK(JA3),"",IV114/COUNT($A$12:$A$112))</f>
        <v>0.47524752475247523</v>
      </c>
      <c r="IY114" s="447"/>
      <c r="IZ114" s="102"/>
      <c r="JA114" s="103"/>
      <c r="JB114" s="33"/>
      <c r="JC114" s="446">
        <f>IF(ISBLANK(JH3),"",COUNTIF(JH12:JH112,"&gt;=0"))</f>
        <v>50</v>
      </c>
      <c r="JD114" s="446"/>
      <c r="JE114" s="447">
        <f>IF(ISBLANK(JH3),"",JC114/COUNT($A$12:$A$112))</f>
        <v>0.49504950495049505</v>
      </c>
      <c r="JF114" s="447"/>
      <c r="JG114" s="102"/>
      <c r="JH114" s="103"/>
      <c r="JI114" s="33"/>
      <c r="JJ114" s="446">
        <f>IF(ISBLANK(JO3),"",COUNTIF(JO12:JO112,"&gt;=0"))</f>
        <v>52</v>
      </c>
      <c r="JK114" s="446"/>
      <c r="JL114" s="447">
        <f>IF(ISBLANK(JO3),"",JJ114/COUNT($A$12:$A$112))</f>
        <v>0.51485148514851486</v>
      </c>
      <c r="JM114" s="447"/>
      <c r="JN114" s="102"/>
      <c r="JO114" s="103"/>
      <c r="JP114" s="33"/>
      <c r="JQ114" s="446">
        <f>IF(ISBLANK(JV3),"",COUNTIF(JV12:JV112,"&gt;=0"))</f>
        <v>49</v>
      </c>
      <c r="JR114" s="446"/>
      <c r="JS114" s="447">
        <f>IF(ISBLANK(JV3),"",JQ114/COUNT($A$12:$A$112))</f>
        <v>0.48514851485148514</v>
      </c>
      <c r="JT114" s="447"/>
      <c r="JU114" s="102"/>
      <c r="JV114" s="103"/>
      <c r="JW114" s="33"/>
      <c r="JX114" s="446" t="str">
        <f>IF(ISBLANK(KC3),"",COUNTIF(KC12:KC112,"&gt;=0"))</f>
        <v/>
      </c>
      <c r="JY114" s="446"/>
      <c r="JZ114" s="447" t="str">
        <f>IF(ISBLANK(KC3),"",JX114/COUNT($A$12:$A$112))</f>
        <v/>
      </c>
      <c r="KA114" s="447"/>
      <c r="KB114" s="102"/>
      <c r="KC114" s="103"/>
      <c r="KD114" s="33"/>
      <c r="KE114" s="446">
        <f>IF(ISBLANK(KJ3),"",COUNTIF(KJ12:KJ112,"&gt;=0"))</f>
        <v>47</v>
      </c>
      <c r="KF114" s="446"/>
      <c r="KG114" s="447">
        <f>IF(ISBLANK(KJ3),"",KE114/COUNT($A$12:$A$112))</f>
        <v>0.46534653465346537</v>
      </c>
      <c r="KH114" s="447"/>
      <c r="KI114" s="102"/>
      <c r="KJ114" s="103"/>
      <c r="KK114" s="33"/>
      <c r="KL114" s="446">
        <f>IF(ISBLANK(KQ3),"",COUNTIF(KQ12:KQ112,"&gt;=0"))</f>
        <v>46</v>
      </c>
      <c r="KM114" s="446"/>
      <c r="KN114" s="447">
        <f>IF(ISBLANK(KQ3),"",KL114/COUNT($A$12:$A$112))</f>
        <v>0.45544554455445546</v>
      </c>
      <c r="KO114" s="447"/>
      <c r="KP114" s="102"/>
      <c r="KQ114" s="103"/>
      <c r="KR114" s="111"/>
      <c r="KS114" s="446" t="str">
        <f>IF(ISBLANK(KX3),"",COUNTIF(KX12:KX112,"&gt;=0"))</f>
        <v/>
      </c>
      <c r="KT114" s="446"/>
      <c r="KU114" s="447" t="str">
        <f>IF(ISBLANK(KX3),"",KS114/COUNT($A$12:$A$112))</f>
        <v/>
      </c>
      <c r="KV114" s="447"/>
      <c r="KW114" s="102"/>
      <c r="KX114" s="103"/>
      <c r="KY114" s="33"/>
      <c r="KZ114" s="446" t="str">
        <f>IF(ISBLANK(LE3),"",COUNTIF(LE12:LE112,"&gt;=0"))</f>
        <v/>
      </c>
      <c r="LA114" s="446"/>
      <c r="LB114" s="447" t="str">
        <f>IF(ISBLANK(LE3),"",KZ114/COUNT($A$12:$A$112))</f>
        <v/>
      </c>
      <c r="LC114" s="447"/>
      <c r="LD114" s="102"/>
      <c r="LE114" s="103"/>
      <c r="LF114" s="33"/>
      <c r="LG114" s="446" t="str">
        <f>IF(ISBLANK(LL3),"",COUNTIF(LL12:LL112,"&gt;=0"))</f>
        <v/>
      </c>
      <c r="LH114" s="446"/>
      <c r="LI114" s="447" t="str">
        <f>IF(ISBLANK(LL3),"",LG114/COUNT($A$12:$A$112))</f>
        <v/>
      </c>
      <c r="LJ114" s="447"/>
      <c r="LK114" s="102"/>
      <c r="LL114" s="103"/>
      <c r="LM114" s="33"/>
      <c r="LN114" s="446" t="str">
        <f>IF(ISBLANK(LS3),"",COUNTIF(LS12:LS112,"&gt;=0"))</f>
        <v/>
      </c>
      <c r="LO114" s="446"/>
      <c r="LP114" s="447" t="str">
        <f>IF(ISBLANK(LS3),"",LN114/COUNT($A$12:$A$112))</f>
        <v/>
      </c>
      <c r="LQ114" s="447"/>
      <c r="LR114" s="102"/>
      <c r="LS114" s="103"/>
      <c r="LT114" s="33"/>
      <c r="LU114" s="446" t="str">
        <f>IF(ISBLANK(LZ3),"",COUNTIF(LZ12:LZ112,"&gt;=0"))</f>
        <v/>
      </c>
      <c r="LV114" s="446"/>
      <c r="LW114" s="447" t="str">
        <f>IF(ISBLANK(LZ3),"",LU114/COUNT($A$12:$A$112))</f>
        <v/>
      </c>
      <c r="LX114" s="447"/>
      <c r="LY114" s="102"/>
      <c r="LZ114" s="103"/>
      <c r="MA114" s="33"/>
      <c r="MB114" s="446" t="str">
        <f>IF(ISBLANK(MG3),"",COUNTIF(MG12:MG112,"&gt;=0"))</f>
        <v/>
      </c>
      <c r="MC114" s="446"/>
      <c r="MD114" s="447" t="str">
        <f>IF(ISBLANK(MG3),"",MB114/COUNT($A$12:$A$112))</f>
        <v/>
      </c>
      <c r="ME114" s="447"/>
      <c r="MF114" s="102"/>
      <c r="MG114" s="103"/>
      <c r="MH114" s="33"/>
      <c r="MI114" s="446" t="str">
        <f>IF(ISBLANK(MN3),"",COUNTIF(MN12:MN112,"&gt;=0"))</f>
        <v/>
      </c>
      <c r="MJ114" s="446"/>
      <c r="MK114" s="447" t="str">
        <f>IF(ISBLANK(MN3),"",MI114/COUNT($A$12:$A$112))</f>
        <v/>
      </c>
      <c r="ML114" s="447"/>
      <c r="MM114" s="102"/>
      <c r="MN114" s="103"/>
      <c r="MO114" s="33"/>
      <c r="MP114" s="446" t="str">
        <f>IF(ISBLANK(MU3),"",COUNTIF(MU12:MU112,"&gt;=0"))</f>
        <v/>
      </c>
      <c r="MQ114" s="446"/>
      <c r="MR114" s="447" t="str">
        <f>IF(ISBLANK(MU3),"",MP114/COUNT($A$12:$A$112))</f>
        <v/>
      </c>
      <c r="MS114" s="447"/>
      <c r="MT114" s="102"/>
      <c r="MU114" s="103"/>
      <c r="MV114" s="33"/>
      <c r="MW114" s="446" t="str">
        <f>IF(ISBLANK(NB3),"",COUNTIF(NB12:NB112,"&gt;=0"))</f>
        <v/>
      </c>
      <c r="MX114" s="446"/>
      <c r="MY114" s="447" t="str">
        <f>IF(ISBLANK(NB3),"",MW114/COUNT($A$12:$A$112))</f>
        <v/>
      </c>
      <c r="MZ114" s="447"/>
      <c r="NA114" s="102"/>
      <c r="NB114" s="103"/>
      <c r="NC114" s="33"/>
      <c r="ND114" s="446" t="str">
        <f>IF(ISBLANK(NI3),"",COUNTIF(NI12:NI112,"&gt;=0"))</f>
        <v/>
      </c>
      <c r="NE114" s="446"/>
      <c r="NF114" s="447" t="str">
        <f>IF(ISBLANK(NI3),"",ND114/COUNT($A$12:$A$112))</f>
        <v/>
      </c>
      <c r="NG114" s="447"/>
      <c r="NH114" s="102"/>
      <c r="NI114" s="103"/>
      <c r="NJ114" s="33"/>
      <c r="NK114" s="446" t="str">
        <f>IF(ISBLANK(NP3),"",COUNTIF(NP12:NP112,"&gt;=0"))</f>
        <v/>
      </c>
      <c r="NL114" s="446"/>
      <c r="NM114" s="447" t="str">
        <f>IF(ISBLANK(NP3),"",NK114/COUNT($A$12:$A$112))</f>
        <v/>
      </c>
      <c r="NN114" s="447"/>
      <c r="NO114" s="102"/>
      <c r="NP114" s="103"/>
      <c r="NQ114" s="33"/>
      <c r="NR114" s="446" t="str">
        <f>IF(ISBLANK(NW3),"",COUNTIF(NW12:NW112,"&gt;=0"))</f>
        <v/>
      </c>
      <c r="NS114" s="446"/>
      <c r="NT114" s="447" t="str">
        <f>IF(ISBLANK(NW3),"",NR114/COUNT($A$12:$A$112))</f>
        <v/>
      </c>
      <c r="NU114" s="447"/>
      <c r="NV114" s="102"/>
      <c r="NW114" s="103"/>
      <c r="NX114" s="33"/>
      <c r="NY114" s="446" t="str">
        <f>IF(ISBLANK(OD3),"",COUNTIF(OD12:OD112,"&gt;=0"))</f>
        <v/>
      </c>
      <c r="NZ114" s="446"/>
      <c r="OA114" s="447" t="str">
        <f>IF(ISBLANK(OD3),"",NY114/COUNT($A$12:$A$112))</f>
        <v/>
      </c>
      <c r="OB114" s="447"/>
      <c r="OC114" s="102"/>
      <c r="OD114" s="103"/>
      <c r="OE114" s="33"/>
      <c r="OF114" s="446" t="str">
        <f>IF(ISBLANK(OK3),"",COUNTIF(OK12:OK112,"&gt;=0"))</f>
        <v/>
      </c>
      <c r="OG114" s="446"/>
      <c r="OH114" s="447" t="str">
        <f>IF(ISBLANK(OK3),"",OF114/COUNT($A$12:$A$112))</f>
        <v/>
      </c>
      <c r="OI114" s="447"/>
      <c r="OJ114" s="102"/>
      <c r="OK114" s="103"/>
      <c r="OL114" s="33"/>
      <c r="OM114" s="446" t="str">
        <f>IF(ISBLANK(OR3),"",COUNTIF(OR12:OR112,"&gt;=0"))</f>
        <v/>
      </c>
      <c r="ON114" s="446"/>
      <c r="OO114" s="447" t="str">
        <f>IF(ISBLANK(OR3),"",OM114/COUNT($A$12:$A$112))</f>
        <v/>
      </c>
      <c r="OP114" s="447"/>
      <c r="OQ114" s="102"/>
      <c r="OR114" s="103"/>
      <c r="OS114" s="33"/>
      <c r="OT114" s="446" t="str">
        <f>IF(ISBLANK(OY3),"",COUNTIF(OY12:OY112,"&gt;=0"))</f>
        <v/>
      </c>
      <c r="OU114" s="446"/>
      <c r="OV114" s="447" t="str">
        <f>IF(ISBLANK(OY3),"",OT114/COUNT($A$12:$A$112))</f>
        <v/>
      </c>
      <c r="OW114" s="447"/>
      <c r="OX114" s="102"/>
      <c r="OY114" s="103"/>
      <c r="OZ114" s="33"/>
      <c r="PA114" s="446" t="str">
        <f>IF(ISBLANK(PF3),"",COUNTIF(PF12:PF112,"&gt;=0"))</f>
        <v/>
      </c>
      <c r="PB114" s="446"/>
      <c r="PC114" s="447" t="str">
        <f>IF(ISBLANK(PF3),"",PA114/COUNT($A$12:$A$112))</f>
        <v/>
      </c>
      <c r="PD114" s="447"/>
      <c r="PE114" s="102"/>
      <c r="PF114" s="103"/>
      <c r="PG114" s="33"/>
      <c r="PH114" s="446" t="str">
        <f>IF(ISBLANK(PM3),"",COUNTIF(PM12:PM112,"&gt;=0"))</f>
        <v/>
      </c>
      <c r="PI114" s="446"/>
      <c r="PJ114" s="447" t="str">
        <f>IF(ISBLANK(PM3),"",PH114/COUNT($A$12:$A$112))</f>
        <v/>
      </c>
      <c r="PK114" s="447"/>
      <c r="PL114" s="102"/>
      <c r="PM114" s="103"/>
      <c r="PN114" s="33"/>
      <c r="PO114" s="446" t="str">
        <f>IF(ISBLANK(PT3),"",COUNTIF(PT12:PT112,"&gt;=0"))</f>
        <v/>
      </c>
      <c r="PP114" s="446"/>
      <c r="PQ114" s="447" t="str">
        <f>IF(ISBLANK(PT3),"",PO114/COUNT($A$12:$A$112))</f>
        <v/>
      </c>
      <c r="PR114" s="447"/>
      <c r="PS114" s="102"/>
      <c r="PT114" s="103"/>
      <c r="PU114" s="33"/>
      <c r="PV114" s="446" t="str">
        <f>IF(ISBLANK(QA3),"",COUNTIF(QA12:QA112,"&gt;=0"))</f>
        <v/>
      </c>
      <c r="PW114" s="446"/>
      <c r="PX114" s="447" t="str">
        <f>IF(ISBLANK(QA3),"",PV114/COUNT($A$12:$A$112))</f>
        <v/>
      </c>
      <c r="PY114" s="447"/>
      <c r="PZ114" s="102"/>
      <c r="QA114" s="103"/>
    </row>
    <row r="115" spans="1:443" ht="15" customHeight="1" x14ac:dyDescent="0.2">
      <c r="A115" s="449"/>
      <c r="B115" s="55" t="s">
        <v>267</v>
      </c>
      <c r="C115" s="54"/>
      <c r="D115" s="441">
        <f>COUNTIF(D12:D112,"=50")</f>
        <v>15</v>
      </c>
      <c r="E115" s="441"/>
      <c r="F115" s="429">
        <f>D115/D114</f>
        <v>0.17045454545454544</v>
      </c>
      <c r="G115" s="429"/>
      <c r="H115" s="429">
        <f>(D115+D116)/D114</f>
        <v>1</v>
      </c>
      <c r="I115" s="440"/>
      <c r="J115" s="33"/>
      <c r="K115" s="441">
        <f>COUNTIF(K12:K112,"=50")</f>
        <v>27</v>
      </c>
      <c r="L115" s="441"/>
      <c r="M115" s="429">
        <f>K115/K114</f>
        <v>0.34177215189873417</v>
      </c>
      <c r="N115" s="429"/>
      <c r="O115" s="429">
        <f>(K115+K116)/K114</f>
        <v>1</v>
      </c>
      <c r="P115" s="440"/>
      <c r="Q115" s="33"/>
      <c r="R115" s="441">
        <f>IF(ISBLANK(W3),"",COUNTIF(R12:R112,"=50"))</f>
        <v>16</v>
      </c>
      <c r="S115" s="441"/>
      <c r="T115" s="429">
        <f>IF(ISBLANK(W3),"",R115/R114)</f>
        <v>0.19277108433734941</v>
      </c>
      <c r="U115" s="429"/>
      <c r="V115" s="429">
        <f>IF(ISBLANK(W3),"",(R115+R116)/R114)</f>
        <v>0.27710843373493976</v>
      </c>
      <c r="W115" s="440"/>
      <c r="X115" s="33"/>
      <c r="Y115" s="441">
        <f>IF(ISBLANK(AD3),"",COUNTIF(Y12:Y112,"=50"))</f>
        <v>2</v>
      </c>
      <c r="Z115" s="441"/>
      <c r="AA115" s="429">
        <f>IF(ISBLANK(AD3),"",Y115/Y114)</f>
        <v>2.8571428571428571E-2</v>
      </c>
      <c r="AB115" s="429"/>
      <c r="AC115" s="429">
        <f>IF(ISBLANK(AD3),"",(Y115+Y116)/Y114)</f>
        <v>0.94285714285714284</v>
      </c>
      <c r="AD115" s="440"/>
      <c r="AE115" s="33"/>
      <c r="AF115" s="441">
        <f>IF(ISBLANK(AK3),"",COUNTIF(AF12:AF112,"=50"))</f>
        <v>0</v>
      </c>
      <c r="AG115" s="441"/>
      <c r="AH115" s="429">
        <f>IF(ISBLANK(AK3),"",AF115/AF114)</f>
        <v>0</v>
      </c>
      <c r="AI115" s="429"/>
      <c r="AJ115" s="429">
        <f>IF(ISBLANK(AK3),"",(AF115+AF116)/AF114)</f>
        <v>0.92727272727272725</v>
      </c>
      <c r="AK115" s="440"/>
      <c r="AL115" s="33"/>
      <c r="AM115" s="441">
        <f>IF(ISBLANK(AR3),"",COUNTIF(AM12:AM112,"=50"))</f>
        <v>17</v>
      </c>
      <c r="AN115" s="441"/>
      <c r="AO115" s="429">
        <f>IF(ISBLANK(AR3),"",AM115/AM114)</f>
        <v>0.27868852459016391</v>
      </c>
      <c r="AP115" s="429"/>
      <c r="AQ115" s="429">
        <f>IF(ISBLANK(AR3),"",(AM115+AM116)/AM114)</f>
        <v>1</v>
      </c>
      <c r="AR115" s="440"/>
      <c r="AS115" s="33"/>
      <c r="AT115" s="441">
        <f>IF(ISBLANK(AY3),"",COUNTIF(AT12:AT112,"=50"))</f>
        <v>7</v>
      </c>
      <c r="AU115" s="441"/>
      <c r="AV115" s="429">
        <f>IF(ISBLANK(AY3),"",AT115/AT114)</f>
        <v>0.10144927536231885</v>
      </c>
      <c r="AW115" s="429"/>
      <c r="AX115" s="429">
        <f>IF(ISBLANK(AY3),"",(AT115+AT116)/AT114)</f>
        <v>0.97101449275362317</v>
      </c>
      <c r="AY115" s="440"/>
      <c r="AZ115" s="33"/>
      <c r="BA115" s="441">
        <f>IF(ISBLANK(BF3),"",COUNTIF(BA12:BA112,"=50"))</f>
        <v>0</v>
      </c>
      <c r="BB115" s="441"/>
      <c r="BC115" s="429">
        <f>IF(ISBLANK(BF3),"",BA115/BA114)</f>
        <v>0</v>
      </c>
      <c r="BD115" s="429"/>
      <c r="BE115" s="429">
        <f>IF(ISBLANK(BF3),"",(BA115+BA116)/BA114)</f>
        <v>0</v>
      </c>
      <c r="BF115" s="440"/>
      <c r="BG115" s="33"/>
      <c r="BH115" s="441">
        <f>IF(ISBLANK(BM3),"",COUNTIF(BH12:BH112,"=50"))</f>
        <v>1</v>
      </c>
      <c r="BI115" s="441"/>
      <c r="BJ115" s="429">
        <f>IF(ISBLANK(BM3),"",BH115/BH114)</f>
        <v>1.4492753623188406E-2</v>
      </c>
      <c r="BK115" s="429"/>
      <c r="BL115" s="429">
        <f>IF(ISBLANK(BM3),"",(BH115+BH116)/BH114)</f>
        <v>0.85507246376811596</v>
      </c>
      <c r="BM115" s="440"/>
      <c r="BN115" s="33"/>
      <c r="BO115" s="441">
        <f>IF(ISBLANK(BT3),"",COUNTIF(BO12:BO112,"=50"))</f>
        <v>8</v>
      </c>
      <c r="BP115" s="441"/>
      <c r="BQ115" s="429">
        <f>IF(ISBLANK(BT3),"",BO115/BO114)</f>
        <v>0.12121212121212122</v>
      </c>
      <c r="BR115" s="429"/>
      <c r="BS115" s="429">
        <f>IF(ISBLANK(BT3),"",(BO115+BO116)/BO114)</f>
        <v>0.24242424242424243</v>
      </c>
      <c r="BT115" s="440"/>
      <c r="BU115" s="33"/>
      <c r="BV115" s="441">
        <f>IF(ISBLANK(CA3),"",COUNTIF(BV12:BV112,"=50"))</f>
        <v>0</v>
      </c>
      <c r="BW115" s="441"/>
      <c r="BX115" s="429">
        <f>IF(ISBLANK(CA3),"",BV115/BV114)</f>
        <v>0</v>
      </c>
      <c r="BY115" s="429"/>
      <c r="BZ115" s="429">
        <f>IF(ISBLANK(CA3),"",(BV115+BV116)/BV114)</f>
        <v>0.9375</v>
      </c>
      <c r="CA115" s="440"/>
      <c r="CB115" s="33"/>
      <c r="CC115" s="441">
        <f>IF(ISBLANK(CH3),"",COUNTIF(CC12:CC112,"=50"))</f>
        <v>1</v>
      </c>
      <c r="CD115" s="441"/>
      <c r="CE115" s="429">
        <f>IF(ISBLANK(CH3),"",CC115/CC114)</f>
        <v>1.5873015873015872E-2</v>
      </c>
      <c r="CF115" s="429"/>
      <c r="CG115" s="429">
        <f>IF(ISBLANK(CH3),"",(CC115+CC116)/CC114)</f>
        <v>0.5714285714285714</v>
      </c>
      <c r="CH115" s="440"/>
      <c r="CI115" s="33"/>
      <c r="CJ115" s="441">
        <f>IF(ISBLANK(CO3),"",COUNTIF(CJ12:CJ112,"=50"))</f>
        <v>0</v>
      </c>
      <c r="CK115" s="441"/>
      <c r="CL115" s="429">
        <f>IF(ISBLANK(CO3),"",CJ115/CJ114)</f>
        <v>0</v>
      </c>
      <c r="CM115" s="429"/>
      <c r="CN115" s="429">
        <f>IF(ISBLANK(CO3),"",(CJ115+CJ116)/CJ114)</f>
        <v>0.76923076923076927</v>
      </c>
      <c r="CO115" s="440"/>
      <c r="CP115" s="33"/>
      <c r="CQ115" s="441">
        <f>IF(ISBLANK(CV3),"",COUNTIF(CQ12:CQ112,"=50"))</f>
        <v>10</v>
      </c>
      <c r="CR115" s="441"/>
      <c r="CS115" s="429">
        <f>IF(ISBLANK(CV3),"",CQ115/CQ114)</f>
        <v>0.15625</v>
      </c>
      <c r="CT115" s="429"/>
      <c r="CU115" s="429">
        <f>IF(ISBLANK(CV3),"",(CQ115+CQ116)/CQ114)</f>
        <v>0.984375</v>
      </c>
      <c r="CV115" s="440"/>
      <c r="CW115" s="33"/>
      <c r="CX115" s="441">
        <f>IF(ISBLANK(DC3),"",COUNTIF(CX12:CX112,"=50"))</f>
        <v>0</v>
      </c>
      <c r="CY115" s="441"/>
      <c r="CZ115" s="429">
        <f>IF(ISBLANK(DC3),"",CX115/CX114)</f>
        <v>0</v>
      </c>
      <c r="DA115" s="429"/>
      <c r="DB115" s="429">
        <f>IF(ISBLANK(DC3),"",(CX115+CX116)/CX114)</f>
        <v>0</v>
      </c>
      <c r="DC115" s="440"/>
      <c r="DD115" s="33"/>
      <c r="DE115" s="441">
        <f>IF(ISBLANK(DJ3),"",COUNTIF(DE12:DE112,"=50"))</f>
        <v>5</v>
      </c>
      <c r="DF115" s="441"/>
      <c r="DG115" s="429">
        <f>IF(ISBLANK(DJ3),"",DE115/DE114)</f>
        <v>8.4745762711864403E-2</v>
      </c>
      <c r="DH115" s="429"/>
      <c r="DI115" s="429">
        <f>IF(ISBLANK(DJ3),"",(DE115+DE116)/DE114)</f>
        <v>0.61016949152542377</v>
      </c>
      <c r="DJ115" s="440"/>
      <c r="DK115" s="33"/>
      <c r="DL115" s="441">
        <f>IF(ISBLANK(DQ3),"",COUNTIF(DL12:DL112,"=50"))</f>
        <v>1</v>
      </c>
      <c r="DM115" s="441"/>
      <c r="DN115" s="429">
        <f>IF(ISBLANK(DQ3),"",DL115/DL114)</f>
        <v>1.6393442622950821E-2</v>
      </c>
      <c r="DO115" s="429"/>
      <c r="DP115" s="429">
        <f>IF(ISBLANK(DQ3),"",(DL115+DL116)/DL114)</f>
        <v>1.6393442622950821E-2</v>
      </c>
      <c r="DQ115" s="440"/>
      <c r="DR115" s="33"/>
      <c r="DS115" s="441">
        <f>IF(ISBLANK(DX3),"",COUNTIF(DS12:DS112,"=50"))</f>
        <v>2</v>
      </c>
      <c r="DT115" s="441"/>
      <c r="DU115" s="429">
        <f>IF(ISBLANK(DX3),"",DS115/DS114)</f>
        <v>3.3333333333333333E-2</v>
      </c>
      <c r="DV115" s="429"/>
      <c r="DW115" s="429">
        <f>IF(ISBLANK(DX3),"",(DS115+DS116)/DS114)</f>
        <v>0.95</v>
      </c>
      <c r="DX115" s="440"/>
      <c r="DY115" s="33"/>
      <c r="DZ115" s="441">
        <f>IF(ISBLANK(EE3),"",COUNTIF(DZ12:DZ112,"=50"))</f>
        <v>11</v>
      </c>
      <c r="EA115" s="441"/>
      <c r="EB115" s="429">
        <f>IF(ISBLANK(EE3),"",DZ115/DZ114)</f>
        <v>0.1864406779661017</v>
      </c>
      <c r="EC115" s="429"/>
      <c r="ED115" s="429">
        <f>IF(ISBLANK(EE3),"",(DZ115+DZ116)/DZ114)</f>
        <v>0.88135593220338981</v>
      </c>
      <c r="EE115" s="440"/>
      <c r="EF115" s="33"/>
      <c r="EG115" s="441">
        <f>IF(ISBLANK(EL3),"",COUNTIF(EG12:EG112,"=50"))</f>
        <v>7</v>
      </c>
      <c r="EH115" s="441"/>
      <c r="EI115" s="429">
        <f>IF(ISBLANK(EL3),"",EG115/EG114)</f>
        <v>0.11864406779661017</v>
      </c>
      <c r="EJ115" s="429"/>
      <c r="EK115" s="429">
        <f>IF(ISBLANK(EL3),"",(EG115+EG116)/EG114)</f>
        <v>1</v>
      </c>
      <c r="EL115" s="440"/>
      <c r="EM115" s="33"/>
      <c r="EN115" s="441">
        <f>IF(ISBLANK(ES3),"",COUNTIF(EN12:EN112,"=50"))</f>
        <v>1</v>
      </c>
      <c r="EO115" s="441"/>
      <c r="EP115" s="429">
        <f>IF(ISBLANK(ES3),"",EN115/EN114)</f>
        <v>1.6666666666666666E-2</v>
      </c>
      <c r="EQ115" s="429"/>
      <c r="ER115" s="429">
        <f>IF(ISBLANK(ES3),"",(EN115+EN116)/EN114)</f>
        <v>1</v>
      </c>
      <c r="ES115" s="440"/>
      <c r="ET115" s="33"/>
      <c r="EU115" s="441">
        <f>IF(ISBLANK(EZ3),"",COUNTIF(EU12:EU112,"=50"))</f>
        <v>1</v>
      </c>
      <c r="EV115" s="441"/>
      <c r="EW115" s="429">
        <f>IF(ISBLANK(EZ3),"",EU115/EU114)</f>
        <v>1.8181818181818181E-2</v>
      </c>
      <c r="EX115" s="429"/>
      <c r="EY115" s="429">
        <f>IF(ISBLANK(EZ3),"",(EU115+EU116)/EU114)</f>
        <v>0.98181818181818181</v>
      </c>
      <c r="EZ115" s="440"/>
      <c r="FA115" s="33"/>
      <c r="FB115" s="441">
        <f>IF(ISBLANK(FG3),"",COUNTIF(FB12:FB112,"=50"))</f>
        <v>9</v>
      </c>
      <c r="FC115" s="441"/>
      <c r="FD115" s="429">
        <f>IF(ISBLANK(FG3),"",FB115/FB114)</f>
        <v>0.15517241379310345</v>
      </c>
      <c r="FE115" s="429"/>
      <c r="FF115" s="429">
        <f>IF(ISBLANK(FG3),"",(FB115+FB116)/FB114)</f>
        <v>0.43103448275862066</v>
      </c>
      <c r="FG115" s="440"/>
      <c r="FH115" s="33"/>
      <c r="FI115" s="441">
        <f>IF(ISBLANK(FN3),"",COUNTIF(FI12:FI112,"=50"))</f>
        <v>3</v>
      </c>
      <c r="FJ115" s="441"/>
      <c r="FK115" s="429">
        <f>IF(ISBLANK(FN3),"",FI115/FI114)</f>
        <v>5.4545454545454543E-2</v>
      </c>
      <c r="FL115" s="429"/>
      <c r="FM115" s="429">
        <f>IF(ISBLANK(FN3),"",(FI115+FI116)/FI114)</f>
        <v>1</v>
      </c>
      <c r="FN115" s="440"/>
      <c r="FO115" s="33"/>
      <c r="FP115" s="441">
        <f>IF(ISBLANK(FU3),"",COUNTIF(FP12:FP112,"=50"))</f>
        <v>4</v>
      </c>
      <c r="FQ115" s="441"/>
      <c r="FR115" s="429">
        <f>IF(ISBLANK(FU3),"",FP115/FP114)</f>
        <v>7.0175438596491224E-2</v>
      </c>
      <c r="FS115" s="429"/>
      <c r="FT115" s="429">
        <f>IF(ISBLANK(FU3),"",(FP115+FP116)/FP114)</f>
        <v>1</v>
      </c>
      <c r="FU115" s="440"/>
      <c r="FV115" s="33"/>
      <c r="FW115" s="441">
        <f>IF(ISBLANK(GB3),"",COUNTIF(FW12:FW112,"=50"))</f>
        <v>0</v>
      </c>
      <c r="FX115" s="441"/>
      <c r="FY115" s="429">
        <f>IF(ISBLANK(GB3),"",FW115/FW114)</f>
        <v>0</v>
      </c>
      <c r="FZ115" s="429"/>
      <c r="GA115" s="429">
        <f>IF(ISBLANK(GB3),"",(FW115+FW116)/FW114)</f>
        <v>2.0408163265306121E-2</v>
      </c>
      <c r="GB115" s="440"/>
      <c r="GC115" s="33"/>
      <c r="GD115" s="441">
        <f>IF(ISBLANK(GI3),"",COUNTIF(GD12:GD112,"=50"))</f>
        <v>0</v>
      </c>
      <c r="GE115" s="441"/>
      <c r="GF115" s="429">
        <f>IF(ISBLANK(GI3),"",GD115/GD114)</f>
        <v>0</v>
      </c>
      <c r="GG115" s="429"/>
      <c r="GH115" s="429">
        <f>IF(ISBLANK(GI3),"",(GD115+GD116)/GD114)</f>
        <v>0.04</v>
      </c>
      <c r="GI115" s="440"/>
      <c r="GJ115" s="33"/>
      <c r="GK115" s="441">
        <f>IF(ISBLANK(GP3),"",COUNTIF(GK12:GK112,"=50"))</f>
        <v>0</v>
      </c>
      <c r="GL115" s="441"/>
      <c r="GM115" s="429">
        <f>IF(ISBLANK(GP3),"",GK115/GK114)</f>
        <v>0</v>
      </c>
      <c r="GN115" s="429"/>
      <c r="GO115" s="429">
        <f>IF(ISBLANK(GP3),"",(GK115+GK116)/GK114)</f>
        <v>1</v>
      </c>
      <c r="GP115" s="440"/>
      <c r="GQ115" s="33"/>
      <c r="GR115" s="441">
        <f>IF(ISBLANK(GW3),"",COUNTIF(GR12:GR112,"=50"))</f>
        <v>0</v>
      </c>
      <c r="GS115" s="441"/>
      <c r="GT115" s="429">
        <f>IF(ISBLANK(GW3),"",GR115/GR114)</f>
        <v>0</v>
      </c>
      <c r="GU115" s="429"/>
      <c r="GV115" s="429">
        <f>IF(ISBLANK(GW3),"",(GR115+GR116)/GR114)</f>
        <v>0</v>
      </c>
      <c r="GW115" s="440"/>
      <c r="GX115" s="33"/>
      <c r="GY115" s="441">
        <f>IF(ISBLANK(HD3),"",COUNTIF(GY12:GY112,"=50"))</f>
        <v>4</v>
      </c>
      <c r="GZ115" s="441"/>
      <c r="HA115" s="429">
        <f>IF(ISBLANK(HD3),"",GY115/GY114)</f>
        <v>8.3333333333333329E-2</v>
      </c>
      <c r="HB115" s="429"/>
      <c r="HC115" s="429">
        <f>IF(ISBLANK(HD3),"",(GY115+GY116)/GY114)</f>
        <v>0.22916666666666666</v>
      </c>
      <c r="HD115" s="440"/>
      <c r="HE115" s="33"/>
      <c r="HF115" s="441">
        <f>IF(ISBLANK(HK3),"",COUNTIF(HF12:HF112,"=50"))</f>
        <v>3</v>
      </c>
      <c r="HG115" s="441"/>
      <c r="HH115" s="429">
        <f>IF(ISBLANK(HK3),"",HF115/HF114)</f>
        <v>6.3829787234042548E-2</v>
      </c>
      <c r="HI115" s="429"/>
      <c r="HJ115" s="429">
        <f>IF(ISBLANK(HK3),"",(HF115+HF116)/HF114)</f>
        <v>1</v>
      </c>
      <c r="HK115" s="440"/>
      <c r="HL115" s="33"/>
      <c r="HM115" s="441">
        <f>IF(ISBLANK(HR3),"",COUNTIF(HM12:HM112,"=50"))</f>
        <v>0</v>
      </c>
      <c r="HN115" s="441"/>
      <c r="HO115" s="429">
        <f>IF(ISBLANK(HR3),"",HM115/HM114)</f>
        <v>0</v>
      </c>
      <c r="HP115" s="429"/>
      <c r="HQ115" s="429">
        <f>IF(ISBLANK(HR3),"",(HM115+HM116)/HM114)</f>
        <v>0.1</v>
      </c>
      <c r="HR115" s="440"/>
      <c r="HS115" s="33"/>
      <c r="HT115" s="441">
        <f>IF(ISBLANK(HY3),"",COUNTIF(HT12:HT112,"=50"))</f>
        <v>8</v>
      </c>
      <c r="HU115" s="441"/>
      <c r="HV115" s="429">
        <f>IF(ISBLANK(HY3),"",HT115/HT114)</f>
        <v>0.17391304347826086</v>
      </c>
      <c r="HW115" s="429"/>
      <c r="HX115" s="429">
        <f>IF(ISBLANK(HY3),"",(HT115+HT116)/HT114)</f>
        <v>0.97826086956521741</v>
      </c>
      <c r="HY115" s="440"/>
      <c r="HZ115" s="33"/>
      <c r="IA115" s="441">
        <f>IF(ISBLANK(IF3),"",COUNTIF(IA12:IA112,"=50"))</f>
        <v>13</v>
      </c>
      <c r="IB115" s="441"/>
      <c r="IC115" s="429">
        <f>IF(ISBLANK(IF3),"",IA115/IA114)</f>
        <v>0.25</v>
      </c>
      <c r="ID115" s="429"/>
      <c r="IE115" s="429">
        <f>IF(ISBLANK(IF3),"",(IA115+IA116)/IA114)</f>
        <v>0.86538461538461542</v>
      </c>
      <c r="IF115" s="440"/>
      <c r="IG115" s="33"/>
      <c r="IH115" s="441">
        <f>IF(ISBLANK(IM3),"",COUNTIF(IH12:IH112,"=50"))</f>
        <v>8</v>
      </c>
      <c r="II115" s="441"/>
      <c r="IJ115" s="429">
        <f>IF(ISBLANK(IM3),"",IH115/IH114)</f>
        <v>0.16</v>
      </c>
      <c r="IK115" s="429"/>
      <c r="IL115" s="429">
        <f>IF(ISBLANK(IM3),"",(IH115+IH116)/IH114)</f>
        <v>1</v>
      </c>
      <c r="IM115" s="440"/>
      <c r="IN115" s="33"/>
      <c r="IO115" s="441">
        <f>IF(ISBLANK(IT3),"",COUNTIF(IO12:IO112,"=50"))</f>
        <v>8</v>
      </c>
      <c r="IP115" s="441"/>
      <c r="IQ115" s="429">
        <f>IF(ISBLANK(IT3),"",IO115/IO114)</f>
        <v>0.15686274509803921</v>
      </c>
      <c r="IR115" s="429"/>
      <c r="IS115" s="429">
        <f>IF(ISBLANK(IT3),"",(IO115+IO116)/IO114)</f>
        <v>0.98039215686274506</v>
      </c>
      <c r="IT115" s="440"/>
      <c r="IU115" s="33"/>
      <c r="IV115" s="441">
        <f>IF(ISBLANK(JA3),"",COUNTIF(IV12:IV112,"=50"))</f>
        <v>9</v>
      </c>
      <c r="IW115" s="441"/>
      <c r="IX115" s="429">
        <f>IF(ISBLANK(JA3),"",IV115/IV114)</f>
        <v>0.1875</v>
      </c>
      <c r="IY115" s="429"/>
      <c r="IZ115" s="429">
        <f>IF(ISBLANK(JA3),"",(IV115+IV116)/IV114)</f>
        <v>1</v>
      </c>
      <c r="JA115" s="440"/>
      <c r="JB115" s="33"/>
      <c r="JC115" s="441">
        <f>IF(ISBLANK(JH3),"",COUNTIF(JC12:JC112,"=50"))</f>
        <v>3</v>
      </c>
      <c r="JD115" s="441"/>
      <c r="JE115" s="429">
        <f>IF(ISBLANK(JH3),"",JC115/JC114)</f>
        <v>0.06</v>
      </c>
      <c r="JF115" s="429"/>
      <c r="JG115" s="429">
        <f>IF(ISBLANK(JH3),"",(JC115+JC116)/JC114)</f>
        <v>1</v>
      </c>
      <c r="JH115" s="440"/>
      <c r="JI115" s="33"/>
      <c r="JJ115" s="441">
        <f>IF(ISBLANK(JO3),"",COUNTIF(JJ12:JJ112,"=50"))</f>
        <v>9</v>
      </c>
      <c r="JK115" s="441"/>
      <c r="JL115" s="429">
        <f>IF(ISBLANK(JO3),"",JJ115/JJ114)</f>
        <v>0.17307692307692307</v>
      </c>
      <c r="JM115" s="429"/>
      <c r="JN115" s="429">
        <f>IF(ISBLANK(JO3),"",(JJ115+JJ116)/JJ114)</f>
        <v>0.84615384615384615</v>
      </c>
      <c r="JO115" s="440"/>
      <c r="JP115" s="33"/>
      <c r="JQ115" s="441">
        <f>IF(ISBLANK(JV3),"",COUNTIF(JQ12:JQ112,"=50"))</f>
        <v>2</v>
      </c>
      <c r="JR115" s="441"/>
      <c r="JS115" s="429">
        <f>IF(ISBLANK(JV3),"",JQ115/JQ114)</f>
        <v>4.0816326530612242E-2</v>
      </c>
      <c r="JT115" s="429"/>
      <c r="JU115" s="429">
        <f>IF(ISBLANK(JV3),"",(JQ115+JQ116)/JQ114)</f>
        <v>1</v>
      </c>
      <c r="JV115" s="440"/>
      <c r="JW115" s="33"/>
      <c r="JX115" s="441" t="str">
        <f>IF(ISBLANK(KC3),"",COUNTIF(JX12:JX112,"=50"))</f>
        <v/>
      </c>
      <c r="JY115" s="441"/>
      <c r="JZ115" s="429" t="str">
        <f>IF(ISBLANK(KC3),"",JX115/JX114)</f>
        <v/>
      </c>
      <c r="KA115" s="429"/>
      <c r="KB115" s="429" t="str">
        <f>IF(ISBLANK(KC3),"",(JX115+JX116)/JX114)</f>
        <v/>
      </c>
      <c r="KC115" s="440"/>
      <c r="KD115" s="33"/>
      <c r="KE115" s="441">
        <f>IF(ISBLANK(KJ3),"",COUNTIF(KE12:KE112,"=50"))</f>
        <v>0</v>
      </c>
      <c r="KF115" s="441"/>
      <c r="KG115" s="429">
        <f>IF(ISBLANK(KJ3),"",KE115/KE114)</f>
        <v>0</v>
      </c>
      <c r="KH115" s="429"/>
      <c r="KI115" s="429">
        <f>IF(ISBLANK(KJ3),"",(KE115+KE116)/KE114)</f>
        <v>0.10638297872340426</v>
      </c>
      <c r="KJ115" s="440"/>
      <c r="KK115" s="33"/>
      <c r="KL115" s="441">
        <f>IF(ISBLANK(KQ3),"",COUNTIF(KL12:KL112,"=50"))</f>
        <v>5</v>
      </c>
      <c r="KM115" s="441"/>
      <c r="KN115" s="429">
        <f>IF(ISBLANK(KQ3),"",KL115/KL114)</f>
        <v>0.10869565217391304</v>
      </c>
      <c r="KO115" s="429"/>
      <c r="KP115" s="429">
        <f>IF(ISBLANK(KQ3),"",(KL115+KL116)/KL114)</f>
        <v>1</v>
      </c>
      <c r="KQ115" s="440"/>
      <c r="KR115" s="111"/>
      <c r="KS115" s="441" t="str">
        <f>IF(ISBLANK(KX3),"",COUNTIF(KS12:KS112,"=50"))</f>
        <v/>
      </c>
      <c r="KT115" s="441"/>
      <c r="KU115" s="429" t="str">
        <f>IF(ISBLANK(KX3),"",KS115/KS114)</f>
        <v/>
      </c>
      <c r="KV115" s="429"/>
      <c r="KW115" s="429" t="str">
        <f>IF(ISBLANK(KX3),"",(KS115+KS116)/KS114)</f>
        <v/>
      </c>
      <c r="KX115" s="440"/>
      <c r="KY115" s="33"/>
      <c r="KZ115" s="441" t="str">
        <f>IF(ISBLANK(LE3),"",COUNTIF(KZ12:KZ112,"=50"))</f>
        <v/>
      </c>
      <c r="LA115" s="441"/>
      <c r="LB115" s="429" t="str">
        <f>IF(ISBLANK(LE3),"",KZ115/KZ114)</f>
        <v/>
      </c>
      <c r="LC115" s="429"/>
      <c r="LD115" s="429" t="str">
        <f>IF(ISBLANK(LE3),"",(KZ115+KZ116)/KZ114)</f>
        <v/>
      </c>
      <c r="LE115" s="440"/>
      <c r="LF115" s="33"/>
      <c r="LG115" s="441" t="str">
        <f>IF(ISBLANK(LL3),"",COUNTIF(LG12:LG112,"=50"))</f>
        <v/>
      </c>
      <c r="LH115" s="441"/>
      <c r="LI115" s="429" t="str">
        <f>IF(ISBLANK(LL3),"",LG115/LG114)</f>
        <v/>
      </c>
      <c r="LJ115" s="429"/>
      <c r="LK115" s="429" t="str">
        <f>IF(ISBLANK(LL3),"",(LG115+LG116)/LG114)</f>
        <v/>
      </c>
      <c r="LL115" s="440"/>
      <c r="LM115" s="33"/>
      <c r="LN115" s="441" t="str">
        <f>IF(ISBLANK(LS3),"",COUNTIF(LN12:LN112,"=50"))</f>
        <v/>
      </c>
      <c r="LO115" s="441"/>
      <c r="LP115" s="429" t="str">
        <f>IF(ISBLANK(LS3),"",LN115/LN114)</f>
        <v/>
      </c>
      <c r="LQ115" s="429"/>
      <c r="LR115" s="429" t="str">
        <f>IF(ISBLANK(LS3),"",(LN115+LN116)/LN114)</f>
        <v/>
      </c>
      <c r="LS115" s="440"/>
      <c r="LT115" s="33"/>
      <c r="LU115" s="441" t="str">
        <f>IF(ISBLANK(LZ3),"",COUNTIF(LU12:LU112,"=50"))</f>
        <v/>
      </c>
      <c r="LV115" s="441"/>
      <c r="LW115" s="429" t="str">
        <f>IF(ISBLANK(LZ3),"",LU115/LU114)</f>
        <v/>
      </c>
      <c r="LX115" s="429"/>
      <c r="LY115" s="429" t="str">
        <f>IF(ISBLANK(LZ3),"",(LU115+LU116)/LU114)</f>
        <v/>
      </c>
      <c r="LZ115" s="440"/>
      <c r="MA115" s="33"/>
      <c r="MB115" s="441" t="str">
        <f>IF(ISBLANK(MG3),"",COUNTIF(MB12:MB112,"=50"))</f>
        <v/>
      </c>
      <c r="MC115" s="441"/>
      <c r="MD115" s="429" t="str">
        <f>IF(ISBLANK(MG3),"",MB115/MB114)</f>
        <v/>
      </c>
      <c r="ME115" s="429"/>
      <c r="MF115" s="429" t="str">
        <f>IF(ISBLANK(MG3),"",(MB115+MB116)/MB114)</f>
        <v/>
      </c>
      <c r="MG115" s="440"/>
      <c r="MH115" s="33"/>
      <c r="MI115" s="441" t="str">
        <f>IF(ISBLANK(MN3),"",COUNTIF(MI12:MI112,"=50"))</f>
        <v/>
      </c>
      <c r="MJ115" s="441"/>
      <c r="MK115" s="429" t="str">
        <f>IF(ISBLANK(MN3),"",MI115/MI114)</f>
        <v/>
      </c>
      <c r="ML115" s="429"/>
      <c r="MM115" s="429" t="str">
        <f>IF(ISBLANK(MN3),"",(MI115+MI116)/MI114)</f>
        <v/>
      </c>
      <c r="MN115" s="440"/>
      <c r="MO115" s="33"/>
      <c r="MP115" s="441" t="str">
        <f>IF(ISBLANK(MU3),"",COUNTIF(MP12:MP112,"=50"))</f>
        <v/>
      </c>
      <c r="MQ115" s="441"/>
      <c r="MR115" s="429" t="str">
        <f>IF(ISBLANK(MU3),"",MP115/MP114)</f>
        <v/>
      </c>
      <c r="MS115" s="429"/>
      <c r="MT115" s="429" t="str">
        <f>IF(ISBLANK(MU3),"",(MP115+MP116)/MP114)</f>
        <v/>
      </c>
      <c r="MU115" s="440"/>
      <c r="MV115" s="33"/>
      <c r="MW115" s="441" t="str">
        <f>IF(ISBLANK(NB3),"",COUNTIF(MW12:MW112,"=50"))</f>
        <v/>
      </c>
      <c r="MX115" s="441"/>
      <c r="MY115" s="429" t="str">
        <f>IF(ISBLANK(NB3),"",MW115/MW114)</f>
        <v/>
      </c>
      <c r="MZ115" s="429"/>
      <c r="NA115" s="429" t="str">
        <f>IF(ISBLANK(NB3),"",(MW115+MW116)/MW114)</f>
        <v/>
      </c>
      <c r="NB115" s="440"/>
      <c r="NC115" s="33"/>
      <c r="ND115" s="441" t="str">
        <f>IF(ISBLANK(NI3),"",COUNTIF(ND12:ND112,"=50"))</f>
        <v/>
      </c>
      <c r="NE115" s="441"/>
      <c r="NF115" s="429" t="str">
        <f>IF(ISBLANK(NI3),"",ND115/ND114)</f>
        <v/>
      </c>
      <c r="NG115" s="429"/>
      <c r="NH115" s="429" t="str">
        <f>IF(ISBLANK(NI3),"",(ND115+ND116)/ND114)</f>
        <v/>
      </c>
      <c r="NI115" s="440"/>
      <c r="NJ115" s="33"/>
      <c r="NK115" s="441" t="str">
        <f>IF(ISBLANK(NP3),"",COUNTIF(NK12:NK112,"=50"))</f>
        <v/>
      </c>
      <c r="NL115" s="441"/>
      <c r="NM115" s="429" t="str">
        <f>IF(ISBLANK(NP3),"",NK115/NK114)</f>
        <v/>
      </c>
      <c r="NN115" s="429"/>
      <c r="NO115" s="429" t="str">
        <f>IF(ISBLANK(NP3),"",(NK115+NK116)/NK114)</f>
        <v/>
      </c>
      <c r="NP115" s="440"/>
      <c r="NQ115" s="33"/>
      <c r="NR115" s="441" t="str">
        <f>IF(ISBLANK(NW3),"",COUNTIF(NR12:NR112,"=50"))</f>
        <v/>
      </c>
      <c r="NS115" s="441"/>
      <c r="NT115" s="429" t="str">
        <f>IF(ISBLANK(NW3),"",NR115/NR114)</f>
        <v/>
      </c>
      <c r="NU115" s="429"/>
      <c r="NV115" s="429" t="str">
        <f>IF(ISBLANK(NW3),"",(NR115+NR116)/NR114)</f>
        <v/>
      </c>
      <c r="NW115" s="440"/>
      <c r="NX115" s="33"/>
      <c r="NY115" s="441" t="str">
        <f>IF(ISBLANK(OD3),"",COUNTIF(NY12:NY112,"=50"))</f>
        <v/>
      </c>
      <c r="NZ115" s="441"/>
      <c r="OA115" s="429" t="str">
        <f>IF(ISBLANK(OD3),"",NY115/NY114)</f>
        <v/>
      </c>
      <c r="OB115" s="429"/>
      <c r="OC115" s="429" t="str">
        <f>IF(ISBLANK(OD3),"",(NY115+NY116)/NY114)</f>
        <v/>
      </c>
      <c r="OD115" s="440"/>
      <c r="OE115" s="33"/>
      <c r="OF115" s="441" t="str">
        <f>IF(ISBLANK(OK3),"",COUNTIF(OF12:OF112,"=50"))</f>
        <v/>
      </c>
      <c r="OG115" s="441"/>
      <c r="OH115" s="429" t="str">
        <f>IF(ISBLANK(OK3),"",OF115/OF114)</f>
        <v/>
      </c>
      <c r="OI115" s="429"/>
      <c r="OJ115" s="429" t="str">
        <f>IF(ISBLANK(OK3),"",(OF115+OF116)/OF114)</f>
        <v/>
      </c>
      <c r="OK115" s="440"/>
      <c r="OL115" s="33"/>
      <c r="OM115" s="441" t="str">
        <f>IF(ISBLANK(OR3),"",COUNTIF(OM12:OM112,"=50"))</f>
        <v/>
      </c>
      <c r="ON115" s="441"/>
      <c r="OO115" s="429" t="str">
        <f>IF(ISBLANK(OR3),"",OM115/OM114)</f>
        <v/>
      </c>
      <c r="OP115" s="429"/>
      <c r="OQ115" s="429" t="str">
        <f>IF(ISBLANK(OR3),"",(OM115+OM116)/OM114)</f>
        <v/>
      </c>
      <c r="OR115" s="440"/>
      <c r="OS115" s="33"/>
      <c r="OT115" s="441" t="str">
        <f>IF(ISBLANK(OY3),"",COUNTIF(OT12:OT112,"=50"))</f>
        <v/>
      </c>
      <c r="OU115" s="441"/>
      <c r="OV115" s="429" t="str">
        <f>IF(ISBLANK(OY3),"",OT115/OT114)</f>
        <v/>
      </c>
      <c r="OW115" s="429"/>
      <c r="OX115" s="429" t="str">
        <f>IF(ISBLANK(OY3),"",(OT115+OT116)/OT114)</f>
        <v/>
      </c>
      <c r="OY115" s="440"/>
      <c r="OZ115" s="33"/>
      <c r="PA115" s="441" t="str">
        <f>IF(ISBLANK(PF3),"",COUNTIF(PA12:PA112,"=50"))</f>
        <v/>
      </c>
      <c r="PB115" s="441"/>
      <c r="PC115" s="429" t="str">
        <f>IF(ISBLANK(PF3),"",PA115/PA114)</f>
        <v/>
      </c>
      <c r="PD115" s="429"/>
      <c r="PE115" s="429" t="str">
        <f>IF(ISBLANK(PF3),"",(PA115+PA116)/PA114)</f>
        <v/>
      </c>
      <c r="PF115" s="440"/>
      <c r="PG115" s="33"/>
      <c r="PH115" s="441" t="str">
        <f>IF(ISBLANK(PM3),"",COUNTIF(PH12:PH112,"=50"))</f>
        <v/>
      </c>
      <c r="PI115" s="441"/>
      <c r="PJ115" s="429" t="str">
        <f>IF(ISBLANK(PM3),"",PH115/PH114)</f>
        <v/>
      </c>
      <c r="PK115" s="429"/>
      <c r="PL115" s="429" t="str">
        <f>IF(ISBLANK(PM3),"",(PH115+PH116)/PH114)</f>
        <v/>
      </c>
      <c r="PM115" s="440"/>
      <c r="PN115" s="33"/>
      <c r="PO115" s="441" t="str">
        <f>IF(ISBLANK(PT3),"",COUNTIF(PO12:PO112,"=50"))</f>
        <v/>
      </c>
      <c r="PP115" s="441"/>
      <c r="PQ115" s="429" t="str">
        <f>IF(ISBLANK(PT3),"",PO115/PO114)</f>
        <v/>
      </c>
      <c r="PR115" s="429"/>
      <c r="PS115" s="429" t="str">
        <f>IF(ISBLANK(PT3),"",(PO115+PO116)/PO114)</f>
        <v/>
      </c>
      <c r="PT115" s="440"/>
      <c r="PU115" s="33"/>
      <c r="PV115" s="441" t="str">
        <f>IF(ISBLANK(QA3),"",COUNTIF(PV12:PV112,"=50"))</f>
        <v/>
      </c>
      <c r="PW115" s="441"/>
      <c r="PX115" s="429" t="str">
        <f>IF(ISBLANK(QA3),"",PV115/PV114)</f>
        <v/>
      </c>
      <c r="PY115" s="429"/>
      <c r="PZ115" s="429" t="str">
        <f>IF(ISBLANK(QA3),"",(PV115+PV116)/PV114)</f>
        <v/>
      </c>
      <c r="QA115" s="440"/>
    </row>
    <row r="116" spans="1:443" ht="15" customHeight="1" x14ac:dyDescent="0.2">
      <c r="A116" s="449"/>
      <c r="B116" s="55" t="s">
        <v>268</v>
      </c>
      <c r="C116" s="54"/>
      <c r="D116" s="441">
        <f>COUNTIF(E12:E112,"=20")</f>
        <v>73</v>
      </c>
      <c r="E116" s="441"/>
      <c r="F116" s="429">
        <f>D116/D114</f>
        <v>0.82954545454545459</v>
      </c>
      <c r="G116" s="429"/>
      <c r="H116" s="429"/>
      <c r="I116" s="440"/>
      <c r="J116" s="33"/>
      <c r="K116" s="441">
        <f>COUNTIF(L12:L112,"=20")</f>
        <v>52</v>
      </c>
      <c r="L116" s="441"/>
      <c r="M116" s="429">
        <f>K116/K114</f>
        <v>0.65822784810126578</v>
      </c>
      <c r="N116" s="429"/>
      <c r="O116" s="429"/>
      <c r="P116" s="440"/>
      <c r="Q116" s="33"/>
      <c r="R116" s="441">
        <f>IF(ISBLANK(W3),"",COUNTIF(S12:S112,"=20"))</f>
        <v>7</v>
      </c>
      <c r="S116" s="441"/>
      <c r="T116" s="429">
        <f>IF(ISBLANK(W3),"",R116/R114)</f>
        <v>8.4337349397590355E-2</v>
      </c>
      <c r="U116" s="429"/>
      <c r="V116" s="429"/>
      <c r="W116" s="440"/>
      <c r="X116" s="33"/>
      <c r="Y116" s="441">
        <f>IF(ISBLANK(AD3),"",COUNTIF(Z12:Z112,"=20"))</f>
        <v>64</v>
      </c>
      <c r="Z116" s="441"/>
      <c r="AA116" s="429">
        <f>IF(ISBLANK(AD3),"",Y116/Y114)</f>
        <v>0.91428571428571426</v>
      </c>
      <c r="AB116" s="429"/>
      <c r="AC116" s="429"/>
      <c r="AD116" s="440"/>
      <c r="AE116" s="33"/>
      <c r="AF116" s="441">
        <f>IF(ISBLANK(AK3),"",COUNTIF(AG12:AG112,"=20"))</f>
        <v>51</v>
      </c>
      <c r="AG116" s="441"/>
      <c r="AH116" s="429">
        <f>IF(ISBLANK(AK3),"",AF116/AF114)</f>
        <v>0.92727272727272725</v>
      </c>
      <c r="AI116" s="429"/>
      <c r="AJ116" s="429"/>
      <c r="AK116" s="440"/>
      <c r="AL116" s="33"/>
      <c r="AM116" s="441">
        <f>IF(ISBLANK(AR3),"",COUNTIF(AN12:AN112,"=20"))</f>
        <v>44</v>
      </c>
      <c r="AN116" s="441"/>
      <c r="AO116" s="429">
        <f>IF(ISBLANK(AR3),"",AM116/AM114)</f>
        <v>0.72131147540983609</v>
      </c>
      <c r="AP116" s="429"/>
      <c r="AQ116" s="429"/>
      <c r="AR116" s="440"/>
      <c r="AS116" s="33"/>
      <c r="AT116" s="441">
        <f>IF(ISBLANK(AY3),"",COUNTIF(AU12:AU112,"=20"))</f>
        <v>60</v>
      </c>
      <c r="AU116" s="441"/>
      <c r="AV116" s="429">
        <f>IF(ISBLANK(AY3),"",AT116/AT114)</f>
        <v>0.86956521739130432</v>
      </c>
      <c r="AW116" s="429"/>
      <c r="AX116" s="429"/>
      <c r="AY116" s="440"/>
      <c r="AZ116" s="33"/>
      <c r="BA116" s="441">
        <f>IF(ISBLANK(BF3),"",COUNTIF(BB12:BB112,"=20"))</f>
        <v>0</v>
      </c>
      <c r="BB116" s="441"/>
      <c r="BC116" s="429">
        <f>IF(ISBLANK(BF3),"",BA116/BA114)</f>
        <v>0</v>
      </c>
      <c r="BD116" s="429"/>
      <c r="BE116" s="429"/>
      <c r="BF116" s="440"/>
      <c r="BG116" s="33"/>
      <c r="BH116" s="441">
        <f>IF(ISBLANK(BM3),"",COUNTIF(BI12:BI112,"=20"))</f>
        <v>58</v>
      </c>
      <c r="BI116" s="441"/>
      <c r="BJ116" s="429">
        <f>IF(ISBLANK(BM3),"",BH116/BH114)</f>
        <v>0.84057971014492749</v>
      </c>
      <c r="BK116" s="429"/>
      <c r="BL116" s="429"/>
      <c r="BM116" s="440"/>
      <c r="BN116" s="33"/>
      <c r="BO116" s="441">
        <f>IF(ISBLANK(BT3),"",COUNTIF(BP12:BP112,"=20"))</f>
        <v>8</v>
      </c>
      <c r="BP116" s="441"/>
      <c r="BQ116" s="429">
        <f>IF(ISBLANK(BT3),"",BO116/BO114)</f>
        <v>0.12121212121212122</v>
      </c>
      <c r="BR116" s="429"/>
      <c r="BS116" s="429"/>
      <c r="BT116" s="440"/>
      <c r="BU116" s="33"/>
      <c r="BV116" s="441">
        <f>IF(ISBLANK(CA3),"",COUNTIF(BW12:BW112,"=20"))</f>
        <v>60</v>
      </c>
      <c r="BW116" s="441"/>
      <c r="BX116" s="429">
        <f>IF(ISBLANK(CA3),"",BV116/BV114)</f>
        <v>0.9375</v>
      </c>
      <c r="BY116" s="429"/>
      <c r="BZ116" s="429"/>
      <c r="CA116" s="440"/>
      <c r="CB116" s="33"/>
      <c r="CC116" s="441">
        <f>IF(ISBLANK(CH3),"",COUNTIF(CD12:CD112,"=20"))</f>
        <v>35</v>
      </c>
      <c r="CD116" s="441"/>
      <c r="CE116" s="429">
        <f>IF(ISBLANK(CH3),"",CC116/CC114)</f>
        <v>0.55555555555555558</v>
      </c>
      <c r="CF116" s="429"/>
      <c r="CG116" s="429"/>
      <c r="CH116" s="440"/>
      <c r="CI116" s="33"/>
      <c r="CJ116" s="441">
        <f>IF(ISBLANK(CO3),"",COUNTIF(CK12:CK112,"=20"))</f>
        <v>50</v>
      </c>
      <c r="CK116" s="441"/>
      <c r="CL116" s="429">
        <f>IF(ISBLANK(CO3),"",CJ116/CJ114)</f>
        <v>0.76923076923076927</v>
      </c>
      <c r="CM116" s="429"/>
      <c r="CN116" s="429"/>
      <c r="CO116" s="440"/>
      <c r="CP116" s="33"/>
      <c r="CQ116" s="441">
        <f>IF(ISBLANK(CV3),"",COUNTIF(CR12:CR112,"=20"))</f>
        <v>53</v>
      </c>
      <c r="CR116" s="441"/>
      <c r="CS116" s="429">
        <f>IF(ISBLANK(CV3),"",CQ116/CQ114)</f>
        <v>0.828125</v>
      </c>
      <c r="CT116" s="429"/>
      <c r="CU116" s="429"/>
      <c r="CV116" s="440"/>
      <c r="CW116" s="33"/>
      <c r="CX116" s="441">
        <f>IF(ISBLANK(DC3),"",COUNTIF(CY12:CY112,"=20"))</f>
        <v>0</v>
      </c>
      <c r="CY116" s="441"/>
      <c r="CZ116" s="429">
        <f>IF(ISBLANK(DC3),"",CX116/CX114)</f>
        <v>0</v>
      </c>
      <c r="DA116" s="429"/>
      <c r="DB116" s="429"/>
      <c r="DC116" s="440"/>
      <c r="DD116" s="33"/>
      <c r="DE116" s="441">
        <f>IF(ISBLANK(DJ3),"",COUNTIF(DF12:DF112,"=20"))</f>
        <v>31</v>
      </c>
      <c r="DF116" s="441"/>
      <c r="DG116" s="429">
        <f>IF(ISBLANK(DJ3),"",DE116/DE114)</f>
        <v>0.52542372881355937</v>
      </c>
      <c r="DH116" s="429"/>
      <c r="DI116" s="429"/>
      <c r="DJ116" s="440"/>
      <c r="DK116" s="33"/>
      <c r="DL116" s="441">
        <f>IF(ISBLANK(DQ3),"",COUNTIF(DM12:DM112,"=20"))</f>
        <v>0</v>
      </c>
      <c r="DM116" s="441"/>
      <c r="DN116" s="429">
        <f>IF(ISBLANK(DQ3),"",DL116/DL114)</f>
        <v>0</v>
      </c>
      <c r="DO116" s="429"/>
      <c r="DP116" s="429"/>
      <c r="DQ116" s="440"/>
      <c r="DR116" s="33"/>
      <c r="DS116" s="441">
        <f>IF(ISBLANK(DX3),"",COUNTIF(DT12:DT112,"=20"))</f>
        <v>55</v>
      </c>
      <c r="DT116" s="441"/>
      <c r="DU116" s="429">
        <f>IF(ISBLANK(DX3),"",DS116/DS114)</f>
        <v>0.91666666666666663</v>
      </c>
      <c r="DV116" s="429"/>
      <c r="DW116" s="429"/>
      <c r="DX116" s="440"/>
      <c r="DY116" s="33"/>
      <c r="DZ116" s="441">
        <f>IF(ISBLANK(EE3),"",COUNTIF(EA12:EA112,"=20"))</f>
        <v>41</v>
      </c>
      <c r="EA116" s="441"/>
      <c r="EB116" s="429">
        <f>IF(ISBLANK(EE3),"",DZ116/DZ114)</f>
        <v>0.69491525423728817</v>
      </c>
      <c r="EC116" s="429"/>
      <c r="ED116" s="429"/>
      <c r="EE116" s="440"/>
      <c r="EF116" s="33"/>
      <c r="EG116" s="441">
        <f>IF(ISBLANK(EL3),"",COUNTIF(EH12:EH112,"=20"))</f>
        <v>52</v>
      </c>
      <c r="EH116" s="441"/>
      <c r="EI116" s="429">
        <f>IF(ISBLANK(EL3),"",EG116/EG114)</f>
        <v>0.88135593220338981</v>
      </c>
      <c r="EJ116" s="429"/>
      <c r="EK116" s="429"/>
      <c r="EL116" s="440"/>
      <c r="EM116" s="33"/>
      <c r="EN116" s="441">
        <f>IF(ISBLANK(ES3),"",COUNTIF(EO12:EO112,"=20"))</f>
        <v>59</v>
      </c>
      <c r="EO116" s="441"/>
      <c r="EP116" s="429">
        <f>IF(ISBLANK(ES3),"",EN116/EN114)</f>
        <v>0.98333333333333328</v>
      </c>
      <c r="EQ116" s="429"/>
      <c r="ER116" s="429"/>
      <c r="ES116" s="440"/>
      <c r="ET116" s="33"/>
      <c r="EU116" s="441">
        <f>IF(ISBLANK(EZ3),"",COUNTIF(EV12:EV112,"=20"))</f>
        <v>53</v>
      </c>
      <c r="EV116" s="441"/>
      <c r="EW116" s="429">
        <f>IF(ISBLANK(EZ3),"",EU116/EU114)</f>
        <v>0.96363636363636362</v>
      </c>
      <c r="EX116" s="429"/>
      <c r="EY116" s="429"/>
      <c r="EZ116" s="440"/>
      <c r="FA116" s="33"/>
      <c r="FB116" s="441">
        <f>IF(ISBLANK(FG3),"",COUNTIF(FC12:FC112,"=20"))</f>
        <v>16</v>
      </c>
      <c r="FC116" s="441"/>
      <c r="FD116" s="429">
        <f>IF(ISBLANK(FG3),"",FB116/FB114)</f>
        <v>0.27586206896551724</v>
      </c>
      <c r="FE116" s="429"/>
      <c r="FF116" s="429"/>
      <c r="FG116" s="440"/>
      <c r="FH116" s="33"/>
      <c r="FI116" s="441">
        <f>IF(ISBLANK(FN3),"",COUNTIF(FJ12:FJ112,"=20"))</f>
        <v>52</v>
      </c>
      <c r="FJ116" s="441"/>
      <c r="FK116" s="429">
        <f>IF(ISBLANK(FN3),"",FI116/FI114)</f>
        <v>0.94545454545454544</v>
      </c>
      <c r="FL116" s="429"/>
      <c r="FM116" s="429"/>
      <c r="FN116" s="440"/>
      <c r="FO116" s="33"/>
      <c r="FP116" s="441">
        <f>IF(ISBLANK(FU3),"",COUNTIF(FQ12:FQ112,"=20"))</f>
        <v>53</v>
      </c>
      <c r="FQ116" s="441"/>
      <c r="FR116" s="429">
        <f>IF(ISBLANK(FU3),"",FP116/FP114)</f>
        <v>0.92982456140350878</v>
      </c>
      <c r="FS116" s="429"/>
      <c r="FT116" s="429"/>
      <c r="FU116" s="440"/>
      <c r="FV116" s="33"/>
      <c r="FW116" s="441">
        <f>IF(ISBLANK(GB3),"",COUNTIF(FX12:FX112,"=20"))</f>
        <v>1</v>
      </c>
      <c r="FX116" s="441"/>
      <c r="FY116" s="429">
        <f>IF(ISBLANK(GB3),"",FW116/FW114)</f>
        <v>2.0408163265306121E-2</v>
      </c>
      <c r="FZ116" s="429"/>
      <c r="GA116" s="429"/>
      <c r="GB116" s="440"/>
      <c r="GC116" s="33"/>
      <c r="GD116" s="441">
        <f>IF(ISBLANK(GI3),"",COUNTIF(GE12:GE112,"=20"))</f>
        <v>2</v>
      </c>
      <c r="GE116" s="441"/>
      <c r="GF116" s="429">
        <f>IF(ISBLANK(GI3),"",GD116/GD114)</f>
        <v>0.04</v>
      </c>
      <c r="GG116" s="429"/>
      <c r="GH116" s="429"/>
      <c r="GI116" s="440"/>
      <c r="GJ116" s="33"/>
      <c r="GK116" s="441">
        <f>IF(ISBLANK(GP3),"",COUNTIF(GL12:GL112,"=20"))</f>
        <v>52</v>
      </c>
      <c r="GL116" s="441"/>
      <c r="GM116" s="429">
        <f>IF(ISBLANK(GP3),"",GK116/GK114)</f>
        <v>1</v>
      </c>
      <c r="GN116" s="429"/>
      <c r="GO116" s="429"/>
      <c r="GP116" s="440"/>
      <c r="GQ116" s="33"/>
      <c r="GR116" s="441">
        <f>IF(ISBLANK(GW3),"",COUNTIF(GS12:GS112,"=20"))</f>
        <v>0</v>
      </c>
      <c r="GS116" s="441"/>
      <c r="GT116" s="429">
        <f>IF(ISBLANK(GW3),"",GR116/GR114)</f>
        <v>0</v>
      </c>
      <c r="GU116" s="429"/>
      <c r="GV116" s="429"/>
      <c r="GW116" s="440"/>
      <c r="GX116" s="33"/>
      <c r="GY116" s="441">
        <f>IF(ISBLANK(HD3),"",COUNTIF(GZ12:GZ112,"=20"))</f>
        <v>7</v>
      </c>
      <c r="GZ116" s="441"/>
      <c r="HA116" s="429">
        <f>IF(ISBLANK(HD3),"",GY116/GY114)</f>
        <v>0.14583333333333334</v>
      </c>
      <c r="HB116" s="429"/>
      <c r="HC116" s="429"/>
      <c r="HD116" s="440"/>
      <c r="HE116" s="33"/>
      <c r="HF116" s="441">
        <f>IF(ISBLANK(HK3),"",COUNTIF(HG12:HG112,"=20"))</f>
        <v>44</v>
      </c>
      <c r="HG116" s="441"/>
      <c r="HH116" s="429">
        <f>IF(ISBLANK(HK3),"",HF116/HF114)</f>
        <v>0.93617021276595747</v>
      </c>
      <c r="HI116" s="429"/>
      <c r="HJ116" s="429"/>
      <c r="HK116" s="440"/>
      <c r="HL116" s="33"/>
      <c r="HM116" s="441">
        <f>IF(ISBLANK(HR3),"",COUNTIF(HN12:HN112,"=20"))</f>
        <v>5</v>
      </c>
      <c r="HN116" s="441"/>
      <c r="HO116" s="429">
        <f>IF(ISBLANK(HR3),"",HM116/HM114)</f>
        <v>0.1</v>
      </c>
      <c r="HP116" s="429"/>
      <c r="HQ116" s="429"/>
      <c r="HR116" s="440"/>
      <c r="HS116" s="33"/>
      <c r="HT116" s="441">
        <f>IF(ISBLANK(HY3),"",COUNTIF(HU12:HU112,"=20"))</f>
        <v>37</v>
      </c>
      <c r="HU116" s="441"/>
      <c r="HV116" s="429">
        <f>IF(ISBLANK(HY3),"",HT116/HT114)</f>
        <v>0.80434782608695654</v>
      </c>
      <c r="HW116" s="429"/>
      <c r="HX116" s="429"/>
      <c r="HY116" s="440"/>
      <c r="HZ116" s="33"/>
      <c r="IA116" s="441">
        <f>IF(ISBLANK(IF3),"",COUNTIF(IB12:IB112,"=20"))</f>
        <v>32</v>
      </c>
      <c r="IB116" s="441"/>
      <c r="IC116" s="429">
        <f>IF(ISBLANK(IF3),"",IA116/IA114)</f>
        <v>0.61538461538461542</v>
      </c>
      <c r="ID116" s="429"/>
      <c r="IE116" s="429"/>
      <c r="IF116" s="440"/>
      <c r="IG116" s="33"/>
      <c r="IH116" s="441">
        <f>IF(ISBLANK(IM3),"",COUNTIF(II12:II112,"=20"))</f>
        <v>42</v>
      </c>
      <c r="II116" s="441"/>
      <c r="IJ116" s="429">
        <f>IF(ISBLANK(IM3),"",IH116/IH114)</f>
        <v>0.84</v>
      </c>
      <c r="IK116" s="429"/>
      <c r="IL116" s="429"/>
      <c r="IM116" s="440"/>
      <c r="IN116" s="33"/>
      <c r="IO116" s="441">
        <f>IF(ISBLANK(IT3),"",COUNTIF(IP12:IP112,"=20"))</f>
        <v>42</v>
      </c>
      <c r="IP116" s="441"/>
      <c r="IQ116" s="429">
        <f>IF(ISBLANK(IT3),"",IO116/IO114)</f>
        <v>0.82352941176470584</v>
      </c>
      <c r="IR116" s="429"/>
      <c r="IS116" s="429"/>
      <c r="IT116" s="440"/>
      <c r="IU116" s="33"/>
      <c r="IV116" s="441">
        <f>IF(ISBLANK(JA3),"",COUNTIF(IW12:IW112,"=20"))</f>
        <v>39</v>
      </c>
      <c r="IW116" s="441"/>
      <c r="IX116" s="429">
        <f>IF(ISBLANK(JA3),"",IV116/IV114)</f>
        <v>0.8125</v>
      </c>
      <c r="IY116" s="429"/>
      <c r="IZ116" s="429"/>
      <c r="JA116" s="440"/>
      <c r="JB116" s="33"/>
      <c r="JC116" s="441">
        <f>IF(ISBLANK(JH3),"",COUNTIF(JD12:JD112,"=20"))</f>
        <v>47</v>
      </c>
      <c r="JD116" s="441"/>
      <c r="JE116" s="429">
        <f>IF(ISBLANK(JH3),"",JC116/JC114)</f>
        <v>0.94</v>
      </c>
      <c r="JF116" s="429"/>
      <c r="JG116" s="429"/>
      <c r="JH116" s="440"/>
      <c r="JI116" s="33"/>
      <c r="JJ116" s="441">
        <f>IF(ISBLANK(JO3),"",COUNTIF(JK12:JK112,"=20"))</f>
        <v>35</v>
      </c>
      <c r="JK116" s="441"/>
      <c r="JL116" s="429">
        <f>IF(ISBLANK(JO3),"",JJ116/JJ114)</f>
        <v>0.67307692307692313</v>
      </c>
      <c r="JM116" s="429"/>
      <c r="JN116" s="429"/>
      <c r="JO116" s="440"/>
      <c r="JP116" s="33"/>
      <c r="JQ116" s="441">
        <f>IF(ISBLANK(JV3),"",COUNTIF(JR12:JR112,"=20"))</f>
        <v>47</v>
      </c>
      <c r="JR116" s="441"/>
      <c r="JS116" s="429">
        <f>IF(ISBLANK(JV3),"",JQ116/JQ114)</f>
        <v>0.95918367346938771</v>
      </c>
      <c r="JT116" s="429"/>
      <c r="JU116" s="429"/>
      <c r="JV116" s="440"/>
      <c r="JW116" s="33"/>
      <c r="JX116" s="441" t="str">
        <f>IF(ISBLANK(KC3),"",COUNTIF(JY12:JY112,"=20"))</f>
        <v/>
      </c>
      <c r="JY116" s="441"/>
      <c r="JZ116" s="429" t="str">
        <f>IF(ISBLANK(KC3),"",JX116/JX114)</f>
        <v/>
      </c>
      <c r="KA116" s="429"/>
      <c r="KB116" s="429"/>
      <c r="KC116" s="440"/>
      <c r="KD116" s="33"/>
      <c r="KE116" s="441">
        <f>IF(ISBLANK(KJ3),"",COUNTIF(KF12:KF112,"=20"))</f>
        <v>5</v>
      </c>
      <c r="KF116" s="441"/>
      <c r="KG116" s="429">
        <f>IF(ISBLANK(KJ3),"",KE116/KE114)</f>
        <v>0.10638297872340426</v>
      </c>
      <c r="KH116" s="429"/>
      <c r="KI116" s="429"/>
      <c r="KJ116" s="440"/>
      <c r="KK116" s="33"/>
      <c r="KL116" s="441">
        <f>IF(ISBLANK(KQ3),"",COUNTIF(KM12:KM112,"=20"))</f>
        <v>41</v>
      </c>
      <c r="KM116" s="441"/>
      <c r="KN116" s="429">
        <f>IF(ISBLANK(KQ3),"",KL116/KL114)</f>
        <v>0.89130434782608692</v>
      </c>
      <c r="KO116" s="429"/>
      <c r="KP116" s="429"/>
      <c r="KQ116" s="440"/>
      <c r="KR116" s="111"/>
      <c r="KS116" s="441" t="str">
        <f>IF(ISBLANK(KX3),"",COUNTIF(KT12:KT112,"=20"))</f>
        <v/>
      </c>
      <c r="KT116" s="441"/>
      <c r="KU116" s="429" t="str">
        <f>IF(ISBLANK(KX3),"",KS116/KS114)</f>
        <v/>
      </c>
      <c r="KV116" s="429"/>
      <c r="KW116" s="429"/>
      <c r="KX116" s="440"/>
      <c r="KY116" s="33"/>
      <c r="KZ116" s="441" t="str">
        <f>IF(ISBLANK(LE3),"",COUNTIF(LA12:LA112,"=20"))</f>
        <v/>
      </c>
      <c r="LA116" s="441"/>
      <c r="LB116" s="429" t="str">
        <f>IF(ISBLANK(LE3),"",KZ116/KZ114)</f>
        <v/>
      </c>
      <c r="LC116" s="429"/>
      <c r="LD116" s="429"/>
      <c r="LE116" s="440"/>
      <c r="LF116" s="33"/>
      <c r="LG116" s="441" t="str">
        <f>IF(ISBLANK(LL3),"",COUNTIF(LH12:LH112,"=20"))</f>
        <v/>
      </c>
      <c r="LH116" s="441"/>
      <c r="LI116" s="429" t="str">
        <f>IF(ISBLANK(LL3),"",LG116/LG114)</f>
        <v/>
      </c>
      <c r="LJ116" s="429"/>
      <c r="LK116" s="429"/>
      <c r="LL116" s="440"/>
      <c r="LM116" s="33"/>
      <c r="LN116" s="441" t="str">
        <f>IF(ISBLANK(LS3),"",COUNTIF(LO12:LO112,"=20"))</f>
        <v/>
      </c>
      <c r="LO116" s="441"/>
      <c r="LP116" s="429" t="str">
        <f>IF(ISBLANK(LS3),"",LN116/LN114)</f>
        <v/>
      </c>
      <c r="LQ116" s="429"/>
      <c r="LR116" s="429"/>
      <c r="LS116" s="440"/>
      <c r="LT116" s="33"/>
      <c r="LU116" s="441" t="str">
        <f>IF(ISBLANK(LZ3),"",COUNTIF(LV12:LV112,"=20"))</f>
        <v/>
      </c>
      <c r="LV116" s="441"/>
      <c r="LW116" s="429" t="str">
        <f>IF(ISBLANK(LZ3),"",LU116/LU114)</f>
        <v/>
      </c>
      <c r="LX116" s="429"/>
      <c r="LY116" s="429"/>
      <c r="LZ116" s="440"/>
      <c r="MA116" s="33"/>
      <c r="MB116" s="441" t="str">
        <f>IF(ISBLANK(MG3),"",COUNTIF(MC12:MC112,"=20"))</f>
        <v/>
      </c>
      <c r="MC116" s="441"/>
      <c r="MD116" s="429" t="str">
        <f>IF(ISBLANK(MG3),"",MB116/MB114)</f>
        <v/>
      </c>
      <c r="ME116" s="429"/>
      <c r="MF116" s="429"/>
      <c r="MG116" s="440"/>
      <c r="MH116" s="33"/>
      <c r="MI116" s="441" t="str">
        <f>IF(ISBLANK(MN3),"",COUNTIF(MJ12:MJ112,"=20"))</f>
        <v/>
      </c>
      <c r="MJ116" s="441"/>
      <c r="MK116" s="429" t="str">
        <f>IF(ISBLANK(MN3),"",MI116/MI114)</f>
        <v/>
      </c>
      <c r="ML116" s="429"/>
      <c r="MM116" s="429"/>
      <c r="MN116" s="440"/>
      <c r="MO116" s="33"/>
      <c r="MP116" s="441" t="str">
        <f>IF(ISBLANK(MU3),"",COUNTIF(MQ12:MQ112,"=20"))</f>
        <v/>
      </c>
      <c r="MQ116" s="441"/>
      <c r="MR116" s="429" t="str">
        <f>IF(ISBLANK(MU3),"",MP116/MP114)</f>
        <v/>
      </c>
      <c r="MS116" s="429"/>
      <c r="MT116" s="429"/>
      <c r="MU116" s="440"/>
      <c r="MV116" s="33"/>
      <c r="MW116" s="441" t="str">
        <f>IF(ISBLANK(NB3),"",COUNTIF(MX12:MX112,"=20"))</f>
        <v/>
      </c>
      <c r="MX116" s="441"/>
      <c r="MY116" s="429" t="str">
        <f>IF(ISBLANK(NB3),"",MW116/MW114)</f>
        <v/>
      </c>
      <c r="MZ116" s="429"/>
      <c r="NA116" s="429"/>
      <c r="NB116" s="440"/>
      <c r="NC116" s="33"/>
      <c r="ND116" s="441" t="str">
        <f>IF(ISBLANK(NI3),"",COUNTIF(NE12:NE112,"=20"))</f>
        <v/>
      </c>
      <c r="NE116" s="441"/>
      <c r="NF116" s="429" t="str">
        <f>IF(ISBLANK(NI3),"",ND116/ND114)</f>
        <v/>
      </c>
      <c r="NG116" s="429"/>
      <c r="NH116" s="429"/>
      <c r="NI116" s="440"/>
      <c r="NJ116" s="33"/>
      <c r="NK116" s="441" t="str">
        <f>IF(ISBLANK(NP3),"",COUNTIF(NL12:NL112,"=20"))</f>
        <v/>
      </c>
      <c r="NL116" s="441"/>
      <c r="NM116" s="429" t="str">
        <f>IF(ISBLANK(NP3),"",NK116/NK114)</f>
        <v/>
      </c>
      <c r="NN116" s="429"/>
      <c r="NO116" s="429"/>
      <c r="NP116" s="440"/>
      <c r="NQ116" s="33"/>
      <c r="NR116" s="441" t="str">
        <f>IF(ISBLANK(NW3),"",COUNTIF(NS12:NS112,"=20"))</f>
        <v/>
      </c>
      <c r="NS116" s="441"/>
      <c r="NT116" s="429" t="str">
        <f>IF(ISBLANK(NW3),"",NR116/NR114)</f>
        <v/>
      </c>
      <c r="NU116" s="429"/>
      <c r="NV116" s="429"/>
      <c r="NW116" s="440"/>
      <c r="NX116" s="33"/>
      <c r="NY116" s="441" t="str">
        <f>IF(ISBLANK(OD3),"",COUNTIF(NZ12:NZ112,"=20"))</f>
        <v/>
      </c>
      <c r="NZ116" s="441"/>
      <c r="OA116" s="429" t="str">
        <f>IF(ISBLANK(OD3),"",NY116/NY114)</f>
        <v/>
      </c>
      <c r="OB116" s="429"/>
      <c r="OC116" s="429"/>
      <c r="OD116" s="440"/>
      <c r="OE116" s="33"/>
      <c r="OF116" s="441" t="str">
        <f>IF(ISBLANK(OK3),"",COUNTIF(OG12:OG112,"=20"))</f>
        <v/>
      </c>
      <c r="OG116" s="441"/>
      <c r="OH116" s="429" t="str">
        <f>IF(ISBLANK(OK3),"",OF116/OF114)</f>
        <v/>
      </c>
      <c r="OI116" s="429"/>
      <c r="OJ116" s="429"/>
      <c r="OK116" s="440"/>
      <c r="OL116" s="33"/>
      <c r="OM116" s="441" t="str">
        <f>IF(ISBLANK(OR3),"",COUNTIF(ON12:ON112,"=20"))</f>
        <v/>
      </c>
      <c r="ON116" s="441"/>
      <c r="OO116" s="429" t="str">
        <f>IF(ISBLANK(OR3),"",OM116/OM114)</f>
        <v/>
      </c>
      <c r="OP116" s="429"/>
      <c r="OQ116" s="429"/>
      <c r="OR116" s="440"/>
      <c r="OS116" s="33"/>
      <c r="OT116" s="441" t="str">
        <f>IF(ISBLANK(OY3),"",COUNTIF(OU12:OU112,"=20"))</f>
        <v/>
      </c>
      <c r="OU116" s="441"/>
      <c r="OV116" s="429" t="str">
        <f>IF(ISBLANK(OY3),"",OT116/OT114)</f>
        <v/>
      </c>
      <c r="OW116" s="429"/>
      <c r="OX116" s="429"/>
      <c r="OY116" s="440"/>
      <c r="OZ116" s="33"/>
      <c r="PA116" s="441" t="str">
        <f>IF(ISBLANK(PF3),"",COUNTIF(PB12:PB112,"=20"))</f>
        <v/>
      </c>
      <c r="PB116" s="441"/>
      <c r="PC116" s="429" t="str">
        <f>IF(ISBLANK(PF3),"",PA116/PA114)</f>
        <v/>
      </c>
      <c r="PD116" s="429"/>
      <c r="PE116" s="429"/>
      <c r="PF116" s="440"/>
      <c r="PG116" s="33"/>
      <c r="PH116" s="441" t="str">
        <f>IF(ISBLANK(PM3),"",COUNTIF(PI12:PI112,"=20"))</f>
        <v/>
      </c>
      <c r="PI116" s="441"/>
      <c r="PJ116" s="429" t="str">
        <f>IF(ISBLANK(PM3),"",PH116/PH114)</f>
        <v/>
      </c>
      <c r="PK116" s="429"/>
      <c r="PL116" s="429"/>
      <c r="PM116" s="440"/>
      <c r="PN116" s="33"/>
      <c r="PO116" s="441" t="str">
        <f>IF(ISBLANK(PT3),"",COUNTIF(PP12:PP112,"=20"))</f>
        <v/>
      </c>
      <c r="PP116" s="441"/>
      <c r="PQ116" s="429" t="str">
        <f>IF(ISBLANK(PT3),"",PO116/PO114)</f>
        <v/>
      </c>
      <c r="PR116" s="429"/>
      <c r="PS116" s="429"/>
      <c r="PT116" s="440"/>
      <c r="PU116" s="33"/>
      <c r="PV116" s="441" t="str">
        <f>IF(ISBLANK(QA3),"",COUNTIF(PW12:PW112,"=20"))</f>
        <v/>
      </c>
      <c r="PW116" s="441"/>
      <c r="PX116" s="429" t="str">
        <f>IF(ISBLANK(QA3),"",PV116/PV114)</f>
        <v/>
      </c>
      <c r="PY116" s="429"/>
      <c r="PZ116" s="429"/>
      <c r="QA116" s="440"/>
    </row>
    <row r="117" spans="1:443" ht="15" customHeight="1" x14ac:dyDescent="0.2">
      <c r="A117" s="449"/>
      <c r="B117" s="55" t="s">
        <v>269</v>
      </c>
      <c r="C117" s="54"/>
      <c r="D117" s="441">
        <f>COUNTIF(F12:F112,"=30")</f>
        <v>66</v>
      </c>
      <c r="E117" s="441"/>
      <c r="F117" s="429">
        <f>D117/D114</f>
        <v>0.75</v>
      </c>
      <c r="G117" s="429"/>
      <c r="H117" s="104"/>
      <c r="I117" s="105"/>
      <c r="J117" s="33"/>
      <c r="K117" s="441">
        <f>COUNTIF(M12:M112,"=30")</f>
        <v>44</v>
      </c>
      <c r="L117" s="441"/>
      <c r="M117" s="429">
        <f>K117/K114</f>
        <v>0.55696202531645567</v>
      </c>
      <c r="N117" s="429"/>
      <c r="O117" s="104"/>
      <c r="P117" s="105"/>
      <c r="Q117" s="33"/>
      <c r="R117" s="441">
        <f>IF(ISBLANK(W3),"",COUNTIF(T12:T112,"=30"))</f>
        <v>42</v>
      </c>
      <c r="S117" s="441"/>
      <c r="T117" s="429">
        <f>IF(ISBLANK(W3),"",R117/R114)</f>
        <v>0.50602409638554213</v>
      </c>
      <c r="U117" s="429"/>
      <c r="V117" s="104"/>
      <c r="W117" s="105"/>
      <c r="X117" s="33"/>
      <c r="Y117" s="441">
        <f>IF(ISBLANK(AD3),"",COUNTIF(AA12:AA112,"=30"))</f>
        <v>41</v>
      </c>
      <c r="Z117" s="441"/>
      <c r="AA117" s="429">
        <f>IF(ISBLANK(AD3),"",Y117/Y114)</f>
        <v>0.58571428571428574</v>
      </c>
      <c r="AB117" s="429"/>
      <c r="AC117" s="104"/>
      <c r="AD117" s="105"/>
      <c r="AE117" s="33"/>
      <c r="AF117" s="441">
        <f>IF(ISBLANK(AK3),"",COUNTIF(AH12:AH112,"=30"))</f>
        <v>25</v>
      </c>
      <c r="AG117" s="441"/>
      <c r="AH117" s="429">
        <f>IF(ISBLANK(AK3),"",AF117/AF114)</f>
        <v>0.45454545454545453</v>
      </c>
      <c r="AI117" s="429"/>
      <c r="AJ117" s="104"/>
      <c r="AK117" s="105"/>
      <c r="AL117" s="33"/>
      <c r="AM117" s="441">
        <f>IF(ISBLANK(AR3),"",COUNTIF(AO12:AO112,"=30"))</f>
        <v>49</v>
      </c>
      <c r="AN117" s="441"/>
      <c r="AO117" s="429">
        <f>IF(ISBLANK(AR3),"",AM117/AM114)</f>
        <v>0.80327868852459017</v>
      </c>
      <c r="AP117" s="429"/>
      <c r="AQ117" s="104"/>
      <c r="AR117" s="105"/>
      <c r="AS117" s="33"/>
      <c r="AT117" s="441">
        <f>IF(ISBLANK(AY3),"",COUNTIF(AV12:AV112,"=30"))</f>
        <v>38</v>
      </c>
      <c r="AU117" s="441"/>
      <c r="AV117" s="429">
        <f>IF(ISBLANK(AY3),"",AT117/AT114)</f>
        <v>0.55072463768115942</v>
      </c>
      <c r="AW117" s="429"/>
      <c r="AX117" s="137"/>
      <c r="AY117" s="105"/>
      <c r="AZ117" s="33"/>
      <c r="BA117" s="441">
        <f>IF(ISBLANK(BF3),"",COUNTIF(BC12:BC112,"=30"))</f>
        <v>45</v>
      </c>
      <c r="BB117" s="441"/>
      <c r="BC117" s="429">
        <f>IF(ISBLANK(BF3),"",BA117/BA114)</f>
        <v>0.73770491803278693</v>
      </c>
      <c r="BD117" s="429"/>
      <c r="BE117" s="137"/>
      <c r="BF117" s="105"/>
      <c r="BG117" s="33"/>
      <c r="BH117" s="441">
        <f>IF(ISBLANK(BM3),"",COUNTIF(BJ12:BJ112,"=30"))</f>
        <v>56</v>
      </c>
      <c r="BI117" s="441"/>
      <c r="BJ117" s="429">
        <f>IF(ISBLANK(BM3),"",BH117/BH114)</f>
        <v>0.81159420289855078</v>
      </c>
      <c r="BK117" s="429"/>
      <c r="BL117" s="137"/>
      <c r="BM117" s="105"/>
      <c r="BN117" s="33"/>
      <c r="BO117" s="441">
        <f>IF(ISBLANK(BT3),"",COUNTIF(BQ12:BQ112,"=30"))</f>
        <v>50</v>
      </c>
      <c r="BP117" s="441"/>
      <c r="BQ117" s="429">
        <f>IF(ISBLANK(BT3),"",BO117/BO114)</f>
        <v>0.75757575757575757</v>
      </c>
      <c r="BR117" s="429"/>
      <c r="BS117" s="137"/>
      <c r="BT117" s="105"/>
      <c r="BU117" s="33"/>
      <c r="BV117" s="441">
        <f>IF(ISBLANK(CA3),"",COUNTIF(BX12:BX112,"=30"))</f>
        <v>57</v>
      </c>
      <c r="BW117" s="441"/>
      <c r="BX117" s="429">
        <f>IF(ISBLANK(CA3),"",BV117/BV114)</f>
        <v>0.890625</v>
      </c>
      <c r="BY117" s="429"/>
      <c r="BZ117" s="137"/>
      <c r="CA117" s="105"/>
      <c r="CB117" s="33"/>
      <c r="CC117" s="441">
        <f>IF(ISBLANK(CH3),"",COUNTIF(CE12:CE112,"=30"))</f>
        <v>36</v>
      </c>
      <c r="CD117" s="441"/>
      <c r="CE117" s="429">
        <f>IF(ISBLANK(CH3),"",CC117/CC114)</f>
        <v>0.5714285714285714</v>
      </c>
      <c r="CF117" s="429"/>
      <c r="CG117" s="137"/>
      <c r="CH117" s="105"/>
      <c r="CI117" s="33"/>
      <c r="CJ117" s="441">
        <f>IF(ISBLANK(CO3),"",COUNTIF(CL12:CL112,"=30"))</f>
        <v>43</v>
      </c>
      <c r="CK117" s="441"/>
      <c r="CL117" s="429">
        <f>IF(ISBLANK(CO3),"",CJ117/CJ114)</f>
        <v>0.66153846153846152</v>
      </c>
      <c r="CM117" s="429"/>
      <c r="CN117" s="137"/>
      <c r="CO117" s="105"/>
      <c r="CP117" s="33"/>
      <c r="CQ117" s="441">
        <f>IF(ISBLANK(CV3),"",COUNTIF(CS12:CS112,"=30"))</f>
        <v>54</v>
      </c>
      <c r="CR117" s="441"/>
      <c r="CS117" s="429">
        <f>IF(ISBLANK(CV3),"",CQ117/CQ114)</f>
        <v>0.84375</v>
      </c>
      <c r="CT117" s="429"/>
      <c r="CU117" s="137"/>
      <c r="CV117" s="105"/>
      <c r="CW117" s="33"/>
      <c r="CX117" s="441">
        <f>IF(ISBLANK(DC3),"",COUNTIF(CZ12:CZ112,"=30"))</f>
        <v>14</v>
      </c>
      <c r="CY117" s="441"/>
      <c r="CZ117" s="429">
        <f>IF(ISBLANK(DC3),"",CX117/CX114)</f>
        <v>0.22222222222222221</v>
      </c>
      <c r="DA117" s="429"/>
      <c r="DB117" s="137"/>
      <c r="DC117" s="105"/>
      <c r="DD117" s="33"/>
      <c r="DE117" s="441">
        <f>IF(ISBLANK(DJ3),"",COUNTIF(DG12:DG112,"=30"))</f>
        <v>26</v>
      </c>
      <c r="DF117" s="441"/>
      <c r="DG117" s="429">
        <f>IF(ISBLANK(DJ3),"",DE117/DE114)</f>
        <v>0.44067796610169491</v>
      </c>
      <c r="DH117" s="429"/>
      <c r="DI117" s="137"/>
      <c r="DJ117" s="105"/>
      <c r="DK117" s="33"/>
      <c r="DL117" s="441">
        <f>IF(ISBLANK(DQ3),"",COUNTIF(DN12:DN112,"=30"))</f>
        <v>0</v>
      </c>
      <c r="DM117" s="441"/>
      <c r="DN117" s="429">
        <f>IF(ISBLANK(DQ3),"",DL117/DL114)</f>
        <v>0</v>
      </c>
      <c r="DO117" s="429"/>
      <c r="DP117" s="137"/>
      <c r="DQ117" s="105"/>
      <c r="DR117" s="33"/>
      <c r="DS117" s="441">
        <f>IF(ISBLANK(DX3),"",COUNTIF(DU12:DU112,"=30"))</f>
        <v>57</v>
      </c>
      <c r="DT117" s="441"/>
      <c r="DU117" s="429">
        <f>IF(ISBLANK(DX3),"",DS117/DS114)</f>
        <v>0.95</v>
      </c>
      <c r="DV117" s="429"/>
      <c r="DW117" s="137"/>
      <c r="DX117" s="105"/>
      <c r="DY117" s="33"/>
      <c r="DZ117" s="441">
        <f>IF(ISBLANK(EE3),"",COUNTIF(EB12:EB112,"=30"))</f>
        <v>19</v>
      </c>
      <c r="EA117" s="441"/>
      <c r="EB117" s="429">
        <f>IF(ISBLANK(EE3),"",DZ117/DZ114)</f>
        <v>0.32203389830508472</v>
      </c>
      <c r="EC117" s="429"/>
      <c r="ED117" s="137"/>
      <c r="EE117" s="105"/>
      <c r="EF117" s="33"/>
      <c r="EG117" s="441">
        <f>IF(ISBLANK(EL3),"",COUNTIF(EI12:EI112,"=30"))</f>
        <v>6</v>
      </c>
      <c r="EH117" s="441"/>
      <c r="EI117" s="429">
        <f>IF(ISBLANK(EL3),"",EG117/EG114)</f>
        <v>0.10169491525423729</v>
      </c>
      <c r="EJ117" s="429"/>
      <c r="EK117" s="137"/>
      <c r="EL117" s="105"/>
      <c r="EM117" s="33"/>
      <c r="EN117" s="441">
        <f>IF(ISBLANK(ES3),"",COUNTIF(EP12:EP112,"=30"))</f>
        <v>43</v>
      </c>
      <c r="EO117" s="441"/>
      <c r="EP117" s="429">
        <f>IF(ISBLANK(ES3),"",EN117/EN114)</f>
        <v>0.71666666666666667</v>
      </c>
      <c r="EQ117" s="429"/>
      <c r="ER117" s="137"/>
      <c r="ES117" s="105"/>
      <c r="ET117" s="33"/>
      <c r="EU117" s="441">
        <f>IF(ISBLANK(EZ3),"",COUNTIF(EW12:EW112,"=30"))</f>
        <v>0</v>
      </c>
      <c r="EV117" s="441"/>
      <c r="EW117" s="429">
        <f>IF(ISBLANK(EZ3),"",EU117/EU114)</f>
        <v>0</v>
      </c>
      <c r="EX117" s="429"/>
      <c r="EY117" s="137"/>
      <c r="EZ117" s="105"/>
      <c r="FA117" s="33"/>
      <c r="FB117" s="441">
        <f>IF(ISBLANK(FG3),"",COUNTIF(FD12:FD112,"=30"))</f>
        <v>26</v>
      </c>
      <c r="FC117" s="441"/>
      <c r="FD117" s="429">
        <f>IF(ISBLANK(FG3),"",FB117/FB114)</f>
        <v>0.44827586206896552</v>
      </c>
      <c r="FE117" s="429"/>
      <c r="FF117" s="137"/>
      <c r="FG117" s="105"/>
      <c r="FH117" s="33"/>
      <c r="FI117" s="441">
        <f>IF(ISBLANK(FN3),"",COUNTIF(FK12:FK112,"=30"))</f>
        <v>36</v>
      </c>
      <c r="FJ117" s="441"/>
      <c r="FK117" s="429">
        <f>IF(ISBLANK(FN3),"",FI117/FI114)</f>
        <v>0.65454545454545454</v>
      </c>
      <c r="FL117" s="429"/>
      <c r="FM117" s="137"/>
      <c r="FN117" s="105"/>
      <c r="FO117" s="33"/>
      <c r="FP117" s="441">
        <f>IF(ISBLANK(FU3),"",COUNTIF(FR12:FR112,"=30"))</f>
        <v>47</v>
      </c>
      <c r="FQ117" s="441"/>
      <c r="FR117" s="429">
        <f>IF(ISBLANK(FU3),"",FP117/FP114)</f>
        <v>0.82456140350877194</v>
      </c>
      <c r="FS117" s="429"/>
      <c r="FT117" s="137"/>
      <c r="FU117" s="105"/>
      <c r="FV117" s="33"/>
      <c r="FW117" s="441">
        <f>IF(ISBLANK(GB3),"",COUNTIF(FY12:FY112,"=30"))</f>
        <v>6</v>
      </c>
      <c r="FX117" s="441"/>
      <c r="FY117" s="429">
        <f>IF(ISBLANK(GB3),"",FW117/FW114)</f>
        <v>0.12244897959183673</v>
      </c>
      <c r="FZ117" s="429"/>
      <c r="GA117" s="137"/>
      <c r="GB117" s="105"/>
      <c r="GC117" s="33"/>
      <c r="GD117" s="441">
        <f>IF(ISBLANK(GI3),"",COUNTIF(GF12:GF112,"=30"))</f>
        <v>24</v>
      </c>
      <c r="GE117" s="441"/>
      <c r="GF117" s="429">
        <f>IF(ISBLANK(GI3),"",GD117/GD114)</f>
        <v>0.48</v>
      </c>
      <c r="GG117" s="429"/>
      <c r="GH117" s="137"/>
      <c r="GI117" s="105"/>
      <c r="GJ117" s="33"/>
      <c r="GK117" s="441">
        <f>IF(ISBLANK(GP3),"",COUNTIF(GM12:GM112,"=30"))</f>
        <v>46</v>
      </c>
      <c r="GL117" s="441"/>
      <c r="GM117" s="429">
        <f>IF(ISBLANK(GP3),"",GK117/GK114)</f>
        <v>0.88461538461538458</v>
      </c>
      <c r="GN117" s="429"/>
      <c r="GO117" s="137"/>
      <c r="GP117" s="105"/>
      <c r="GQ117" s="33"/>
      <c r="GR117" s="441">
        <f>IF(ISBLANK(GW3),"",COUNTIF(GT12:GT112,"=30"))</f>
        <v>0</v>
      </c>
      <c r="GS117" s="441"/>
      <c r="GT117" s="429">
        <f>IF(ISBLANK(GW3),"",GR117/GR114)</f>
        <v>0</v>
      </c>
      <c r="GU117" s="429"/>
      <c r="GV117" s="137"/>
      <c r="GW117" s="105"/>
      <c r="GX117" s="33"/>
      <c r="GY117" s="441">
        <f>IF(ISBLANK(HD3),"",COUNTIF(HA12:HA112,"=30"))</f>
        <v>33</v>
      </c>
      <c r="GZ117" s="441"/>
      <c r="HA117" s="429">
        <f>IF(ISBLANK(HD3),"",GY117/GY114)</f>
        <v>0.6875</v>
      </c>
      <c r="HB117" s="429"/>
      <c r="HC117" s="137"/>
      <c r="HD117" s="105"/>
      <c r="HE117" s="33"/>
      <c r="HF117" s="441">
        <f>IF(ISBLANK(HK3),"",COUNTIF(HH12:HH112,"=30"))</f>
        <v>3</v>
      </c>
      <c r="HG117" s="441"/>
      <c r="HH117" s="429">
        <f>IF(ISBLANK(HK3),"",HF117/HF114)</f>
        <v>6.3829787234042548E-2</v>
      </c>
      <c r="HI117" s="429"/>
      <c r="HJ117" s="137"/>
      <c r="HK117" s="105"/>
      <c r="HL117" s="33"/>
      <c r="HM117" s="441">
        <f>IF(ISBLANK(HR3),"",COUNTIF(HO12:HO112,"=30"))</f>
        <v>0</v>
      </c>
      <c r="HN117" s="441"/>
      <c r="HO117" s="429">
        <f>IF(ISBLANK(HR3),"",HM117/HM114)</f>
        <v>0</v>
      </c>
      <c r="HP117" s="429"/>
      <c r="HQ117" s="137"/>
      <c r="HR117" s="105"/>
      <c r="HS117" s="33"/>
      <c r="HT117" s="441">
        <f>IF(ISBLANK(HY3),"",COUNTIF(HV12:HV112,"=30"))</f>
        <v>4</v>
      </c>
      <c r="HU117" s="441"/>
      <c r="HV117" s="429">
        <f>IF(ISBLANK(HY3),"",HT117/HT114)</f>
        <v>8.6956521739130432E-2</v>
      </c>
      <c r="HW117" s="429"/>
      <c r="HX117" s="137"/>
      <c r="HY117" s="105"/>
      <c r="HZ117" s="33"/>
      <c r="IA117" s="441">
        <f>IF(ISBLANK(IF3),"",COUNTIF(IC12:IC112,"=30"))</f>
        <v>32</v>
      </c>
      <c r="IB117" s="441"/>
      <c r="IC117" s="429">
        <f>IF(ISBLANK(IF3),"",IA117/IA114)</f>
        <v>0.61538461538461542</v>
      </c>
      <c r="ID117" s="429"/>
      <c r="IE117" s="137"/>
      <c r="IF117" s="105"/>
      <c r="IG117" s="33"/>
      <c r="IH117" s="441">
        <f>IF(ISBLANK(IM3),"",COUNTIF(IJ12:IJ112,"=30"))</f>
        <v>3</v>
      </c>
      <c r="II117" s="441"/>
      <c r="IJ117" s="429">
        <f>IF(ISBLANK(IM3),"",IH117/IH114)</f>
        <v>0.06</v>
      </c>
      <c r="IK117" s="429"/>
      <c r="IL117" s="137"/>
      <c r="IM117" s="105"/>
      <c r="IN117" s="33"/>
      <c r="IO117" s="441">
        <f>IF(ISBLANK(IT3),"",COUNTIF(IQ12:IQ112,"=30"))</f>
        <v>30</v>
      </c>
      <c r="IP117" s="441"/>
      <c r="IQ117" s="429">
        <f>IF(ISBLANK(IT3),"",IO117/IO114)</f>
        <v>0.58823529411764708</v>
      </c>
      <c r="IR117" s="429"/>
      <c r="IS117" s="137"/>
      <c r="IT117" s="105"/>
      <c r="IU117" s="33"/>
      <c r="IV117" s="441">
        <f>IF(ISBLANK(JA3),"",COUNTIF(IX12:IX112,"=30"))</f>
        <v>25</v>
      </c>
      <c r="IW117" s="441"/>
      <c r="IX117" s="429">
        <f>IF(ISBLANK(JA3),"",IV117/IV114)</f>
        <v>0.52083333333333337</v>
      </c>
      <c r="IY117" s="429"/>
      <c r="IZ117" s="137"/>
      <c r="JA117" s="105"/>
      <c r="JB117" s="33"/>
      <c r="JC117" s="441">
        <f>IF(ISBLANK(JH3),"",COUNTIF(JE12:JE112,"=30"))</f>
        <v>0</v>
      </c>
      <c r="JD117" s="441"/>
      <c r="JE117" s="429">
        <f>IF(ISBLANK(JH3),"",JC117/JC114)</f>
        <v>0</v>
      </c>
      <c r="JF117" s="429"/>
      <c r="JG117" s="137"/>
      <c r="JH117" s="105"/>
      <c r="JI117" s="33"/>
      <c r="JJ117" s="441">
        <f>IF(ISBLANK(JO3),"",COUNTIF(JL12:JL112,"=30"))</f>
        <v>26</v>
      </c>
      <c r="JK117" s="441"/>
      <c r="JL117" s="429">
        <f>IF(ISBLANK(JO3),"",JJ117/JJ114)</f>
        <v>0.5</v>
      </c>
      <c r="JM117" s="429"/>
      <c r="JN117" s="137"/>
      <c r="JO117" s="105"/>
      <c r="JP117" s="33"/>
      <c r="JQ117" s="441">
        <f>IF(ISBLANK(JV3),"",COUNTIF(JS12:JS112,"=30"))</f>
        <v>49</v>
      </c>
      <c r="JR117" s="441"/>
      <c r="JS117" s="429">
        <f>IF(ISBLANK(JV3),"",JQ117/JQ114)</f>
        <v>1</v>
      </c>
      <c r="JT117" s="429"/>
      <c r="JU117" s="137"/>
      <c r="JV117" s="105"/>
      <c r="JW117" s="33"/>
      <c r="JX117" s="441" t="str">
        <f>IF(ISBLANK(KC3),"",COUNTIF(JZ12:JZ112,"=30"))</f>
        <v/>
      </c>
      <c r="JY117" s="441"/>
      <c r="JZ117" s="429" t="str">
        <f>IF(ISBLANK(KC3),"",JX117/JX114)</f>
        <v/>
      </c>
      <c r="KA117" s="429"/>
      <c r="KB117" s="137"/>
      <c r="KC117" s="105"/>
      <c r="KD117" s="33"/>
      <c r="KE117" s="441">
        <f>IF(ISBLANK(KJ3),"",COUNTIF(KG12:KG112,"=30"))</f>
        <v>0</v>
      </c>
      <c r="KF117" s="441"/>
      <c r="KG117" s="429">
        <f>IF(ISBLANK(KJ3),"",KE117/KE114)</f>
        <v>0</v>
      </c>
      <c r="KH117" s="429"/>
      <c r="KI117" s="137"/>
      <c r="KJ117" s="105"/>
      <c r="KK117" s="33"/>
      <c r="KL117" s="441">
        <f>IF(ISBLANK(KQ3),"",COUNTIF(KN12:KN112,"=30"))</f>
        <v>17</v>
      </c>
      <c r="KM117" s="441"/>
      <c r="KN117" s="429">
        <f>IF(ISBLANK(KQ3),"",KL117/KL114)</f>
        <v>0.36956521739130432</v>
      </c>
      <c r="KO117" s="429"/>
      <c r="KP117" s="137"/>
      <c r="KQ117" s="105"/>
      <c r="KR117" s="111"/>
      <c r="KS117" s="441" t="str">
        <f>IF(ISBLANK(KX3),"",COUNTIF(KU12:KU112,"=30"))</f>
        <v/>
      </c>
      <c r="KT117" s="441"/>
      <c r="KU117" s="429" t="str">
        <f>IF(ISBLANK(KX3),"",KS117/KS114)</f>
        <v/>
      </c>
      <c r="KV117" s="429"/>
      <c r="KW117" s="137"/>
      <c r="KX117" s="105"/>
      <c r="KY117" s="33"/>
      <c r="KZ117" s="441" t="str">
        <f>IF(ISBLANK(LE3),"",COUNTIF(LB12:LB112,"=30"))</f>
        <v/>
      </c>
      <c r="LA117" s="441"/>
      <c r="LB117" s="429" t="str">
        <f>IF(ISBLANK(LE3),"",KZ117/KZ114)</f>
        <v/>
      </c>
      <c r="LC117" s="429"/>
      <c r="LD117" s="137"/>
      <c r="LE117" s="105"/>
      <c r="LF117" s="33"/>
      <c r="LG117" s="441" t="str">
        <f>IF(ISBLANK(LL3),"",COUNTIF(LI12:LI112,"=30"))</f>
        <v/>
      </c>
      <c r="LH117" s="441"/>
      <c r="LI117" s="429" t="str">
        <f>IF(ISBLANK(LL3),"",LG117/LG114)</f>
        <v/>
      </c>
      <c r="LJ117" s="429"/>
      <c r="LK117" s="137"/>
      <c r="LL117" s="105"/>
      <c r="LM117" s="33"/>
      <c r="LN117" s="441" t="str">
        <f>IF(ISBLANK(LS3),"",COUNTIF(LP12:LP112,"=30"))</f>
        <v/>
      </c>
      <c r="LO117" s="441"/>
      <c r="LP117" s="429" t="str">
        <f>IF(ISBLANK(LS3),"",LN117/LN114)</f>
        <v/>
      </c>
      <c r="LQ117" s="429"/>
      <c r="LR117" s="137"/>
      <c r="LS117" s="105"/>
      <c r="LT117" s="33"/>
      <c r="LU117" s="441" t="str">
        <f>IF(ISBLANK(LZ3),"",COUNTIF(LW12:LW112,"=30"))</f>
        <v/>
      </c>
      <c r="LV117" s="441"/>
      <c r="LW117" s="429" t="str">
        <f>IF(ISBLANK(LZ3),"",LU117/LU114)</f>
        <v/>
      </c>
      <c r="LX117" s="429"/>
      <c r="LY117" s="137"/>
      <c r="LZ117" s="105"/>
      <c r="MA117" s="33"/>
      <c r="MB117" s="441" t="str">
        <f>IF(ISBLANK(MG3),"",COUNTIF(MD12:MD112,"=30"))</f>
        <v/>
      </c>
      <c r="MC117" s="441"/>
      <c r="MD117" s="429" t="str">
        <f>IF(ISBLANK(MG3),"",MB117/MB114)</f>
        <v/>
      </c>
      <c r="ME117" s="429"/>
      <c r="MF117" s="137"/>
      <c r="MG117" s="105"/>
      <c r="MH117" s="33"/>
      <c r="MI117" s="441" t="str">
        <f>IF(ISBLANK(MN3),"",COUNTIF(MK12:MK112,"=30"))</f>
        <v/>
      </c>
      <c r="MJ117" s="441"/>
      <c r="MK117" s="429" t="str">
        <f>IF(ISBLANK(MN3),"",MI117/MI114)</f>
        <v/>
      </c>
      <c r="ML117" s="429"/>
      <c r="MM117" s="137"/>
      <c r="MN117" s="105"/>
      <c r="MO117" s="33"/>
      <c r="MP117" s="441" t="str">
        <f>IF(ISBLANK(MU3),"",COUNTIF(MR12:MR112,"=30"))</f>
        <v/>
      </c>
      <c r="MQ117" s="441"/>
      <c r="MR117" s="429" t="str">
        <f>IF(ISBLANK(MU3),"",MP117/MP114)</f>
        <v/>
      </c>
      <c r="MS117" s="429"/>
      <c r="MT117" s="137"/>
      <c r="MU117" s="105"/>
      <c r="MV117" s="33"/>
      <c r="MW117" s="441" t="str">
        <f>IF(ISBLANK(NB3),"",COUNTIF(MY12:MY112,"=30"))</f>
        <v/>
      </c>
      <c r="MX117" s="441"/>
      <c r="MY117" s="429" t="str">
        <f>IF(ISBLANK(NB3),"",MW117/MW114)</f>
        <v/>
      </c>
      <c r="MZ117" s="429"/>
      <c r="NA117" s="137"/>
      <c r="NB117" s="105"/>
      <c r="NC117" s="33"/>
      <c r="ND117" s="441" t="str">
        <f>IF(ISBLANK(NI3),"",COUNTIF(NF12:NF112,"=30"))</f>
        <v/>
      </c>
      <c r="NE117" s="441"/>
      <c r="NF117" s="429" t="str">
        <f>IF(ISBLANK(NI3),"",ND117/ND114)</f>
        <v/>
      </c>
      <c r="NG117" s="429"/>
      <c r="NH117" s="137"/>
      <c r="NI117" s="105"/>
      <c r="NJ117" s="33"/>
      <c r="NK117" s="441" t="str">
        <f>IF(ISBLANK(NP3),"",COUNTIF(NM12:NM112,"=30"))</f>
        <v/>
      </c>
      <c r="NL117" s="441"/>
      <c r="NM117" s="429" t="str">
        <f>IF(ISBLANK(NP3),"",NK117/NK114)</f>
        <v/>
      </c>
      <c r="NN117" s="429"/>
      <c r="NO117" s="137"/>
      <c r="NP117" s="105"/>
      <c r="NQ117" s="33"/>
      <c r="NR117" s="441" t="str">
        <f>IF(ISBLANK(NW3),"",COUNTIF(NT12:NT112,"=30"))</f>
        <v/>
      </c>
      <c r="NS117" s="441"/>
      <c r="NT117" s="429" t="str">
        <f>IF(ISBLANK(NW3),"",NR117/NR114)</f>
        <v/>
      </c>
      <c r="NU117" s="429"/>
      <c r="NV117" s="137"/>
      <c r="NW117" s="105"/>
      <c r="NX117" s="33"/>
      <c r="NY117" s="441" t="str">
        <f>IF(ISBLANK(OD3),"",COUNTIF(OA12:OA112,"=30"))</f>
        <v/>
      </c>
      <c r="NZ117" s="441"/>
      <c r="OA117" s="429" t="str">
        <f>IF(ISBLANK(OD3),"",NY117/NY114)</f>
        <v/>
      </c>
      <c r="OB117" s="429"/>
      <c r="OC117" s="137"/>
      <c r="OD117" s="105"/>
      <c r="OE117" s="33"/>
      <c r="OF117" s="441" t="str">
        <f>IF(ISBLANK(OK3),"",COUNTIF(OH12:OH112,"=30"))</f>
        <v/>
      </c>
      <c r="OG117" s="441"/>
      <c r="OH117" s="429" t="str">
        <f>IF(ISBLANK(OK3),"",OF117/OF114)</f>
        <v/>
      </c>
      <c r="OI117" s="429"/>
      <c r="OJ117" s="137"/>
      <c r="OK117" s="105"/>
      <c r="OL117" s="33"/>
      <c r="OM117" s="441" t="str">
        <f>IF(ISBLANK(OR3),"",COUNTIF(OO12:OO112,"=30"))</f>
        <v/>
      </c>
      <c r="ON117" s="441"/>
      <c r="OO117" s="429" t="str">
        <f>IF(ISBLANK(OR3),"",OM117/OM114)</f>
        <v/>
      </c>
      <c r="OP117" s="429"/>
      <c r="OQ117" s="137"/>
      <c r="OR117" s="105"/>
      <c r="OS117" s="33"/>
      <c r="OT117" s="441" t="str">
        <f>IF(ISBLANK(OY3),"",COUNTIF(OV12:OV112,"=30"))</f>
        <v/>
      </c>
      <c r="OU117" s="441"/>
      <c r="OV117" s="429" t="str">
        <f>IF(ISBLANK(OY3),"",OT117/OT114)</f>
        <v/>
      </c>
      <c r="OW117" s="429"/>
      <c r="OX117" s="137"/>
      <c r="OY117" s="105"/>
      <c r="OZ117" s="33"/>
      <c r="PA117" s="441" t="str">
        <f>IF(ISBLANK(PF3),"",COUNTIF(PC12:PC112,"=30"))</f>
        <v/>
      </c>
      <c r="PB117" s="441"/>
      <c r="PC117" s="429" t="str">
        <f>IF(ISBLANK(PF3),"",PA117/PA114)</f>
        <v/>
      </c>
      <c r="PD117" s="429"/>
      <c r="PE117" s="137"/>
      <c r="PF117" s="105"/>
      <c r="PG117" s="33"/>
      <c r="PH117" s="441" t="str">
        <f>IF(ISBLANK(PM3),"",COUNTIF(PJ12:PJ112,"=30"))</f>
        <v/>
      </c>
      <c r="PI117" s="441"/>
      <c r="PJ117" s="429" t="str">
        <f>IF(ISBLANK(PM3),"",PH117/PH114)</f>
        <v/>
      </c>
      <c r="PK117" s="429"/>
      <c r="PL117" s="137"/>
      <c r="PM117" s="105"/>
      <c r="PN117" s="33"/>
      <c r="PO117" s="441" t="str">
        <f>IF(ISBLANK(PT3),"",COUNTIF(PQ12:PQ112,"=30"))</f>
        <v/>
      </c>
      <c r="PP117" s="441"/>
      <c r="PQ117" s="429" t="str">
        <f>IF(ISBLANK(PT3),"",PO117/PO114)</f>
        <v/>
      </c>
      <c r="PR117" s="429"/>
      <c r="PS117" s="137"/>
      <c r="PT117" s="105"/>
      <c r="PU117" s="33"/>
      <c r="PV117" s="441" t="str">
        <f>IF(ISBLANK(QA3),"",COUNTIF(PX12:PX112,"=30"))</f>
        <v/>
      </c>
      <c r="PW117" s="441"/>
      <c r="PX117" s="429" t="str">
        <f>IF(ISBLANK(QA3),"",PV117/PV114)</f>
        <v/>
      </c>
      <c r="PY117" s="429"/>
      <c r="PZ117" s="137"/>
      <c r="QA117" s="105"/>
    </row>
    <row r="118" spans="1:443" ht="15" customHeight="1" x14ac:dyDescent="0.2">
      <c r="A118" s="449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442" t="str">
        <f>IF(ISBLANK(D6),"",D6)</f>
        <v>Jota</v>
      </c>
      <c r="H118" s="442"/>
      <c r="I118" s="443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442" t="str">
        <f>IF(ISBLANK(K6),"",K6)</f>
        <v>Jota</v>
      </c>
      <c r="O118" s="442"/>
      <c r="P118" s="443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442" t="str">
        <f>IF(ISBLANK(R6),"",R6)</f>
        <v>Salah</v>
      </c>
      <c r="V118" s="442"/>
      <c r="W118" s="443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442" t="str">
        <f>IF(ISBLANK(Y6),"",Y6)</f>
        <v>Salah</v>
      </c>
      <c r="AC118" s="442"/>
      <c r="AD118" s="443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442" t="str">
        <f>IF(ISBLANK(AF6),"",AF6)</f>
        <v/>
      </c>
      <c r="AJ118" s="442"/>
      <c r="AK118" s="443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442" t="str">
        <f>IF(ISBLANK(AM6),"",AM6)</f>
        <v>Mané</v>
      </c>
      <c r="AQ118" s="442"/>
      <c r="AR118" s="443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442" t="str">
        <f>IF(ISBLANK(AT6),"",AT6)</f>
        <v>Minamino</v>
      </c>
      <c r="AX118" s="442"/>
      <c r="AY118" s="443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442" t="str">
        <f>IF(ISBLANK(BA6),"",BA6)</f>
        <v>Jota</v>
      </c>
      <c r="BE118" s="442"/>
      <c r="BF118" s="443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442" t="str">
        <f>IF(ISBLANK(BH6),"",BH6)</f>
        <v>Salah</v>
      </c>
      <c r="BL118" s="442"/>
      <c r="BM118" s="443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442" t="str">
        <f>IF(ISBLANK(BO6),"",BO6)</f>
        <v>Mané</v>
      </c>
      <c r="BS118" s="442"/>
      <c r="BT118" s="443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442" t="str">
        <f>IF(ISBLANK(BV6),"",BV6)</f>
        <v>Mané</v>
      </c>
      <c r="BZ118" s="442"/>
      <c r="CA118" s="443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442" t="str">
        <f>IF(ISBLANK(CC6),"",CC6)</f>
        <v>Salah</v>
      </c>
      <c r="CG118" s="442"/>
      <c r="CH118" s="443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442" t="str">
        <f>IF(ISBLANK(CJ6),"",CJ6)</f>
        <v>Keita</v>
      </c>
      <c r="CN118" s="442"/>
      <c r="CO118" s="443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442" t="str">
        <f>IF(ISBLANK(CQ6),"",CQ6)</f>
        <v>Minamino</v>
      </c>
      <c r="CU118" s="442"/>
      <c r="CV118" s="443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442" t="str">
        <f>IF(ISBLANK(CX6),"",CX6)</f>
        <v>Henderson</v>
      </c>
      <c r="DB118" s="442"/>
      <c r="DC118" s="443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442" t="str">
        <f>IF(ISBLANK(DE6),"",DE6)</f>
        <v>Jota</v>
      </c>
      <c r="DI118" s="442"/>
      <c r="DJ118" s="443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442" t="str">
        <f>IF(ISBLANK(DL6),"",DL6)</f>
        <v>TAA</v>
      </c>
      <c r="DP118" s="442"/>
      <c r="DQ118" s="443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442" t="str">
        <f>IF(ISBLANK(DS6),"",DS6)</f>
        <v>Mané</v>
      </c>
      <c r="DW118" s="442"/>
      <c r="DX118" s="443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442" t="str">
        <f>IF(ISBLANK(DZ6),"",DZ6)</f>
        <v>Thiago</v>
      </c>
      <c r="ED118" s="442"/>
      <c r="EE118" s="443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442" t="str">
        <f>IF(ISBLANK(EG6),"",EG6)</f>
        <v>Jota</v>
      </c>
      <c r="EK118" s="442"/>
      <c r="EL118" s="443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442" t="str">
        <f>IF(ISBLANK(EN6),"",EN6)</f>
        <v>Henderson</v>
      </c>
      <c r="ER118" s="442"/>
      <c r="ES118" s="443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442" t="str">
        <f>IF(ISBLANK(EU6),"",EU6)</f>
        <v>Origi</v>
      </c>
      <c r="EY118" s="442"/>
      <c r="EZ118" s="443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442" t="str">
        <f>IF(ISBLANK(FB6),"",FB6)</f>
        <v>Salah</v>
      </c>
      <c r="FF118" s="442"/>
      <c r="FG118" s="443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442" t="str">
        <f>IF(ISBLANK(FI6),"",FI6)</f>
        <v>Salah</v>
      </c>
      <c r="FM118" s="442"/>
      <c r="FN118" s="443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442" t="str">
        <f>IF(ISBLANK(FP6),"",FP6)</f>
        <v>Jota</v>
      </c>
      <c r="FT118" s="442"/>
      <c r="FU118" s="443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442" t="str">
        <f>IF(ISBLANK(FW6),"",FW6)</f>
        <v>Jota</v>
      </c>
      <c r="GA118" s="442"/>
      <c r="GB118" s="443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442" t="str">
        <f>IF(ISBLANK(GD6),"",GD6)</f>
        <v>Oxlade</v>
      </c>
      <c r="GH118" s="442"/>
      <c r="GI118" s="443"/>
      <c r="GJ118" s="33"/>
      <c r="GK118" s="19"/>
      <c r="GL118" s="106">
        <f>IF(ISBLANK(GK6),"",COUNTIF(Tipy!$FM$6:$FM$106,Výsledky!GN118))</f>
        <v>39</v>
      </c>
      <c r="GM118" s="107">
        <f>IF(ISBLANK(GK6),"",GL118/GK114)</f>
        <v>0.75</v>
      </c>
      <c r="GN118" s="442" t="str">
        <f>IF(ISBLANK(GK6),"",GK6)</f>
        <v>Salah</v>
      </c>
      <c r="GO118" s="442"/>
      <c r="GP118" s="443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442" t="str">
        <f>IF(ISBLANK(GR6),"",GR6)</f>
        <v>Lookman</v>
      </c>
      <c r="GV118" s="442"/>
      <c r="GW118" s="443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442" t="str">
        <f>IF(ISBLANK(GY6),"",GY6)</f>
        <v>Mané</v>
      </c>
      <c r="HC118" s="442"/>
      <c r="HD118" s="443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442" t="str">
        <f>IF(ISBLANK(HF6),"",HF6)</f>
        <v>Gordon</v>
      </c>
      <c r="HJ118" s="442"/>
      <c r="HK118" s="443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442" t="str">
        <f>IF(ISBLANK(HM6),"",HM6)</f>
        <v/>
      </c>
      <c r="HQ118" s="442"/>
      <c r="HR118" s="443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442" t="str">
        <f>IF(ISBLANK(HT6),"",HT6)</f>
        <v>Fabinho</v>
      </c>
      <c r="HX118" s="442"/>
      <c r="HY118" s="443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442" t="str">
        <f>IF(ISBLANK(IA6),"",IA6)</f>
        <v>Jota</v>
      </c>
      <c r="IE118" s="442"/>
      <c r="IF118" s="443"/>
      <c r="IG118" s="33"/>
      <c r="IH118" s="19"/>
      <c r="II118" s="106">
        <f>IF(ISBLANK(IH6),"",COUNTIF(Tipy!$HC$6:$HC$106,Výsledky!IK118))</f>
        <v>2</v>
      </c>
      <c r="IJ118" s="107">
        <f>IF(ISBLANK(IH6),"",II118/IH114)</f>
        <v>0.04</v>
      </c>
      <c r="IK118" s="442" t="str">
        <f>IF(ISBLANK(IH6),"",IH6)</f>
        <v>van Dijk</v>
      </c>
      <c r="IL118" s="442"/>
      <c r="IM118" s="443"/>
      <c r="IN118" s="33"/>
      <c r="IO118" s="19"/>
      <c r="IP118" s="106">
        <f>IF(ISBLANK(IO6),"",COUNTIF(Tipy!$HI$6:$HI$106,Výsledky!IR118))</f>
        <v>29</v>
      </c>
      <c r="IQ118" s="107">
        <f>IF(ISBLANK(IO6),"",IP118/IO114)</f>
        <v>0.56862745098039214</v>
      </c>
      <c r="IR118" s="442" t="str">
        <f>IF(ISBLANK(IO6),"",IO6)</f>
        <v>Jota</v>
      </c>
      <c r="IS118" s="442"/>
      <c r="IT118" s="443"/>
      <c r="IU118" s="33"/>
      <c r="IV118" s="19"/>
      <c r="IW118" s="106">
        <f>IF(ISBLANK(IV6),"",COUNTIF(Tipy!$HO$6:$HO$106,Výsledky!IY118))</f>
        <v>25</v>
      </c>
      <c r="IX118" s="107">
        <f>IF(ISBLANK(IV6),"",IW118/IV114)</f>
        <v>0.52083333333333337</v>
      </c>
      <c r="IY118" s="442" t="str">
        <f>IF(ISBLANK(IV6),"",IV6)</f>
        <v>Jota</v>
      </c>
      <c r="IZ118" s="442"/>
      <c r="JA118" s="443"/>
      <c r="JB118" s="33"/>
      <c r="JC118" s="19"/>
      <c r="JD118" s="106">
        <f>IF(ISBLANK(JC6),"",COUNTIF(Tipy!$HU$6:$HU$106,Výsledky!JF118))</f>
        <v>0</v>
      </c>
      <c r="JE118" s="107">
        <f>IF(ISBLANK(JC6),"",JD118/JC114)</f>
        <v>0</v>
      </c>
      <c r="JF118" s="442" t="str">
        <f>IF(ISBLANK(JC6),"",JC6)</f>
        <v>Fabinho</v>
      </c>
      <c r="JG118" s="442"/>
      <c r="JH118" s="443"/>
      <c r="JI118" s="33"/>
      <c r="JJ118" s="19"/>
      <c r="JK118" s="106">
        <f>IF(ISBLANK(JJ6),"",COUNTIF(Tipy!$IA$6:$IA$106,Výsledky!JM118))</f>
        <v>0</v>
      </c>
      <c r="JL118" s="107">
        <f>IF(ISBLANK(JJ6),"",JK118/JJ114)</f>
        <v>0</v>
      </c>
      <c r="JM118" s="442" t="str">
        <f>IF(ISBLANK(JJ6),"",JJ6)</f>
        <v>Firmino</v>
      </c>
      <c r="JN118" s="442"/>
      <c r="JO118" s="443"/>
      <c r="JP118" s="33"/>
      <c r="JQ118" s="19"/>
      <c r="JR118" s="106">
        <f>IF(ISBLANK(JQ6),"",COUNTIF(Tipy!$IG$6:$IG$106,Výsledky!JT118))</f>
        <v>5</v>
      </c>
      <c r="JS118" s="107">
        <f>IF(ISBLANK(JQ6),"",JR118/JQ114)</f>
        <v>0.10204081632653061</v>
      </c>
      <c r="JT118" s="442" t="str">
        <f>IF(ISBLANK(JQ6),"",JQ6)</f>
        <v>Mané</v>
      </c>
      <c r="JU118" s="442"/>
      <c r="JV118" s="443"/>
      <c r="JW118" s="33"/>
      <c r="JX118" s="19"/>
      <c r="JY118" s="106" t="str">
        <f>IF(ISBLANK(JX6),"",COUNTIF(Tipy!$IM$6:$IM$106,Výsledky!KA118))</f>
        <v/>
      </c>
      <c r="JZ118" s="107" t="str">
        <f>IF(ISBLANK(JX6),"",JY118/JX114)</f>
        <v/>
      </c>
      <c r="KA118" s="442" t="str">
        <f>IF(ISBLANK(JX6),"",JX6)</f>
        <v/>
      </c>
      <c r="KB118" s="442"/>
      <c r="KC118" s="443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442" t="str">
        <f>IF(ISBLANK(KE6),"",KE6)</f>
        <v/>
      </c>
      <c r="KI118" s="442"/>
      <c r="KJ118" s="443"/>
      <c r="KK118" s="33"/>
      <c r="KL118" s="19"/>
      <c r="KM118" s="106">
        <f>IF(ISBLANK(KL6),"",COUNTIF(Tipy!$IY$6:$IY$106,Výsledky!KO118))</f>
        <v>17</v>
      </c>
      <c r="KN118" s="107">
        <f>IF(ISBLANK(KL6),"",KM118/KL114)</f>
        <v>0.36956521739130432</v>
      </c>
      <c r="KO118" s="442" t="str">
        <f>IF(ISBLANK(KL6),"",KL6)</f>
        <v>Minamino</v>
      </c>
      <c r="KP118" s="442"/>
      <c r="KQ118" s="443"/>
      <c r="KR118" s="111"/>
      <c r="KS118" s="19"/>
      <c r="KT118" s="106" t="str">
        <f>IF(ISBLANK(KS6),"",COUNTIF(Tipy!$JE$6:$JE$106,Výsledky!KV118))</f>
        <v/>
      </c>
      <c r="KU118" s="107" t="str">
        <f>IF(ISBLANK(KS6),"",KT118/KS114)</f>
        <v/>
      </c>
      <c r="KV118" s="442" t="str">
        <f>IF(ISBLANK(KS6),"",KS6)</f>
        <v/>
      </c>
      <c r="KW118" s="442"/>
      <c r="KX118" s="443"/>
      <c r="KY118" s="33"/>
      <c r="KZ118" s="19"/>
      <c r="LA118" s="106" t="str">
        <f>IF(ISBLANK(KZ6),"",COUNTIF(Tipy!$JK$6:$JK$106,Výsledky!LC118))</f>
        <v/>
      </c>
      <c r="LB118" s="107" t="str">
        <f>IF(ISBLANK(KZ6),"",LA118/KZ114)</f>
        <v/>
      </c>
      <c r="LC118" s="442" t="str">
        <f>IF(ISBLANK(KZ6),"",KZ6)</f>
        <v/>
      </c>
      <c r="LD118" s="442"/>
      <c r="LE118" s="443"/>
      <c r="LF118" s="33"/>
      <c r="LG118" s="19"/>
      <c r="LH118" s="106" t="str">
        <f>IF(ISBLANK(LG6),"",COUNTIF(Tipy!$JQ$6:$JQ$106,Výsledky!LJ118))</f>
        <v/>
      </c>
      <c r="LI118" s="107" t="str">
        <f>IF(ISBLANK(LG6),"",LH118/LG114)</f>
        <v/>
      </c>
      <c r="LJ118" s="442" t="str">
        <f>IF(ISBLANK(LG6),"",LG6)</f>
        <v/>
      </c>
      <c r="LK118" s="442"/>
      <c r="LL118" s="443"/>
      <c r="LM118" s="33"/>
      <c r="LN118" s="19"/>
      <c r="LO118" s="106" t="str">
        <f>IF(ISBLANK(LN6),"",COUNTIF(Tipy!$JW$6:$JW$106,Výsledky!LQ118))</f>
        <v/>
      </c>
      <c r="LP118" s="107" t="str">
        <f>IF(ISBLANK(LN6),"",LO118/LN114)</f>
        <v/>
      </c>
      <c r="LQ118" s="442" t="str">
        <f>IF(ISBLANK(LN6),"",LN6)</f>
        <v/>
      </c>
      <c r="LR118" s="442"/>
      <c r="LS118" s="443"/>
      <c r="LT118" s="33"/>
      <c r="LU118" s="19"/>
      <c r="LV118" s="106" t="str">
        <f>IF(ISBLANK(LU6),"",COUNTIF(Tipy!$KC$6:$KC$106,Výsledky!LX118))</f>
        <v/>
      </c>
      <c r="LW118" s="107" t="str">
        <f>IF(ISBLANK(LU6),"",LV118/LU114)</f>
        <v/>
      </c>
      <c r="LX118" s="442" t="str">
        <f>IF(ISBLANK(LU6),"",LU6)</f>
        <v/>
      </c>
      <c r="LY118" s="442"/>
      <c r="LZ118" s="443"/>
      <c r="MA118" s="33"/>
      <c r="MB118" s="19"/>
      <c r="MC118" s="106" t="str">
        <f>IF(ISBLANK(MB6),"",COUNTIF(Tipy!$KI$6:$KI$106,Výsledky!ME118))</f>
        <v/>
      </c>
      <c r="MD118" s="107" t="str">
        <f>IF(ISBLANK(MB6),"",MC118/MB114)</f>
        <v/>
      </c>
      <c r="ME118" s="442" t="str">
        <f>IF(ISBLANK(MB6),"",MB6)</f>
        <v/>
      </c>
      <c r="MF118" s="442"/>
      <c r="MG118" s="443"/>
      <c r="MH118" s="33"/>
      <c r="MI118" s="19"/>
      <c r="MJ118" s="106" t="str">
        <f>IF(ISBLANK(MI6),"",COUNTIF(Tipy!$KO$6:$KO$106,Výsledky!ML118))</f>
        <v/>
      </c>
      <c r="MK118" s="107" t="str">
        <f>IF(ISBLANK(MI6),"",MJ118/MI114)</f>
        <v/>
      </c>
      <c r="ML118" s="442" t="str">
        <f>IF(ISBLANK(MI6),"",MI6)</f>
        <v/>
      </c>
      <c r="MM118" s="442"/>
      <c r="MN118" s="443"/>
      <c r="MO118" s="33"/>
      <c r="MP118" s="19"/>
      <c r="MQ118" s="106" t="str">
        <f>IF(ISBLANK(MP6),"",COUNTIF(Tipy!$KU$6:$KU$106,Výsledky!MS118))</f>
        <v/>
      </c>
      <c r="MR118" s="107" t="str">
        <f>IF(ISBLANK(MP6),"",MQ118/MP114)</f>
        <v/>
      </c>
      <c r="MS118" s="442" t="str">
        <f>IF(ISBLANK(MP6),"",MP6)</f>
        <v/>
      </c>
      <c r="MT118" s="442"/>
      <c r="MU118" s="443"/>
      <c r="MV118" s="33"/>
      <c r="MW118" s="19"/>
      <c r="MX118" s="106" t="str">
        <f>IF(ISBLANK(MW6),"",COUNTIF(Tipy!$LA$6:$LA$106,Výsledky!MZ118))</f>
        <v/>
      </c>
      <c r="MY118" s="107" t="str">
        <f>IF(ISBLANK(MW6),"",MX118/MW114)</f>
        <v/>
      </c>
      <c r="MZ118" s="442" t="str">
        <f>IF(ISBLANK(MW6),"",MW6)</f>
        <v/>
      </c>
      <c r="NA118" s="442"/>
      <c r="NB118" s="443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442" t="str">
        <f>IF(ISBLANK(ND6),"",ND6)</f>
        <v/>
      </c>
      <c r="NH118" s="442"/>
      <c r="NI118" s="443"/>
      <c r="NJ118" s="33"/>
      <c r="NK118" s="19"/>
      <c r="NL118" s="106" t="str">
        <f>IF(ISBLANK(NK6),"",COUNTIF(Tipy!$LM$6:$LM$106,Výsledky!NN118))</f>
        <v/>
      </c>
      <c r="NM118" s="107" t="str">
        <f>IF(ISBLANK(NK6),"",NL118/NK114)</f>
        <v/>
      </c>
      <c r="NN118" s="442" t="str">
        <f>IF(ISBLANK(NK6),"",NK6)</f>
        <v/>
      </c>
      <c r="NO118" s="442"/>
      <c r="NP118" s="443"/>
      <c r="NQ118" s="33"/>
      <c r="NR118" s="19"/>
      <c r="NS118" s="106" t="str">
        <f>IF(ISBLANK(NR6),"",COUNTIF(Tipy!$LS$6:$LS$106,Výsledky!NU118))</f>
        <v/>
      </c>
      <c r="NT118" s="107" t="str">
        <f>IF(ISBLANK(NR6),"",NS118/NR114)</f>
        <v/>
      </c>
      <c r="NU118" s="442" t="str">
        <f>IF(ISBLANK(NR6),"",NR6)</f>
        <v/>
      </c>
      <c r="NV118" s="442"/>
      <c r="NW118" s="443"/>
      <c r="NX118" s="33"/>
      <c r="NY118" s="19"/>
      <c r="NZ118" s="106" t="str">
        <f>IF(ISBLANK(NY6),"",COUNTIF(Tipy!$LY$6:$LY$106,Výsledky!OB118))</f>
        <v/>
      </c>
      <c r="OA118" s="107" t="str">
        <f>IF(ISBLANK(NY6),"",NZ118/NY114)</f>
        <v/>
      </c>
      <c r="OB118" s="442" t="str">
        <f>IF(ISBLANK(NY6),"",NY6)</f>
        <v/>
      </c>
      <c r="OC118" s="442"/>
      <c r="OD118" s="443"/>
      <c r="OE118" s="33"/>
      <c r="OF118" s="19"/>
      <c r="OG118" s="106" t="str">
        <f>IF(ISBLANK(OF6),"",COUNTIF(Tipy!$ME$6:$ME$106,Výsledky!OI118))</f>
        <v/>
      </c>
      <c r="OH118" s="107" t="str">
        <f>IF(ISBLANK(OF6),"",OG118/OF114)</f>
        <v/>
      </c>
      <c r="OI118" s="442" t="str">
        <f>IF(ISBLANK(OF6),"",OF6)</f>
        <v/>
      </c>
      <c r="OJ118" s="442"/>
      <c r="OK118" s="443"/>
      <c r="OL118" s="33"/>
      <c r="OM118" s="19"/>
      <c r="ON118" s="106" t="str">
        <f>IF(ISBLANK(OM6),"",COUNTIF(Tipy!$MK$6:$MK$106,Výsledky!OP118))</f>
        <v/>
      </c>
      <c r="OO118" s="107" t="str">
        <f>IF(ISBLANK(OM6),"",ON118/OM114)</f>
        <v/>
      </c>
      <c r="OP118" s="442" t="str">
        <f>IF(ISBLANK(OM6),"",OM6)</f>
        <v/>
      </c>
      <c r="OQ118" s="442"/>
      <c r="OR118" s="443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442" t="str">
        <f>IF(ISBLANK(OT6),"",OT6)</f>
        <v/>
      </c>
      <c r="OX118" s="442"/>
      <c r="OY118" s="443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442" t="str">
        <f>IF(ISBLANK(PA6),"",PA6)</f>
        <v/>
      </c>
      <c r="PE118" s="442"/>
      <c r="PF118" s="443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442" t="str">
        <f>IF(ISBLANK(PH6),"",PH6)</f>
        <v/>
      </c>
      <c r="PL118" s="442"/>
      <c r="PM118" s="443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442" t="str">
        <f>IF(ISBLANK(PO6),"",PO6)</f>
        <v/>
      </c>
      <c r="PS118" s="442"/>
      <c r="PT118" s="443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442" t="str">
        <f>IF(ISBLANK(PV6),"",PV6)</f>
        <v/>
      </c>
      <c r="PZ118" s="442"/>
      <c r="QA118" s="443"/>
    </row>
    <row r="119" spans="1:443" ht="15" customHeight="1" x14ac:dyDescent="0.2">
      <c r="A119" s="449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442" t="str">
        <f>IF(ISBLANK(D7),"",D7)</f>
        <v>Firmino</v>
      </c>
      <c r="H119" s="442"/>
      <c r="I119" s="443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442" t="str">
        <f>IF(ISBLANK(K7),"",K7)</f>
        <v>Mané</v>
      </c>
      <c r="O119" s="442"/>
      <c r="P119" s="443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442" t="str">
        <f>IF(ISBLANK(R7),"",R7)</f>
        <v/>
      </c>
      <c r="V119" s="442"/>
      <c r="W119" s="443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442" t="str">
        <f>IF(ISBLANK(Y7),"",Y7)</f>
        <v>Fabinho</v>
      </c>
      <c r="AC119" s="442"/>
      <c r="AD119" s="443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442" t="str">
        <f>IF(ISBLANK(AF7),"",AF7)</f>
        <v>Salah</v>
      </c>
      <c r="AJ119" s="442"/>
      <c r="AK119" s="443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442" t="str">
        <f>IF(ISBLANK(AM7),"",AM7)</f>
        <v>Salah</v>
      </c>
      <c r="AQ119" s="442"/>
      <c r="AR119" s="443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442" t="str">
        <f>IF(ISBLANK(AT7),"",AT7)</f>
        <v>Origi</v>
      </c>
      <c r="AX119" s="442"/>
      <c r="AY119" s="443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442" t="str">
        <f>IF(ISBLANK(BA7),"",BA7)</f>
        <v>Salah</v>
      </c>
      <c r="BE119" s="442"/>
      <c r="BF119" s="443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442" t="str">
        <f>IF(ISBLANK(BH7),"",BH7)</f>
        <v>Mané</v>
      </c>
      <c r="BL119" s="442"/>
      <c r="BM119" s="443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442" t="str">
        <f>IF(ISBLANK(BO7),"",BO7)</f>
        <v>Salah</v>
      </c>
      <c r="BS119" s="442"/>
      <c r="BT119" s="443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442" t="str">
        <f>IF(ISBLANK(BV7),"",BV7)</f>
        <v>Firmino</v>
      </c>
      <c r="BZ119" s="442"/>
      <c r="CA119" s="443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442" t="str">
        <f>IF(ISBLANK(CC7),"",CC7)</f>
        <v>Keita</v>
      </c>
      <c r="CG119" s="442"/>
      <c r="CH119" s="443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442" t="str">
        <f>IF(ISBLANK(CJ7),"",CJ7)</f>
        <v>Jota</v>
      </c>
      <c r="CN119" s="442"/>
      <c r="CO119" s="443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442" t="str">
        <f>IF(ISBLANK(CQ7),"",CQ7)</f>
        <v>Origi</v>
      </c>
      <c r="CU119" s="442"/>
      <c r="CV119" s="443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442" t="str">
        <f>IF(ISBLANK(CX7),"",CX7)</f>
        <v>Mané</v>
      </c>
      <c r="DB119" s="442"/>
      <c r="DC119" s="443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442" t="str">
        <f>IF(ISBLANK(DE7),"",DE7)</f>
        <v>Mané</v>
      </c>
      <c r="DI119" s="442"/>
      <c r="DJ119" s="443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442" t="str">
        <f>IF(ISBLANK(DL7),"",DL7)</f>
        <v>Origi</v>
      </c>
      <c r="DP119" s="442"/>
      <c r="DQ119" s="443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442" t="str">
        <f>IF(ISBLANK(DS7),"",DS7)</f>
        <v>Jota</v>
      </c>
      <c r="DW119" s="442"/>
      <c r="DX119" s="443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442" t="str">
        <f>IF(ISBLANK(DZ7),"",DZ7)</f>
        <v>Salah</v>
      </c>
      <c r="ED119" s="442"/>
      <c r="EE119" s="443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442" t="str">
        <f>IF(ISBLANK(EG7),"",EG7)</f>
        <v>Thiago</v>
      </c>
      <c r="EK119" s="442"/>
      <c r="EL119" s="443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442" t="str">
        <f>IF(ISBLANK(EN7),"",EN7)</f>
        <v>Salah</v>
      </c>
      <c r="ER119" s="442"/>
      <c r="ES119" s="443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442" t="str">
        <f>IF(ISBLANK(EU7),"",EU7)</f>
        <v/>
      </c>
      <c r="EY119" s="442"/>
      <c r="EZ119" s="443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442" t="str">
        <f>IF(ISBLANK(FB7),"",FB7)</f>
        <v>Origi</v>
      </c>
      <c r="FF119" s="442"/>
      <c r="FG119" s="443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442" t="str">
        <f>IF(ISBLANK(FI7),"",FI7)</f>
        <v/>
      </c>
      <c r="FM119" s="442"/>
      <c r="FN119" s="443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442" t="str">
        <f>IF(ISBLANK(FP7),"",FP7)</f>
        <v>Salah</v>
      </c>
      <c r="FT119" s="442"/>
      <c r="FU119" s="443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442" t="str">
        <f>IF(ISBLANK(FW7),"",FW7)</f>
        <v>Robertson</v>
      </c>
      <c r="GA119" s="442"/>
      <c r="GB119" s="443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442" t="str">
        <f>IF(ISBLANK(GD7),"",GD7)</f>
        <v>Jota</v>
      </c>
      <c r="GH119" s="442"/>
      <c r="GI119" s="443"/>
      <c r="GJ119" s="33"/>
      <c r="GK119" s="19"/>
      <c r="GL119" s="106">
        <f>IF(ISBLANK(GK7),"",COUNTIF(Tipy!$FM$6:$FM$106,Výsledky!GN119))</f>
        <v>0</v>
      </c>
      <c r="GM119" s="107">
        <f>IF(ISBLANK(GK7),"",GL119/GK114)</f>
        <v>0</v>
      </c>
      <c r="GN119" s="442" t="str">
        <f>IF(ISBLANK(GK7),"",GK7)</f>
        <v>Matip</v>
      </c>
      <c r="GO119" s="442"/>
      <c r="GP119" s="443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442" t="str">
        <f>IF(ISBLANK(GR7),"",GR7)</f>
        <v/>
      </c>
      <c r="GV119" s="442"/>
      <c r="GW119" s="443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442" t="str">
        <f>IF(ISBLANK(GY7),"",GY7)</f>
        <v>Salah</v>
      </c>
      <c r="HC119" s="442"/>
      <c r="HD119" s="443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442" t="str">
        <f>IF(ISBLANK(HF7),"",HF7)</f>
        <v>Fabinho</v>
      </c>
      <c r="HJ119" s="442"/>
      <c r="HK119" s="443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442" t="str">
        <f>IF(ISBLANK(HM7),"",HM7)</f>
        <v/>
      </c>
      <c r="HQ119" s="442"/>
      <c r="HR119" s="443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442" t="str">
        <f>IF(ISBLANK(HT7),"",HT7)</f>
        <v>Oxlade</v>
      </c>
      <c r="HX119" s="442"/>
      <c r="HY119" s="443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442" t="str">
        <f>IF(ISBLANK(IA7),"",IA7)</f>
        <v/>
      </c>
      <c r="IE119" s="442"/>
      <c r="IF119" s="443"/>
      <c r="IG119" s="33"/>
      <c r="IH119" s="19"/>
      <c r="II119" s="106">
        <f>IF(ISBLANK(IH7),"",COUNTIF(Tipy!$HC$6:$HC$106,Výsledky!IK119))</f>
        <v>0</v>
      </c>
      <c r="IJ119" s="107">
        <f>IF(ISBLANK(IH7),"",II119/IH114)</f>
        <v>0</v>
      </c>
      <c r="IK119" s="442" t="str">
        <f>IF(ISBLANK(IH7),"",IH7)</f>
        <v>Oxlade</v>
      </c>
      <c r="IL119" s="442"/>
      <c r="IM119" s="443"/>
      <c r="IN119" s="33"/>
      <c r="IO119" s="19"/>
      <c r="IP119" s="106">
        <f>IF(ISBLANK(IO7),"",COUNTIF(Tipy!$HI$6:$HI$106,Výsledky!IR119))</f>
        <v>1</v>
      </c>
      <c r="IQ119" s="107">
        <f>IF(ISBLANK(IO7),"",IP119/IO114)</f>
        <v>1.9607843137254902E-2</v>
      </c>
      <c r="IR119" s="442" t="str">
        <f>IF(ISBLANK(IO7),"",IO7)</f>
        <v>Minamino</v>
      </c>
      <c r="IS119" s="442"/>
      <c r="IT119" s="443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442" t="str">
        <f>IF(ISBLANK(IV7),"",IV7)</f>
        <v/>
      </c>
      <c r="IZ119" s="442"/>
      <c r="JA119" s="443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442" t="str">
        <f>IF(ISBLANK(JC7),"",JC7)</f>
        <v/>
      </c>
      <c r="JG119" s="442"/>
      <c r="JH119" s="443"/>
      <c r="JI119" s="33"/>
      <c r="JJ119" s="19"/>
      <c r="JK119" s="106">
        <f>IF(ISBLANK(JJ7),"",COUNTIF(Tipy!$IA$6:$IA$106,Výsledky!JM119))</f>
        <v>26</v>
      </c>
      <c r="JL119" s="107">
        <f>IF(ISBLANK(JJ7),"",JK119/JJ114)</f>
        <v>0.5</v>
      </c>
      <c r="JM119" s="442" t="str">
        <f>IF(ISBLANK(JJ7),"",JJ7)</f>
        <v>Salah</v>
      </c>
      <c r="JN119" s="442"/>
      <c r="JO119" s="443"/>
      <c r="JP119" s="33"/>
      <c r="JQ119" s="19"/>
      <c r="JR119" s="106">
        <f>IF(ISBLANK(JQ7),"",COUNTIF(Tipy!$IG$6:$IG$106,Výsledky!JT119))</f>
        <v>28</v>
      </c>
      <c r="JS119" s="107">
        <f>IF(ISBLANK(JQ7),"",JR119/JQ114)</f>
        <v>0.5714285714285714</v>
      </c>
      <c r="JT119" s="442" t="str">
        <f>IF(ISBLANK(JQ7),"",JQ7)</f>
        <v>Salah</v>
      </c>
      <c r="JU119" s="442"/>
      <c r="JV119" s="443"/>
      <c r="JW119" s="33"/>
      <c r="JX119" s="19"/>
      <c r="JY119" s="106" t="str">
        <f>IF(ISBLANK(JX7),"",COUNTIF(Tipy!$IM$6:$IM$106,Výsledky!KA119))</f>
        <v/>
      </c>
      <c r="JZ119" s="107" t="str">
        <f>IF(ISBLANK(JX7),"",JY119/JX114)</f>
        <v/>
      </c>
      <c r="KA119" s="442" t="str">
        <f>IF(ISBLANK(JX7),"",JX7)</f>
        <v/>
      </c>
      <c r="KB119" s="442"/>
      <c r="KC119" s="443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442" t="str">
        <f>IF(ISBLANK(KE7),"",KE7)</f>
        <v/>
      </c>
      <c r="KI119" s="442"/>
      <c r="KJ119" s="443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442" t="str">
        <f>IF(ISBLANK(KL7),"",KL7)</f>
        <v/>
      </c>
      <c r="KP119" s="442"/>
      <c r="KQ119" s="443"/>
      <c r="KR119" s="111"/>
      <c r="KS119" s="19"/>
      <c r="KT119" s="106" t="str">
        <f>IF(ISBLANK(KS7),"",COUNTIF(Tipy!$JE$6:$JE$106,Výsledky!KV119))</f>
        <v/>
      </c>
      <c r="KU119" s="107" t="str">
        <f>IF(ISBLANK(KS7),"",KT119/KS114)</f>
        <v/>
      </c>
      <c r="KV119" s="442" t="str">
        <f>IF(ISBLANK(KS7),"",KS7)</f>
        <v/>
      </c>
      <c r="KW119" s="442"/>
      <c r="KX119" s="443"/>
      <c r="KY119" s="33"/>
      <c r="KZ119" s="19"/>
      <c r="LA119" s="106" t="str">
        <f>IF(ISBLANK(KZ7),"",COUNTIF(Tipy!$JK$6:$JK$106,Výsledky!LC119))</f>
        <v/>
      </c>
      <c r="LB119" s="107" t="str">
        <f>IF(ISBLANK(KZ7),"",LA119/KZ114)</f>
        <v/>
      </c>
      <c r="LC119" s="442" t="str">
        <f>IF(ISBLANK(KZ7),"",KZ7)</f>
        <v/>
      </c>
      <c r="LD119" s="442"/>
      <c r="LE119" s="443"/>
      <c r="LF119" s="33"/>
      <c r="LG119" s="19"/>
      <c r="LH119" s="106" t="str">
        <f>IF(ISBLANK(LG7),"",COUNTIF(Tipy!$JQ$6:$JQ$106,Výsledky!LJ119))</f>
        <v/>
      </c>
      <c r="LI119" s="107" t="str">
        <f>IF(ISBLANK(LG7),"",LH119/LG114)</f>
        <v/>
      </c>
      <c r="LJ119" s="442" t="str">
        <f>IF(ISBLANK(LG7),"",LG7)</f>
        <v/>
      </c>
      <c r="LK119" s="442"/>
      <c r="LL119" s="443"/>
      <c r="LM119" s="33"/>
      <c r="LN119" s="19"/>
      <c r="LO119" s="106" t="str">
        <f>IF(ISBLANK(LN7),"",COUNTIF(Tipy!$JW$6:$JW$106,Výsledky!LQ119))</f>
        <v/>
      </c>
      <c r="LP119" s="107" t="str">
        <f>IF(ISBLANK(LN7),"",LO119/LN114)</f>
        <v/>
      </c>
      <c r="LQ119" s="442" t="str">
        <f>IF(ISBLANK(LN7),"",LN7)</f>
        <v/>
      </c>
      <c r="LR119" s="442"/>
      <c r="LS119" s="443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442" t="str">
        <f>IF(ISBLANK(LU7),"",LU7)</f>
        <v/>
      </c>
      <c r="LY119" s="442"/>
      <c r="LZ119" s="443"/>
      <c r="MA119" s="33"/>
      <c r="MB119" s="19"/>
      <c r="MC119" s="106" t="str">
        <f>IF(ISBLANK(MB7),"",COUNTIF(Tipy!$KI$6:$KI$106,Výsledky!ME119))</f>
        <v/>
      </c>
      <c r="MD119" s="107" t="str">
        <f>IF(ISBLANK(MB7),"",MC119/MB114)</f>
        <v/>
      </c>
      <c r="ME119" s="442" t="str">
        <f>IF(ISBLANK(MB7),"",MB7)</f>
        <v/>
      </c>
      <c r="MF119" s="442"/>
      <c r="MG119" s="443"/>
      <c r="MH119" s="33"/>
      <c r="MI119" s="19"/>
      <c r="MJ119" s="106" t="str">
        <f>IF(ISBLANK(MI7),"",COUNTIF(Tipy!$KO$6:$KO$106,Výsledky!ML119))</f>
        <v/>
      </c>
      <c r="MK119" s="107" t="str">
        <f>IF(ISBLANK(MI7),"",MJ119/MI114)</f>
        <v/>
      </c>
      <c r="ML119" s="442" t="str">
        <f>IF(ISBLANK(MI7),"",MI7)</f>
        <v/>
      </c>
      <c r="MM119" s="442"/>
      <c r="MN119" s="443"/>
      <c r="MO119" s="33"/>
      <c r="MP119" s="19"/>
      <c r="MQ119" s="106" t="str">
        <f>IF(ISBLANK(MP7),"",COUNTIF(Tipy!$KU$6:$KU$106,Výsledky!MS119))</f>
        <v/>
      </c>
      <c r="MR119" s="107" t="str">
        <f>IF(ISBLANK(MP7),"",MQ119/MP114)</f>
        <v/>
      </c>
      <c r="MS119" s="442" t="str">
        <f>IF(ISBLANK(MP7),"",MP7)</f>
        <v/>
      </c>
      <c r="MT119" s="442"/>
      <c r="MU119" s="443"/>
      <c r="MV119" s="33"/>
      <c r="MW119" s="19"/>
      <c r="MX119" s="106" t="str">
        <f>IF(ISBLANK(MW7),"",COUNTIF(Tipy!$LA$6:$LA$106,Výsledky!MZ119))</f>
        <v/>
      </c>
      <c r="MY119" s="107" t="str">
        <f>IF(ISBLANK(MW7),"",MX119/MW114)</f>
        <v/>
      </c>
      <c r="MZ119" s="442" t="str">
        <f>IF(ISBLANK(MW7),"",MW7)</f>
        <v/>
      </c>
      <c r="NA119" s="442"/>
      <c r="NB119" s="443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442" t="str">
        <f>IF(ISBLANK(ND7),"",ND7)</f>
        <v/>
      </c>
      <c r="NH119" s="442"/>
      <c r="NI119" s="443"/>
      <c r="NJ119" s="33"/>
      <c r="NK119" s="19"/>
      <c r="NL119" s="106" t="str">
        <f>IF(ISBLANK(NK7),"",COUNTIF(Tipy!$LM$6:$LM$106,Výsledky!NN119))</f>
        <v/>
      </c>
      <c r="NM119" s="107" t="str">
        <f>IF(ISBLANK(NK7),"",NL119/NK114)</f>
        <v/>
      </c>
      <c r="NN119" s="442" t="str">
        <f>IF(ISBLANK(NK7),"",NK7)</f>
        <v/>
      </c>
      <c r="NO119" s="442"/>
      <c r="NP119" s="443"/>
      <c r="NQ119" s="33"/>
      <c r="NR119" s="19"/>
      <c r="NS119" s="106" t="str">
        <f>IF(ISBLANK(NR7),"",COUNTIF(Tipy!$LS$6:$LS$106,Výsledky!NU119))</f>
        <v/>
      </c>
      <c r="NT119" s="107" t="str">
        <f>IF(ISBLANK(NR7),"",NS119/NR114)</f>
        <v/>
      </c>
      <c r="NU119" s="442" t="str">
        <f>IF(ISBLANK(NR7),"",NR7)</f>
        <v/>
      </c>
      <c r="NV119" s="442"/>
      <c r="NW119" s="443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442" t="str">
        <f>IF(ISBLANK(NY7),"",NY7)</f>
        <v/>
      </c>
      <c r="OC119" s="442"/>
      <c r="OD119" s="443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442" t="str">
        <f>IF(ISBLANK(OF7),"",OF7)</f>
        <v/>
      </c>
      <c r="OJ119" s="442"/>
      <c r="OK119" s="443"/>
      <c r="OL119" s="33"/>
      <c r="OM119" s="19"/>
      <c r="ON119" s="106" t="str">
        <f>IF(ISBLANK(OM7),"",COUNTIF(Tipy!$MK$6:$MK$106,Výsledky!OP119))</f>
        <v/>
      </c>
      <c r="OO119" s="107" t="str">
        <f>IF(ISBLANK(OM7),"",ON119/OM114)</f>
        <v/>
      </c>
      <c r="OP119" s="442" t="str">
        <f>IF(ISBLANK(OM7),"",OM7)</f>
        <v/>
      </c>
      <c r="OQ119" s="442"/>
      <c r="OR119" s="443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442" t="str">
        <f>IF(ISBLANK(OT7),"",OT7)</f>
        <v/>
      </c>
      <c r="OX119" s="442"/>
      <c r="OY119" s="443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442" t="str">
        <f>IF(ISBLANK(PA7),"",PA7)</f>
        <v/>
      </c>
      <c r="PE119" s="442"/>
      <c r="PF119" s="443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442" t="str">
        <f>IF(ISBLANK(PH7),"",PH7)</f>
        <v/>
      </c>
      <c r="PL119" s="442"/>
      <c r="PM119" s="443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442" t="str">
        <f>IF(ISBLANK(PO7),"",PO7)</f>
        <v/>
      </c>
      <c r="PS119" s="442"/>
      <c r="PT119" s="443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442" t="str">
        <f>IF(ISBLANK(PV7),"",PV7)</f>
        <v/>
      </c>
      <c r="PZ119" s="442"/>
      <c r="QA119" s="443"/>
    </row>
    <row r="120" spans="1:443" ht="15" customHeight="1" x14ac:dyDescent="0.2">
      <c r="A120" s="449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442" t="str">
        <f>IF(ISBLANK(D8),"",D8)</f>
        <v>Salah</v>
      </c>
      <c r="H120" s="442"/>
      <c r="I120" s="443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442" t="str">
        <f>IF(ISBLANK(K8),"",K8)</f>
        <v/>
      </c>
      <c r="O120" s="442"/>
      <c r="P120" s="443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442" t="str">
        <f>IF(ISBLANK(R8),"",R8)</f>
        <v/>
      </c>
      <c r="V120" s="442"/>
      <c r="W120" s="443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442" t="str">
        <f>IF(ISBLANK(Y8),"",Y8)</f>
        <v>Mané</v>
      </c>
      <c r="AC120" s="442"/>
      <c r="AD120" s="443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442" t="str">
        <f>IF(ISBLANK(AF8),"",AF8)</f>
        <v>Henderson</v>
      </c>
      <c r="AJ120" s="442"/>
      <c r="AK120" s="443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442" t="str">
        <f>IF(ISBLANK(AM8),"",AM8)</f>
        <v>Keita</v>
      </c>
      <c r="AQ120" s="442"/>
      <c r="AR120" s="443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442" t="str">
        <f>IF(ISBLANK(AT8),"",AT8)</f>
        <v/>
      </c>
      <c r="AX120" s="442"/>
      <c r="AY120" s="443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442" t="str">
        <f>IF(ISBLANK(BA8),"",BA8)</f>
        <v>Jones</v>
      </c>
      <c r="BE120" s="442"/>
      <c r="BF120" s="443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442" t="str">
        <f>IF(ISBLANK(BH8),"",BH8)</f>
        <v>Firmino</v>
      </c>
      <c r="BL120" s="442"/>
      <c r="BM120" s="443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442" t="str">
        <f>IF(ISBLANK(BO8),"",BO8)</f>
        <v/>
      </c>
      <c r="BS120" s="442"/>
      <c r="BT120" s="443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442" t="str">
        <f>IF(ISBLANK(BV8),"",BV8)</f>
        <v>Salah</v>
      </c>
      <c r="BZ120" s="442"/>
      <c r="CA120" s="443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442" t="str">
        <f>IF(ISBLANK(CC8),"",CC8)</f>
        <v>Griezmann</v>
      </c>
      <c r="CG120" s="442"/>
      <c r="CH120" s="443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442" t="str">
        <f>IF(ISBLANK(CJ8),"",CJ8)</f>
        <v>Salah</v>
      </c>
      <c r="CN120" s="442"/>
      <c r="CO120" s="443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442" t="str">
        <f>IF(ISBLANK(CQ8),"",CQ8)</f>
        <v/>
      </c>
      <c r="CU120" s="442"/>
      <c r="CV120" s="443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442" t="str">
        <f>IF(ISBLANK(CX8),"",CX8)</f>
        <v/>
      </c>
      <c r="DB120" s="442"/>
      <c r="DC120" s="443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442" t="str">
        <f>IF(ISBLANK(DE8),"",DE8)</f>
        <v/>
      </c>
      <c r="DI120" s="442"/>
      <c r="DJ120" s="443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442" t="str">
        <f>IF(ISBLANK(DL8),"",DL8)</f>
        <v/>
      </c>
      <c r="DP120" s="442"/>
      <c r="DQ120" s="443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442" t="str">
        <f>IF(ISBLANK(DS8),"",DS8)</f>
        <v>Salah</v>
      </c>
      <c r="DW120" s="442"/>
      <c r="DX120" s="443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442" t="str">
        <f>IF(ISBLANK(DZ8),"",DZ8)</f>
        <v/>
      </c>
      <c r="ED120" s="442"/>
      <c r="EE120" s="443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442" t="str">
        <f>IF(ISBLANK(EG8),"",EG8)</f>
        <v>van Dijk</v>
      </c>
      <c r="EK120" s="442"/>
      <c r="EL120" s="443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442" t="str">
        <f>IF(ISBLANK(EN8),"",EN8)</f>
        <v>Jota</v>
      </c>
      <c r="ER120" s="442"/>
      <c r="ES120" s="443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442" t="str">
        <f>IF(ISBLANK(EU8),"",EU8)</f>
        <v/>
      </c>
      <c r="EY120" s="442"/>
      <c r="EZ120" s="443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442" t="str">
        <f>IF(ISBLANK(FB8),"",FB8)</f>
        <v/>
      </c>
      <c r="FF120" s="442"/>
      <c r="FG120" s="443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442" t="str">
        <f>IF(ISBLANK(FI8),"",FI8)</f>
        <v/>
      </c>
      <c r="FM120" s="442"/>
      <c r="FN120" s="443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442" t="str">
        <f>IF(ISBLANK(FP8),"",FP8)</f>
        <v>TAA</v>
      </c>
      <c r="FT120" s="442"/>
      <c r="FU120" s="443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442" t="str">
        <f>IF(ISBLANK(FW8),"",FW8)</f>
        <v>Kane</v>
      </c>
      <c r="GA120" s="442"/>
      <c r="GB120" s="443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442" t="str">
        <f>IF(ISBLANK(GD8),"",GD8)</f>
        <v>Minamino</v>
      </c>
      <c r="GH120" s="442"/>
      <c r="GI120" s="443"/>
      <c r="GJ120" s="33"/>
      <c r="GK120" s="19"/>
      <c r="GL120" s="106">
        <f>IF(ISBLANK(GK8),"",COUNTIF(Tipy!$FM$6:$FM$106,Výsledky!GN120))</f>
        <v>7</v>
      </c>
      <c r="GM120" s="107">
        <f>IF(ISBLANK(GK8),"",GL120/GK114)</f>
        <v>0.13461538461538461</v>
      </c>
      <c r="GN120" s="442" t="str">
        <f>IF(ISBLANK(GK8),"",GK8)</f>
        <v>Mané</v>
      </c>
      <c r="GO120" s="442"/>
      <c r="GP120" s="443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442" t="str">
        <f>IF(ISBLANK(GR8),"",GR8)</f>
        <v/>
      </c>
      <c r="GV120" s="442"/>
      <c r="GW120" s="443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442" t="str">
        <f>IF(ISBLANK(GY8),"",GY8)</f>
        <v/>
      </c>
      <c r="HC120" s="442"/>
      <c r="HD120" s="443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442" t="str">
        <f>IF(ISBLANK(HF8),"",HF8)</f>
        <v>Firmino</v>
      </c>
      <c r="HJ120" s="442"/>
      <c r="HK120" s="443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442" t="str">
        <f>IF(ISBLANK(HM8),"",HM8)</f>
        <v/>
      </c>
      <c r="HQ120" s="442"/>
      <c r="HR120" s="443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442" t="str">
        <f>IF(ISBLANK(HT8),"",HT8)</f>
        <v>Minamino</v>
      </c>
      <c r="HX120" s="442"/>
      <c r="HY120" s="443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442" t="str">
        <f>IF(ISBLANK(IA8),"",IA8)</f>
        <v/>
      </c>
      <c r="IE120" s="442"/>
      <c r="IF120" s="443"/>
      <c r="IG120" s="33"/>
      <c r="IH120" s="19"/>
      <c r="II120" s="106">
        <f>IF(ISBLANK(IH8),"",COUNTIF(Tipy!$HC$6:$HC$106,Výsledky!IK120))</f>
        <v>1</v>
      </c>
      <c r="IJ120" s="107">
        <f>IF(ISBLANK(IH8),"",II120/IH114)</f>
        <v>0.02</v>
      </c>
      <c r="IK120" s="442" t="str">
        <f>IF(ISBLANK(IH8),"",IH8)</f>
        <v>Fabinho</v>
      </c>
      <c r="IL120" s="442"/>
      <c r="IM120" s="443"/>
      <c r="IN120" s="33"/>
      <c r="IO120" s="19"/>
      <c r="IP120" s="106">
        <f>IF(ISBLANK(IO8),"",COUNTIF(Tipy!$HI$6:$HI$106,Výsledky!IR120))</f>
        <v>0</v>
      </c>
      <c r="IQ120" s="107">
        <f>IF(ISBLANK(IO8),"",IP120/IO114)</f>
        <v>0</v>
      </c>
      <c r="IR120" s="442" t="str">
        <f>IF(ISBLANK(IO8),"",IO8)</f>
        <v>Elliott</v>
      </c>
      <c r="IS120" s="442"/>
      <c r="IT120" s="443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442" t="str">
        <f>IF(ISBLANK(IV8),"",IV8)</f>
        <v/>
      </c>
      <c r="IZ120" s="442"/>
      <c r="JA120" s="443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442" t="str">
        <f>IF(ISBLANK(JC8),"",JC8)</f>
        <v/>
      </c>
      <c r="JG120" s="442"/>
      <c r="JH120" s="443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442" t="str">
        <f>IF(ISBLANK(JJ8),"",JJ8)</f>
        <v/>
      </c>
      <c r="JN120" s="442"/>
      <c r="JO120" s="443"/>
      <c r="JP120" s="33"/>
      <c r="JQ120" s="19"/>
      <c r="JR120" s="106">
        <f>IF(ISBLANK(JQ8),"",COUNTIF(Tipy!$IG$6:$IG$106,Výsledky!JT120))</f>
        <v>16</v>
      </c>
      <c r="JS120" s="107">
        <f>IF(ISBLANK(JQ8),"",JR120/JQ114)</f>
        <v>0.32653061224489793</v>
      </c>
      <c r="JT120" s="442" t="str">
        <f>IF(ISBLANK(JQ8),"",JQ8)</f>
        <v>Díaz</v>
      </c>
      <c r="JU120" s="442"/>
      <c r="JV120" s="443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442" t="str">
        <f>IF(ISBLANK(JX8),"",JX8)</f>
        <v/>
      </c>
      <c r="KB120" s="442"/>
      <c r="KC120" s="443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442" t="str">
        <f>IF(ISBLANK(KE8),"",KE8)</f>
        <v/>
      </c>
      <c r="KI120" s="442"/>
      <c r="KJ120" s="443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442" t="str">
        <f>IF(ISBLANK(KL8),"",KL8)</f>
        <v/>
      </c>
      <c r="KP120" s="442"/>
      <c r="KQ120" s="443"/>
      <c r="KR120" s="111"/>
      <c r="KS120" s="19"/>
      <c r="KT120" s="106" t="str">
        <f>IF(ISBLANK(KS8),"",COUNTIF(Tipy!$JE$6:$JE$106,Výsledky!KV120))</f>
        <v/>
      </c>
      <c r="KU120" s="107" t="str">
        <f>IF(ISBLANK(KS8),"",KT120/KS114)</f>
        <v/>
      </c>
      <c r="KV120" s="442" t="str">
        <f>IF(ISBLANK(KS8),"",KS8)</f>
        <v/>
      </c>
      <c r="KW120" s="442"/>
      <c r="KX120" s="443"/>
      <c r="KY120" s="33"/>
      <c r="KZ120" s="19"/>
      <c r="LA120" s="106" t="str">
        <f>IF(ISBLANK(KZ8),"",COUNTIF(Tipy!$JK$6:$JK$106,Výsledky!LC120))</f>
        <v/>
      </c>
      <c r="LB120" s="107" t="str">
        <f>IF(ISBLANK(KZ8),"",LA120/KZ114)</f>
        <v/>
      </c>
      <c r="LC120" s="442" t="str">
        <f>IF(ISBLANK(KZ8),"",KZ8)</f>
        <v/>
      </c>
      <c r="LD120" s="442"/>
      <c r="LE120" s="443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442" t="str">
        <f>IF(ISBLANK(LG8),"",LG8)</f>
        <v/>
      </c>
      <c r="LK120" s="442"/>
      <c r="LL120" s="443"/>
      <c r="LM120" s="33"/>
      <c r="LN120" s="19"/>
      <c r="LO120" s="106" t="str">
        <f>IF(ISBLANK(LN8),"",COUNTIF(Tipy!$JW$6:$JW$106,Výsledky!LQ120))</f>
        <v/>
      </c>
      <c r="LP120" s="107" t="str">
        <f>IF(ISBLANK(LN8),"",LO120/LN114)</f>
        <v/>
      </c>
      <c r="LQ120" s="442" t="str">
        <f>IF(ISBLANK(LN8),"",LN8)</f>
        <v/>
      </c>
      <c r="LR120" s="442"/>
      <c r="LS120" s="443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442" t="str">
        <f>IF(ISBLANK(LU8),"",LU8)</f>
        <v/>
      </c>
      <c r="LY120" s="442"/>
      <c r="LZ120" s="443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442" t="str">
        <f>IF(ISBLANK(MB8),"",MB8)</f>
        <v/>
      </c>
      <c r="MF120" s="442"/>
      <c r="MG120" s="443"/>
      <c r="MH120" s="33"/>
      <c r="MI120" s="19"/>
      <c r="MJ120" s="106" t="str">
        <f>IF(ISBLANK(MI8),"",COUNTIF(Tipy!$KO$6:$KO$106,Výsledky!ML120))</f>
        <v/>
      </c>
      <c r="MK120" s="107" t="str">
        <f>IF(ISBLANK(MI8),"",MJ120/MI114)</f>
        <v/>
      </c>
      <c r="ML120" s="442" t="str">
        <f>IF(ISBLANK(MI8),"",MI8)</f>
        <v/>
      </c>
      <c r="MM120" s="442"/>
      <c r="MN120" s="443"/>
      <c r="MO120" s="33"/>
      <c r="MP120" s="19"/>
      <c r="MQ120" s="106" t="str">
        <f>IF(ISBLANK(MP8),"",COUNTIF(Tipy!$KU$6:$KU$106,Výsledky!MS120))</f>
        <v/>
      </c>
      <c r="MR120" s="107" t="str">
        <f>IF(ISBLANK(MP8),"",MQ120/MP114)</f>
        <v/>
      </c>
      <c r="MS120" s="442" t="str">
        <f>IF(ISBLANK(MP8),"",MP8)</f>
        <v/>
      </c>
      <c r="MT120" s="442"/>
      <c r="MU120" s="443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442" t="str">
        <f>IF(ISBLANK(MW8),"",MW8)</f>
        <v/>
      </c>
      <c r="NA120" s="442"/>
      <c r="NB120" s="443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442" t="str">
        <f>IF(ISBLANK(ND8),"",ND8)</f>
        <v/>
      </c>
      <c r="NH120" s="442"/>
      <c r="NI120" s="443"/>
      <c r="NJ120" s="33"/>
      <c r="NK120" s="19"/>
      <c r="NL120" s="106" t="str">
        <f>IF(ISBLANK(NK8),"",COUNTIF(Tipy!$LM$6:$LM$106,Výsledky!NN120))</f>
        <v/>
      </c>
      <c r="NM120" s="107" t="str">
        <f>IF(ISBLANK(NK8),"",NL120/NK114)</f>
        <v/>
      </c>
      <c r="NN120" s="442" t="str">
        <f>IF(ISBLANK(NK8),"",NK8)</f>
        <v/>
      </c>
      <c r="NO120" s="442"/>
      <c r="NP120" s="443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442" t="str">
        <f>IF(ISBLANK(NR8),"",NR8)</f>
        <v/>
      </c>
      <c r="NV120" s="442"/>
      <c r="NW120" s="443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442" t="str">
        <f>IF(ISBLANK(NY8),"",NY8)</f>
        <v/>
      </c>
      <c r="OC120" s="442"/>
      <c r="OD120" s="443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442" t="str">
        <f>IF(ISBLANK(OF8),"",OF8)</f>
        <v/>
      </c>
      <c r="OJ120" s="442"/>
      <c r="OK120" s="443"/>
      <c r="OL120" s="33"/>
      <c r="OM120" s="19"/>
      <c r="ON120" s="106" t="str">
        <f>IF(ISBLANK(OM8),"",COUNTIF(Tipy!$MK$6:$MK$106,Výsledky!OP120))</f>
        <v/>
      </c>
      <c r="OO120" s="107" t="str">
        <f>IF(ISBLANK(OM8),"",ON120/OM114)</f>
        <v/>
      </c>
      <c r="OP120" s="442" t="str">
        <f>IF(ISBLANK(OM8),"",OM8)</f>
        <v/>
      </c>
      <c r="OQ120" s="442"/>
      <c r="OR120" s="443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442" t="str">
        <f>IF(ISBLANK(OT8),"",OT8)</f>
        <v/>
      </c>
      <c r="OX120" s="442"/>
      <c r="OY120" s="443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442" t="str">
        <f>IF(ISBLANK(PA8),"",PA8)</f>
        <v/>
      </c>
      <c r="PE120" s="442"/>
      <c r="PF120" s="443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442" t="str">
        <f>IF(ISBLANK(PH8),"",PH8)</f>
        <v/>
      </c>
      <c r="PL120" s="442"/>
      <c r="PM120" s="443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442" t="str">
        <f>IF(ISBLANK(PO8),"",PO8)</f>
        <v/>
      </c>
      <c r="PS120" s="442"/>
      <c r="PT120" s="443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442" t="str">
        <f>IF(ISBLANK(PV8),"",PV8)</f>
        <v/>
      </c>
      <c r="PZ120" s="442"/>
      <c r="QA120" s="443"/>
    </row>
    <row r="121" spans="1:443" ht="15" customHeight="1" x14ac:dyDescent="0.2">
      <c r="A121" s="449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442" t="str">
        <f>IF(ISBLANK(D9),"",D9)</f>
        <v/>
      </c>
      <c r="H121" s="442"/>
      <c r="I121" s="443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442" t="str">
        <f>IF(ISBLANK(K9),"",K9)</f>
        <v/>
      </c>
      <c r="O121" s="442"/>
      <c r="P121" s="443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442" t="str">
        <f>IF(ISBLANK(R9),"",R9)</f>
        <v/>
      </c>
      <c r="V121" s="442"/>
      <c r="W121" s="443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442" t="str">
        <f>IF(ISBLANK(Y9),"",Y9)</f>
        <v/>
      </c>
      <c r="AC121" s="442"/>
      <c r="AD121" s="443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442" t="str">
        <f>IF(ISBLANK(AF9),"",AF9)</f>
        <v/>
      </c>
      <c r="AJ121" s="442"/>
      <c r="AK121" s="443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442" t="str">
        <f>IF(ISBLANK(AM9),"",AM9)</f>
        <v/>
      </c>
      <c r="AQ121" s="442"/>
      <c r="AR121" s="443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442" t="str">
        <f>IF(ISBLANK(AT9),"",AT9)</f>
        <v/>
      </c>
      <c r="AX121" s="442"/>
      <c r="AY121" s="443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442" t="str">
        <f>IF(ISBLANK(BA9),"",BA9)</f>
        <v/>
      </c>
      <c r="BE121" s="442"/>
      <c r="BF121" s="443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442" t="str">
        <f>IF(ISBLANK(BH9),"",BH9)</f>
        <v/>
      </c>
      <c r="BL121" s="442"/>
      <c r="BM121" s="443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442" t="str">
        <f>IF(ISBLANK(BO9),"",BO9)</f>
        <v/>
      </c>
      <c r="BS121" s="442"/>
      <c r="BT121" s="443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442" t="str">
        <f>IF(ISBLANK(BV9),"",BV9)</f>
        <v/>
      </c>
      <c r="BZ121" s="442"/>
      <c r="CA121" s="443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442" t="str">
        <f>IF(ISBLANK(CC9),"",CC9)</f>
        <v/>
      </c>
      <c r="CG121" s="442"/>
      <c r="CH121" s="443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442" t="str">
        <f>IF(ISBLANK(CJ9),"",CJ9)</f>
        <v/>
      </c>
      <c r="CN121" s="442"/>
      <c r="CO121" s="443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442" t="str">
        <f>IF(ISBLANK(CQ9),"",CQ9)</f>
        <v/>
      </c>
      <c r="CU121" s="442"/>
      <c r="CV121" s="443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442" t="str">
        <f>IF(ISBLANK(CX9),"",CX9)</f>
        <v/>
      </c>
      <c r="DB121" s="442"/>
      <c r="DC121" s="443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442" t="str">
        <f>IF(ISBLANK(DE9),"",DE9)</f>
        <v/>
      </c>
      <c r="DI121" s="442"/>
      <c r="DJ121" s="443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442" t="str">
        <f>IF(ISBLANK(DL9),"",DL9)</f>
        <v/>
      </c>
      <c r="DP121" s="442"/>
      <c r="DQ121" s="443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442" t="str">
        <f>IF(ISBLANK(DS9),"",DS9)</f>
        <v>Minamino</v>
      </c>
      <c r="DW121" s="442"/>
      <c r="DX121" s="443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442" t="str">
        <f>IF(ISBLANK(DZ9),"",DZ9)</f>
        <v/>
      </c>
      <c r="ED121" s="442"/>
      <c r="EE121" s="443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442" t="str">
        <f>IF(ISBLANK(EG9),"",EG9)</f>
        <v/>
      </c>
      <c r="EK121" s="442"/>
      <c r="EL121" s="443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442" t="str">
        <f>IF(ISBLANK(EN9),"",EN9)</f>
        <v/>
      </c>
      <c r="ER121" s="442"/>
      <c r="ES121" s="443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442" t="str">
        <f>IF(ISBLANK(EU9),"",EU9)</f>
        <v/>
      </c>
      <c r="EY121" s="442"/>
      <c r="EZ121" s="443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442" t="str">
        <f>IF(ISBLANK(FB9),"",FB9)</f>
        <v/>
      </c>
      <c r="FF121" s="442"/>
      <c r="FG121" s="443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442" t="str">
        <f>IF(ISBLANK(FI9),"",FI9)</f>
        <v/>
      </c>
      <c r="FM121" s="442"/>
      <c r="FN121" s="443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442" t="str">
        <f>IF(ISBLANK(FP9),"",FP9)</f>
        <v/>
      </c>
      <c r="FT121" s="442"/>
      <c r="FU121" s="443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442" t="str">
        <f>IF(ISBLANK(FW9),"",FW9)</f>
        <v/>
      </c>
      <c r="GA121" s="442"/>
      <c r="GB121" s="443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442" t="str">
        <f>IF(ISBLANK(GD9),"",GD9)</f>
        <v>Vardy</v>
      </c>
      <c r="GH121" s="442"/>
      <c r="GI121" s="443"/>
      <c r="GJ121" s="33"/>
      <c r="GK121" s="19"/>
      <c r="GL121" s="106">
        <f>IF(ISBLANK(GK9),"",COUNTIF(Tipy!$FM$6:$FM$106,Výsledky!GN121))</f>
        <v>0</v>
      </c>
      <c r="GM121" s="107">
        <f>IF(ISBLANK(GK9),"",GL121/GK114)</f>
        <v>0</v>
      </c>
      <c r="GN121" s="442" t="str">
        <f>IF(ISBLANK(GK9),"",GK9)</f>
        <v>van Dijk</v>
      </c>
      <c r="GO121" s="442"/>
      <c r="GP121" s="443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442" t="str">
        <f>IF(ISBLANK(GR9),"",GR9)</f>
        <v/>
      </c>
      <c r="GV121" s="442"/>
      <c r="GW121" s="443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442" t="str">
        <f>IF(ISBLANK(GY9),"",GY9)</f>
        <v/>
      </c>
      <c r="HC121" s="442"/>
      <c r="HD121" s="443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442" t="str">
        <f>IF(ISBLANK(HF9),"",HF9)</f>
        <v/>
      </c>
      <c r="HJ121" s="442"/>
      <c r="HK121" s="443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442" t="str">
        <f>IF(ISBLANK(HM9),"",HM9)</f>
        <v/>
      </c>
      <c r="HQ121" s="442"/>
      <c r="HR121" s="443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442" t="str">
        <f>IF(ISBLANK(HT9),"",HT9)</f>
        <v/>
      </c>
      <c r="HX121" s="442"/>
      <c r="HY121" s="443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442" t="str">
        <f>IF(ISBLANK(IA9),"",IA9)</f>
        <v/>
      </c>
      <c r="IE121" s="442"/>
      <c r="IF121" s="443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442" t="str">
        <f>IF(ISBLANK(IH9),"",IH9)</f>
        <v/>
      </c>
      <c r="IL121" s="442"/>
      <c r="IM121" s="443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442" t="str">
        <f>IF(ISBLANK(IO9),"",IO9)</f>
        <v/>
      </c>
      <c r="IS121" s="442"/>
      <c r="IT121" s="443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442" t="str">
        <f>IF(ISBLANK(IV9),"",IV9)</f>
        <v/>
      </c>
      <c r="IZ121" s="442"/>
      <c r="JA121" s="443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442" t="str">
        <f>IF(ISBLANK(JC9),"",JC9)</f>
        <v/>
      </c>
      <c r="JG121" s="442"/>
      <c r="JH121" s="443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442" t="str">
        <f>IF(ISBLANK(JJ9),"",JJ9)</f>
        <v/>
      </c>
      <c r="JN121" s="442"/>
      <c r="JO121" s="443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442" t="str">
        <f>IF(ISBLANK(JQ9),"",JQ9)</f>
        <v/>
      </c>
      <c r="JU121" s="442"/>
      <c r="JV121" s="443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442" t="str">
        <f>IF(ISBLANK(JX9),"",JX9)</f>
        <v/>
      </c>
      <c r="KB121" s="442"/>
      <c r="KC121" s="443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442" t="str">
        <f>IF(ISBLANK(KE9),"",KE9)</f>
        <v/>
      </c>
      <c r="KI121" s="442"/>
      <c r="KJ121" s="443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442" t="str">
        <f>IF(ISBLANK(KL9),"",KL9)</f>
        <v/>
      </c>
      <c r="KP121" s="442"/>
      <c r="KQ121" s="443"/>
      <c r="KR121" s="111"/>
      <c r="KS121" s="19"/>
      <c r="KT121" s="106" t="str">
        <f>IF(ISBLANK(KS9),"",COUNTIF(Tipy!$JE$6:$JE$106,Výsledky!KV121))</f>
        <v/>
      </c>
      <c r="KU121" s="107" t="str">
        <f>IF(ISBLANK(KS9),"",KT121/KS114)</f>
        <v/>
      </c>
      <c r="KV121" s="442" t="str">
        <f>IF(ISBLANK(KS9),"",KS9)</f>
        <v/>
      </c>
      <c r="KW121" s="442"/>
      <c r="KX121" s="443"/>
      <c r="KY121" s="33"/>
      <c r="KZ121" s="19"/>
      <c r="LA121" s="106" t="str">
        <f>IF(ISBLANK(KZ9),"",COUNTIF(Tipy!$JK$6:$JK$106,Výsledky!LC121))</f>
        <v/>
      </c>
      <c r="LB121" s="107" t="str">
        <f>IF(ISBLANK(KZ9),"",LA121/KZ114)</f>
        <v/>
      </c>
      <c r="LC121" s="442" t="str">
        <f>IF(ISBLANK(KZ9),"",KZ9)</f>
        <v/>
      </c>
      <c r="LD121" s="442"/>
      <c r="LE121" s="443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442" t="str">
        <f>IF(ISBLANK(LG9),"",LG9)</f>
        <v/>
      </c>
      <c r="LK121" s="442"/>
      <c r="LL121" s="443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442" t="str">
        <f>IF(ISBLANK(LN9),"",LN9)</f>
        <v/>
      </c>
      <c r="LR121" s="442"/>
      <c r="LS121" s="443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442" t="str">
        <f>IF(ISBLANK(LU9),"",LU9)</f>
        <v/>
      </c>
      <c r="LY121" s="442"/>
      <c r="LZ121" s="443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442" t="str">
        <f>IF(ISBLANK(MB9),"",MB9)</f>
        <v/>
      </c>
      <c r="MF121" s="442"/>
      <c r="MG121" s="443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442" t="str">
        <f>IF(ISBLANK(MI9),"",MI9)</f>
        <v/>
      </c>
      <c r="MM121" s="442"/>
      <c r="MN121" s="443"/>
      <c r="MO121" s="33"/>
      <c r="MP121" s="19"/>
      <c r="MQ121" s="106" t="str">
        <f>IF(ISBLANK(MP9),"",COUNTIF(Tipy!$KU$6:$KU$106,Výsledky!MS121))</f>
        <v/>
      </c>
      <c r="MR121" s="107" t="str">
        <f>IF(ISBLANK(MP9),"",MQ121/MP114)</f>
        <v/>
      </c>
      <c r="MS121" s="442" t="str">
        <f>IF(ISBLANK(MP9),"",MP9)</f>
        <v/>
      </c>
      <c r="MT121" s="442"/>
      <c r="MU121" s="443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442" t="str">
        <f>IF(ISBLANK(MW9),"",MW9)</f>
        <v/>
      </c>
      <c r="NA121" s="442"/>
      <c r="NB121" s="443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442" t="str">
        <f>IF(ISBLANK(ND9),"",ND9)</f>
        <v/>
      </c>
      <c r="NH121" s="442"/>
      <c r="NI121" s="443"/>
      <c r="NJ121" s="33"/>
      <c r="NK121" s="19"/>
      <c r="NL121" s="106" t="str">
        <f>IF(ISBLANK(NK9),"",COUNTIF(Tipy!$LM$6:$LM$106,Výsledky!NN121))</f>
        <v/>
      </c>
      <c r="NM121" s="107" t="str">
        <f>IF(ISBLANK(NK9),"",NL121/NK114)</f>
        <v/>
      </c>
      <c r="NN121" s="442" t="str">
        <f>IF(ISBLANK(NK9),"",NK9)</f>
        <v/>
      </c>
      <c r="NO121" s="442"/>
      <c r="NP121" s="443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442" t="str">
        <f>IF(ISBLANK(NR9),"",NR9)</f>
        <v/>
      </c>
      <c r="NV121" s="442"/>
      <c r="NW121" s="443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442" t="str">
        <f>IF(ISBLANK(NY9),"",NY9)</f>
        <v/>
      </c>
      <c r="OC121" s="442"/>
      <c r="OD121" s="443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442" t="str">
        <f>IF(ISBLANK(OF9),"",OF9)</f>
        <v/>
      </c>
      <c r="OJ121" s="442"/>
      <c r="OK121" s="443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442" t="str">
        <f>IF(ISBLANK(OM9),"",OM9)</f>
        <v/>
      </c>
      <c r="OQ121" s="442"/>
      <c r="OR121" s="443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442" t="str">
        <f>IF(ISBLANK(OT9),"",OT9)</f>
        <v/>
      </c>
      <c r="OX121" s="442"/>
      <c r="OY121" s="443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442" t="str">
        <f>IF(ISBLANK(PA9),"",PA9)</f>
        <v/>
      </c>
      <c r="PE121" s="442"/>
      <c r="PF121" s="443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442" t="str">
        <f>IF(ISBLANK(PH9),"",PH9)</f>
        <v/>
      </c>
      <c r="PL121" s="442"/>
      <c r="PM121" s="443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442" t="str">
        <f>IF(ISBLANK(PO9),"",PO9)</f>
        <v/>
      </c>
      <c r="PS121" s="442"/>
      <c r="PT121" s="443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442" t="str">
        <f>IF(ISBLANK(PV9),"",PV9)</f>
        <v/>
      </c>
      <c r="PZ121" s="442"/>
      <c r="QA121" s="443"/>
    </row>
    <row r="122" spans="1:443" ht="15" customHeight="1" x14ac:dyDescent="0.2">
      <c r="A122" s="449"/>
      <c r="B122" s="55" t="s">
        <v>270</v>
      </c>
      <c r="C122" s="54"/>
      <c r="D122" s="441">
        <f>COUNTIF(G12:G112,"=10")</f>
        <v>10</v>
      </c>
      <c r="E122" s="441"/>
      <c r="F122" s="429">
        <f>D122/D114</f>
        <v>0.11363636363636363</v>
      </c>
      <c r="G122" s="429"/>
      <c r="H122" s="34"/>
      <c r="I122" s="56"/>
      <c r="J122" s="33"/>
      <c r="K122" s="441">
        <f>COUNTIF(N12:N112,"=10")</f>
        <v>15</v>
      </c>
      <c r="L122" s="441"/>
      <c r="M122" s="429">
        <f>K122/K114</f>
        <v>0.189873417721519</v>
      </c>
      <c r="N122" s="429"/>
      <c r="O122" s="34"/>
      <c r="P122" s="56"/>
      <c r="Q122" s="33"/>
      <c r="R122" s="441">
        <f>IF(ISBLANK(W3),"",COUNTIF(U12:U112,"=10"))</f>
        <v>0</v>
      </c>
      <c r="S122" s="441"/>
      <c r="T122" s="429">
        <f>IF(ISBLANK(W3),"",R122/R114)</f>
        <v>0</v>
      </c>
      <c r="U122" s="429"/>
      <c r="V122" s="34"/>
      <c r="W122" s="56"/>
      <c r="X122" s="33"/>
      <c r="Y122" s="441">
        <f>IF(ISBLANK(AD3),"",COUNTIF(AB12:AB112,"=10"))</f>
        <v>23</v>
      </c>
      <c r="Z122" s="441"/>
      <c r="AA122" s="429">
        <f>IF(ISBLANK(AD3),"",Y122/Y114)</f>
        <v>0.32857142857142857</v>
      </c>
      <c r="AB122" s="429"/>
      <c r="AC122" s="79"/>
      <c r="AD122" s="56"/>
      <c r="AE122" s="33"/>
      <c r="AF122" s="441">
        <f>IF(ISBLANK(AK3),"",COUNTIF(AI12:AI112,"=10"))</f>
        <v>20</v>
      </c>
      <c r="AG122" s="441"/>
      <c r="AH122" s="429">
        <f>IF(ISBLANK(AK3),"",AF122/AF114)</f>
        <v>0.36363636363636365</v>
      </c>
      <c r="AI122" s="429"/>
      <c r="AJ122" s="79"/>
      <c r="AK122" s="56"/>
      <c r="AL122" s="33"/>
      <c r="AM122" s="441">
        <f>IF(ISBLANK(AR3),"",COUNTIF(AP12:AP112,"=10"))</f>
        <v>1</v>
      </c>
      <c r="AN122" s="441"/>
      <c r="AO122" s="429">
        <f>IF(ISBLANK(AR3),"",AM122/AM114)</f>
        <v>1.6393442622950821E-2</v>
      </c>
      <c r="AP122" s="429"/>
      <c r="AQ122" s="79"/>
      <c r="AR122" s="56"/>
      <c r="AS122" s="33"/>
      <c r="AT122" s="441">
        <f>IF(ISBLANK(AY3),"",COUNTIF(AW12:AW112,"=10"))</f>
        <v>29</v>
      </c>
      <c r="AU122" s="441"/>
      <c r="AV122" s="429">
        <f>IF(ISBLANK(AY3),"",AT122/AT114)</f>
        <v>0.42028985507246375</v>
      </c>
      <c r="AW122" s="429"/>
      <c r="AX122" s="135"/>
      <c r="AY122" s="56"/>
      <c r="AZ122" s="33"/>
      <c r="BA122" s="441">
        <f>IF(ISBLANK(BF3),"",COUNTIF(BD12:BD112,"=10"))</f>
        <v>16</v>
      </c>
      <c r="BB122" s="441"/>
      <c r="BC122" s="429">
        <f>IF(ISBLANK(BF3),"",BA122/BA114)</f>
        <v>0.26229508196721313</v>
      </c>
      <c r="BD122" s="429"/>
      <c r="BE122" s="135"/>
      <c r="BF122" s="56"/>
      <c r="BG122" s="33"/>
      <c r="BH122" s="441">
        <f>IF(ISBLANK(BM3),"",COUNTIF(BK12:BK112,"=10"))</f>
        <v>2</v>
      </c>
      <c r="BI122" s="441"/>
      <c r="BJ122" s="429">
        <f>IF(ISBLANK(BM3),"",BH122/BH114)</f>
        <v>2.8985507246376812E-2</v>
      </c>
      <c r="BK122" s="429"/>
      <c r="BL122" s="135"/>
      <c r="BM122" s="56"/>
      <c r="BN122" s="33"/>
      <c r="BO122" s="441">
        <f>IF(ISBLANK(BT3),"",COUNTIF(BR12:BR112,"=10"))</f>
        <v>25</v>
      </c>
      <c r="BP122" s="441"/>
      <c r="BQ122" s="429">
        <f>IF(ISBLANK(BT3),"",BO122/BO114)</f>
        <v>0.37878787878787878</v>
      </c>
      <c r="BR122" s="429"/>
      <c r="BS122" s="135"/>
      <c r="BT122" s="56"/>
      <c r="BU122" s="33"/>
      <c r="BV122" s="441">
        <f>IF(ISBLANK(CA3),"",COUNTIF(BY12:BY112,"=10"))</f>
        <v>12</v>
      </c>
      <c r="BW122" s="441"/>
      <c r="BX122" s="429">
        <f>IF(ISBLANK(CA3),"",BV122/BV114)</f>
        <v>0.1875</v>
      </c>
      <c r="BY122" s="429"/>
      <c r="BZ122" s="135"/>
      <c r="CA122" s="56"/>
      <c r="CB122" s="33"/>
      <c r="CC122" s="441">
        <f>IF(ISBLANK(CH3),"",COUNTIF(CF12:CF112,"=10"))</f>
        <v>4</v>
      </c>
      <c r="CD122" s="441"/>
      <c r="CE122" s="429">
        <f>IF(ISBLANK(CH3),"",CC122/CC114)</f>
        <v>6.3492063492063489E-2</v>
      </c>
      <c r="CF122" s="429"/>
      <c r="CG122" s="135"/>
      <c r="CH122" s="56"/>
      <c r="CI122" s="33"/>
      <c r="CJ122" s="441">
        <f>IF(ISBLANK(CO3),"",COUNTIF(CM12:CM112,"=10"))</f>
        <v>44</v>
      </c>
      <c r="CK122" s="441"/>
      <c r="CL122" s="429">
        <f>IF(ISBLANK(CO3),"",CJ122/CJ114)</f>
        <v>0.67692307692307696</v>
      </c>
      <c r="CM122" s="429"/>
      <c r="CN122" s="135"/>
      <c r="CO122" s="56"/>
      <c r="CP122" s="33"/>
      <c r="CQ122" s="441">
        <f>IF(ISBLANK(CV3),"",COUNTIF(CT12:CT112,"=10"))</f>
        <v>5</v>
      </c>
      <c r="CR122" s="441"/>
      <c r="CS122" s="429">
        <f>IF(ISBLANK(CV3),"",CQ122/CQ114)</f>
        <v>7.8125E-2</v>
      </c>
      <c r="CT122" s="429"/>
      <c r="CU122" s="135"/>
      <c r="CV122" s="56"/>
      <c r="CW122" s="33"/>
      <c r="CX122" s="441">
        <f>IF(ISBLANK(DC3),"",COUNTIF(DA12:DA112,"=10"))</f>
        <v>20</v>
      </c>
      <c r="CY122" s="441"/>
      <c r="CZ122" s="429">
        <f>IF(ISBLANK(DC3),"",CX122/CX114)</f>
        <v>0.31746031746031744</v>
      </c>
      <c r="DA122" s="429"/>
      <c r="DB122" s="135"/>
      <c r="DC122" s="56"/>
      <c r="DD122" s="33"/>
      <c r="DE122" s="441">
        <f>IF(ISBLANK(DJ3),"",COUNTIF(DH12:DH112,"=10"))</f>
        <v>20</v>
      </c>
      <c r="DF122" s="441"/>
      <c r="DG122" s="429">
        <f>IF(ISBLANK(DJ3),"",DE122/DE114)</f>
        <v>0.33898305084745761</v>
      </c>
      <c r="DH122" s="429"/>
      <c r="DI122" s="135"/>
      <c r="DJ122" s="56"/>
      <c r="DK122" s="33"/>
      <c r="DL122" s="441">
        <f>IF(ISBLANK(DQ3),"",COUNTIF(DO12:DO112,"=10"))</f>
        <v>40</v>
      </c>
      <c r="DM122" s="441"/>
      <c r="DN122" s="429">
        <f>IF(ISBLANK(DQ3),"",DL122/DL114)</f>
        <v>0.65573770491803274</v>
      </c>
      <c r="DO122" s="429"/>
      <c r="DP122" s="135"/>
      <c r="DQ122" s="56"/>
      <c r="DR122" s="33"/>
      <c r="DS122" s="441">
        <f>IF(ISBLANK(DX3),"",COUNTIF(DV12:DV112,"=10"))</f>
        <v>36</v>
      </c>
      <c r="DT122" s="441"/>
      <c r="DU122" s="429">
        <f>IF(ISBLANK(DX3),"",DS122/DS114)</f>
        <v>0.6</v>
      </c>
      <c r="DV122" s="429"/>
      <c r="DW122" s="135"/>
      <c r="DX122" s="56"/>
      <c r="DY122" s="33"/>
      <c r="DZ122" s="441">
        <f>IF(ISBLANK(EE3),"",COUNTIF(EC12:EC112,"=10"))</f>
        <v>3</v>
      </c>
      <c r="EA122" s="441"/>
      <c r="EB122" s="429">
        <f>IF(ISBLANK(EE3),"",DZ122/DZ114)</f>
        <v>5.0847457627118647E-2</v>
      </c>
      <c r="EC122" s="429"/>
      <c r="ED122" s="135"/>
      <c r="EE122" s="56"/>
      <c r="EF122" s="33"/>
      <c r="EG122" s="441">
        <f>IF(ISBLANK(EL3),"",COUNTIF(EJ12:EJ112,"=10"))</f>
        <v>39</v>
      </c>
      <c r="EH122" s="441"/>
      <c r="EI122" s="429">
        <f>IF(ISBLANK(EL3),"",EG122/EG114)</f>
        <v>0.66101694915254239</v>
      </c>
      <c r="EJ122" s="429"/>
      <c r="EK122" s="135"/>
      <c r="EL122" s="56"/>
      <c r="EM122" s="33"/>
      <c r="EN122" s="441">
        <f>IF(ISBLANK(ES3),"",COUNTIF(EQ12:EQ112,"=10"))</f>
        <v>9</v>
      </c>
      <c r="EO122" s="441"/>
      <c r="EP122" s="429">
        <f>IF(ISBLANK(ES3),"",EN122/EN114)</f>
        <v>0.15</v>
      </c>
      <c r="EQ122" s="429"/>
      <c r="ER122" s="135"/>
      <c r="ES122" s="56"/>
      <c r="ET122" s="33"/>
      <c r="EU122" s="441">
        <f>IF(ISBLANK(EZ3),"",COUNTIF(EX12:EX112,"=10"))</f>
        <v>10</v>
      </c>
      <c r="EV122" s="441"/>
      <c r="EW122" s="429">
        <f>IF(ISBLANK(EZ3),"",EU122/EU114)</f>
        <v>0.18181818181818182</v>
      </c>
      <c r="EX122" s="429"/>
      <c r="EY122" s="135"/>
      <c r="EZ122" s="56"/>
      <c r="FA122" s="33"/>
      <c r="FB122" s="441">
        <f>IF(ISBLANK(FG3),"",COUNTIF(FE12:FE112,"=10"))</f>
        <v>12</v>
      </c>
      <c r="FC122" s="441"/>
      <c r="FD122" s="429">
        <f>IF(ISBLANK(FG3),"",FB122/FB114)</f>
        <v>0.20689655172413793</v>
      </c>
      <c r="FE122" s="429"/>
      <c r="FF122" s="135"/>
      <c r="FG122" s="56"/>
      <c r="FH122" s="33"/>
      <c r="FI122" s="441">
        <f>IF(ISBLANK(FN3),"",COUNTIF(FL12:FL112,"=10"))</f>
        <v>0</v>
      </c>
      <c r="FJ122" s="441"/>
      <c r="FK122" s="429">
        <f>IF(ISBLANK(FN3),"",FI122/FI114)</f>
        <v>0</v>
      </c>
      <c r="FL122" s="429"/>
      <c r="FM122" s="135"/>
      <c r="FN122" s="56"/>
      <c r="FO122" s="33"/>
      <c r="FP122" s="441">
        <f>IF(ISBLANK(FU3),"",COUNTIF(FS12:FS112,"=10"))</f>
        <v>8</v>
      </c>
      <c r="FQ122" s="441"/>
      <c r="FR122" s="429">
        <f>IF(ISBLANK(FU3),"",FP122/FP114)</f>
        <v>0.14035087719298245</v>
      </c>
      <c r="FS122" s="429"/>
      <c r="FT122" s="135"/>
      <c r="FU122" s="56"/>
      <c r="FV122" s="33"/>
      <c r="FW122" s="441">
        <f>IF(ISBLANK(GB3),"",COUNTIF(FZ12:FZ112,"=10"))</f>
        <v>18</v>
      </c>
      <c r="FX122" s="441"/>
      <c r="FY122" s="429">
        <f>IF(ISBLANK(GB3),"",FW122/FW114)</f>
        <v>0.36734693877551022</v>
      </c>
      <c r="FZ122" s="429"/>
      <c r="GA122" s="135"/>
      <c r="GB122" s="56"/>
      <c r="GC122" s="33"/>
      <c r="GD122" s="441">
        <f>IF(ISBLANK(GI3),"",COUNTIF(GG12:GG112,"=10"))</f>
        <v>10</v>
      </c>
      <c r="GE122" s="441"/>
      <c r="GF122" s="429">
        <f>IF(ISBLANK(GI3),"",GD122/GD114)</f>
        <v>0.2</v>
      </c>
      <c r="GG122" s="429"/>
      <c r="GH122" s="135"/>
      <c r="GI122" s="56"/>
      <c r="GJ122" s="33"/>
      <c r="GK122" s="441">
        <f>IF(ISBLANK(GP3),"",COUNTIF(GN12:GN112,"=10"))</f>
        <v>16</v>
      </c>
      <c r="GL122" s="441"/>
      <c r="GM122" s="429">
        <f>IF(ISBLANK(GP3),"",GK122/GK114)</f>
        <v>0.30769230769230771</v>
      </c>
      <c r="GN122" s="429"/>
      <c r="GO122" s="135"/>
      <c r="GP122" s="56"/>
      <c r="GQ122" s="33"/>
      <c r="GR122" s="441">
        <f>IF(ISBLANK(GW3),"",COUNTIF(GU12:GU112,"=10"))</f>
        <v>0</v>
      </c>
      <c r="GS122" s="441"/>
      <c r="GT122" s="429">
        <f>IF(ISBLANK(GW3),"",GR122/GR114)</f>
        <v>0</v>
      </c>
      <c r="GU122" s="429"/>
      <c r="GV122" s="135"/>
      <c r="GW122" s="56"/>
      <c r="GX122" s="33"/>
      <c r="GY122" s="441">
        <f>IF(ISBLANK(HD3),"",COUNTIF(HB12:HB112,"=10"))</f>
        <v>16</v>
      </c>
      <c r="GZ122" s="441"/>
      <c r="HA122" s="429">
        <f>IF(ISBLANK(HD3),"",GY122/GY114)</f>
        <v>0.33333333333333331</v>
      </c>
      <c r="HB122" s="429"/>
      <c r="HC122" s="135"/>
      <c r="HD122" s="56"/>
      <c r="HE122" s="33"/>
      <c r="HF122" s="441">
        <f>IF(ISBLANK(HK3),"",COUNTIF(HI12:HI112,"=10"))</f>
        <v>4</v>
      </c>
      <c r="HG122" s="441"/>
      <c r="HH122" s="429">
        <f>IF(ISBLANK(HK3),"",HF122/HF114)</f>
        <v>8.5106382978723402E-2</v>
      </c>
      <c r="HI122" s="429"/>
      <c r="HJ122" s="135"/>
      <c r="HK122" s="56"/>
      <c r="HL122" s="33"/>
      <c r="HM122" s="441">
        <f>IF(ISBLANK(HR3),"",COUNTIF(HP12:HP112,"=10"))</f>
        <v>0</v>
      </c>
      <c r="HN122" s="441"/>
      <c r="HO122" s="429">
        <f>IF(ISBLANK(HR3),"",HM122/HM114)</f>
        <v>0</v>
      </c>
      <c r="HP122" s="429"/>
      <c r="HQ122" s="135"/>
      <c r="HR122" s="56"/>
      <c r="HS122" s="33"/>
      <c r="HT122" s="441">
        <f>IF(ISBLANK(HY3),"",COUNTIF(HW12:HW112,"=10"))</f>
        <v>33</v>
      </c>
      <c r="HU122" s="441"/>
      <c r="HV122" s="429">
        <f>IF(ISBLANK(HY3),"",HT122/HT114)</f>
        <v>0.71739130434782605</v>
      </c>
      <c r="HW122" s="429"/>
      <c r="HX122" s="135"/>
      <c r="HY122" s="56"/>
      <c r="HZ122" s="33"/>
      <c r="IA122" s="441">
        <f>IF(ISBLANK(IF3),"",COUNTIF(ID12:ID112,"=10"))</f>
        <v>20</v>
      </c>
      <c r="IB122" s="441"/>
      <c r="IC122" s="429">
        <f>IF(ISBLANK(IF3),"",IA122/IA114)</f>
        <v>0.38461538461538464</v>
      </c>
      <c r="ID122" s="429"/>
      <c r="IE122" s="135"/>
      <c r="IF122" s="56"/>
      <c r="IG122" s="33"/>
      <c r="IH122" s="441">
        <f>IF(ISBLANK(IM3),"",COUNTIF(IK12:IK112,"=10"))</f>
        <v>11</v>
      </c>
      <c r="II122" s="441"/>
      <c r="IJ122" s="429">
        <f>IF(ISBLANK(IM3),"",IH122/IH114)</f>
        <v>0.22</v>
      </c>
      <c r="IK122" s="429"/>
      <c r="IL122" s="135"/>
      <c r="IM122" s="56"/>
      <c r="IN122" s="33"/>
      <c r="IO122" s="441">
        <f>IF(ISBLANK(IT3),"",COUNTIF(IR12:IR112,"=10"))</f>
        <v>26</v>
      </c>
      <c r="IP122" s="441"/>
      <c r="IQ122" s="429">
        <f>IF(ISBLANK(IT3),"",IO122/IO114)</f>
        <v>0.50980392156862742</v>
      </c>
      <c r="IR122" s="429"/>
      <c r="IS122" s="135"/>
      <c r="IT122" s="56"/>
      <c r="IU122" s="33"/>
      <c r="IV122" s="441">
        <f>IF(ISBLANK(JA3),"",COUNTIF(IY12:IY112,"=10"))</f>
        <v>0</v>
      </c>
      <c r="IW122" s="441"/>
      <c r="IX122" s="429">
        <f>IF(ISBLANK(JA3),"",IV122/IV114)</f>
        <v>0</v>
      </c>
      <c r="IY122" s="429"/>
      <c r="IZ122" s="135"/>
      <c r="JA122" s="56"/>
      <c r="JB122" s="33"/>
      <c r="JC122" s="441">
        <f>IF(ISBLANK(JH3),"",COUNTIF(JF12:JF112,"=10"))</f>
        <v>0</v>
      </c>
      <c r="JD122" s="441"/>
      <c r="JE122" s="429">
        <f>IF(ISBLANK(JH3),"",JC122/JC114)</f>
        <v>0</v>
      </c>
      <c r="JF122" s="429"/>
      <c r="JG122" s="135"/>
      <c r="JH122" s="56"/>
      <c r="JI122" s="33"/>
      <c r="JJ122" s="441">
        <f>IF(ISBLANK(JO3),"",COUNTIF(JM12:JM112,"=10"))</f>
        <v>5</v>
      </c>
      <c r="JK122" s="441"/>
      <c r="JL122" s="429">
        <f>IF(ISBLANK(JO3),"",JJ122/JJ114)</f>
        <v>9.6153846153846159E-2</v>
      </c>
      <c r="JM122" s="429"/>
      <c r="JN122" s="135"/>
      <c r="JO122" s="56"/>
      <c r="JP122" s="33"/>
      <c r="JQ122" s="441">
        <f>IF(ISBLANK(JV3),"",COUNTIF(JT12:JT112,"=10"))</f>
        <v>1</v>
      </c>
      <c r="JR122" s="441"/>
      <c r="JS122" s="429">
        <f>IF(ISBLANK(JV3),"",JQ122/JQ114)</f>
        <v>2.0408163265306121E-2</v>
      </c>
      <c r="JT122" s="429"/>
      <c r="JU122" s="135"/>
      <c r="JV122" s="56"/>
      <c r="JW122" s="33"/>
      <c r="JX122" s="441" t="str">
        <f>IF(ISBLANK(KC3),"",COUNTIF(KA12:KA112,"=10"))</f>
        <v/>
      </c>
      <c r="JY122" s="441"/>
      <c r="JZ122" s="429" t="str">
        <f>IF(ISBLANK(KC3),"",JX122/JX114)</f>
        <v/>
      </c>
      <c r="KA122" s="429"/>
      <c r="KB122" s="135"/>
      <c r="KC122" s="56"/>
      <c r="KD122" s="33"/>
      <c r="KE122" s="441">
        <f>IF(ISBLANK(KJ3),"",COUNTIF(KH12:KH112,"=10"))</f>
        <v>0</v>
      </c>
      <c r="KF122" s="441"/>
      <c r="KG122" s="429">
        <f>IF(ISBLANK(KJ3),"",KE122/KE114)</f>
        <v>0</v>
      </c>
      <c r="KH122" s="429"/>
      <c r="KI122" s="135"/>
      <c r="KJ122" s="56"/>
      <c r="KK122" s="33"/>
      <c r="KL122" s="441">
        <f>IF(ISBLANK(KQ3),"",COUNTIF(KO12:KO112,"=10"))</f>
        <v>1</v>
      </c>
      <c r="KM122" s="441"/>
      <c r="KN122" s="429">
        <f>IF(ISBLANK(KQ3),"",KL122/KL114)</f>
        <v>2.1739130434782608E-2</v>
      </c>
      <c r="KO122" s="429"/>
      <c r="KP122" s="135"/>
      <c r="KQ122" s="56"/>
      <c r="KR122" s="111"/>
      <c r="KS122" s="441" t="str">
        <f>IF(ISBLANK(KX3),"",COUNTIF(KV12:KV112,"=10"))</f>
        <v/>
      </c>
      <c r="KT122" s="441"/>
      <c r="KU122" s="429" t="str">
        <f>IF(ISBLANK(KX3),"",KS122/KS114)</f>
        <v/>
      </c>
      <c r="KV122" s="429"/>
      <c r="KW122" s="135"/>
      <c r="KX122" s="56"/>
      <c r="KY122" s="33"/>
      <c r="KZ122" s="441" t="str">
        <f>IF(ISBLANK(LE3),"",COUNTIF(LC12:LC112,"=10"))</f>
        <v/>
      </c>
      <c r="LA122" s="441"/>
      <c r="LB122" s="429" t="str">
        <f>IF(ISBLANK(LE3),"",KZ122/KZ114)</f>
        <v/>
      </c>
      <c r="LC122" s="429"/>
      <c r="LD122" s="135"/>
      <c r="LE122" s="56"/>
      <c r="LF122" s="33"/>
      <c r="LG122" s="441" t="str">
        <f>IF(ISBLANK(LL3),"",COUNTIF(LJ12:LJ112,"=10"))</f>
        <v/>
      </c>
      <c r="LH122" s="441"/>
      <c r="LI122" s="429" t="str">
        <f>IF(ISBLANK(LL3),"",LG122/LG114)</f>
        <v/>
      </c>
      <c r="LJ122" s="429"/>
      <c r="LK122" s="135"/>
      <c r="LL122" s="56"/>
      <c r="LM122" s="33"/>
      <c r="LN122" s="441" t="str">
        <f>IF(ISBLANK(LS3),"",COUNTIF(LQ12:LQ112,"=10"))</f>
        <v/>
      </c>
      <c r="LO122" s="441"/>
      <c r="LP122" s="429" t="str">
        <f>IF(ISBLANK(LS3),"",LN122/LN114)</f>
        <v/>
      </c>
      <c r="LQ122" s="429"/>
      <c r="LR122" s="135"/>
      <c r="LS122" s="56"/>
      <c r="LT122" s="33"/>
      <c r="LU122" s="441" t="str">
        <f>IF(ISBLANK(LZ3),"",COUNTIF(LX12:LX112,"=10"))</f>
        <v/>
      </c>
      <c r="LV122" s="441"/>
      <c r="LW122" s="429" t="str">
        <f>IF(ISBLANK(LZ3),"",LU122/LU114)</f>
        <v/>
      </c>
      <c r="LX122" s="429"/>
      <c r="LY122" s="135"/>
      <c r="LZ122" s="56"/>
      <c r="MA122" s="33"/>
      <c r="MB122" s="441" t="str">
        <f>IF(ISBLANK(MG3),"",COUNTIF(ME12:ME112,"=10"))</f>
        <v/>
      </c>
      <c r="MC122" s="441"/>
      <c r="MD122" s="429" t="str">
        <f>IF(ISBLANK(MG3),"",MB122/MB114)</f>
        <v/>
      </c>
      <c r="ME122" s="429"/>
      <c r="MF122" s="135"/>
      <c r="MG122" s="56"/>
      <c r="MH122" s="33"/>
      <c r="MI122" s="441" t="str">
        <f>IF(ISBLANK(MN3),"",COUNTIF(ML12:ML112,"=10"))</f>
        <v/>
      </c>
      <c r="MJ122" s="441"/>
      <c r="MK122" s="429" t="str">
        <f>IF(ISBLANK(MN3),"",MI122/MI114)</f>
        <v/>
      </c>
      <c r="ML122" s="429"/>
      <c r="MM122" s="135"/>
      <c r="MN122" s="56"/>
      <c r="MO122" s="33"/>
      <c r="MP122" s="441" t="str">
        <f>IF(ISBLANK(MU3),"",COUNTIF(MS12:MS112,"=10"))</f>
        <v/>
      </c>
      <c r="MQ122" s="441"/>
      <c r="MR122" s="429" t="str">
        <f>IF(ISBLANK(MU3),"",MP122/MP114)</f>
        <v/>
      </c>
      <c r="MS122" s="429"/>
      <c r="MT122" s="135"/>
      <c r="MU122" s="56"/>
      <c r="MV122" s="33"/>
      <c r="MW122" s="441" t="str">
        <f>IF(ISBLANK(NB3),"",COUNTIF(MZ12:MZ112,"=10"))</f>
        <v/>
      </c>
      <c r="MX122" s="441"/>
      <c r="MY122" s="429" t="str">
        <f>IF(ISBLANK(NB3),"",MW122/MW114)</f>
        <v/>
      </c>
      <c r="MZ122" s="429"/>
      <c r="NA122" s="135"/>
      <c r="NB122" s="56"/>
      <c r="NC122" s="33"/>
      <c r="ND122" s="441" t="str">
        <f>IF(ISBLANK(NI3),"",COUNTIF(NG12:NG112,"=10"))</f>
        <v/>
      </c>
      <c r="NE122" s="441"/>
      <c r="NF122" s="429" t="str">
        <f>IF(ISBLANK(NI3),"",ND122/ND114)</f>
        <v/>
      </c>
      <c r="NG122" s="429"/>
      <c r="NH122" s="135"/>
      <c r="NI122" s="56"/>
      <c r="NJ122" s="33"/>
      <c r="NK122" s="441" t="str">
        <f>IF(ISBLANK(NP3),"",COUNTIF(NN12:NN112,"=10"))</f>
        <v/>
      </c>
      <c r="NL122" s="441"/>
      <c r="NM122" s="429" t="str">
        <f>IF(ISBLANK(NP3),"",NK122/NK114)</f>
        <v/>
      </c>
      <c r="NN122" s="429"/>
      <c r="NO122" s="135"/>
      <c r="NP122" s="56"/>
      <c r="NQ122" s="33"/>
      <c r="NR122" s="441" t="str">
        <f>IF(ISBLANK(NW3),"",COUNTIF(NU12:NU112,"=10"))</f>
        <v/>
      </c>
      <c r="NS122" s="441"/>
      <c r="NT122" s="429" t="str">
        <f>IF(ISBLANK(NW3),"",NR122/NR114)</f>
        <v/>
      </c>
      <c r="NU122" s="429"/>
      <c r="NV122" s="135"/>
      <c r="NW122" s="56"/>
      <c r="NX122" s="33"/>
      <c r="NY122" s="441" t="str">
        <f>IF(ISBLANK(OD3),"",COUNTIF(OB12:OB112,"=10"))</f>
        <v/>
      </c>
      <c r="NZ122" s="441"/>
      <c r="OA122" s="429" t="str">
        <f>IF(ISBLANK(OD3),"",NY122/NY114)</f>
        <v/>
      </c>
      <c r="OB122" s="429"/>
      <c r="OC122" s="135"/>
      <c r="OD122" s="56"/>
      <c r="OE122" s="33"/>
      <c r="OF122" s="441" t="str">
        <f>IF(ISBLANK(OK3),"",COUNTIF(OI12:OI112,"=10"))</f>
        <v/>
      </c>
      <c r="OG122" s="441"/>
      <c r="OH122" s="429" t="str">
        <f>IF(ISBLANK(OK3),"",OF122/OF114)</f>
        <v/>
      </c>
      <c r="OI122" s="429"/>
      <c r="OJ122" s="135"/>
      <c r="OK122" s="56"/>
      <c r="OL122" s="33"/>
      <c r="OM122" s="441" t="str">
        <f>IF(ISBLANK(OR3),"",COUNTIF(OP12:OP112,"=10"))</f>
        <v/>
      </c>
      <c r="ON122" s="441"/>
      <c r="OO122" s="429" t="str">
        <f>IF(ISBLANK(OR3),"",OM122/OM114)</f>
        <v/>
      </c>
      <c r="OP122" s="429"/>
      <c r="OQ122" s="135"/>
      <c r="OR122" s="56"/>
      <c r="OS122" s="33"/>
      <c r="OT122" s="441" t="str">
        <f>IF(ISBLANK(OY3),"",COUNTIF(OW12:OW112,"=10"))</f>
        <v/>
      </c>
      <c r="OU122" s="441"/>
      <c r="OV122" s="429" t="str">
        <f>IF(ISBLANK(OY3),"",OT122/OT114)</f>
        <v/>
      </c>
      <c r="OW122" s="429"/>
      <c r="OX122" s="135"/>
      <c r="OY122" s="56"/>
      <c r="OZ122" s="33"/>
      <c r="PA122" s="441" t="str">
        <f>IF(ISBLANK(PF3),"",COUNTIF(PD12:PD112,"=10"))</f>
        <v/>
      </c>
      <c r="PB122" s="441"/>
      <c r="PC122" s="429" t="str">
        <f>IF(ISBLANK(PF3),"",PA122/PA114)</f>
        <v/>
      </c>
      <c r="PD122" s="429"/>
      <c r="PE122" s="135"/>
      <c r="PF122" s="56"/>
      <c r="PG122" s="33"/>
      <c r="PH122" s="441" t="str">
        <f>IF(ISBLANK(PM3),"",COUNTIF(PK12:PK112,"=10"))</f>
        <v/>
      </c>
      <c r="PI122" s="441"/>
      <c r="PJ122" s="429" t="str">
        <f>IF(ISBLANK(PM3),"",PH122/PH114)</f>
        <v/>
      </c>
      <c r="PK122" s="429"/>
      <c r="PL122" s="135"/>
      <c r="PM122" s="56"/>
      <c r="PN122" s="33"/>
      <c r="PO122" s="441" t="str">
        <f>IF(ISBLANK(PT3),"",COUNTIF(PR12:PR112,"=10"))</f>
        <v/>
      </c>
      <c r="PP122" s="441"/>
      <c r="PQ122" s="429" t="str">
        <f>IF(ISBLANK(PT3),"",PO122/PO114)</f>
        <v/>
      </c>
      <c r="PR122" s="429"/>
      <c r="PS122" s="135"/>
      <c r="PT122" s="56"/>
      <c r="PU122" s="33"/>
      <c r="PV122" s="441" t="str">
        <f>IF(ISBLANK(QA3),"",COUNTIF(PY12:PY112,"=10"))</f>
        <v/>
      </c>
      <c r="PW122" s="441"/>
      <c r="PX122" s="429" t="str">
        <f>IF(ISBLANK(QA3),"",PV122/PV114)</f>
        <v/>
      </c>
      <c r="PY122" s="429"/>
      <c r="PZ122" s="135"/>
      <c r="QA122" s="56"/>
    </row>
    <row r="123" spans="1:443" ht="15" customHeight="1" x14ac:dyDescent="0.2">
      <c r="A123" s="449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442" t="str">
        <f>IF(ISBLANK(G6),"",G6)</f>
        <v>Salah</v>
      </c>
      <c r="H123" s="442"/>
      <c r="I123" s="443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442" t="str">
        <f>IF(ISBLANK(N6),"",N6)</f>
        <v>Tsimikas</v>
      </c>
      <c r="O123" s="442"/>
      <c r="P123" s="443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442" t="str">
        <f>IF(ISBLANK(U6),"",U6)</f>
        <v/>
      </c>
      <c r="V123" s="442"/>
      <c r="W123" s="443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442" t="str">
        <f>IF(ISBLANK(AB6),"",AB6)</f>
        <v>TAA</v>
      </c>
      <c r="AC123" s="442"/>
      <c r="AD123" s="443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442" t="str">
        <f>IF(ISBLANK(AI6),"",AI6)</f>
        <v>TAA</v>
      </c>
      <c r="AJ123" s="442"/>
      <c r="AK123" s="443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442" t="str">
        <f>IF(ISBLANK(AP6),"",AP6)</f>
        <v/>
      </c>
      <c r="AQ123" s="442"/>
      <c r="AR123" s="443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442" t="str">
        <f>IF(ISBLANK(AW6),"",AW6)</f>
        <v>Origi</v>
      </c>
      <c r="AX123" s="442"/>
      <c r="AY123" s="443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442" t="str">
        <f>IF(ISBLANK(BD6),"",BD6)</f>
        <v>Henderson</v>
      </c>
      <c r="BE123" s="442"/>
      <c r="BF123" s="443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442" t="str">
        <f>IF(ISBLANK(BK6),"",BK6)</f>
        <v>Jones</v>
      </c>
      <c r="BL123" s="442"/>
      <c r="BM123" s="443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442" t="str">
        <f>IF(ISBLANK(BR6),"",BR6)</f>
        <v>Salah</v>
      </c>
      <c r="BS123" s="442"/>
      <c r="BT123" s="443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442" t="str">
        <f>IF(ISBLANK(BY6),"",BY6)</f>
        <v>Salah</v>
      </c>
      <c r="BZ123" s="442"/>
      <c r="CA123" s="443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442" t="str">
        <f>IF(ISBLANK(CF6),"",CF6)</f>
        <v>Robertson</v>
      </c>
      <c r="CG123" s="442"/>
      <c r="CH123" s="443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442" t="str">
        <f>IF(ISBLANK(CM6),"",CM6)</f>
        <v>Salah</v>
      </c>
      <c r="CN123" s="442"/>
      <c r="CO123" s="443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442" t="str">
        <f>IF(ISBLANK(CT6),"",CT6)</f>
        <v>N. Williams</v>
      </c>
      <c r="CU123" s="442"/>
      <c r="CV123" s="443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442" t="str">
        <f>IF(ISBLANK(DA6),"",DA6)</f>
        <v>Salah</v>
      </c>
      <c r="DB123" s="442"/>
      <c r="DC123" s="443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442" t="str">
        <f>IF(ISBLANK(DH6),"",DH6)</f>
        <v>TAA</v>
      </c>
      <c r="DI123" s="442"/>
      <c r="DJ123" s="443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442" t="str">
        <f>IF(ISBLANK(DO6),"",DO6)</f>
        <v>Salah</v>
      </c>
      <c r="DP123" s="442"/>
      <c r="DQ123" s="443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442" t="str">
        <f>IF(ISBLANK(DV6),"",DV6)</f>
        <v>TAA</v>
      </c>
      <c r="DW123" s="442"/>
      <c r="DX123" s="443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442" t="str">
        <f>IF(ISBLANK(EC6),"",EC6)</f>
        <v/>
      </c>
      <c r="ED123" s="442"/>
      <c r="EE123" s="443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442" t="str">
        <f>IF(ISBLANK(EJ6),"",EJ6)</f>
        <v>Robertson</v>
      </c>
      <c r="EK123" s="442"/>
      <c r="EL123" s="443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442" t="str">
        <f>IF(ISBLANK(EQ6),"",EQ6)</f>
        <v>Robertson</v>
      </c>
      <c r="ER123" s="442"/>
      <c r="ES123" s="443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442" t="str">
        <f>IF(ISBLANK(EX6),"",EX6)</f>
        <v>Salah</v>
      </c>
      <c r="EY123" s="442"/>
      <c r="EZ123" s="443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442" t="str">
        <f>IF(ISBLANK(FE6),"",FE6)</f>
        <v>Oxlade</v>
      </c>
      <c r="FF123" s="442"/>
      <c r="FG123" s="443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442" t="str">
        <f>IF(ISBLANK(FL6),"",FL6)</f>
        <v/>
      </c>
      <c r="FM123" s="442"/>
      <c r="FN123" s="443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442" t="str">
        <f>IF(ISBLANK(FS6),"",FS6)</f>
        <v>Mané</v>
      </c>
      <c r="FT123" s="442"/>
      <c r="FU123" s="443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442" t="str">
        <f>IF(ISBLANK(FZ6),"",FZ6)</f>
        <v>Robertson</v>
      </c>
      <c r="GA123" s="442"/>
      <c r="GB123" s="443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442" t="str">
        <f>IF(ISBLANK(GG6),"",GG6)</f>
        <v>Firmino</v>
      </c>
      <c r="GH123" s="442"/>
      <c r="GI123" s="443"/>
      <c r="GJ123" s="33"/>
      <c r="GK123" s="19"/>
      <c r="GL123" s="108">
        <f>IF(ISBLANK(GN6),"",COUNTIF(Tipy!$FN$6:$FN$106,Výsledky!GN123))</f>
        <v>6</v>
      </c>
      <c r="GM123" s="107">
        <f>IF(ISBLANK(GN6),"",GL123/GK114)</f>
        <v>0.11538461538461539</v>
      </c>
      <c r="GN123" s="442" t="str">
        <f>IF(ISBLANK(GN6),"",GN6)</f>
        <v>Salah</v>
      </c>
      <c r="GO123" s="442"/>
      <c r="GP123" s="443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442" t="str">
        <f>IF(ISBLANK(GU6),"",GU6)</f>
        <v/>
      </c>
      <c r="GV123" s="442"/>
      <c r="GW123" s="443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442" t="str">
        <f>IF(ISBLANK(HB6),"",HB6)</f>
        <v/>
      </c>
      <c r="HC123" s="442"/>
      <c r="HD123" s="443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442" t="str">
        <f>IF(ISBLANK(HI6),"",HI6)</f>
        <v>Bradley</v>
      </c>
      <c r="HJ123" s="442"/>
      <c r="HK123" s="443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442" t="str">
        <f>IF(ISBLANK(HP6),"",HP6)</f>
        <v/>
      </c>
      <c r="HQ123" s="442"/>
      <c r="HR123" s="443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442" t="str">
        <f>IF(ISBLANK(HW6),"",HW6)</f>
        <v>TAA</v>
      </c>
      <c r="HX123" s="442"/>
      <c r="HY123" s="443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442" t="str">
        <f>IF(ISBLANK(ID6),"",ID6)</f>
        <v>TAA</v>
      </c>
      <c r="IE123" s="442"/>
      <c r="IF123" s="443"/>
      <c r="IG123" s="33"/>
      <c r="IH123" s="19"/>
      <c r="II123" s="108">
        <f>IF(ISBLANK(IK6),"",COUNTIF(Tipy!$HD$6:$HD$106,Výsledky!IK123))</f>
        <v>11</v>
      </c>
      <c r="IJ123" s="107">
        <f>IF(ISBLANK(IK6),"",II123/IH114)</f>
        <v>0.22</v>
      </c>
      <c r="IK123" s="442" t="str">
        <f>IF(ISBLANK(IK6),"",IK6)</f>
        <v>Robertson</v>
      </c>
      <c r="IL123" s="442"/>
      <c r="IM123" s="443"/>
      <c r="IN123" s="33"/>
      <c r="IO123" s="19"/>
      <c r="IP123" s="108">
        <f>IF(ISBLANK(IR6),"",COUNTIF(Tipy!$HJ$6:$HJ$106,Výsledky!IR123))</f>
        <v>22</v>
      </c>
      <c r="IQ123" s="107">
        <f>IF(ISBLANK(IR6),"",IP123/IO114)</f>
        <v>0.43137254901960786</v>
      </c>
      <c r="IR123" s="442" t="str">
        <f>IF(ISBLANK(IR6),"",IR6)</f>
        <v>TAA</v>
      </c>
      <c r="IS123" s="442"/>
      <c r="IT123" s="443"/>
      <c r="IU123" s="33"/>
      <c r="IV123" s="19"/>
      <c r="IW123" s="108">
        <f>IF(ISBLANK(IY6),"",COUNTIF(Tipy!$HP$6:$HP$106,Výsledky!IY123))</f>
        <v>0</v>
      </c>
      <c r="IX123" s="107">
        <f>IF(ISBLANK(IY6),"",IW123/IV114)</f>
        <v>0</v>
      </c>
      <c r="IY123" s="442" t="str">
        <f>IF(ISBLANK(IY6),"",IY6)</f>
        <v>van Dijk</v>
      </c>
      <c r="IZ123" s="442"/>
      <c r="JA123" s="443"/>
      <c r="JB123" s="33"/>
      <c r="JC123" s="19"/>
      <c r="JD123" s="108">
        <f>IF(ISBLANK(JF6),"",COUNTIF(Tipy!$HV$6:$HV$106,Výsledky!JF123))</f>
        <v>0</v>
      </c>
      <c r="JE123" s="107">
        <f>IF(ISBLANK(JF6),"",JD123/JC114)</f>
        <v>0</v>
      </c>
      <c r="JF123" s="442" t="str">
        <f>IF(ISBLANK(JF6),"",JF6)</f>
        <v>Mané</v>
      </c>
      <c r="JG123" s="442"/>
      <c r="JH123" s="443"/>
      <c r="JI123" s="33"/>
      <c r="JJ123" s="19"/>
      <c r="JK123" s="108">
        <f>IF(ISBLANK(JM6),"",COUNTIF(Tipy!$IB$6:$IB$106,Výsledky!JM123))</f>
        <v>5</v>
      </c>
      <c r="JL123" s="107">
        <f>IF(ISBLANK(JM6),"",JK123/JJ114)</f>
        <v>9.6153846153846159E-2</v>
      </c>
      <c r="JM123" s="442" t="str">
        <f>IF(ISBLANK(JM6),"",JM6)</f>
        <v>Robertson</v>
      </c>
      <c r="JN123" s="442"/>
      <c r="JO123" s="443"/>
      <c r="JP123" s="33"/>
      <c r="JQ123" s="19"/>
      <c r="JR123" s="108">
        <f>IF(ISBLANK(JT6),"",COUNTIF(Tipy!$IH$6:$IH$106,Výsledky!JT123))</f>
        <v>0</v>
      </c>
      <c r="JS123" s="107">
        <f>IF(ISBLANK(JT6),"",JR123/JQ114)</f>
        <v>0</v>
      </c>
      <c r="JT123" s="442" t="str">
        <f>IF(ISBLANK(JT6),"",JT6)</f>
        <v>Tsimikas</v>
      </c>
      <c r="JU123" s="442"/>
      <c r="JV123" s="443"/>
      <c r="JW123" s="33"/>
      <c r="JX123" s="19"/>
      <c r="JY123" s="108" t="str">
        <f>IF(ISBLANK(KA6),"",COUNTIF(Tipy!$IN$6:$IN$106,Výsledky!KA123))</f>
        <v/>
      </c>
      <c r="JZ123" s="107" t="str">
        <f>IF(ISBLANK(KA6),"",JY123/JX114)</f>
        <v/>
      </c>
      <c r="KA123" s="442" t="str">
        <f>IF(ISBLANK(KA6),"",KA6)</f>
        <v/>
      </c>
      <c r="KB123" s="442"/>
      <c r="KC123" s="443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442" t="str">
        <f>IF(ISBLANK(KH6),"",KH6)</f>
        <v/>
      </c>
      <c r="KI123" s="442"/>
      <c r="KJ123" s="443"/>
      <c r="KK123" s="33"/>
      <c r="KL123" s="19"/>
      <c r="KM123" s="108">
        <f>IF(ISBLANK(KO6),"",COUNTIF(Tipy!$IZ$6:$IZ$106,Výsledky!KO123))</f>
        <v>1</v>
      </c>
      <c r="KN123" s="107">
        <f>IF(ISBLANK(KO6),"",KM123/KL114)</f>
        <v>2.1739130434782608E-2</v>
      </c>
      <c r="KO123" s="442" t="str">
        <f>IF(ISBLANK(KO6),"",KO6)</f>
        <v>Origi</v>
      </c>
      <c r="KP123" s="442"/>
      <c r="KQ123" s="443"/>
      <c r="KR123" s="111"/>
      <c r="KS123" s="19"/>
      <c r="KT123" s="108" t="str">
        <f>IF(ISBLANK(KV6),"",COUNTIF(Tipy!$JF$6:$JF$106,Výsledky!KV123))</f>
        <v/>
      </c>
      <c r="KU123" s="107" t="str">
        <f>IF(ISBLANK(KV6),"",KT123/KS114)</f>
        <v/>
      </c>
      <c r="KV123" s="442" t="str">
        <f>IF(ISBLANK(KV6),"",KV6)</f>
        <v/>
      </c>
      <c r="KW123" s="442"/>
      <c r="KX123" s="443"/>
      <c r="KY123" s="33"/>
      <c r="KZ123" s="19"/>
      <c r="LA123" s="108" t="str">
        <f>IF(ISBLANK(LC6),"",COUNTIF(Tipy!$JL$6:$JL$106,Výsledky!LC123))</f>
        <v/>
      </c>
      <c r="LB123" s="107" t="str">
        <f>IF(ISBLANK(LC6),"",LA123/KZ114)</f>
        <v/>
      </c>
      <c r="LC123" s="442" t="str">
        <f>IF(ISBLANK(LC6),"",LC6)</f>
        <v/>
      </c>
      <c r="LD123" s="442"/>
      <c r="LE123" s="443"/>
      <c r="LF123" s="33"/>
      <c r="LG123" s="19"/>
      <c r="LH123" s="108" t="str">
        <f>IF(ISBLANK(LJ6),"",COUNTIF(Tipy!$JR$6:$JR$106,Výsledky!LJ123))</f>
        <v/>
      </c>
      <c r="LI123" s="107" t="str">
        <f>IF(ISBLANK(LJ6),"",LH123/LG114)</f>
        <v/>
      </c>
      <c r="LJ123" s="442" t="str">
        <f>IF(ISBLANK(LJ6),"",LJ6)</f>
        <v/>
      </c>
      <c r="LK123" s="442"/>
      <c r="LL123" s="443"/>
      <c r="LM123" s="33"/>
      <c r="LN123" s="19"/>
      <c r="LO123" s="108" t="str">
        <f>IF(ISBLANK(LQ6),"",COUNTIF(Tipy!$JX$6:$JX$106,Výsledky!LQ123))</f>
        <v/>
      </c>
      <c r="LP123" s="107" t="str">
        <f>IF(ISBLANK(LQ6),"",LO123/LN114)</f>
        <v/>
      </c>
      <c r="LQ123" s="442" t="str">
        <f>IF(ISBLANK(LQ6),"",LQ6)</f>
        <v/>
      </c>
      <c r="LR123" s="442"/>
      <c r="LS123" s="443"/>
      <c r="LT123" s="33"/>
      <c r="LU123" s="19"/>
      <c r="LV123" s="108" t="str">
        <f>IF(ISBLANK(LX6),"",COUNTIF(Tipy!$KD$6:$KD$106,Výsledky!LX123))</f>
        <v/>
      </c>
      <c r="LW123" s="107" t="str">
        <f>IF(ISBLANK(LX6),"",LV123/LU114)</f>
        <v/>
      </c>
      <c r="LX123" s="442" t="str">
        <f>IF(ISBLANK(LX6),"",LX6)</f>
        <v/>
      </c>
      <c r="LY123" s="442"/>
      <c r="LZ123" s="443"/>
      <c r="MA123" s="33"/>
      <c r="MB123" s="19"/>
      <c r="MC123" s="108" t="str">
        <f>IF(ISBLANK(ME6),"",COUNTIF(Tipy!$KJ$6:$KJ$106,Výsledky!ME123))</f>
        <v/>
      </c>
      <c r="MD123" s="107" t="str">
        <f>IF(ISBLANK(ME6),"",MC123/MB114)</f>
        <v/>
      </c>
      <c r="ME123" s="442" t="str">
        <f>IF(ISBLANK(ME6),"",ME6)</f>
        <v/>
      </c>
      <c r="MF123" s="442"/>
      <c r="MG123" s="443"/>
      <c r="MH123" s="33"/>
      <c r="MI123" s="19"/>
      <c r="MJ123" s="108" t="str">
        <f>IF(ISBLANK(ML6),"",COUNTIF(Tipy!$KP$6:$KP$106,Výsledky!ML123))</f>
        <v/>
      </c>
      <c r="MK123" s="107" t="str">
        <f>IF(ISBLANK(ML6),"",MJ123/MI114)</f>
        <v/>
      </c>
      <c r="ML123" s="442" t="str">
        <f>IF(ISBLANK(ML6),"",ML6)</f>
        <v/>
      </c>
      <c r="MM123" s="442"/>
      <c r="MN123" s="443"/>
      <c r="MO123" s="33"/>
      <c r="MP123" s="19"/>
      <c r="MQ123" s="108" t="str">
        <f>IF(ISBLANK(MS6),"",COUNTIF(Tipy!$KV$6:$KV$106,Výsledky!MS123))</f>
        <v/>
      </c>
      <c r="MR123" s="107" t="str">
        <f>IF(ISBLANK(MS6),"",MQ123/MP114)</f>
        <v/>
      </c>
      <c r="MS123" s="442" t="str">
        <f>IF(ISBLANK(MS6),"",MS6)</f>
        <v/>
      </c>
      <c r="MT123" s="442"/>
      <c r="MU123" s="443"/>
      <c r="MV123" s="33"/>
      <c r="MW123" s="19"/>
      <c r="MX123" s="108" t="str">
        <f>IF(ISBLANK(MZ6),"",COUNTIF(Tipy!$LB$6:$LB$106,Výsledky!MZ123))</f>
        <v/>
      </c>
      <c r="MY123" s="107" t="str">
        <f>IF(ISBLANK(MZ6),"",MX123/MW114)</f>
        <v/>
      </c>
      <c r="MZ123" s="442" t="str">
        <f>IF(ISBLANK(MZ6),"",MZ6)</f>
        <v/>
      </c>
      <c r="NA123" s="442"/>
      <c r="NB123" s="443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442" t="str">
        <f>IF(ISBLANK(NG6),"",NG6)</f>
        <v/>
      </c>
      <c r="NH123" s="442"/>
      <c r="NI123" s="443"/>
      <c r="NJ123" s="33"/>
      <c r="NK123" s="19"/>
      <c r="NL123" s="108" t="str">
        <f>IF(ISBLANK(NN6),"",COUNTIF(Tipy!$LN$6:$LN$106,Výsledky!NN123))</f>
        <v/>
      </c>
      <c r="NM123" s="107" t="str">
        <f>IF(ISBLANK(NN6),"",NL123/NK114)</f>
        <v/>
      </c>
      <c r="NN123" s="442" t="str">
        <f>IF(ISBLANK(NN6),"",NN6)</f>
        <v/>
      </c>
      <c r="NO123" s="442"/>
      <c r="NP123" s="443"/>
      <c r="NQ123" s="33"/>
      <c r="NR123" s="19"/>
      <c r="NS123" s="108" t="str">
        <f>IF(ISBLANK(NU6),"",COUNTIF(Tipy!$LT$6:$LT$106,Výsledky!NU123))</f>
        <v/>
      </c>
      <c r="NT123" s="107" t="str">
        <f>IF(ISBLANK(NU6),"",NS123/NR114)</f>
        <v/>
      </c>
      <c r="NU123" s="442" t="str">
        <f>IF(ISBLANK(NU6),"",NU6)</f>
        <v/>
      </c>
      <c r="NV123" s="442"/>
      <c r="NW123" s="443"/>
      <c r="NX123" s="33"/>
      <c r="NY123" s="19"/>
      <c r="NZ123" s="108" t="str">
        <f>IF(ISBLANK(OB6),"",COUNTIF(Tipy!$LZ$6:$LZ$106,Výsledky!OB123))</f>
        <v/>
      </c>
      <c r="OA123" s="107" t="str">
        <f>IF(ISBLANK(OB6),"",NZ123/NY114)</f>
        <v/>
      </c>
      <c r="OB123" s="442" t="str">
        <f>IF(ISBLANK(OB6),"",OB6)</f>
        <v/>
      </c>
      <c r="OC123" s="442"/>
      <c r="OD123" s="443"/>
      <c r="OE123" s="33"/>
      <c r="OF123" s="19"/>
      <c r="OG123" s="108" t="str">
        <f>IF(ISBLANK(OI6),"",COUNTIF(Tipy!$MF$6:$MF$106,Výsledky!OI123))</f>
        <v/>
      </c>
      <c r="OH123" s="107" t="str">
        <f>IF(ISBLANK(OI6),"",OG123/OF114)</f>
        <v/>
      </c>
      <c r="OI123" s="442" t="str">
        <f>IF(ISBLANK(OI6),"",OI6)</f>
        <v/>
      </c>
      <c r="OJ123" s="442"/>
      <c r="OK123" s="443"/>
      <c r="OL123" s="33"/>
      <c r="OM123" s="19"/>
      <c r="ON123" s="108" t="str">
        <f>IF(ISBLANK(OP6),"",COUNTIF(Tipy!$ML$6:$ML$106,Výsledky!OP123))</f>
        <v/>
      </c>
      <c r="OO123" s="107" t="str">
        <f>IF(ISBLANK(OP6),"",ON123/OM114)</f>
        <v/>
      </c>
      <c r="OP123" s="442" t="str">
        <f>IF(ISBLANK(OP6),"",OP6)</f>
        <v/>
      </c>
      <c r="OQ123" s="442"/>
      <c r="OR123" s="443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442" t="str">
        <f>IF(ISBLANK(OW6),"",OW6)</f>
        <v/>
      </c>
      <c r="OX123" s="442"/>
      <c r="OY123" s="443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442" t="str">
        <f>IF(ISBLANK(PD6),"",PD6)</f>
        <v/>
      </c>
      <c r="PE123" s="442"/>
      <c r="PF123" s="443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442" t="str">
        <f>IF(ISBLANK(PK6),"",PK6)</f>
        <v/>
      </c>
      <c r="PL123" s="442"/>
      <c r="PM123" s="443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442" t="str">
        <f>IF(ISBLANK(PR6),"",PR6)</f>
        <v/>
      </c>
      <c r="PS123" s="442"/>
      <c r="PT123" s="443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442" t="str">
        <f>IF(ISBLANK(PY6),"",PY6)</f>
        <v/>
      </c>
      <c r="PZ123" s="442"/>
      <c r="QA123" s="443"/>
    </row>
    <row r="124" spans="1:443" ht="15" customHeight="1" x14ac:dyDescent="0.2">
      <c r="A124" s="449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442" t="str">
        <f>IF(ISBLANK(G7),"",G7)</f>
        <v/>
      </c>
      <c r="H124" s="442"/>
      <c r="I124" s="443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442" t="str">
        <f>IF(ISBLANK(N7),"",N7)</f>
        <v>TAA</v>
      </c>
      <c r="O124" s="442"/>
      <c r="P124" s="443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442" t="str">
        <f>IF(ISBLANK(U7),"",U7)</f>
        <v/>
      </c>
      <c r="V124" s="442"/>
      <c r="W124" s="443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442" t="str">
        <f>IF(ISBLANK(AB7),"",AB7)</f>
        <v>van Dijk</v>
      </c>
      <c r="AC124" s="442"/>
      <c r="AD124" s="443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442" t="str">
        <f>IF(ISBLANK(AI7),"",AI7)</f>
        <v>Origi</v>
      </c>
      <c r="AJ124" s="442"/>
      <c r="AK124" s="443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442" t="str">
        <f>IF(ISBLANK(AP7),"",AP7)</f>
        <v>van Dijk</v>
      </c>
      <c r="AQ124" s="442"/>
      <c r="AR124" s="443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442" t="str">
        <f>IF(ISBLANK(AW7),"",AW7)</f>
        <v>Tsimikas</v>
      </c>
      <c r="AX124" s="442"/>
      <c r="AY124" s="443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442" t="str">
        <f>IF(ISBLANK(BD7),"",BD7)</f>
        <v>Fabinho</v>
      </c>
      <c r="BE124" s="442"/>
      <c r="BF124" s="443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442" t="str">
        <f>IF(ISBLANK(BK7),"",BK7)</f>
        <v>Milner</v>
      </c>
      <c r="BL124" s="442"/>
      <c r="BM124" s="443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442" t="str">
        <f>IF(ISBLANK(BR7),"",BR7)</f>
        <v>Jones</v>
      </c>
      <c r="BS124" s="442"/>
      <c r="BT124" s="443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442" t="str">
        <f>IF(ISBLANK(BY7),"",BY7)</f>
        <v>Milner</v>
      </c>
      <c r="BZ124" s="442"/>
      <c r="CA124" s="443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442" t="str">
        <f>IF(ISBLANK(CF7),"",CF7)</f>
        <v>Felix</v>
      </c>
      <c r="CG124" s="442"/>
      <c r="CH124" s="443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442" t="str">
        <f>IF(ISBLANK(CM7),"",CM7)</f>
        <v>TAA</v>
      </c>
      <c r="CN124" s="442"/>
      <c r="CO124" s="443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442" t="str">
        <f>IF(ISBLANK(CT7),"",CT7)</f>
        <v/>
      </c>
      <c r="CU124" s="442"/>
      <c r="CV124" s="443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442" t="str">
        <f>IF(ISBLANK(DA7),"",DA7)</f>
        <v>Oxlade</v>
      </c>
      <c r="DB124" s="442"/>
      <c r="DC124" s="443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442" t="str">
        <f>IF(ISBLANK(DH7),"",DH7)</f>
        <v/>
      </c>
      <c r="DI124" s="442"/>
      <c r="DJ124" s="443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442" t="str">
        <f>IF(ISBLANK(DO7),"",DO7)</f>
        <v>TAA</v>
      </c>
      <c r="DP124" s="442"/>
      <c r="DQ124" s="443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442" t="str">
        <f>IF(ISBLANK(DV7),"",DV7)</f>
        <v>Mané</v>
      </c>
      <c r="DW124" s="442"/>
      <c r="DX124" s="443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442" t="str">
        <f>IF(ISBLANK(EC7),"",EC7)</f>
        <v>Henderson</v>
      </c>
      <c r="ED124" s="442"/>
      <c r="EE124" s="443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442" t="str">
        <f>IF(ISBLANK(EJ7),"",EJ7)</f>
        <v>Salah</v>
      </c>
      <c r="EK124" s="442"/>
      <c r="EL124" s="443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442" t="str">
        <f>IF(ISBLANK(EQ7),"",EQ7)</f>
        <v>Henderson</v>
      </c>
      <c r="ER124" s="442"/>
      <c r="ES124" s="443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442" t="str">
        <f>IF(ISBLANK(EX7),"",EX7)</f>
        <v/>
      </c>
      <c r="EY124" s="442"/>
      <c r="EZ124" s="443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442" t="str">
        <f>IF(ISBLANK(FE7),"",FE7)</f>
        <v>Mané</v>
      </c>
      <c r="FF124" s="442"/>
      <c r="FG124" s="443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442" t="str">
        <f>IF(ISBLANK(FL7),"",FL7)</f>
        <v/>
      </c>
      <c r="FM124" s="442"/>
      <c r="FN124" s="443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442" t="str">
        <f>IF(ISBLANK(FS7),"",FS7)</f>
        <v>Firmino</v>
      </c>
      <c r="FT124" s="442"/>
      <c r="FU124" s="443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442" t="str">
        <f>IF(ISBLANK(FZ7),"",FZ7)</f>
        <v>TAA</v>
      </c>
      <c r="GA124" s="442"/>
      <c r="GB124" s="443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442" t="str">
        <f>IF(ISBLANK(GG7),"",GG7)</f>
        <v>Minamino</v>
      </c>
      <c r="GH124" s="442"/>
      <c r="GI124" s="443"/>
      <c r="GJ124" s="33"/>
      <c r="GK124" s="19"/>
      <c r="GL124" s="108">
        <f>IF(ISBLANK(GN7),"",COUNTIF(Tipy!$FN$6:$FN$106,Výsledky!GN124))</f>
        <v>2</v>
      </c>
      <c r="GM124" s="107">
        <f>IF(ISBLANK(GN7),"",GL124/GK114)</f>
        <v>3.8461538461538464E-2</v>
      </c>
      <c r="GN124" s="442" t="str">
        <f>IF(ISBLANK(GN7),"",GN7)</f>
        <v>Henderson</v>
      </c>
      <c r="GO124" s="442"/>
      <c r="GP124" s="443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442" t="str">
        <f>IF(ISBLANK(GU7),"",GU7)</f>
        <v/>
      </c>
      <c r="GV124" s="442"/>
      <c r="GW124" s="443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442" t="str">
        <f>IF(ISBLANK(HB7),"",HB7)</f>
        <v>TAA</v>
      </c>
      <c r="HC124" s="442"/>
      <c r="HD124" s="443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442" t="str">
        <f>IF(ISBLANK(HI7),"",HI7)</f>
        <v>Tsimikas</v>
      </c>
      <c r="HJ124" s="442"/>
      <c r="HK124" s="443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442" t="str">
        <f>IF(ISBLANK(HP7),"",HP7)</f>
        <v/>
      </c>
      <c r="HQ124" s="442"/>
      <c r="HR124" s="443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442" t="str">
        <f>IF(ISBLANK(HW7),"",HW7)</f>
        <v>Robertson</v>
      </c>
      <c r="HX124" s="442"/>
      <c r="HY124" s="443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442" t="str">
        <f>IF(ISBLANK(ID7),"",ID7)</f>
        <v/>
      </c>
      <c r="IE124" s="442"/>
      <c r="IF124" s="443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442" t="str">
        <f>IF(ISBLANK(IK7),"",IK7)</f>
        <v/>
      </c>
      <c r="IL124" s="442"/>
      <c r="IM124" s="443"/>
      <c r="IN124" s="33"/>
      <c r="IO124" s="19"/>
      <c r="IP124" s="108">
        <f>IF(ISBLANK(IR7),"",COUNTIF(Tipy!$HJ$6:$HJ$106,Výsledky!IR124))</f>
        <v>0</v>
      </c>
      <c r="IQ124" s="107">
        <f>IF(ISBLANK(IR7),"",IP124/IO114)</f>
        <v>0</v>
      </c>
      <c r="IR124" s="442" t="str">
        <f>IF(ISBLANK(IR7),"",IR7)</f>
        <v>Díaz</v>
      </c>
      <c r="IS124" s="442"/>
      <c r="IT124" s="443"/>
      <c r="IU124" s="33"/>
      <c r="IV124" s="19"/>
      <c r="IW124" s="108">
        <f>IF(ISBLANK(IY7),"",COUNTIF(Tipy!$HP$6:$HP$106,Výsledky!IY124))</f>
        <v>0</v>
      </c>
      <c r="IX124" s="107">
        <f>IF(ISBLANK(IY7),"",IW124/IV114)</f>
        <v>0</v>
      </c>
      <c r="IY124" s="442" t="str">
        <f>IF(ISBLANK(IY7),"",IY7)</f>
        <v>Matip</v>
      </c>
      <c r="IZ124" s="442"/>
      <c r="JA124" s="443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442" t="str">
        <f>IF(ISBLANK(JF7),"",JF7)</f>
        <v/>
      </c>
      <c r="JG124" s="442"/>
      <c r="JH124" s="443"/>
      <c r="JI124" s="33"/>
      <c r="JJ124" s="19"/>
      <c r="JK124" s="108">
        <f>IF(ISBLANK(JM7),"",COUNTIF(Tipy!$IB$6:$IB$106,Výsledky!JM124))</f>
        <v>0</v>
      </c>
      <c r="JL124" s="107">
        <f>IF(ISBLANK(JM7),"",JK124/JJ114)</f>
        <v>0</v>
      </c>
      <c r="JM124" s="442" t="str">
        <f>IF(ISBLANK(JM7),"",JM7)</f>
        <v>van Dijk</v>
      </c>
      <c r="JN124" s="442"/>
      <c r="JO124" s="443"/>
      <c r="JP124" s="33"/>
      <c r="JQ124" s="19"/>
      <c r="JR124" s="108">
        <f>IF(ISBLANK(JT7),"",COUNTIF(Tipy!$IH$6:$IH$106,Výsledky!JT124))</f>
        <v>0</v>
      </c>
      <c r="JS124" s="107">
        <f>IF(ISBLANK(JT7),"",JR124/JQ114)</f>
        <v>0</v>
      </c>
      <c r="JT124" s="442" t="str">
        <f>IF(ISBLANK(JT7),"",JT7)</f>
        <v>Alisson</v>
      </c>
      <c r="JU124" s="442"/>
      <c r="JV124" s="443"/>
      <c r="JW124" s="33"/>
      <c r="JX124" s="19"/>
      <c r="JY124" s="108" t="str">
        <f>IF(ISBLANK(KA7),"",COUNTIF(Tipy!$IN$6:$IN$106,Výsledky!KA124))</f>
        <v/>
      </c>
      <c r="JZ124" s="107" t="str">
        <f>IF(ISBLANK(KA7),"",JY124/JX114)</f>
        <v/>
      </c>
      <c r="KA124" s="442" t="str">
        <f>IF(ISBLANK(KA7),"",KA7)</f>
        <v/>
      </c>
      <c r="KB124" s="442"/>
      <c r="KC124" s="443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442" t="str">
        <f>IF(ISBLANK(KH7),"",KH7)</f>
        <v/>
      </c>
      <c r="KI124" s="442"/>
      <c r="KJ124" s="443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442" t="str">
        <f>IF(ISBLANK(KO7),"",KO7)</f>
        <v/>
      </c>
      <c r="KP124" s="442"/>
      <c r="KQ124" s="443"/>
      <c r="KR124" s="111"/>
      <c r="KS124" s="19"/>
      <c r="KT124" s="108" t="str">
        <f>IF(ISBLANK(KV7),"",COUNTIF(Tipy!$JF$6:$JF$106,Výsledky!KV124))</f>
        <v/>
      </c>
      <c r="KU124" s="107" t="str">
        <f>IF(ISBLANK(KV7),"",KT124/KS114)</f>
        <v/>
      </c>
      <c r="KV124" s="442" t="str">
        <f>IF(ISBLANK(KV7),"",KV7)</f>
        <v/>
      </c>
      <c r="KW124" s="442"/>
      <c r="KX124" s="443"/>
      <c r="KY124" s="33"/>
      <c r="KZ124" s="19"/>
      <c r="LA124" s="108" t="str">
        <f>IF(ISBLANK(LC7),"",COUNTIF(Tipy!$JL$6:$JL$106,Výsledky!LC124))</f>
        <v/>
      </c>
      <c r="LB124" s="107" t="str">
        <f>IF(ISBLANK(LC7),"",LA124/KZ114)</f>
        <v/>
      </c>
      <c r="LC124" s="442" t="str">
        <f>IF(ISBLANK(LC7),"",LC7)</f>
        <v/>
      </c>
      <c r="LD124" s="442"/>
      <c r="LE124" s="443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442" t="str">
        <f>IF(ISBLANK(LJ7),"",LJ7)</f>
        <v/>
      </c>
      <c r="LK124" s="442"/>
      <c r="LL124" s="443"/>
      <c r="LM124" s="33"/>
      <c r="LN124" s="19"/>
      <c r="LO124" s="108" t="str">
        <f>IF(ISBLANK(LQ7),"",COUNTIF(Tipy!$JX$6:$JX$106,Výsledky!LQ124))</f>
        <v/>
      </c>
      <c r="LP124" s="107" t="str">
        <f>IF(ISBLANK(LQ7),"",LO124/LN114)</f>
        <v/>
      </c>
      <c r="LQ124" s="442" t="str">
        <f>IF(ISBLANK(LQ7),"",LQ7)</f>
        <v/>
      </c>
      <c r="LR124" s="442"/>
      <c r="LS124" s="443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442" t="str">
        <f>IF(ISBLANK(LX7),"",LX7)</f>
        <v/>
      </c>
      <c r="LY124" s="442"/>
      <c r="LZ124" s="443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442" t="str">
        <f>IF(ISBLANK(ME7),"",ME7)</f>
        <v/>
      </c>
      <c r="MF124" s="442"/>
      <c r="MG124" s="443"/>
      <c r="MH124" s="33"/>
      <c r="MI124" s="19"/>
      <c r="MJ124" s="108" t="str">
        <f>IF(ISBLANK(ML7),"",COUNTIF(Tipy!$KP$6:$KP$106,Výsledky!ML124))</f>
        <v/>
      </c>
      <c r="MK124" s="107" t="str">
        <f>IF(ISBLANK(ML7),"",MJ124/MI114)</f>
        <v/>
      </c>
      <c r="ML124" s="442" t="str">
        <f>IF(ISBLANK(ML7),"",ML7)</f>
        <v/>
      </c>
      <c r="MM124" s="442"/>
      <c r="MN124" s="443"/>
      <c r="MO124" s="33"/>
      <c r="MP124" s="19"/>
      <c r="MQ124" s="108" t="str">
        <f>IF(ISBLANK(MS7),"",COUNTIF(Tipy!$KV$6:$KV$106,Výsledky!MS124))</f>
        <v/>
      </c>
      <c r="MR124" s="107" t="str">
        <f>IF(ISBLANK(MS7),"",MQ124/MP114)</f>
        <v/>
      </c>
      <c r="MS124" s="442" t="str">
        <f>IF(ISBLANK(MS7),"",MS7)</f>
        <v/>
      </c>
      <c r="MT124" s="442"/>
      <c r="MU124" s="443"/>
      <c r="MV124" s="33"/>
      <c r="MW124" s="19"/>
      <c r="MX124" s="108" t="str">
        <f>IF(ISBLANK(MZ7),"",COUNTIF(Tipy!$LB$6:$LB$106,Výsledky!MZ124))</f>
        <v/>
      </c>
      <c r="MY124" s="107" t="str">
        <f>IF(ISBLANK(MZ7),"",MX124/MW114)</f>
        <v/>
      </c>
      <c r="MZ124" s="442" t="str">
        <f>IF(ISBLANK(MZ7),"",MZ7)</f>
        <v/>
      </c>
      <c r="NA124" s="442"/>
      <c r="NB124" s="443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442" t="str">
        <f>IF(ISBLANK(NG7),"",NG7)</f>
        <v/>
      </c>
      <c r="NH124" s="442"/>
      <c r="NI124" s="443"/>
      <c r="NJ124" s="33"/>
      <c r="NK124" s="19"/>
      <c r="NL124" s="108" t="str">
        <f>IF(ISBLANK(NN7),"",COUNTIF(Tipy!$LN$6:$LN$106,Výsledky!NN124))</f>
        <v/>
      </c>
      <c r="NM124" s="107" t="str">
        <f>IF(ISBLANK(NN7),"",NL124/NK114)</f>
        <v/>
      </c>
      <c r="NN124" s="442" t="str">
        <f>IF(ISBLANK(NN7),"",NN7)</f>
        <v/>
      </c>
      <c r="NO124" s="442"/>
      <c r="NP124" s="443"/>
      <c r="NQ124" s="33"/>
      <c r="NR124" s="19"/>
      <c r="NS124" s="108" t="str">
        <f>IF(ISBLANK(NU7),"",COUNTIF(Tipy!$LT$6:$LT$106,Výsledky!NU124))</f>
        <v/>
      </c>
      <c r="NT124" s="107" t="str">
        <f>IF(ISBLANK(NU7),"",NS124/NR114)</f>
        <v/>
      </c>
      <c r="NU124" s="442" t="str">
        <f>IF(ISBLANK(NU7),"",NU7)</f>
        <v/>
      </c>
      <c r="NV124" s="442"/>
      <c r="NW124" s="443"/>
      <c r="NX124" s="33"/>
      <c r="NY124" s="19"/>
      <c r="NZ124" s="108" t="str">
        <f>IF(ISBLANK(OB7),"",COUNTIF(Tipy!$LZ$6:$LZ$106,Výsledky!OB124))</f>
        <v/>
      </c>
      <c r="OA124" s="107" t="str">
        <f>IF(ISBLANK(OB7),"",NZ124/NY114)</f>
        <v/>
      </c>
      <c r="OB124" s="442" t="str">
        <f>IF(ISBLANK(OB7),"",OB7)</f>
        <v/>
      </c>
      <c r="OC124" s="442"/>
      <c r="OD124" s="443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442" t="str">
        <f>IF(ISBLANK(OI7),"",OI7)</f>
        <v/>
      </c>
      <c r="OJ124" s="442"/>
      <c r="OK124" s="443"/>
      <c r="OL124" s="33"/>
      <c r="OM124" s="19"/>
      <c r="ON124" s="108" t="str">
        <f>IF(ISBLANK(OP7),"",COUNTIF(Tipy!$ML$6:$ML$106,Výsledky!OP124))</f>
        <v/>
      </c>
      <c r="OO124" s="107" t="str">
        <f>IF(ISBLANK(OP7),"",ON124/OM114)</f>
        <v/>
      </c>
      <c r="OP124" s="442" t="str">
        <f>IF(ISBLANK(OP7),"",OP7)</f>
        <v/>
      </c>
      <c r="OQ124" s="442"/>
      <c r="OR124" s="443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442" t="str">
        <f>IF(ISBLANK(OW7),"",OW7)</f>
        <v/>
      </c>
      <c r="OX124" s="442"/>
      <c r="OY124" s="443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442" t="str">
        <f>IF(ISBLANK(PD7),"",PD7)</f>
        <v/>
      </c>
      <c r="PE124" s="442"/>
      <c r="PF124" s="443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442" t="str">
        <f>IF(ISBLANK(PK7),"",PK7)</f>
        <v/>
      </c>
      <c r="PL124" s="442"/>
      <c r="PM124" s="443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442" t="str">
        <f>IF(ISBLANK(PR7),"",PR7)</f>
        <v/>
      </c>
      <c r="PS124" s="442"/>
      <c r="PT124" s="443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442" t="str">
        <f>IF(ISBLANK(PY7),"",PY7)</f>
        <v/>
      </c>
      <c r="PZ124" s="442"/>
      <c r="QA124" s="443"/>
    </row>
    <row r="125" spans="1:443" ht="15" customHeight="1" x14ac:dyDescent="0.2">
      <c r="A125" s="449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442" t="str">
        <f>IF(ISBLANK(G8),"",G8)</f>
        <v/>
      </c>
      <c r="H125" s="442"/>
      <c r="I125" s="443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442" t="str">
        <f>IF(ISBLANK(N8),"",N8)</f>
        <v/>
      </c>
      <c r="O125" s="442"/>
      <c r="P125" s="443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442" t="str">
        <f>IF(ISBLANK(U8),"",U8)</f>
        <v/>
      </c>
      <c r="V125" s="442"/>
      <c r="W125" s="443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442" t="str">
        <f>IF(ISBLANK(AB8),"",AB8)</f>
        <v>Thiago</v>
      </c>
      <c r="AC125" s="442"/>
      <c r="AD125" s="443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442" t="str">
        <f>IF(ISBLANK(AI8),"",AI8)</f>
        <v/>
      </c>
      <c r="AJ125" s="442"/>
      <c r="AK125" s="443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442" t="str">
        <f>IF(ISBLANK(AP8),"",AP8)</f>
        <v/>
      </c>
      <c r="AQ125" s="442"/>
      <c r="AR125" s="443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442" t="str">
        <f>IF(ISBLANK(AW8),"",AW8)</f>
        <v>Oxlade</v>
      </c>
      <c r="AX125" s="442"/>
      <c r="AY125" s="443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442" t="str">
        <f>IF(ISBLANK(BD8),"",BD8)</f>
        <v>Robertson</v>
      </c>
      <c r="BE125" s="442"/>
      <c r="BF125" s="443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442" t="str">
        <f>IF(ISBLANK(BK8),"",BK8)</f>
        <v/>
      </c>
      <c r="BL125" s="442"/>
      <c r="BM125" s="443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442" t="str">
        <f>IF(ISBLANK(BR8),"",BR8)</f>
        <v/>
      </c>
      <c r="BS125" s="442"/>
      <c r="BT125" s="443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442" t="str">
        <f>IF(ISBLANK(BY8),"",BY8)</f>
        <v>Firmino</v>
      </c>
      <c r="BZ125" s="442"/>
      <c r="CA125" s="443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442" t="str">
        <f>IF(ISBLANK(CF8),"",CF8)</f>
        <v/>
      </c>
      <c r="CG125" s="442"/>
      <c r="CH125" s="443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442" t="str">
        <f>IF(ISBLANK(CM8),"",CM8)</f>
        <v>Henderson</v>
      </c>
      <c r="CN125" s="442"/>
      <c r="CO125" s="443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442" t="str">
        <f>IF(ISBLANK(CT8),"",CT8)</f>
        <v/>
      </c>
      <c r="CU125" s="442"/>
      <c r="CV125" s="443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442" t="str">
        <f>IF(ISBLANK(DA8),"",DA8)</f>
        <v/>
      </c>
      <c r="DB125" s="442"/>
      <c r="DC125" s="443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442" t="str">
        <f>IF(ISBLANK(DH8),"",DH8)</f>
        <v/>
      </c>
      <c r="DI125" s="442"/>
      <c r="DJ125" s="443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442" t="str">
        <f>IF(ISBLANK(DO8),"",DO8)</f>
        <v>Bowen</v>
      </c>
      <c r="DP125" s="442"/>
      <c r="DQ125" s="443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442" t="str">
        <f>IF(ISBLANK(DV8),"",DV8)</f>
        <v/>
      </c>
      <c r="DW125" s="442"/>
      <c r="DX125" s="443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442" t="str">
        <f>IF(ISBLANK(EC8),"",EC8)</f>
        <v/>
      </c>
      <c r="ED125" s="442"/>
      <c r="EE125" s="443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442" t="str">
        <f>IF(ISBLANK(EJ8),"",EJ8)</f>
        <v>TAA</v>
      </c>
      <c r="EK125" s="442"/>
      <c r="EL125" s="443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442" t="str">
        <f>IF(ISBLANK(EQ8),"",EQ8)</f>
        <v/>
      </c>
      <c r="ER125" s="442"/>
      <c r="ES125" s="443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442" t="str">
        <f>IF(ISBLANK(EX8),"",EX8)</f>
        <v/>
      </c>
      <c r="EY125" s="442"/>
      <c r="EZ125" s="443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442" t="str">
        <f>IF(ISBLANK(FE8),"",FE8)</f>
        <v/>
      </c>
      <c r="FF125" s="442"/>
      <c r="FG125" s="443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442" t="str">
        <f>IF(ISBLANK(FL8),"",FL8)</f>
        <v/>
      </c>
      <c r="FM125" s="442"/>
      <c r="FN125" s="443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442" t="str">
        <f>IF(ISBLANK(FS8),"",FS8)</f>
        <v/>
      </c>
      <c r="FT125" s="442"/>
      <c r="FU125" s="443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442" t="str">
        <f>IF(ISBLANK(FZ8),"",FZ8)</f>
        <v/>
      </c>
      <c r="GA125" s="442"/>
      <c r="GB125" s="443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442" t="str">
        <f>IF(ISBLANK(GG8),"",GG8)</f>
        <v>Milner</v>
      </c>
      <c r="GH125" s="442"/>
      <c r="GI125" s="443"/>
      <c r="GJ125" s="33"/>
      <c r="GK125" s="19"/>
      <c r="GL125" s="108">
        <f>IF(ISBLANK(GN8),"",COUNTIF(Tipy!$FN$6:$FN$106,Výsledky!GN125))</f>
        <v>0</v>
      </c>
      <c r="GM125" s="107">
        <f>IF(ISBLANK(GN8),"",GL125/GK114)</f>
        <v>0</v>
      </c>
      <c r="GN125" s="442" t="str">
        <f>IF(ISBLANK(GN8),"",GN8)</f>
        <v>Milner</v>
      </c>
      <c r="GO125" s="442"/>
      <c r="GP125" s="443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442" t="str">
        <f>IF(ISBLANK(GU8),"",GU8)</f>
        <v/>
      </c>
      <c r="GV125" s="442"/>
      <c r="GW125" s="443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442" t="str">
        <f>IF(ISBLANK(HB8),"",HB8)</f>
        <v/>
      </c>
      <c r="HC125" s="442"/>
      <c r="HD125" s="443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442" t="str">
        <f>IF(ISBLANK(HI8),"",HI8)</f>
        <v/>
      </c>
      <c r="HJ125" s="442"/>
      <c r="HK125" s="443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442" t="str">
        <f>IF(ISBLANK(HP8),"",HP8)</f>
        <v/>
      </c>
      <c r="HQ125" s="442"/>
      <c r="HR125" s="443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442" t="str">
        <f>IF(ISBLANK(HW8),"",HW8)</f>
        <v>Firmino</v>
      </c>
      <c r="HX125" s="442"/>
      <c r="HY125" s="443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442" t="str">
        <f>IF(ISBLANK(ID8),"",ID8)</f>
        <v/>
      </c>
      <c r="IE125" s="442"/>
      <c r="IF125" s="443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442" t="str">
        <f>IF(ISBLANK(IK8),"",IK8)</f>
        <v/>
      </c>
      <c r="IL125" s="442"/>
      <c r="IM125" s="443"/>
      <c r="IN125" s="33"/>
      <c r="IO125" s="19"/>
      <c r="IP125" s="108">
        <f>IF(ISBLANK(IR8),"",COUNTIF(Tipy!$HJ$6:$HJ$106,Výsledky!IR125))</f>
        <v>4</v>
      </c>
      <c r="IQ125" s="107">
        <f>IF(ISBLANK(IR8),"",IP125/IO114)</f>
        <v>7.8431372549019607E-2</v>
      </c>
      <c r="IR125" s="442" t="str">
        <f>IF(ISBLANK(IR8),"",IR8)</f>
        <v>Robertson</v>
      </c>
      <c r="IS125" s="442"/>
      <c r="IT125" s="443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442" t="str">
        <f>IF(ISBLANK(IY8),"",IY8)</f>
        <v/>
      </c>
      <c r="IZ125" s="442"/>
      <c r="JA125" s="443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442" t="str">
        <f>IF(ISBLANK(JF8),"",JF8)</f>
        <v/>
      </c>
      <c r="JG125" s="442"/>
      <c r="JH125" s="443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442" t="str">
        <f>IF(ISBLANK(JM8),"",JM8)</f>
        <v/>
      </c>
      <c r="JN125" s="442"/>
      <c r="JO125" s="443"/>
      <c r="JP125" s="33"/>
      <c r="JQ125" s="19"/>
      <c r="JR125" s="108">
        <f>IF(ISBLANK(JT8),"",COUNTIF(Tipy!$IH$6:$IH$106,Výsledky!JT125))</f>
        <v>1</v>
      </c>
      <c r="JS125" s="107">
        <f>IF(ISBLANK(JT8),"",JR125/JQ114)</f>
        <v>2.0408163265306121E-2</v>
      </c>
      <c r="JT125" s="442" t="str">
        <f>IF(ISBLANK(JT8),"",JT8)</f>
        <v>Henderson</v>
      </c>
      <c r="JU125" s="442"/>
      <c r="JV125" s="443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442" t="str">
        <f>IF(ISBLANK(KA8),"",KA8)</f>
        <v/>
      </c>
      <c r="KB125" s="442"/>
      <c r="KC125" s="443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442" t="str">
        <f>IF(ISBLANK(KH8),"",KH8)</f>
        <v/>
      </c>
      <c r="KI125" s="442"/>
      <c r="KJ125" s="443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442" t="str">
        <f>IF(ISBLANK(KO8),"",KO8)</f>
        <v/>
      </c>
      <c r="KP125" s="442"/>
      <c r="KQ125" s="443"/>
      <c r="KR125" s="111"/>
      <c r="KS125" s="19"/>
      <c r="KT125" s="108" t="str">
        <f>IF(ISBLANK(KV8),"",COUNTIF(Tipy!$JF$6:$JF$106,Výsledky!KV125))</f>
        <v/>
      </c>
      <c r="KU125" s="107" t="str">
        <f>IF(ISBLANK(KV8),"",KT125/KS114)</f>
        <v/>
      </c>
      <c r="KV125" s="442" t="str">
        <f>IF(ISBLANK(KV8),"",KV8)</f>
        <v/>
      </c>
      <c r="KW125" s="442"/>
      <c r="KX125" s="443"/>
      <c r="KY125" s="33"/>
      <c r="KZ125" s="19"/>
      <c r="LA125" s="108" t="str">
        <f>IF(ISBLANK(LC8),"",COUNTIF(Tipy!$JL$6:$JL$106,Výsledky!LC125))</f>
        <v/>
      </c>
      <c r="LB125" s="107" t="str">
        <f>IF(ISBLANK(LC8),"",LA125/KZ114)</f>
        <v/>
      </c>
      <c r="LC125" s="442" t="str">
        <f>IF(ISBLANK(LC8),"",LC8)</f>
        <v/>
      </c>
      <c r="LD125" s="442"/>
      <c r="LE125" s="443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442" t="str">
        <f>IF(ISBLANK(LJ8),"",LJ8)</f>
        <v/>
      </c>
      <c r="LK125" s="442"/>
      <c r="LL125" s="443"/>
      <c r="LM125" s="33"/>
      <c r="LN125" s="19"/>
      <c r="LO125" s="108" t="str">
        <f>IF(ISBLANK(LQ8),"",COUNTIF(Tipy!$JX$6:$JX$106,Výsledky!LQ125))</f>
        <v/>
      </c>
      <c r="LP125" s="107" t="str">
        <f>IF(ISBLANK(LQ8),"",LO125/LN114)</f>
        <v/>
      </c>
      <c r="LQ125" s="442" t="str">
        <f>IF(ISBLANK(LQ8),"",LQ8)</f>
        <v/>
      </c>
      <c r="LR125" s="442"/>
      <c r="LS125" s="443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442" t="str">
        <f>IF(ISBLANK(LX8),"",LX8)</f>
        <v/>
      </c>
      <c r="LY125" s="442"/>
      <c r="LZ125" s="443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442" t="str">
        <f>IF(ISBLANK(ME8),"",ME8)</f>
        <v/>
      </c>
      <c r="MF125" s="442"/>
      <c r="MG125" s="443"/>
      <c r="MH125" s="33"/>
      <c r="MI125" s="19"/>
      <c r="MJ125" s="108" t="str">
        <f>IF(ISBLANK(ML8),"",COUNTIF(Tipy!$KP$6:$KP$106,Výsledky!ML125))</f>
        <v/>
      </c>
      <c r="MK125" s="107" t="str">
        <f>IF(ISBLANK(ML8),"",MJ125/MI114)</f>
        <v/>
      </c>
      <c r="ML125" s="442" t="str">
        <f>IF(ISBLANK(ML8),"",ML8)</f>
        <v/>
      </c>
      <c r="MM125" s="442"/>
      <c r="MN125" s="443"/>
      <c r="MO125" s="33"/>
      <c r="MP125" s="19"/>
      <c r="MQ125" s="108" t="str">
        <f>IF(ISBLANK(MS8),"",COUNTIF(Tipy!$KV$6:$KV$106,Výsledky!MS125))</f>
        <v/>
      </c>
      <c r="MR125" s="107" t="str">
        <f>IF(ISBLANK(MS8),"",MQ125/MP114)</f>
        <v/>
      </c>
      <c r="MS125" s="442" t="str">
        <f>IF(ISBLANK(MS8),"",MS8)</f>
        <v/>
      </c>
      <c r="MT125" s="442"/>
      <c r="MU125" s="443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442" t="str">
        <f>IF(ISBLANK(MZ8),"",MZ8)</f>
        <v/>
      </c>
      <c r="NA125" s="442"/>
      <c r="NB125" s="443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442" t="str">
        <f>IF(ISBLANK(NG8),"",NG8)</f>
        <v/>
      </c>
      <c r="NH125" s="442"/>
      <c r="NI125" s="443"/>
      <c r="NJ125" s="33"/>
      <c r="NK125" s="19"/>
      <c r="NL125" s="108" t="str">
        <f>IF(ISBLANK(NN8),"",COUNTIF(Tipy!$LN$6:$LN$106,Výsledky!NN125))</f>
        <v/>
      </c>
      <c r="NM125" s="107" t="str">
        <f>IF(ISBLANK(NN8),"",NL125/NK114)</f>
        <v/>
      </c>
      <c r="NN125" s="442" t="str">
        <f>IF(ISBLANK(NN8),"",NN8)</f>
        <v/>
      </c>
      <c r="NO125" s="442"/>
      <c r="NP125" s="443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442" t="str">
        <f>IF(ISBLANK(NU8),"",NU8)</f>
        <v/>
      </c>
      <c r="NV125" s="442"/>
      <c r="NW125" s="443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442" t="str">
        <f>IF(ISBLANK(OB8),"",OB8)</f>
        <v/>
      </c>
      <c r="OC125" s="442"/>
      <c r="OD125" s="443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442" t="str">
        <f>IF(ISBLANK(OI8),"",OI8)</f>
        <v/>
      </c>
      <c r="OJ125" s="442"/>
      <c r="OK125" s="443"/>
      <c r="OL125" s="33"/>
      <c r="OM125" s="19"/>
      <c r="ON125" s="108" t="str">
        <f>IF(ISBLANK(OP8),"",COUNTIF(Tipy!$ML$6:$ML$106,Výsledky!OP125))</f>
        <v/>
      </c>
      <c r="OO125" s="107" t="str">
        <f>IF(ISBLANK(OP8),"",ON125/OM114)</f>
        <v/>
      </c>
      <c r="OP125" s="442" t="str">
        <f>IF(ISBLANK(OP8),"",OP8)</f>
        <v/>
      </c>
      <c r="OQ125" s="442"/>
      <c r="OR125" s="443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442" t="str">
        <f>IF(ISBLANK(OW8),"",OW8)</f>
        <v/>
      </c>
      <c r="OX125" s="442"/>
      <c r="OY125" s="443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442" t="str">
        <f>IF(ISBLANK(PD8),"",PD8)</f>
        <v/>
      </c>
      <c r="PE125" s="442"/>
      <c r="PF125" s="443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442" t="str">
        <f>IF(ISBLANK(PK8),"",PK8)</f>
        <v/>
      </c>
      <c r="PL125" s="442"/>
      <c r="PM125" s="443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442" t="str">
        <f>IF(ISBLANK(PR8),"",PR8)</f>
        <v/>
      </c>
      <c r="PS125" s="442"/>
      <c r="PT125" s="443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442" t="str">
        <f>IF(ISBLANK(PY8),"",PY8)</f>
        <v/>
      </c>
      <c r="PZ125" s="442"/>
      <c r="QA125" s="443"/>
    </row>
    <row r="126" spans="1:443" ht="15" customHeight="1" x14ac:dyDescent="0.2">
      <c r="A126" s="449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444" t="str">
        <f>IF(ISBLANK(G9),"",G9)</f>
        <v/>
      </c>
      <c r="H126" s="444"/>
      <c r="I126" s="443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444" t="str">
        <f>IF(ISBLANK(N9),"",N9)</f>
        <v/>
      </c>
      <c r="O126" s="444"/>
      <c r="P126" s="443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444" t="str">
        <f>IF(ISBLANK(U9),"",U9)</f>
        <v/>
      </c>
      <c r="V126" s="444"/>
      <c r="W126" s="443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444" t="str">
        <f>IF(ISBLANK(AB9),"",AB9)</f>
        <v/>
      </c>
      <c r="AC126" s="444"/>
      <c r="AD126" s="443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444" t="str">
        <f>IF(ISBLANK(AI9),"",AI9)</f>
        <v/>
      </c>
      <c r="AJ126" s="444"/>
      <c r="AK126" s="443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444" t="str">
        <f>IF(ISBLANK(AP9),"",AP9)</f>
        <v/>
      </c>
      <c r="AQ126" s="444"/>
      <c r="AR126" s="443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444" t="str">
        <f>IF(ISBLANK(AW9),"",AW9)</f>
        <v/>
      </c>
      <c r="AX126" s="444"/>
      <c r="AY126" s="443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444" t="str">
        <f>IF(ISBLANK(BD9),"",BD9)</f>
        <v/>
      </c>
      <c r="BE126" s="444"/>
      <c r="BF126" s="443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444" t="str">
        <f>IF(ISBLANK(BK9),"",BK9)</f>
        <v/>
      </c>
      <c r="BL126" s="444"/>
      <c r="BM126" s="443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444" t="str">
        <f>IF(ISBLANK(BR9),"",BR9)</f>
        <v/>
      </c>
      <c r="BS126" s="444"/>
      <c r="BT126" s="443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444" t="str">
        <f>IF(ISBLANK(BY9),"",BY9)</f>
        <v>N. Williams</v>
      </c>
      <c r="BZ126" s="444"/>
      <c r="CA126" s="443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444" t="str">
        <f>IF(ISBLANK(CF9),"",CF9)</f>
        <v/>
      </c>
      <c r="CG126" s="444"/>
      <c r="CH126" s="443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444" t="str">
        <f>IF(ISBLANK(CM9),"",CM9)</f>
        <v>Jota, Keita</v>
      </c>
      <c r="CN126" s="444"/>
      <c r="CO126" s="443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444" t="str">
        <f>IF(ISBLANK(CT9),"",CT9)</f>
        <v/>
      </c>
      <c r="CU126" s="444"/>
      <c r="CV126" s="443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444" t="str">
        <f>IF(ISBLANK(DA9),"",DA9)</f>
        <v/>
      </c>
      <c r="DB126" s="444"/>
      <c r="DC126" s="443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444" t="str">
        <f>IF(ISBLANK(DH9),"",DH9)</f>
        <v/>
      </c>
      <c r="DI126" s="444"/>
      <c r="DJ126" s="443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444" t="str">
        <f>IF(ISBLANK(DO9),"",DO9)</f>
        <v/>
      </c>
      <c r="DP126" s="444"/>
      <c r="DQ126" s="443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444" t="str">
        <f>IF(ISBLANK(DV9),"",DV9)</f>
        <v/>
      </c>
      <c r="DW126" s="444"/>
      <c r="DX126" s="443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444" t="str">
        <f>IF(ISBLANK(EC9),"",EC9)</f>
        <v/>
      </c>
      <c r="ED126" s="444"/>
      <c r="EE126" s="443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444" t="str">
        <f>IF(ISBLANK(EJ9),"",EJ9)</f>
        <v/>
      </c>
      <c r="EK126" s="444"/>
      <c r="EL126" s="443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444" t="str">
        <f>IF(ISBLANK(EQ9),"",EQ9)</f>
        <v/>
      </c>
      <c r="ER126" s="444"/>
      <c r="ES126" s="443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444" t="str">
        <f>IF(ISBLANK(EX9),"",EX9)</f>
        <v/>
      </c>
      <c r="EY126" s="444"/>
      <c r="EZ126" s="443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444" t="str">
        <f>IF(ISBLANK(FE9),"",FE9)</f>
        <v/>
      </c>
      <c r="FF126" s="444"/>
      <c r="FG126" s="443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444" t="str">
        <f>IF(ISBLANK(FL9),"",FL9)</f>
        <v/>
      </c>
      <c r="FM126" s="444"/>
      <c r="FN126" s="443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444" t="str">
        <f>IF(ISBLANK(FS9),"",FS9)</f>
        <v/>
      </c>
      <c r="FT126" s="444"/>
      <c r="FU126" s="443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444" t="str">
        <f>IF(ISBLANK(FZ9),"",FZ9)</f>
        <v/>
      </c>
      <c r="GA126" s="444"/>
      <c r="GB126" s="443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444" t="str">
        <f>IF(ISBLANK(GG9),"",GG9)</f>
        <v/>
      </c>
      <c r="GH126" s="444"/>
      <c r="GI126" s="443"/>
      <c r="GJ126" s="33"/>
      <c r="GK126" s="19"/>
      <c r="GL126" s="108">
        <f>IF(ISBLANK(GN9),"",COUNTIF(Tipy!$FN$6:$FN$106,Výsledky!GN126))</f>
        <v>8</v>
      </c>
      <c r="GM126" s="107">
        <f>IF(ISBLANK(GN9),"",GL126/GK114)</f>
        <v>0.15384615384615385</v>
      </c>
      <c r="GN126" s="444" t="str">
        <f>IF(ISBLANK(GN9),"",GN9)</f>
        <v>Robertson</v>
      </c>
      <c r="GO126" s="444"/>
      <c r="GP126" s="443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444" t="str">
        <f>IF(ISBLANK(GU9),"",GU9)</f>
        <v/>
      </c>
      <c r="GV126" s="444"/>
      <c r="GW126" s="443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444" t="str">
        <f>IF(ISBLANK(HB9),"",HB9)</f>
        <v/>
      </c>
      <c r="HC126" s="444"/>
      <c r="HD126" s="443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444" t="str">
        <f>IF(ISBLANK(HI9),"",HI9)</f>
        <v/>
      </c>
      <c r="HJ126" s="444"/>
      <c r="HK126" s="443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444" t="str">
        <f>IF(ISBLANK(HP9),"",HP9)</f>
        <v/>
      </c>
      <c r="HQ126" s="444"/>
      <c r="HR126" s="443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444" t="str">
        <f>IF(ISBLANK(HW9),"",HW9)</f>
        <v/>
      </c>
      <c r="HX126" s="444"/>
      <c r="HY126" s="443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444" t="str">
        <f>IF(ISBLANK(ID9),"",ID9)</f>
        <v/>
      </c>
      <c r="IE126" s="444"/>
      <c r="IF126" s="443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444" t="str">
        <f>IF(ISBLANK(IK9),"",IK9)</f>
        <v/>
      </c>
      <c r="IL126" s="444"/>
      <c r="IM126" s="443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444" t="str">
        <f>IF(ISBLANK(IR9),"",IR9)</f>
        <v/>
      </c>
      <c r="IS126" s="444"/>
      <c r="IT126" s="443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444" t="str">
        <f>IF(ISBLANK(IY9),"",IY9)</f>
        <v/>
      </c>
      <c r="IZ126" s="444"/>
      <c r="JA126" s="443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444" t="str">
        <f>IF(ISBLANK(JF9),"",JF9)</f>
        <v/>
      </c>
      <c r="JG126" s="444"/>
      <c r="JH126" s="443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444" t="str">
        <f>IF(ISBLANK(JM9),"",JM9)</f>
        <v/>
      </c>
      <c r="JN126" s="444"/>
      <c r="JO126" s="443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444" t="str">
        <f>IF(ISBLANK(JT9),"",JT9)</f>
        <v/>
      </c>
      <c r="JU126" s="444"/>
      <c r="JV126" s="443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444" t="str">
        <f>IF(ISBLANK(KA9),"",KA9)</f>
        <v/>
      </c>
      <c r="KB126" s="444"/>
      <c r="KC126" s="443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444" t="str">
        <f>IF(ISBLANK(KH9),"",KH9)</f>
        <v/>
      </c>
      <c r="KI126" s="444"/>
      <c r="KJ126" s="443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444" t="str">
        <f>IF(ISBLANK(KO9),"",KO9)</f>
        <v/>
      </c>
      <c r="KP126" s="444"/>
      <c r="KQ126" s="443"/>
      <c r="KR126" s="111"/>
      <c r="KS126" s="19"/>
      <c r="KT126" s="108" t="str">
        <f>IF(ISBLANK(KV9),"",COUNTIF(Tipy!$JF$6:$JF$106,Výsledky!KV126))</f>
        <v/>
      </c>
      <c r="KU126" s="107" t="str">
        <f>IF(ISBLANK(KV9),"",KT126/KS114)</f>
        <v/>
      </c>
      <c r="KV126" s="444" t="str">
        <f>IF(ISBLANK(KV9),"",KV9)</f>
        <v/>
      </c>
      <c r="KW126" s="444"/>
      <c r="KX126" s="443"/>
      <c r="KY126" s="33"/>
      <c r="KZ126" s="19"/>
      <c r="LA126" s="108" t="str">
        <f>IF(ISBLANK(LC9),"",COUNTIF(Tipy!$JL$6:$JL$106,Výsledky!LC126))</f>
        <v/>
      </c>
      <c r="LB126" s="107" t="str">
        <f>IF(ISBLANK(LC9),"",LA126/KZ114)</f>
        <v/>
      </c>
      <c r="LC126" s="444" t="str">
        <f>IF(ISBLANK(LC9),"",LC9)</f>
        <v/>
      </c>
      <c r="LD126" s="444"/>
      <c r="LE126" s="443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444" t="str">
        <f>IF(ISBLANK(LJ9),"",LJ9)</f>
        <v/>
      </c>
      <c r="LK126" s="444"/>
      <c r="LL126" s="443"/>
      <c r="LM126" s="33"/>
      <c r="LN126" s="19"/>
      <c r="LO126" s="108" t="str">
        <f>IF(ISBLANK(LQ9),"",COUNTIF(Tipy!$JX$6:$JX$106,Výsledky!LQ126))</f>
        <v/>
      </c>
      <c r="LP126" s="107" t="str">
        <f>IF(ISBLANK(LQ9),"",LO126/LN114)</f>
        <v/>
      </c>
      <c r="LQ126" s="444" t="str">
        <f>IF(ISBLANK(LQ9),"",LQ9)</f>
        <v/>
      </c>
      <c r="LR126" s="444"/>
      <c r="LS126" s="443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444" t="str">
        <f>IF(ISBLANK(LX9),"",LX9)</f>
        <v/>
      </c>
      <c r="LY126" s="444"/>
      <c r="LZ126" s="443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444" t="str">
        <f>IF(ISBLANK(ME9),"",ME9)</f>
        <v/>
      </c>
      <c r="MF126" s="444"/>
      <c r="MG126" s="443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444" t="str">
        <f>IF(ISBLANK(ML9),"",ML9)</f>
        <v/>
      </c>
      <c r="MM126" s="444"/>
      <c r="MN126" s="443"/>
      <c r="MO126" s="33"/>
      <c r="MP126" s="19"/>
      <c r="MQ126" s="108" t="str">
        <f>IF(ISBLANK(MS9),"",COUNTIF(Tipy!$KV$6:$KV$106,Výsledky!MS126))</f>
        <v/>
      </c>
      <c r="MR126" s="107" t="str">
        <f>IF(ISBLANK(MS9),"",MQ126/MP114)</f>
        <v/>
      </c>
      <c r="MS126" s="444" t="str">
        <f>IF(ISBLANK(MS9),"",MS9)</f>
        <v/>
      </c>
      <c r="MT126" s="444"/>
      <c r="MU126" s="443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444" t="str">
        <f>IF(ISBLANK(MZ9),"",MZ9)</f>
        <v/>
      </c>
      <c r="NA126" s="444"/>
      <c r="NB126" s="443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444" t="str">
        <f>IF(ISBLANK(NG9),"",NG9)</f>
        <v/>
      </c>
      <c r="NH126" s="444"/>
      <c r="NI126" s="443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444" t="str">
        <f>IF(ISBLANK(NN9),"",NN9)</f>
        <v/>
      </c>
      <c r="NO126" s="444"/>
      <c r="NP126" s="443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444" t="str">
        <f>IF(ISBLANK(NU9),"",NU9)</f>
        <v/>
      </c>
      <c r="NV126" s="444"/>
      <c r="NW126" s="443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444" t="str">
        <f>IF(ISBLANK(OB9),"",OB9)</f>
        <v/>
      </c>
      <c r="OC126" s="444"/>
      <c r="OD126" s="443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444" t="str">
        <f>IF(ISBLANK(OI9),"",OI9)</f>
        <v/>
      </c>
      <c r="OJ126" s="444"/>
      <c r="OK126" s="443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444" t="str">
        <f>IF(ISBLANK(OP9),"",OP9)</f>
        <v/>
      </c>
      <c r="OQ126" s="444"/>
      <c r="OR126" s="443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444" t="str">
        <f>IF(ISBLANK(OW9),"",OW9)</f>
        <v/>
      </c>
      <c r="OX126" s="444"/>
      <c r="OY126" s="443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444" t="str">
        <f>IF(ISBLANK(PD9),"",PD9)</f>
        <v/>
      </c>
      <c r="PE126" s="444"/>
      <c r="PF126" s="443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444" t="str">
        <f>IF(ISBLANK(PK9),"",PK9)</f>
        <v/>
      </c>
      <c r="PL126" s="444"/>
      <c r="PM126" s="443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444" t="str">
        <f>IF(ISBLANK(PR9),"",PR9)</f>
        <v/>
      </c>
      <c r="PS126" s="444"/>
      <c r="PT126" s="443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444" t="str">
        <f>IF(ISBLANK(PY9),"",PY9)</f>
        <v/>
      </c>
      <c r="PZ126" s="444"/>
      <c r="QA126" s="443"/>
    </row>
    <row r="127" spans="1:443" ht="15" customHeight="1" x14ac:dyDescent="0.2">
      <c r="A127" s="449"/>
      <c r="B127" s="55" t="s">
        <v>271</v>
      </c>
      <c r="C127" s="54"/>
      <c r="D127" s="441">
        <f>COUNTIF(H12:H112,"=10")</f>
        <v>45</v>
      </c>
      <c r="E127" s="441"/>
      <c r="F127" s="429">
        <f>D127/D114</f>
        <v>0.51136363636363635</v>
      </c>
      <c r="G127" s="429"/>
      <c r="H127" s="34"/>
      <c r="I127" s="56"/>
      <c r="J127" s="33"/>
      <c r="K127" s="441">
        <f>COUNTIF(O12:O112,"=10")</f>
        <v>31</v>
      </c>
      <c r="L127" s="441"/>
      <c r="M127" s="429">
        <f>K127/K114</f>
        <v>0.39240506329113922</v>
      </c>
      <c r="N127" s="429"/>
      <c r="O127" s="34"/>
      <c r="P127" s="56"/>
      <c r="Q127" s="33"/>
      <c r="R127" s="441">
        <f>IF(ISBLANK(W3),"",COUNTIF(V12:V112,"=10"))</f>
        <v>34</v>
      </c>
      <c r="S127" s="441"/>
      <c r="T127" s="429">
        <f>IF(ISBLANK(W3),"",R127/R114)</f>
        <v>0.40963855421686746</v>
      </c>
      <c r="U127" s="429"/>
      <c r="V127" s="34"/>
      <c r="W127" s="56"/>
      <c r="X127" s="33"/>
      <c r="Y127" s="441">
        <f>IF(ISBLANK(AD3),"",COUNTIF(AC12:AC112,"=10"))</f>
        <v>29</v>
      </c>
      <c r="Z127" s="441"/>
      <c r="AA127" s="429">
        <f>IF(ISBLANK(AD3),"",Y127/Y114)</f>
        <v>0.41428571428571431</v>
      </c>
      <c r="AB127" s="429"/>
      <c r="AC127" s="79"/>
      <c r="AD127" s="56"/>
      <c r="AE127" s="33"/>
      <c r="AF127" s="441">
        <f>IF(ISBLANK(AK3),"",COUNTIF(AJ12:AJ112,"=10"))</f>
        <v>10</v>
      </c>
      <c r="AG127" s="441"/>
      <c r="AH127" s="429">
        <f>IF(ISBLANK(AK3),"",AF127/AF114)</f>
        <v>0.18181818181818182</v>
      </c>
      <c r="AI127" s="429"/>
      <c r="AJ127" s="79"/>
      <c r="AK127" s="56"/>
      <c r="AL127" s="33"/>
      <c r="AM127" s="441">
        <f>IF(ISBLANK(AR3),"",COUNTIF(AQ12:AQ112,"=10"))</f>
        <v>28</v>
      </c>
      <c r="AN127" s="441"/>
      <c r="AO127" s="429">
        <f>IF(ISBLANK(AR3),"",AM127/AM114)</f>
        <v>0.45901639344262296</v>
      </c>
      <c r="AP127" s="429"/>
      <c r="AQ127" s="79"/>
      <c r="AR127" s="56"/>
      <c r="AS127" s="33"/>
      <c r="AT127" s="441">
        <f>IF(ISBLANK(AY3),"",COUNTIF(AX12:AX112,"=10"))</f>
        <v>24</v>
      </c>
      <c r="AU127" s="441"/>
      <c r="AV127" s="429">
        <f>IF(ISBLANK(AY3),"",AT127/AT114)</f>
        <v>0.34782608695652173</v>
      </c>
      <c r="AW127" s="429"/>
      <c r="AX127" s="135"/>
      <c r="AY127" s="56"/>
      <c r="AZ127" s="33"/>
      <c r="BA127" s="441">
        <f>IF(ISBLANK(BF3),"",COUNTIF(BE12:BE112,"=10"))</f>
        <v>0</v>
      </c>
      <c r="BB127" s="441"/>
      <c r="BC127" s="429">
        <f>IF(ISBLANK(BF3),"",BA127/BA114)</f>
        <v>0</v>
      </c>
      <c r="BD127" s="429"/>
      <c r="BE127" s="135"/>
      <c r="BF127" s="56"/>
      <c r="BG127" s="33"/>
      <c r="BH127" s="441">
        <f>IF(ISBLANK(BM3),"",COUNTIF(BL12:BL112,"=10"))</f>
        <v>1</v>
      </c>
      <c r="BI127" s="441"/>
      <c r="BJ127" s="429">
        <f>IF(ISBLANK(BM3),"",BH127/BH114)</f>
        <v>1.4492753623188406E-2</v>
      </c>
      <c r="BK127" s="429"/>
      <c r="BL127" s="135"/>
      <c r="BM127" s="56"/>
      <c r="BN127" s="33"/>
      <c r="BO127" s="441">
        <f>IF(ISBLANK(BT3),"",COUNTIF(BS12:BS112,"=10"))</f>
        <v>26</v>
      </c>
      <c r="BP127" s="441"/>
      <c r="BQ127" s="429">
        <f>IF(ISBLANK(BT3),"",BO127/BO114)</f>
        <v>0.39393939393939392</v>
      </c>
      <c r="BR127" s="429"/>
      <c r="BS127" s="135"/>
      <c r="BT127" s="56"/>
      <c r="BU127" s="33"/>
      <c r="BV127" s="441">
        <f>IF(ISBLANK(CA3),"",COUNTIF(BZ12:BZ112,"=10"))</f>
        <v>4</v>
      </c>
      <c r="BW127" s="441"/>
      <c r="BX127" s="429">
        <f>IF(ISBLANK(CA3),"",BV127/BV114)</f>
        <v>6.25E-2</v>
      </c>
      <c r="BY127" s="429"/>
      <c r="BZ127" s="135"/>
      <c r="CA127" s="56"/>
      <c r="CB127" s="33"/>
      <c r="CC127" s="441">
        <f>IF(ISBLANK(CH3),"",COUNTIF(CG12:CG112,"=10"))</f>
        <v>11</v>
      </c>
      <c r="CD127" s="441"/>
      <c r="CE127" s="429">
        <f>IF(ISBLANK(CH3),"",CC127/CC114)</f>
        <v>0.17460317460317459</v>
      </c>
      <c r="CF127" s="429"/>
      <c r="CG127" s="135"/>
      <c r="CH127" s="56"/>
      <c r="CI127" s="33"/>
      <c r="CJ127" s="441">
        <f>IF(ISBLANK(CO3),"",COUNTIF(CN12:CN112,"=10"))</f>
        <v>1</v>
      </c>
      <c r="CK127" s="441"/>
      <c r="CL127" s="429">
        <f>IF(ISBLANK(CO3),"",CJ127/CJ114)</f>
        <v>1.5384615384615385E-2</v>
      </c>
      <c r="CM127" s="429"/>
      <c r="CN127" s="135"/>
      <c r="CO127" s="56"/>
      <c r="CP127" s="33"/>
      <c r="CQ127" s="441">
        <f>IF(ISBLANK(CV3),"",COUNTIF(CU12:CU112,"=10"))</f>
        <v>17</v>
      </c>
      <c r="CR127" s="441"/>
      <c r="CS127" s="429">
        <f>IF(ISBLANK(CV3),"",CQ127/CQ114)</f>
        <v>0.265625</v>
      </c>
      <c r="CT127" s="429"/>
      <c r="CU127" s="135"/>
      <c r="CV127" s="56"/>
      <c r="CW127" s="33"/>
      <c r="CX127" s="441">
        <f>IF(ISBLANK(DC3),"",COUNTIF(DB12:DB112,"=10"))</f>
        <v>6</v>
      </c>
      <c r="CY127" s="441"/>
      <c r="CZ127" s="429">
        <f>IF(ISBLANK(DC3),"",CX127/CX114)</f>
        <v>9.5238095238095233E-2</v>
      </c>
      <c r="DA127" s="429"/>
      <c r="DB127" s="135"/>
      <c r="DC127" s="56"/>
      <c r="DD127" s="33"/>
      <c r="DE127" s="441">
        <f>IF(ISBLANK(DJ3),"",COUNTIF(DI12:DI112,"=10"))</f>
        <v>20</v>
      </c>
      <c r="DF127" s="441"/>
      <c r="DG127" s="429">
        <f>IF(ISBLANK(DJ3),"",DE127/DE114)</f>
        <v>0.33898305084745761</v>
      </c>
      <c r="DH127" s="429"/>
      <c r="DI127" s="135"/>
      <c r="DJ127" s="56"/>
      <c r="DK127" s="33"/>
      <c r="DL127" s="441">
        <f>IF(ISBLANK(DQ3),"",COUNTIF(DP12:DP112,"=10"))</f>
        <v>1</v>
      </c>
      <c r="DM127" s="441"/>
      <c r="DN127" s="429">
        <f>IF(ISBLANK(DQ3),"",DL127/DL114)</f>
        <v>1.6393442622950821E-2</v>
      </c>
      <c r="DO127" s="429"/>
      <c r="DP127" s="135"/>
      <c r="DQ127" s="56"/>
      <c r="DR127" s="33"/>
      <c r="DS127" s="441">
        <f>IF(ISBLANK(DX3),"",COUNTIF(DW12:DW112,"=10"))</f>
        <v>12</v>
      </c>
      <c r="DT127" s="441"/>
      <c r="DU127" s="429">
        <f>IF(ISBLANK(DX3),"",DS127/DS114)</f>
        <v>0.2</v>
      </c>
      <c r="DV127" s="429"/>
      <c r="DW127" s="135"/>
      <c r="DX127" s="56"/>
      <c r="DY127" s="33"/>
      <c r="DZ127" s="441">
        <f>IF(ISBLANK(EE3),"",COUNTIF(ED12:ED112,"=10"))</f>
        <v>26</v>
      </c>
      <c r="EA127" s="441"/>
      <c r="EB127" s="429">
        <f>IF(ISBLANK(EE3),"",DZ127/DZ114)</f>
        <v>0.44067796610169491</v>
      </c>
      <c r="EC127" s="429"/>
      <c r="ED127" s="135"/>
      <c r="EE127" s="56"/>
      <c r="EF127" s="33"/>
      <c r="EG127" s="441">
        <f>IF(ISBLANK(EL3),"",COUNTIF(EK12:EK112,"=10"))</f>
        <v>33</v>
      </c>
      <c r="EH127" s="441"/>
      <c r="EI127" s="429">
        <f>IF(ISBLANK(EL3),"",EG127/EG114)</f>
        <v>0.55932203389830504</v>
      </c>
      <c r="EJ127" s="429"/>
      <c r="EK127" s="135"/>
      <c r="EL127" s="56"/>
      <c r="EM127" s="33"/>
      <c r="EN127" s="441">
        <f>IF(ISBLANK(ES3),"",COUNTIF(ER12:ER112,"=10"))</f>
        <v>20</v>
      </c>
      <c r="EO127" s="441"/>
      <c r="EP127" s="429">
        <f>IF(ISBLANK(ES3),"",EN127/EN114)</f>
        <v>0.33333333333333331</v>
      </c>
      <c r="EQ127" s="429"/>
      <c r="ER127" s="135"/>
      <c r="ES127" s="56"/>
      <c r="ET127" s="33"/>
      <c r="EU127" s="441">
        <f>IF(ISBLANK(EZ3),"",COUNTIF(EY12:EY112,"=10"))</f>
        <v>16</v>
      </c>
      <c r="EV127" s="441"/>
      <c r="EW127" s="429">
        <f>IF(ISBLANK(EZ3),"",EU127/EU114)</f>
        <v>0.29090909090909089</v>
      </c>
      <c r="EX127" s="429"/>
      <c r="EY127" s="135"/>
      <c r="EZ127" s="56"/>
      <c r="FA127" s="33"/>
      <c r="FB127" s="441">
        <f>IF(ISBLANK(FG3),"",COUNTIF(FF12:FF112,"=10"))</f>
        <v>31</v>
      </c>
      <c r="FC127" s="441"/>
      <c r="FD127" s="429">
        <f>IF(ISBLANK(FG3),"",FB127/FB114)</f>
        <v>0.53448275862068961</v>
      </c>
      <c r="FE127" s="429"/>
      <c r="FF127" s="135"/>
      <c r="FG127" s="56"/>
      <c r="FH127" s="33"/>
      <c r="FI127" s="441">
        <f>IF(ISBLANK(FN3),"",COUNTIF(FM12:FM112,"=10"))</f>
        <v>13</v>
      </c>
      <c r="FJ127" s="441"/>
      <c r="FK127" s="429">
        <f>IF(ISBLANK(FN3),"",FI127/FI114)</f>
        <v>0.23636363636363636</v>
      </c>
      <c r="FL127" s="429"/>
      <c r="FM127" s="135"/>
      <c r="FN127" s="56"/>
      <c r="FO127" s="33"/>
      <c r="FP127" s="441">
        <f>IF(ISBLANK(FU3),"",COUNTIF(FT12:FT112,"=10"))</f>
        <v>22</v>
      </c>
      <c r="FQ127" s="441"/>
      <c r="FR127" s="429">
        <f>IF(ISBLANK(FU3),"",FP127/FP114)</f>
        <v>0.38596491228070173</v>
      </c>
      <c r="FS127" s="429"/>
      <c r="FT127" s="135"/>
      <c r="FU127" s="56"/>
      <c r="FV127" s="33"/>
      <c r="FW127" s="441">
        <f>IF(ISBLANK(GB3),"",COUNTIF(GA12:GA112,"=10"))</f>
        <v>20</v>
      </c>
      <c r="FX127" s="441"/>
      <c r="FY127" s="429">
        <f>IF(ISBLANK(GB3),"",FW127/FW114)</f>
        <v>0.40816326530612246</v>
      </c>
      <c r="FZ127" s="429"/>
      <c r="GA127" s="135"/>
      <c r="GB127" s="56"/>
      <c r="GC127" s="33"/>
      <c r="GD127" s="441">
        <f>IF(ISBLANK(GI3),"",COUNTIF(GH12:GH112,"=10"))</f>
        <v>7</v>
      </c>
      <c r="GE127" s="441"/>
      <c r="GF127" s="429">
        <f>IF(ISBLANK(GI3),"",GD127/GD114)</f>
        <v>0.14000000000000001</v>
      </c>
      <c r="GG127" s="429"/>
      <c r="GH127" s="135"/>
      <c r="GI127" s="56"/>
      <c r="GJ127" s="33"/>
      <c r="GK127" s="441">
        <f>IF(ISBLANK(GP3),"",COUNTIF(GO12:GO112,"=10"))</f>
        <v>4</v>
      </c>
      <c r="GL127" s="441"/>
      <c r="GM127" s="429">
        <f>IF(ISBLANK(GP3),"",GK127/GK114)</f>
        <v>7.6923076923076927E-2</v>
      </c>
      <c r="GN127" s="429"/>
      <c r="GO127" s="135"/>
      <c r="GP127" s="56"/>
      <c r="GQ127" s="33"/>
      <c r="GR127" s="441">
        <f>IF(ISBLANK(GW3),"",COUNTIF(GV12:GV112,"=10"))</f>
        <v>0</v>
      </c>
      <c r="GS127" s="441"/>
      <c r="GT127" s="429">
        <f>IF(ISBLANK(GW3),"",GR127/GR114)</f>
        <v>0</v>
      </c>
      <c r="GU127" s="429"/>
      <c r="GV127" s="135"/>
      <c r="GW127" s="56"/>
      <c r="GX127" s="33"/>
      <c r="GY127" s="441">
        <f>IF(ISBLANK(HD3),"",COUNTIF(HC12:HC112,"=10"))</f>
        <v>19</v>
      </c>
      <c r="GZ127" s="441"/>
      <c r="HA127" s="429">
        <f>IF(ISBLANK(HD3),"",GY127/GY114)</f>
        <v>0.39583333333333331</v>
      </c>
      <c r="HB127" s="429"/>
      <c r="HC127" s="135"/>
      <c r="HD127" s="56"/>
      <c r="HE127" s="33"/>
      <c r="HF127" s="441">
        <f>IF(ISBLANK(HK3),"",COUNTIF(HJ12:HJ112,"=10"))</f>
        <v>19</v>
      </c>
      <c r="HG127" s="441"/>
      <c r="HH127" s="429">
        <f>IF(ISBLANK(HK3),"",HF127/HF114)</f>
        <v>0.40425531914893614</v>
      </c>
      <c r="HI127" s="429"/>
      <c r="HJ127" s="135"/>
      <c r="HK127" s="56"/>
      <c r="HL127" s="33"/>
      <c r="HM127" s="441">
        <f>IF(ISBLANK(HR3),"",COUNTIF(HQ12:HQ112,"=10"))</f>
        <v>2</v>
      </c>
      <c r="HN127" s="441"/>
      <c r="HO127" s="429">
        <f>IF(ISBLANK(HR3),"",HM127/HM114)</f>
        <v>0.04</v>
      </c>
      <c r="HP127" s="429"/>
      <c r="HQ127" s="135"/>
      <c r="HR127" s="56"/>
      <c r="HS127" s="33"/>
      <c r="HT127" s="441">
        <f>IF(ISBLANK(HY3),"",COUNTIF(HX12:HX112,"=10"))</f>
        <v>17</v>
      </c>
      <c r="HU127" s="441"/>
      <c r="HV127" s="429">
        <f>IF(ISBLANK(HY3),"",HT127/HT114)</f>
        <v>0.36956521739130432</v>
      </c>
      <c r="HW127" s="429"/>
      <c r="HX127" s="135"/>
      <c r="HY127" s="56"/>
      <c r="HZ127" s="33"/>
      <c r="IA127" s="441">
        <f>IF(ISBLANK(IF3),"",COUNTIF(IE12:IE112,"=10"))</f>
        <v>23</v>
      </c>
      <c r="IB127" s="441"/>
      <c r="IC127" s="429">
        <f>IF(ISBLANK(IF3),"",IA127/IA114)</f>
        <v>0.44230769230769229</v>
      </c>
      <c r="ID127" s="429"/>
      <c r="IE127" s="135"/>
      <c r="IF127" s="56"/>
      <c r="IG127" s="33"/>
      <c r="IH127" s="441">
        <f>IF(ISBLANK(IM3),"",COUNTIF(IL12:IL112,"=10"))</f>
        <v>23</v>
      </c>
      <c r="II127" s="441"/>
      <c r="IJ127" s="429">
        <f>IF(ISBLANK(IM3),"",IH127/IH114)</f>
        <v>0.46</v>
      </c>
      <c r="IK127" s="429"/>
      <c r="IL127" s="135"/>
      <c r="IM127" s="56"/>
      <c r="IN127" s="33"/>
      <c r="IO127" s="441">
        <f>IF(ISBLANK(IT3),"",COUNTIF(IS12:IS112,"=10"))</f>
        <v>20</v>
      </c>
      <c r="IP127" s="441"/>
      <c r="IQ127" s="429">
        <f>IF(ISBLANK(IT3),"",IO127/IO114)</f>
        <v>0.39215686274509803</v>
      </c>
      <c r="IR127" s="429"/>
      <c r="IS127" s="135"/>
      <c r="IT127" s="56"/>
      <c r="IU127" s="33"/>
      <c r="IV127" s="441">
        <f>IF(ISBLANK(JA3),"",COUNTIF(IZ12:IZ112,"=10"))</f>
        <v>12</v>
      </c>
      <c r="IW127" s="441"/>
      <c r="IX127" s="429">
        <f>IF(ISBLANK(JA3),"",IV127/IV114)</f>
        <v>0.25</v>
      </c>
      <c r="IY127" s="429"/>
      <c r="IZ127" s="135"/>
      <c r="JA127" s="56"/>
      <c r="JB127" s="33"/>
      <c r="JC127" s="441">
        <f>IF(ISBLANK(JH3),"",COUNTIF(JG12:JG112,"=10"))</f>
        <v>11</v>
      </c>
      <c r="JD127" s="441"/>
      <c r="JE127" s="429">
        <f>IF(ISBLANK(JH3),"",JC127/JC114)</f>
        <v>0.22</v>
      </c>
      <c r="JF127" s="429"/>
      <c r="JG127" s="135"/>
      <c r="JH127" s="56"/>
      <c r="JI127" s="33"/>
      <c r="JJ127" s="441">
        <f>IF(ISBLANK(JO3),"",COUNTIF(JN12:JN112,"=10"))</f>
        <v>23</v>
      </c>
      <c r="JK127" s="441"/>
      <c r="JL127" s="429">
        <f>IF(ISBLANK(JO3),"",JJ127/JJ114)</f>
        <v>0.44230769230769229</v>
      </c>
      <c r="JM127" s="429"/>
      <c r="JN127" s="135"/>
      <c r="JO127" s="56"/>
      <c r="JP127" s="33"/>
      <c r="JQ127" s="441">
        <f>IF(ISBLANK(JV3),"",COUNTIF(JU12:JU112,"=10"))</f>
        <v>24</v>
      </c>
      <c r="JR127" s="441"/>
      <c r="JS127" s="429">
        <f>IF(ISBLANK(JV3),"",JQ127/JQ114)</f>
        <v>0.48979591836734693</v>
      </c>
      <c r="JT127" s="429"/>
      <c r="JU127" s="135"/>
      <c r="JV127" s="56"/>
      <c r="JW127" s="33"/>
      <c r="JX127" s="441" t="str">
        <f>IF(ISBLANK(KC3),"",COUNTIF(KB12:KB112,"=10"))</f>
        <v/>
      </c>
      <c r="JY127" s="441"/>
      <c r="JZ127" s="429" t="str">
        <f>IF(ISBLANK(KC3),"",JX127/JX114)</f>
        <v/>
      </c>
      <c r="KA127" s="429"/>
      <c r="KB127" s="135"/>
      <c r="KC127" s="56"/>
      <c r="KD127" s="33"/>
      <c r="KE127" s="441">
        <f>IF(ISBLANK(KJ3),"",COUNTIF(KI12:KI112,"=10"))</f>
        <v>3</v>
      </c>
      <c r="KF127" s="441"/>
      <c r="KG127" s="429">
        <f>IF(ISBLANK(KJ3),"",KE127/KE114)</f>
        <v>6.3829787234042548E-2</v>
      </c>
      <c r="KH127" s="429"/>
      <c r="KI127" s="135"/>
      <c r="KJ127" s="56"/>
      <c r="KK127" s="33"/>
      <c r="KL127" s="441">
        <f>IF(ISBLANK(KQ3),"",COUNTIF(KP12:KP112,"=10"))</f>
        <v>18</v>
      </c>
      <c r="KM127" s="441"/>
      <c r="KN127" s="429">
        <f>IF(ISBLANK(KQ3),"",KL127/KL114)</f>
        <v>0.39130434782608697</v>
      </c>
      <c r="KO127" s="429"/>
      <c r="KP127" s="135"/>
      <c r="KQ127" s="56"/>
      <c r="KR127" s="111"/>
      <c r="KS127" s="441" t="str">
        <f>IF(ISBLANK(KX3),"",COUNTIF(KW12:KW112,"=10"))</f>
        <v/>
      </c>
      <c r="KT127" s="441"/>
      <c r="KU127" s="429" t="str">
        <f>IF(ISBLANK(KX3),"",KS127/KS114)</f>
        <v/>
      </c>
      <c r="KV127" s="429"/>
      <c r="KW127" s="135"/>
      <c r="KX127" s="56"/>
      <c r="KY127" s="33"/>
      <c r="KZ127" s="441" t="str">
        <f>IF(ISBLANK(LE3),"",COUNTIF(LD12:LD112,"=10"))</f>
        <v/>
      </c>
      <c r="LA127" s="441"/>
      <c r="LB127" s="429" t="str">
        <f>IF(ISBLANK(LE3),"",KZ127/KZ114)</f>
        <v/>
      </c>
      <c r="LC127" s="429"/>
      <c r="LD127" s="135"/>
      <c r="LE127" s="56"/>
      <c r="LF127" s="33"/>
      <c r="LG127" s="441" t="str">
        <f>IF(ISBLANK(LL3),"",COUNTIF(LK12:LK112,"=10"))</f>
        <v/>
      </c>
      <c r="LH127" s="441"/>
      <c r="LI127" s="429" t="str">
        <f>IF(ISBLANK(LL3),"",LG127/LG114)</f>
        <v/>
      </c>
      <c r="LJ127" s="429"/>
      <c r="LK127" s="135"/>
      <c r="LL127" s="56"/>
      <c r="LM127" s="33"/>
      <c r="LN127" s="441" t="str">
        <f>IF(ISBLANK(LS3),"",COUNTIF(LR12:LR112,"=10"))</f>
        <v/>
      </c>
      <c r="LO127" s="441"/>
      <c r="LP127" s="429" t="str">
        <f>IF(ISBLANK(LS3),"",LN127/LN114)</f>
        <v/>
      </c>
      <c r="LQ127" s="429"/>
      <c r="LR127" s="135"/>
      <c r="LS127" s="56"/>
      <c r="LT127" s="33"/>
      <c r="LU127" s="441" t="str">
        <f>IF(ISBLANK(LZ3),"",COUNTIF(LY12:LY112,"=10"))</f>
        <v/>
      </c>
      <c r="LV127" s="441"/>
      <c r="LW127" s="429" t="str">
        <f>IF(ISBLANK(LZ3),"",LU127/LU114)</f>
        <v/>
      </c>
      <c r="LX127" s="429"/>
      <c r="LY127" s="135"/>
      <c r="LZ127" s="56"/>
      <c r="MA127" s="33"/>
      <c r="MB127" s="441" t="str">
        <f>IF(ISBLANK(MG3),"",COUNTIF(MF12:MF112,"=10"))</f>
        <v/>
      </c>
      <c r="MC127" s="441"/>
      <c r="MD127" s="429" t="str">
        <f>IF(ISBLANK(MG3),"",MB127/MB114)</f>
        <v/>
      </c>
      <c r="ME127" s="429"/>
      <c r="MF127" s="135"/>
      <c r="MG127" s="56"/>
      <c r="MH127" s="33"/>
      <c r="MI127" s="441" t="str">
        <f>IF(ISBLANK(MN3),"",COUNTIF(MM12:MM112,"=10"))</f>
        <v/>
      </c>
      <c r="MJ127" s="441"/>
      <c r="MK127" s="429" t="str">
        <f>IF(ISBLANK(MN3),"",MI127/MI114)</f>
        <v/>
      </c>
      <c r="ML127" s="429"/>
      <c r="MM127" s="135"/>
      <c r="MN127" s="56"/>
      <c r="MO127" s="33"/>
      <c r="MP127" s="441" t="str">
        <f>IF(ISBLANK(MU3),"",COUNTIF(MT12:MT112,"=10"))</f>
        <v/>
      </c>
      <c r="MQ127" s="441"/>
      <c r="MR127" s="429" t="str">
        <f>IF(ISBLANK(MU3),"",MP127/MP114)</f>
        <v/>
      </c>
      <c r="MS127" s="429"/>
      <c r="MT127" s="135"/>
      <c r="MU127" s="56"/>
      <c r="MV127" s="33"/>
      <c r="MW127" s="441" t="str">
        <f>IF(ISBLANK(NB3),"",COUNTIF(NA12:NA112,"=10"))</f>
        <v/>
      </c>
      <c r="MX127" s="441"/>
      <c r="MY127" s="429" t="str">
        <f>IF(ISBLANK(NB3),"",MW127/MW114)</f>
        <v/>
      </c>
      <c r="MZ127" s="429"/>
      <c r="NA127" s="135"/>
      <c r="NB127" s="56"/>
      <c r="NC127" s="33"/>
      <c r="ND127" s="441" t="str">
        <f>IF(ISBLANK(NI3),"",COUNTIF(NH12:NH112,"=10"))</f>
        <v/>
      </c>
      <c r="NE127" s="441"/>
      <c r="NF127" s="429" t="str">
        <f>IF(ISBLANK(NI3),"",ND127/ND114)</f>
        <v/>
      </c>
      <c r="NG127" s="429"/>
      <c r="NH127" s="135"/>
      <c r="NI127" s="56"/>
      <c r="NJ127" s="33"/>
      <c r="NK127" s="441" t="str">
        <f>IF(ISBLANK(NP3),"",COUNTIF(NO12:NO112,"=10"))</f>
        <v/>
      </c>
      <c r="NL127" s="441"/>
      <c r="NM127" s="429" t="str">
        <f>IF(ISBLANK(NP3),"",NK127/NK114)</f>
        <v/>
      </c>
      <c r="NN127" s="429"/>
      <c r="NO127" s="135"/>
      <c r="NP127" s="56"/>
      <c r="NQ127" s="33"/>
      <c r="NR127" s="441" t="str">
        <f>IF(ISBLANK(NW3),"",COUNTIF(NV12:NV112,"=10"))</f>
        <v/>
      </c>
      <c r="NS127" s="441"/>
      <c r="NT127" s="429" t="str">
        <f>IF(ISBLANK(NW3),"",NR127/NR114)</f>
        <v/>
      </c>
      <c r="NU127" s="429"/>
      <c r="NV127" s="135"/>
      <c r="NW127" s="56"/>
      <c r="NX127" s="33"/>
      <c r="NY127" s="441" t="str">
        <f>IF(ISBLANK(OD3),"",COUNTIF(OC12:OC112,"=10"))</f>
        <v/>
      </c>
      <c r="NZ127" s="441"/>
      <c r="OA127" s="429" t="str">
        <f>IF(ISBLANK(OD3),"",NY127/NY114)</f>
        <v/>
      </c>
      <c r="OB127" s="429"/>
      <c r="OC127" s="135"/>
      <c r="OD127" s="56"/>
      <c r="OE127" s="33"/>
      <c r="OF127" s="441" t="str">
        <f>IF(ISBLANK(OK3),"",COUNTIF(OJ12:OJ112,"=10"))</f>
        <v/>
      </c>
      <c r="OG127" s="441"/>
      <c r="OH127" s="429" t="str">
        <f>IF(ISBLANK(OK3),"",OF127/OF114)</f>
        <v/>
      </c>
      <c r="OI127" s="429"/>
      <c r="OJ127" s="135"/>
      <c r="OK127" s="56"/>
      <c r="OL127" s="33"/>
      <c r="OM127" s="441" t="str">
        <f>IF(ISBLANK(OR3),"",COUNTIF(OQ12:OQ112,"=10"))</f>
        <v/>
      </c>
      <c r="ON127" s="441"/>
      <c r="OO127" s="429" t="str">
        <f>IF(ISBLANK(OR3),"",OM127/OM114)</f>
        <v/>
      </c>
      <c r="OP127" s="429"/>
      <c r="OQ127" s="135"/>
      <c r="OR127" s="56"/>
      <c r="OS127" s="33"/>
      <c r="OT127" s="441" t="str">
        <f>IF(ISBLANK(OY3),"",COUNTIF(OX12:OX112,"=10"))</f>
        <v/>
      </c>
      <c r="OU127" s="441"/>
      <c r="OV127" s="429" t="str">
        <f>IF(ISBLANK(OY3),"",OT127/OT114)</f>
        <v/>
      </c>
      <c r="OW127" s="429"/>
      <c r="OX127" s="135"/>
      <c r="OY127" s="56"/>
      <c r="OZ127" s="33"/>
      <c r="PA127" s="441" t="str">
        <f>IF(ISBLANK(PF3),"",COUNTIF(PE12:PE112,"=10"))</f>
        <v/>
      </c>
      <c r="PB127" s="441"/>
      <c r="PC127" s="429" t="str">
        <f>IF(ISBLANK(PF3),"",PA127/PA114)</f>
        <v/>
      </c>
      <c r="PD127" s="429"/>
      <c r="PE127" s="135"/>
      <c r="PF127" s="56"/>
      <c r="PG127" s="33"/>
      <c r="PH127" s="441" t="str">
        <f>IF(ISBLANK(PM3),"",COUNTIF(PL12:PL112,"=10"))</f>
        <v/>
      </c>
      <c r="PI127" s="441"/>
      <c r="PJ127" s="429" t="str">
        <f>IF(ISBLANK(PM3),"",PH127/PH114)</f>
        <v/>
      </c>
      <c r="PK127" s="429"/>
      <c r="PL127" s="135"/>
      <c r="PM127" s="56"/>
      <c r="PN127" s="33"/>
      <c r="PO127" s="441" t="str">
        <f>IF(ISBLANK(PT3),"",COUNTIF(PS12:PS112,"=10"))</f>
        <v/>
      </c>
      <c r="PP127" s="441"/>
      <c r="PQ127" s="429" t="str">
        <f>IF(ISBLANK(PT3),"",PO127/PO114)</f>
        <v/>
      </c>
      <c r="PR127" s="429"/>
      <c r="PS127" s="135"/>
      <c r="PT127" s="56"/>
      <c r="PU127" s="33"/>
      <c r="PV127" s="441" t="str">
        <f>IF(ISBLANK(QA3),"",COUNTIF(PZ12:PZ112,"=10"))</f>
        <v/>
      </c>
      <c r="PW127" s="441"/>
      <c r="PX127" s="429" t="str">
        <f>IF(ISBLANK(QA3),"",PV127/PV114)</f>
        <v/>
      </c>
      <c r="PY127" s="429"/>
      <c r="PZ127" s="135"/>
      <c r="QA127" s="56"/>
    </row>
    <row r="128" spans="1:443" ht="15" customHeight="1" x14ac:dyDescent="0.2">
      <c r="A128" s="449"/>
      <c r="B128" s="55" t="s">
        <v>284</v>
      </c>
      <c r="C128" s="54"/>
      <c r="D128" s="441">
        <f>COUNTIF(I12:I112,"=90")</f>
        <v>1</v>
      </c>
      <c r="E128" s="441"/>
      <c r="F128" s="429">
        <f>D128/D114</f>
        <v>1.1363636363636364E-2</v>
      </c>
      <c r="G128" s="429"/>
      <c r="H128" s="34"/>
      <c r="I128" s="56"/>
      <c r="J128" s="33"/>
      <c r="K128" s="441">
        <f>COUNTIF(P12:P112,"=90")</f>
        <v>3</v>
      </c>
      <c r="L128" s="441"/>
      <c r="M128" s="429">
        <f>K128/K114</f>
        <v>3.7974683544303799E-2</v>
      </c>
      <c r="N128" s="429"/>
      <c r="O128" s="34"/>
      <c r="P128" s="56"/>
      <c r="Q128" s="33"/>
      <c r="R128" s="441">
        <f>IF(ISBLANK(W3),"",COUNTIF(W12:W112,"=90"))</f>
        <v>0</v>
      </c>
      <c r="S128" s="441"/>
      <c r="T128" s="429">
        <f>IF(ISBLANK(W3),"",R128/R114)</f>
        <v>0</v>
      </c>
      <c r="U128" s="429"/>
      <c r="V128" s="34"/>
      <c r="W128" s="56"/>
      <c r="X128" s="33"/>
      <c r="Y128" s="441">
        <f>IF(ISBLANK(AD3),"",COUNTIF(AD12:AD112,"=90"))</f>
        <v>0</v>
      </c>
      <c r="Z128" s="441"/>
      <c r="AA128" s="429">
        <f>IF(ISBLANK(AD3),"",Y128/Y114)</f>
        <v>0</v>
      </c>
      <c r="AB128" s="429"/>
      <c r="AC128" s="79"/>
      <c r="AD128" s="56"/>
      <c r="AE128" s="33"/>
      <c r="AF128" s="441">
        <f>IF(ISBLANK(AK3),"",COUNTIF(AK12:AK112,"=90"))</f>
        <v>0</v>
      </c>
      <c r="AG128" s="441"/>
      <c r="AH128" s="429">
        <f>IF(ISBLANK(AK3),"",AF128/AF114)</f>
        <v>0</v>
      </c>
      <c r="AI128" s="429"/>
      <c r="AJ128" s="79"/>
      <c r="AK128" s="56"/>
      <c r="AL128" s="33"/>
      <c r="AM128" s="441">
        <f>IF(ISBLANK(AR3),"",COUNTIF(AR12:AR112,"=90"))</f>
        <v>0</v>
      </c>
      <c r="AN128" s="441"/>
      <c r="AO128" s="429">
        <f>IF(ISBLANK(AR3),"",AM128/AM114)</f>
        <v>0</v>
      </c>
      <c r="AP128" s="429"/>
      <c r="AQ128" s="79"/>
      <c r="AR128" s="56"/>
      <c r="AS128" s="33"/>
      <c r="AT128" s="441">
        <f>IF(ISBLANK(AY3),"",COUNTIF(AY12:AY112,"=90"))</f>
        <v>3</v>
      </c>
      <c r="AU128" s="441"/>
      <c r="AV128" s="429">
        <f>IF(ISBLANK(AY3),"",AT128/AT114)</f>
        <v>4.3478260869565216E-2</v>
      </c>
      <c r="AW128" s="429"/>
      <c r="AX128" s="135"/>
      <c r="AY128" s="56"/>
      <c r="AZ128" s="33"/>
      <c r="BA128" s="441">
        <f>IF(ISBLANK(BF3),"",COUNTIF(BF12:BF112,"=90"))</f>
        <v>0</v>
      </c>
      <c r="BB128" s="441"/>
      <c r="BC128" s="429">
        <f>IF(ISBLANK(BF3),"",BA128/BA114)</f>
        <v>0</v>
      </c>
      <c r="BD128" s="429"/>
      <c r="BE128" s="135"/>
      <c r="BF128" s="56"/>
      <c r="BG128" s="33"/>
      <c r="BH128" s="441">
        <f>IF(ISBLANK(BM3),"",COUNTIF(BM12:BM112,"=90"))</f>
        <v>0</v>
      </c>
      <c r="BI128" s="441"/>
      <c r="BJ128" s="429">
        <f>IF(ISBLANK(BM3),"",BH128/BH114)</f>
        <v>0</v>
      </c>
      <c r="BK128" s="429"/>
      <c r="BL128" s="135"/>
      <c r="BM128" s="56"/>
      <c r="BN128" s="33"/>
      <c r="BO128" s="441">
        <f>IF(ISBLANK(BT3),"",COUNTIF(BT12:BT112,"=90"))</f>
        <v>1</v>
      </c>
      <c r="BP128" s="441"/>
      <c r="BQ128" s="429">
        <f>IF(ISBLANK(BT3),"",BO128/BO114)</f>
        <v>1.5151515151515152E-2</v>
      </c>
      <c r="BR128" s="429"/>
      <c r="BS128" s="135"/>
      <c r="BT128" s="56"/>
      <c r="BU128" s="33"/>
      <c r="BV128" s="441">
        <f>IF(ISBLANK(CA3),"",COUNTIF(CA12:CA112,"=90"))</f>
        <v>0</v>
      </c>
      <c r="BW128" s="441"/>
      <c r="BX128" s="429">
        <f>IF(ISBLANK(CA3),"",BV128/BV114)</f>
        <v>0</v>
      </c>
      <c r="BY128" s="429"/>
      <c r="BZ128" s="135"/>
      <c r="CA128" s="56"/>
      <c r="CB128" s="33"/>
      <c r="CC128" s="441">
        <f>IF(ISBLANK(CH3),"",COUNTIF(CH12:CH112,"=90"))</f>
        <v>0</v>
      </c>
      <c r="CD128" s="441"/>
      <c r="CE128" s="429">
        <f>IF(ISBLANK(CH3),"",CC128/CC114)</f>
        <v>0</v>
      </c>
      <c r="CF128" s="429"/>
      <c r="CG128" s="135"/>
      <c r="CH128" s="56"/>
      <c r="CI128" s="33"/>
      <c r="CJ128" s="441">
        <f>IF(ISBLANK(CO3),"",COUNTIF(CO12:CO112,"=90"))</f>
        <v>0</v>
      </c>
      <c r="CK128" s="441"/>
      <c r="CL128" s="429">
        <f>IF(ISBLANK(CO3),"",CJ128/CJ114)</f>
        <v>0</v>
      </c>
      <c r="CM128" s="429"/>
      <c r="CN128" s="135"/>
      <c r="CO128" s="56"/>
      <c r="CP128" s="33"/>
      <c r="CQ128" s="441">
        <f>IF(ISBLANK(CV3),"",COUNTIF(CV12:CV112,"=90"))</f>
        <v>1</v>
      </c>
      <c r="CR128" s="441"/>
      <c r="CS128" s="429">
        <f>IF(ISBLANK(CV3),"",CQ128/CQ114)</f>
        <v>1.5625E-2</v>
      </c>
      <c r="CT128" s="429"/>
      <c r="CU128" s="135"/>
      <c r="CV128" s="56"/>
      <c r="CW128" s="33"/>
      <c r="CX128" s="441">
        <f>IF(ISBLANK(DC3),"",COUNTIF(DC12:DC112,"=90"))</f>
        <v>0</v>
      </c>
      <c r="CY128" s="441"/>
      <c r="CZ128" s="429">
        <f>IF(ISBLANK(DC3),"",CX128/CX114)</f>
        <v>0</v>
      </c>
      <c r="DA128" s="429"/>
      <c r="DB128" s="135"/>
      <c r="DC128" s="56"/>
      <c r="DD128" s="33"/>
      <c r="DE128" s="441">
        <f>IF(ISBLANK(DJ3),"",COUNTIF(DJ12:DJ112,"=90"))</f>
        <v>1</v>
      </c>
      <c r="DF128" s="441"/>
      <c r="DG128" s="429">
        <f>IF(ISBLANK(DJ3),"",DE128/DE114)</f>
        <v>1.6949152542372881E-2</v>
      </c>
      <c r="DH128" s="429"/>
      <c r="DI128" s="135"/>
      <c r="DJ128" s="56"/>
      <c r="DK128" s="33"/>
      <c r="DL128" s="441">
        <f>IF(ISBLANK(DQ3),"",COUNTIF(DQ12:DQ112,"=90"))</f>
        <v>0</v>
      </c>
      <c r="DM128" s="441"/>
      <c r="DN128" s="429">
        <f>IF(ISBLANK(DQ3),"",DL128/DL114)</f>
        <v>0</v>
      </c>
      <c r="DO128" s="429"/>
      <c r="DP128" s="135"/>
      <c r="DQ128" s="56"/>
      <c r="DR128" s="33"/>
      <c r="DS128" s="441">
        <f>IF(ISBLANK(DX3),"",COUNTIF(DX12:DX112,"=90"))</f>
        <v>1</v>
      </c>
      <c r="DT128" s="441"/>
      <c r="DU128" s="429">
        <f>IF(ISBLANK(DX3),"",DS128/DS114)</f>
        <v>1.6666666666666666E-2</v>
      </c>
      <c r="DV128" s="429"/>
      <c r="DW128" s="135"/>
      <c r="DX128" s="56"/>
      <c r="DY128" s="33"/>
      <c r="DZ128" s="441">
        <f>IF(ISBLANK(EE3),"",COUNTIF(EE12:EE112,"=90"))</f>
        <v>0</v>
      </c>
      <c r="EA128" s="441"/>
      <c r="EB128" s="429">
        <f>IF(ISBLANK(EE3),"",DZ128/DZ114)</f>
        <v>0</v>
      </c>
      <c r="EC128" s="429"/>
      <c r="ED128" s="135"/>
      <c r="EE128" s="56"/>
      <c r="EF128" s="33"/>
      <c r="EG128" s="441">
        <f>IF(ISBLANK(EL3),"",COUNTIF(EL12:EL112,"=90"))</f>
        <v>0</v>
      </c>
      <c r="EH128" s="441"/>
      <c r="EI128" s="429">
        <f>IF(ISBLANK(EL3),"",EG128/EG114)</f>
        <v>0</v>
      </c>
      <c r="EJ128" s="429"/>
      <c r="EK128" s="135"/>
      <c r="EL128" s="56"/>
      <c r="EM128" s="33"/>
      <c r="EN128" s="441">
        <f>IF(ISBLANK(ES3),"",COUNTIF(ES12:ES112,"=90"))</f>
        <v>0</v>
      </c>
      <c r="EO128" s="441"/>
      <c r="EP128" s="429">
        <f>IF(ISBLANK(ES3),"",EN128/EN114)</f>
        <v>0</v>
      </c>
      <c r="EQ128" s="429"/>
      <c r="ER128" s="135"/>
      <c r="ES128" s="56"/>
      <c r="ET128" s="33"/>
      <c r="EU128" s="441">
        <f>IF(ISBLANK(EZ3),"",COUNTIF(EZ12:EZ112,"=90"))</f>
        <v>0</v>
      </c>
      <c r="EV128" s="441"/>
      <c r="EW128" s="429">
        <f>IF(ISBLANK(EZ3),"",EU128/EU114)</f>
        <v>0</v>
      </c>
      <c r="EX128" s="429"/>
      <c r="EY128" s="135"/>
      <c r="EZ128" s="56"/>
      <c r="FA128" s="33"/>
      <c r="FB128" s="441">
        <f>IF(ISBLANK(FG3),"",COUNTIF(FG12:FG112,"=90"))</f>
        <v>0</v>
      </c>
      <c r="FC128" s="441"/>
      <c r="FD128" s="429">
        <f>IF(ISBLANK(FG3),"",FB128/FB114)</f>
        <v>0</v>
      </c>
      <c r="FE128" s="429"/>
      <c r="FF128" s="135"/>
      <c r="FG128" s="56"/>
      <c r="FH128" s="33"/>
      <c r="FI128" s="441">
        <f>IF(ISBLANK(FN3),"",COUNTIF(FN12:FN112,"=90"))</f>
        <v>0</v>
      </c>
      <c r="FJ128" s="441"/>
      <c r="FK128" s="429">
        <f>IF(ISBLANK(FN3),"",FI128/FI114)</f>
        <v>0</v>
      </c>
      <c r="FL128" s="429"/>
      <c r="FM128" s="135"/>
      <c r="FN128" s="56"/>
      <c r="FO128" s="33"/>
      <c r="FP128" s="441">
        <f>IF(ISBLANK(FU3),"",COUNTIF(FU12:FU112,"=90"))</f>
        <v>1</v>
      </c>
      <c r="FQ128" s="441"/>
      <c r="FR128" s="429">
        <f>IF(ISBLANK(FU3),"",FP128/FP114)</f>
        <v>1.7543859649122806E-2</v>
      </c>
      <c r="FS128" s="429"/>
      <c r="FT128" s="135"/>
      <c r="FU128" s="56"/>
      <c r="FV128" s="33"/>
      <c r="FW128" s="441">
        <f>IF(ISBLANK(GB3),"",COUNTIF(GB12:GB112,"=90"))</f>
        <v>0</v>
      </c>
      <c r="FX128" s="441"/>
      <c r="FY128" s="429">
        <f>IF(ISBLANK(GB3),"",FW128/FW114)</f>
        <v>0</v>
      </c>
      <c r="FZ128" s="429"/>
      <c r="GA128" s="135"/>
      <c r="GB128" s="56"/>
      <c r="GC128" s="33"/>
      <c r="GD128" s="441">
        <f>IF(ISBLANK(GI3),"",COUNTIF(GI12:GI112,"=90"))</f>
        <v>0</v>
      </c>
      <c r="GE128" s="441"/>
      <c r="GF128" s="429">
        <f>IF(ISBLANK(GI3),"",GD128/GD114)</f>
        <v>0</v>
      </c>
      <c r="GG128" s="429"/>
      <c r="GH128" s="135"/>
      <c r="GI128" s="56"/>
      <c r="GJ128" s="33"/>
      <c r="GK128" s="441">
        <f>IF(ISBLANK(GP3),"",COUNTIF(GP12:GP112,"=90"))</f>
        <v>0</v>
      </c>
      <c r="GL128" s="441"/>
      <c r="GM128" s="429">
        <f>IF(ISBLANK(GP3),"",GK128/GK114)</f>
        <v>0</v>
      </c>
      <c r="GN128" s="429"/>
      <c r="GO128" s="135"/>
      <c r="GP128" s="56"/>
      <c r="GQ128" s="33"/>
      <c r="GR128" s="441">
        <f>IF(ISBLANK(GW3),"",COUNTIF(GW12:GW112,"=90"))</f>
        <v>0</v>
      </c>
      <c r="GS128" s="441"/>
      <c r="GT128" s="429">
        <f>IF(ISBLANK(GW3),"",GR128/GR114)</f>
        <v>0</v>
      </c>
      <c r="GU128" s="429"/>
      <c r="GV128" s="135"/>
      <c r="GW128" s="56"/>
      <c r="GX128" s="33"/>
      <c r="GY128" s="441">
        <f>IF(ISBLANK(HD3),"",COUNTIF(HD12:HD112,"=90"))</f>
        <v>0</v>
      </c>
      <c r="GZ128" s="441"/>
      <c r="HA128" s="429">
        <f>IF(ISBLANK(HD3),"",GY128/GY114)</f>
        <v>0</v>
      </c>
      <c r="HB128" s="429"/>
      <c r="HC128" s="135"/>
      <c r="HD128" s="56"/>
      <c r="HE128" s="33"/>
      <c r="HF128" s="441">
        <f>IF(ISBLANK(HK3),"",COUNTIF(HK12:HK112,"=90"))</f>
        <v>1</v>
      </c>
      <c r="HG128" s="441"/>
      <c r="HH128" s="429">
        <f>IF(ISBLANK(HK3),"",HF128/HF114)</f>
        <v>2.1276595744680851E-2</v>
      </c>
      <c r="HI128" s="429"/>
      <c r="HJ128" s="135"/>
      <c r="HK128" s="56"/>
      <c r="HL128" s="33"/>
      <c r="HM128" s="441">
        <f>IF(ISBLANK(HR3),"",COUNTIF(HR12:HR112,"=90"))</f>
        <v>0</v>
      </c>
      <c r="HN128" s="441"/>
      <c r="HO128" s="429">
        <f>IF(ISBLANK(HR3),"",HM128/HM114)</f>
        <v>0</v>
      </c>
      <c r="HP128" s="429"/>
      <c r="HQ128" s="135"/>
      <c r="HR128" s="56"/>
      <c r="HS128" s="33"/>
      <c r="HT128" s="441">
        <f>IF(ISBLANK(HY3),"",COUNTIF(HY12:HY112,"=90"))</f>
        <v>0</v>
      </c>
      <c r="HU128" s="441"/>
      <c r="HV128" s="429">
        <f>IF(ISBLANK(HY3),"",HT128/HT114)</f>
        <v>0</v>
      </c>
      <c r="HW128" s="429"/>
      <c r="HX128" s="135"/>
      <c r="HY128" s="56"/>
      <c r="HZ128" s="33"/>
      <c r="IA128" s="441">
        <f>IF(ISBLANK(IF3),"",COUNTIF(IF12:IF112,"=90"))</f>
        <v>2</v>
      </c>
      <c r="IB128" s="441"/>
      <c r="IC128" s="429">
        <f>IF(ISBLANK(IF3),"",IA128/IA114)</f>
        <v>3.8461538461538464E-2</v>
      </c>
      <c r="ID128" s="429"/>
      <c r="IE128" s="135"/>
      <c r="IF128" s="56"/>
      <c r="IG128" s="33"/>
      <c r="IH128" s="441">
        <f>IF(ISBLANK(IM3),"",COUNTIF(IM12:IM112,"=90"))</f>
        <v>0</v>
      </c>
      <c r="II128" s="441"/>
      <c r="IJ128" s="429">
        <f>IF(ISBLANK(IM3),"",IH128/IH114)</f>
        <v>0</v>
      </c>
      <c r="IK128" s="429"/>
      <c r="IL128" s="135"/>
      <c r="IM128" s="56"/>
      <c r="IN128" s="33"/>
      <c r="IO128" s="441">
        <f>IF(ISBLANK(IT3),"",COUNTIF(IT12:IT112,"=90"))</f>
        <v>1</v>
      </c>
      <c r="IP128" s="441"/>
      <c r="IQ128" s="429">
        <f>IF(ISBLANK(IT3),"",IO128/IO114)</f>
        <v>1.9607843137254902E-2</v>
      </c>
      <c r="IR128" s="429"/>
      <c r="IS128" s="135"/>
      <c r="IT128" s="56"/>
      <c r="IU128" s="33"/>
      <c r="IV128" s="441">
        <f>IF(ISBLANK(JA3),"",COUNTIF(JA12:JA112,"=90"))</f>
        <v>0</v>
      </c>
      <c r="IW128" s="441"/>
      <c r="IX128" s="429">
        <f>IF(ISBLANK(JA3),"",IV128/IV114)</f>
        <v>0</v>
      </c>
      <c r="IY128" s="429"/>
      <c r="IZ128" s="135"/>
      <c r="JA128" s="56"/>
      <c r="JB128" s="33"/>
      <c r="JC128" s="441">
        <f>IF(ISBLANK(JH3),"",COUNTIF(JH12:JH112,"=90"))</f>
        <v>0</v>
      </c>
      <c r="JD128" s="441"/>
      <c r="JE128" s="429">
        <f>IF(ISBLANK(JH3),"",JC128/JC114)</f>
        <v>0</v>
      </c>
      <c r="JF128" s="429"/>
      <c r="JG128" s="135"/>
      <c r="JH128" s="56"/>
      <c r="JI128" s="33"/>
      <c r="JJ128" s="441">
        <f>IF(ISBLANK(JO3),"",COUNTIF(JO12:JO112,"=90"))</f>
        <v>0</v>
      </c>
      <c r="JK128" s="441"/>
      <c r="JL128" s="429">
        <f>IF(ISBLANK(JO3),"",JJ128/JJ114)</f>
        <v>0</v>
      </c>
      <c r="JM128" s="429"/>
      <c r="JN128" s="135"/>
      <c r="JO128" s="56"/>
      <c r="JP128" s="33"/>
      <c r="JQ128" s="441">
        <f>IF(ISBLANK(JV3),"",COUNTIF(JV12:JV112,"=90"))</f>
        <v>0</v>
      </c>
      <c r="JR128" s="441"/>
      <c r="JS128" s="429">
        <f>IF(ISBLANK(JV3),"",JQ128/JQ114)</f>
        <v>0</v>
      </c>
      <c r="JT128" s="429"/>
      <c r="JU128" s="135"/>
      <c r="JV128" s="56"/>
      <c r="JW128" s="33"/>
      <c r="JX128" s="441" t="str">
        <f>IF(ISBLANK(KC3),"",COUNTIF(KC12:KC112,"=90"))</f>
        <v/>
      </c>
      <c r="JY128" s="441"/>
      <c r="JZ128" s="429" t="str">
        <f>IF(ISBLANK(KC3),"",JX128/JX114)</f>
        <v/>
      </c>
      <c r="KA128" s="429"/>
      <c r="KB128" s="135"/>
      <c r="KC128" s="56"/>
      <c r="KD128" s="33"/>
      <c r="KE128" s="441">
        <f>IF(ISBLANK(KJ3),"",COUNTIF(KJ12:KJ112,"=90"))</f>
        <v>0</v>
      </c>
      <c r="KF128" s="441"/>
      <c r="KG128" s="429">
        <f>IF(ISBLANK(KJ3),"",KE128/KE114)</f>
        <v>0</v>
      </c>
      <c r="KH128" s="429"/>
      <c r="KI128" s="135"/>
      <c r="KJ128" s="56"/>
      <c r="KK128" s="33"/>
      <c r="KL128" s="441">
        <f>IF(ISBLANK(KQ3),"",COUNTIF(KQ12:KQ112,"=90"))</f>
        <v>0</v>
      </c>
      <c r="KM128" s="441"/>
      <c r="KN128" s="429">
        <f>IF(ISBLANK(KQ3),"",KL128/KL114)</f>
        <v>0</v>
      </c>
      <c r="KO128" s="429"/>
      <c r="KP128" s="135"/>
      <c r="KQ128" s="56"/>
      <c r="KR128" s="111"/>
      <c r="KS128" s="441" t="str">
        <f>IF(ISBLANK(KX3),"",COUNTIF(KX12:KX112,"=90"))</f>
        <v/>
      </c>
      <c r="KT128" s="441"/>
      <c r="KU128" s="429" t="str">
        <f>IF(ISBLANK(KX3),"",KS128/KS114)</f>
        <v/>
      </c>
      <c r="KV128" s="429"/>
      <c r="KW128" s="135"/>
      <c r="KX128" s="56"/>
      <c r="KY128" s="33"/>
      <c r="KZ128" s="441" t="str">
        <f>IF(ISBLANK(LE3),"",COUNTIF(LE12:LE112,"=90"))</f>
        <v/>
      </c>
      <c r="LA128" s="441"/>
      <c r="LB128" s="429" t="str">
        <f>IF(ISBLANK(LE3),"",KZ128/KZ114)</f>
        <v/>
      </c>
      <c r="LC128" s="429"/>
      <c r="LD128" s="135"/>
      <c r="LE128" s="56"/>
      <c r="LF128" s="33"/>
      <c r="LG128" s="441" t="str">
        <f>IF(ISBLANK(LL3),"",COUNTIF(LL12:LL112,"=90"))</f>
        <v/>
      </c>
      <c r="LH128" s="441"/>
      <c r="LI128" s="429" t="str">
        <f>IF(ISBLANK(LL3),"",LG128/LG114)</f>
        <v/>
      </c>
      <c r="LJ128" s="429"/>
      <c r="LK128" s="135"/>
      <c r="LL128" s="56"/>
      <c r="LM128" s="33"/>
      <c r="LN128" s="441" t="str">
        <f>IF(ISBLANK(LS3),"",COUNTIF(LS12:LS112,"=90"))</f>
        <v/>
      </c>
      <c r="LO128" s="441"/>
      <c r="LP128" s="429" t="str">
        <f>IF(ISBLANK(LS3),"",LN128/LN114)</f>
        <v/>
      </c>
      <c r="LQ128" s="429"/>
      <c r="LR128" s="135"/>
      <c r="LS128" s="56"/>
      <c r="LT128" s="33"/>
      <c r="LU128" s="441" t="str">
        <f>IF(ISBLANK(LZ3),"",COUNTIF(LZ12:LZ112,"=90"))</f>
        <v/>
      </c>
      <c r="LV128" s="441"/>
      <c r="LW128" s="429" t="str">
        <f>IF(ISBLANK(LZ3),"",LU128/LU114)</f>
        <v/>
      </c>
      <c r="LX128" s="429"/>
      <c r="LY128" s="135"/>
      <c r="LZ128" s="56"/>
      <c r="MA128" s="33"/>
      <c r="MB128" s="441" t="str">
        <f>IF(ISBLANK(MG3),"",COUNTIF(MG12:MG112,"=90"))</f>
        <v/>
      </c>
      <c r="MC128" s="441"/>
      <c r="MD128" s="429" t="str">
        <f>IF(ISBLANK(MG3),"",MB128/MB114)</f>
        <v/>
      </c>
      <c r="ME128" s="429"/>
      <c r="MF128" s="135"/>
      <c r="MG128" s="56"/>
      <c r="MH128" s="33"/>
      <c r="MI128" s="441" t="str">
        <f>IF(ISBLANK(MN3),"",COUNTIF(MN12:MN112,"=90"))</f>
        <v/>
      </c>
      <c r="MJ128" s="441"/>
      <c r="MK128" s="429" t="str">
        <f>IF(ISBLANK(MN3),"",MI128/MI114)</f>
        <v/>
      </c>
      <c r="ML128" s="429"/>
      <c r="MM128" s="135"/>
      <c r="MN128" s="56"/>
      <c r="MO128" s="33"/>
      <c r="MP128" s="441" t="str">
        <f>IF(ISBLANK(MU3),"",COUNTIF(MU12:MU112,"=90"))</f>
        <v/>
      </c>
      <c r="MQ128" s="441"/>
      <c r="MR128" s="429" t="str">
        <f>IF(ISBLANK(MU3),"",MP128/MP114)</f>
        <v/>
      </c>
      <c r="MS128" s="429"/>
      <c r="MT128" s="135"/>
      <c r="MU128" s="56"/>
      <c r="MV128" s="33"/>
      <c r="MW128" s="441" t="str">
        <f>IF(ISBLANK(NB3),"",COUNTIF(NB12:NB112,"=90"))</f>
        <v/>
      </c>
      <c r="MX128" s="441"/>
      <c r="MY128" s="429" t="str">
        <f>IF(ISBLANK(NB3),"",MW128/MW114)</f>
        <v/>
      </c>
      <c r="MZ128" s="429"/>
      <c r="NA128" s="135"/>
      <c r="NB128" s="56"/>
      <c r="NC128" s="33"/>
      <c r="ND128" s="441" t="str">
        <f>IF(ISBLANK(NI3),"",COUNTIF(NI12:NI112,"=90"))</f>
        <v/>
      </c>
      <c r="NE128" s="441"/>
      <c r="NF128" s="429" t="str">
        <f>IF(ISBLANK(NI3),"",ND128/ND114)</f>
        <v/>
      </c>
      <c r="NG128" s="429"/>
      <c r="NH128" s="135"/>
      <c r="NI128" s="56"/>
      <c r="NJ128" s="33"/>
      <c r="NK128" s="441" t="str">
        <f>IF(ISBLANK(NP3),"",COUNTIF(NP12:NP112,"=90"))</f>
        <v/>
      </c>
      <c r="NL128" s="441"/>
      <c r="NM128" s="429" t="str">
        <f>IF(ISBLANK(NP3),"",NK128/NK114)</f>
        <v/>
      </c>
      <c r="NN128" s="429"/>
      <c r="NO128" s="135"/>
      <c r="NP128" s="56"/>
      <c r="NQ128" s="33"/>
      <c r="NR128" s="441" t="str">
        <f>IF(ISBLANK(NW3),"",COUNTIF(NW12:NW112,"=90"))</f>
        <v/>
      </c>
      <c r="NS128" s="441"/>
      <c r="NT128" s="429" t="str">
        <f>IF(ISBLANK(NW3),"",NR128/NR114)</f>
        <v/>
      </c>
      <c r="NU128" s="429"/>
      <c r="NV128" s="135"/>
      <c r="NW128" s="56"/>
      <c r="NX128" s="33"/>
      <c r="NY128" s="441" t="str">
        <f>IF(ISBLANK(OD3),"",COUNTIF(OD12:OD112,"=90"))</f>
        <v/>
      </c>
      <c r="NZ128" s="441"/>
      <c r="OA128" s="429" t="str">
        <f>IF(ISBLANK(OD3),"",NY128/NY114)</f>
        <v/>
      </c>
      <c r="OB128" s="429"/>
      <c r="OC128" s="135"/>
      <c r="OD128" s="56"/>
      <c r="OE128" s="33"/>
      <c r="OF128" s="441" t="str">
        <f>IF(ISBLANK(OK3),"",COUNTIF(OK12:OK112,"=90"))</f>
        <v/>
      </c>
      <c r="OG128" s="441"/>
      <c r="OH128" s="429" t="str">
        <f>IF(ISBLANK(OK3),"",OF128/OF114)</f>
        <v/>
      </c>
      <c r="OI128" s="429"/>
      <c r="OJ128" s="135"/>
      <c r="OK128" s="56"/>
      <c r="OL128" s="33"/>
      <c r="OM128" s="441" t="str">
        <f>IF(ISBLANK(OR3),"",COUNTIF(OR12:OR112,"=90"))</f>
        <v/>
      </c>
      <c r="ON128" s="441"/>
      <c r="OO128" s="429" t="str">
        <f>IF(ISBLANK(OR3),"",OM128/OM114)</f>
        <v/>
      </c>
      <c r="OP128" s="429"/>
      <c r="OQ128" s="135"/>
      <c r="OR128" s="56"/>
      <c r="OS128" s="33"/>
      <c r="OT128" s="441" t="str">
        <f>IF(ISBLANK(OY3),"",COUNTIF(OY12:OY112,"=90"))</f>
        <v/>
      </c>
      <c r="OU128" s="441"/>
      <c r="OV128" s="429" t="str">
        <f>IF(ISBLANK(OY3),"",OT128/OT114)</f>
        <v/>
      </c>
      <c r="OW128" s="429"/>
      <c r="OX128" s="135"/>
      <c r="OY128" s="56"/>
      <c r="OZ128" s="33"/>
      <c r="PA128" s="441" t="str">
        <f>IF(ISBLANK(PF3),"",COUNTIF(PF12:PF112,"=90"))</f>
        <v/>
      </c>
      <c r="PB128" s="441"/>
      <c r="PC128" s="429" t="str">
        <f>IF(ISBLANK(PF3),"",PA128/PA114)</f>
        <v/>
      </c>
      <c r="PD128" s="429"/>
      <c r="PE128" s="135"/>
      <c r="PF128" s="56"/>
      <c r="PG128" s="33"/>
      <c r="PH128" s="441" t="str">
        <f>IF(ISBLANK(PM3),"",COUNTIF(PM12:PM112,"=90"))</f>
        <v/>
      </c>
      <c r="PI128" s="441"/>
      <c r="PJ128" s="429" t="str">
        <f>IF(ISBLANK(PM3),"",PH128/PH114)</f>
        <v/>
      </c>
      <c r="PK128" s="429"/>
      <c r="PL128" s="135"/>
      <c r="PM128" s="56"/>
      <c r="PN128" s="33"/>
      <c r="PO128" s="441" t="str">
        <f>IF(ISBLANK(PT3),"",COUNTIF(PT12:PT112,"=90"))</f>
        <v/>
      </c>
      <c r="PP128" s="441"/>
      <c r="PQ128" s="429" t="str">
        <f>IF(ISBLANK(PT3),"",PO128/PO114)</f>
        <v/>
      </c>
      <c r="PR128" s="429"/>
      <c r="PS128" s="135"/>
      <c r="PT128" s="56"/>
      <c r="PU128" s="33"/>
      <c r="PV128" s="441" t="str">
        <f>IF(ISBLANK(QA3),"",COUNTIF(QA12:QA112,"=90"))</f>
        <v/>
      </c>
      <c r="PW128" s="441"/>
      <c r="PX128" s="429" t="str">
        <f>IF(ISBLANK(QA3),"",PV128/PV114)</f>
        <v/>
      </c>
      <c r="PY128" s="429"/>
      <c r="PZ128" s="135"/>
      <c r="QA128" s="56"/>
    </row>
    <row r="129" spans="1:443" ht="15" customHeight="1" x14ac:dyDescent="0.2">
      <c r="A129" s="449"/>
      <c r="B129" s="55" t="s">
        <v>285</v>
      </c>
      <c r="C129" s="54"/>
      <c r="D129" s="441">
        <f>COUNTIF(I12:I112,"=0")</f>
        <v>0</v>
      </c>
      <c r="E129" s="441"/>
      <c r="F129" s="429">
        <f>D129/D114</f>
        <v>0</v>
      </c>
      <c r="G129" s="429"/>
      <c r="H129" s="34"/>
      <c r="I129" s="56"/>
      <c r="J129" s="33"/>
      <c r="K129" s="441">
        <f>COUNTIF(P12:P112,"=0")</f>
        <v>0</v>
      </c>
      <c r="L129" s="441"/>
      <c r="M129" s="429">
        <f>K129/K114</f>
        <v>0</v>
      </c>
      <c r="N129" s="429"/>
      <c r="O129" s="34"/>
      <c r="P129" s="56"/>
      <c r="Q129" s="33"/>
      <c r="R129" s="441">
        <f>IF(ISBLANK(W3),"",COUNTIF(W12:W112,"=0"))</f>
        <v>12</v>
      </c>
      <c r="S129" s="441"/>
      <c r="T129" s="429">
        <f>IF(ISBLANK(W3),"",R129/R114)</f>
        <v>0.14457831325301204</v>
      </c>
      <c r="U129" s="429"/>
      <c r="V129" s="34"/>
      <c r="W129" s="56"/>
      <c r="X129" s="33"/>
      <c r="Y129" s="441">
        <f>IF(ISBLANK(AD3),"",COUNTIF(AD12:AD112,"=0"))</f>
        <v>2</v>
      </c>
      <c r="Z129" s="441"/>
      <c r="AA129" s="429">
        <f>IF(ISBLANK(AD3),"",Y129/Y114)</f>
        <v>2.8571428571428571E-2</v>
      </c>
      <c r="AB129" s="429"/>
      <c r="AC129" s="79"/>
      <c r="AD129" s="56"/>
      <c r="AE129" s="33"/>
      <c r="AF129" s="441">
        <f>IF(ISBLANK(AK3),"",COUNTIF(AK12:AK112,"=0"))</f>
        <v>0</v>
      </c>
      <c r="AG129" s="441"/>
      <c r="AH129" s="429">
        <f>IF(ISBLANK(AK3),"",AF129/AF114)</f>
        <v>0</v>
      </c>
      <c r="AI129" s="429"/>
      <c r="AJ129" s="79"/>
      <c r="AK129" s="56"/>
      <c r="AL129" s="33"/>
      <c r="AM129" s="441">
        <f>IF(ISBLANK(AR3),"",COUNTIF(AR12:AR112,"=0"))</f>
        <v>0</v>
      </c>
      <c r="AN129" s="441"/>
      <c r="AO129" s="429">
        <f>IF(ISBLANK(AR3),"",AM129/AM114)</f>
        <v>0</v>
      </c>
      <c r="AP129" s="429"/>
      <c r="AQ129" s="79"/>
      <c r="AR129" s="56"/>
      <c r="AS129" s="33"/>
      <c r="AT129" s="441">
        <f>IF(ISBLANK(AY3),"",COUNTIF(AY12:AY112,"=0"))</f>
        <v>0</v>
      </c>
      <c r="AU129" s="441"/>
      <c r="AV129" s="429">
        <f>IF(ISBLANK(AY3),"",AT129/AT114)</f>
        <v>0</v>
      </c>
      <c r="AW129" s="429"/>
      <c r="AX129" s="135"/>
      <c r="AY129" s="56"/>
      <c r="AZ129" s="33"/>
      <c r="BA129" s="441">
        <f>IF(ISBLANK(BF3),"",COUNTIF(BF12:BF112,"=0"))</f>
        <v>13</v>
      </c>
      <c r="BB129" s="441"/>
      <c r="BC129" s="429">
        <f>IF(ISBLANK(BF3),"",BA129/BA114)</f>
        <v>0.21311475409836064</v>
      </c>
      <c r="BD129" s="429"/>
      <c r="BE129" s="135"/>
      <c r="BF129" s="56"/>
      <c r="BG129" s="33"/>
      <c r="BH129" s="441">
        <f>IF(ISBLANK(BM3),"",COUNTIF(BM12:BM112,"=0"))</f>
        <v>3</v>
      </c>
      <c r="BI129" s="441"/>
      <c r="BJ129" s="429">
        <f>IF(ISBLANK(BM3),"",BH129/BH114)</f>
        <v>4.3478260869565216E-2</v>
      </c>
      <c r="BK129" s="429"/>
      <c r="BL129" s="135"/>
      <c r="BM129" s="56"/>
      <c r="BN129" s="33"/>
      <c r="BO129" s="441">
        <f>IF(ISBLANK(BT3),"",COUNTIF(BT12:BT112,"=0"))</f>
        <v>3</v>
      </c>
      <c r="BP129" s="441"/>
      <c r="BQ129" s="429">
        <f>IF(ISBLANK(BT3),"",BO129/BO114)</f>
        <v>4.5454545454545456E-2</v>
      </c>
      <c r="BR129" s="429"/>
      <c r="BS129" s="135"/>
      <c r="BT129" s="56"/>
      <c r="BU129" s="33"/>
      <c r="BV129" s="441">
        <f>IF(ISBLANK(CA3),"",COUNTIF(CA12:CA112,"=0"))</f>
        <v>1</v>
      </c>
      <c r="BW129" s="441"/>
      <c r="BX129" s="429">
        <f>IF(ISBLANK(CA3),"",BV129/BV114)</f>
        <v>1.5625E-2</v>
      </c>
      <c r="BY129" s="429"/>
      <c r="BZ129" s="135"/>
      <c r="CA129" s="56"/>
      <c r="CB129" s="33"/>
      <c r="CC129" s="441">
        <f>IF(ISBLANK(CH3),"",COUNTIF(CH12:CH112,"=0"))</f>
        <v>12</v>
      </c>
      <c r="CD129" s="441"/>
      <c r="CE129" s="429">
        <f>IF(ISBLANK(CH3),"",CC129/CC114)</f>
        <v>0.19047619047619047</v>
      </c>
      <c r="CF129" s="429"/>
      <c r="CG129" s="135"/>
      <c r="CH129" s="56"/>
      <c r="CI129" s="33"/>
      <c r="CJ129" s="441">
        <f>IF(ISBLANK(CO3),"",COUNTIF(CO12:CO112,"=0"))</f>
        <v>1</v>
      </c>
      <c r="CK129" s="441"/>
      <c r="CL129" s="429">
        <f>IF(ISBLANK(CO3),"",CJ129/CJ114)</f>
        <v>1.5384615384615385E-2</v>
      </c>
      <c r="CM129" s="429"/>
      <c r="CN129" s="135"/>
      <c r="CO129" s="56"/>
      <c r="CP129" s="33"/>
      <c r="CQ129" s="441">
        <f>IF(ISBLANK(CV3),"",COUNTIF(CV12:CV112,"=0"))</f>
        <v>0</v>
      </c>
      <c r="CR129" s="441"/>
      <c r="CS129" s="429">
        <f>IF(ISBLANK(CV3),"",CQ129/CQ114)</f>
        <v>0</v>
      </c>
      <c r="CT129" s="429"/>
      <c r="CU129" s="135"/>
      <c r="CV129" s="56"/>
      <c r="CW129" s="33"/>
      <c r="CX129" s="441">
        <f>IF(ISBLANK(DC3),"",COUNTIF(DC12:DC112,"=0"))</f>
        <v>33</v>
      </c>
      <c r="CY129" s="441"/>
      <c r="CZ129" s="429">
        <f>IF(ISBLANK(DC3),"",CX129/CX114)</f>
        <v>0.52380952380952384</v>
      </c>
      <c r="DA129" s="429"/>
      <c r="DB129" s="135"/>
      <c r="DC129" s="56"/>
      <c r="DD129" s="33"/>
      <c r="DE129" s="441">
        <f>IF(ISBLANK(DJ3),"",COUNTIF(DJ12:DJ112,"=0"))</f>
        <v>5</v>
      </c>
      <c r="DF129" s="441"/>
      <c r="DG129" s="429">
        <f>IF(ISBLANK(DJ3),"",DE129/DE114)</f>
        <v>8.4745762711864403E-2</v>
      </c>
      <c r="DH129" s="429"/>
      <c r="DI129" s="135"/>
      <c r="DJ129" s="56"/>
      <c r="DK129" s="33"/>
      <c r="DL129" s="441">
        <f>IF(ISBLANK(DQ3),"",COUNTIF(DQ12:DQ112,"=0"))</f>
        <v>21</v>
      </c>
      <c r="DM129" s="441"/>
      <c r="DN129" s="429">
        <f>IF(ISBLANK(DQ3),"",DL129/DL114)</f>
        <v>0.34426229508196721</v>
      </c>
      <c r="DO129" s="429"/>
      <c r="DP129" s="135"/>
      <c r="DQ129" s="56"/>
      <c r="DR129" s="33"/>
      <c r="DS129" s="441">
        <f>IF(ISBLANK(DX3),"",COUNTIF(DX12:DX112,"=0"))</f>
        <v>1</v>
      </c>
      <c r="DT129" s="441"/>
      <c r="DU129" s="429">
        <f>IF(ISBLANK(DX3),"",DS129/DS114)</f>
        <v>1.6666666666666666E-2</v>
      </c>
      <c r="DV129" s="429"/>
      <c r="DW129" s="135"/>
      <c r="DX129" s="56"/>
      <c r="DY129" s="33"/>
      <c r="DZ129" s="441">
        <f>IF(ISBLANK(EE3),"",COUNTIF(EE12:EE112,"=0"))</f>
        <v>7</v>
      </c>
      <c r="EA129" s="441"/>
      <c r="EB129" s="429">
        <f>IF(ISBLANK(EE3),"",DZ129/DZ114)</f>
        <v>0.11864406779661017</v>
      </c>
      <c r="EC129" s="429"/>
      <c r="ED129" s="135"/>
      <c r="EE129" s="56"/>
      <c r="EF129" s="33"/>
      <c r="EG129" s="441">
        <f>IF(ISBLANK(EL3),"",COUNTIF(EL12:EL112,"=0"))</f>
        <v>0</v>
      </c>
      <c r="EH129" s="441"/>
      <c r="EI129" s="429">
        <f>IF(ISBLANK(EL3),"",EG129/EG114)</f>
        <v>0</v>
      </c>
      <c r="EJ129" s="429"/>
      <c r="EK129" s="135"/>
      <c r="EL129" s="56"/>
      <c r="EM129" s="33"/>
      <c r="EN129" s="441">
        <f>IF(ISBLANK(ES3),"",COUNTIF(ES12:ES112,"=0"))</f>
        <v>0</v>
      </c>
      <c r="EO129" s="441"/>
      <c r="EP129" s="429">
        <f>IF(ISBLANK(ES3),"",EN129/EN114)</f>
        <v>0</v>
      </c>
      <c r="EQ129" s="429"/>
      <c r="ER129" s="135"/>
      <c r="ES129" s="56"/>
      <c r="ET129" s="33"/>
      <c r="EU129" s="441">
        <f>IF(ISBLANK(EZ3),"",COUNTIF(EZ12:EZ112,"=0"))</f>
        <v>0</v>
      </c>
      <c r="EV129" s="441"/>
      <c r="EW129" s="429">
        <f>IF(ISBLANK(EZ3),"",EU129/EU114)</f>
        <v>0</v>
      </c>
      <c r="EX129" s="429"/>
      <c r="EY129" s="135"/>
      <c r="EZ129" s="56"/>
      <c r="FA129" s="33"/>
      <c r="FB129" s="441">
        <f>IF(ISBLANK(FG3),"",COUNTIF(FG12:FG112,"=0"))</f>
        <v>7</v>
      </c>
      <c r="FC129" s="441"/>
      <c r="FD129" s="429">
        <f>IF(ISBLANK(FG3),"",FB129/FB114)</f>
        <v>0.1206896551724138</v>
      </c>
      <c r="FE129" s="429"/>
      <c r="FF129" s="135"/>
      <c r="FG129" s="56"/>
      <c r="FH129" s="33"/>
      <c r="FI129" s="441">
        <f>IF(ISBLANK(FN3),"",COUNTIF(FN12:FN112,"=0"))</f>
        <v>0</v>
      </c>
      <c r="FJ129" s="441"/>
      <c r="FK129" s="429">
        <f>IF(ISBLANK(FN3),"",FI129/FI114)</f>
        <v>0</v>
      </c>
      <c r="FL129" s="429"/>
      <c r="FM129" s="135"/>
      <c r="FN129" s="56"/>
      <c r="FO129" s="33"/>
      <c r="FP129" s="441">
        <f>IF(ISBLANK(FU3),"",COUNTIF(FU12:FU112,"=0"))</f>
        <v>0</v>
      </c>
      <c r="FQ129" s="441"/>
      <c r="FR129" s="429">
        <f>IF(ISBLANK(FU3),"",FP129/FP114)</f>
        <v>0</v>
      </c>
      <c r="FS129" s="429"/>
      <c r="FT129" s="135"/>
      <c r="FU129" s="56"/>
      <c r="FV129" s="33"/>
      <c r="FW129" s="441">
        <f>IF(ISBLANK(GB3),"",COUNTIF(GB12:GB112,"=0"))</f>
        <v>18</v>
      </c>
      <c r="FX129" s="441"/>
      <c r="FY129" s="429">
        <f>IF(ISBLANK(GB3),"",FW129/FW114)</f>
        <v>0.36734693877551022</v>
      </c>
      <c r="FZ129" s="429"/>
      <c r="GA129" s="135"/>
      <c r="GB129" s="56"/>
      <c r="GC129" s="33"/>
      <c r="GD129" s="441">
        <f>IF(ISBLANK(GI3),"",COUNTIF(GI12:GI112,"=0"))</f>
        <v>17</v>
      </c>
      <c r="GE129" s="441"/>
      <c r="GF129" s="429">
        <f>IF(ISBLANK(GI3),"",GD129/GD114)</f>
        <v>0.34</v>
      </c>
      <c r="GG129" s="429"/>
      <c r="GH129" s="135"/>
      <c r="GI129" s="56"/>
      <c r="GJ129" s="33"/>
      <c r="GK129" s="441">
        <f>IF(ISBLANK(GP3),"",COUNTIF(GP12:GP112,"=0"))</f>
        <v>0</v>
      </c>
      <c r="GL129" s="441"/>
      <c r="GM129" s="429">
        <f>IF(ISBLANK(GP3),"",GK129/GK114)</f>
        <v>0</v>
      </c>
      <c r="GN129" s="429"/>
      <c r="GO129" s="135"/>
      <c r="GP129" s="56"/>
      <c r="GQ129" s="33"/>
      <c r="GR129" s="441">
        <f>IF(ISBLANK(GW3),"",COUNTIF(GW12:GW112,"=0"))</f>
        <v>55</v>
      </c>
      <c r="GS129" s="441"/>
      <c r="GT129" s="429">
        <f>IF(ISBLANK(GW3),"",GR129/GR114)</f>
        <v>1</v>
      </c>
      <c r="GU129" s="429"/>
      <c r="GV129" s="135"/>
      <c r="GW129" s="56"/>
      <c r="GX129" s="33"/>
      <c r="GY129" s="441">
        <f>IF(ISBLANK(HD3),"",COUNTIF(HD12:HD112,"=0"))</f>
        <v>5</v>
      </c>
      <c r="GZ129" s="441"/>
      <c r="HA129" s="429">
        <f>IF(ISBLANK(HD3),"",GY129/GY114)</f>
        <v>0.10416666666666667</v>
      </c>
      <c r="HB129" s="429"/>
      <c r="HC129" s="135"/>
      <c r="HD129" s="56"/>
      <c r="HE129" s="33"/>
      <c r="HF129" s="441">
        <f>IF(ISBLANK(HK3),"",COUNTIF(HK12:HK112,"=0"))</f>
        <v>0</v>
      </c>
      <c r="HG129" s="441"/>
      <c r="HH129" s="429">
        <f>IF(ISBLANK(HK3),"",HF129/HF114)</f>
        <v>0</v>
      </c>
      <c r="HI129" s="429"/>
      <c r="HJ129" s="135"/>
      <c r="HK129" s="56"/>
      <c r="HL129" s="33"/>
      <c r="HM129" s="441">
        <f>IF(ISBLANK(HR3),"",COUNTIF(HR12:HR112,"=0"))</f>
        <v>43</v>
      </c>
      <c r="HN129" s="441"/>
      <c r="HO129" s="429">
        <f>IF(ISBLANK(HR3),"",HM129/HM114)</f>
        <v>0.86</v>
      </c>
      <c r="HP129" s="429"/>
      <c r="HQ129" s="135"/>
      <c r="HR129" s="56"/>
      <c r="HS129" s="33"/>
      <c r="HT129" s="441">
        <f>IF(ISBLANK(HY3),"",COUNTIF(HY12:HY112,"=0"))</f>
        <v>0</v>
      </c>
      <c r="HU129" s="441"/>
      <c r="HV129" s="429">
        <f>IF(ISBLANK(HY3),"",HT129/HT114)</f>
        <v>0</v>
      </c>
      <c r="HW129" s="429"/>
      <c r="HX129" s="135"/>
      <c r="HY129" s="56"/>
      <c r="HZ129" s="33"/>
      <c r="IA129" s="441">
        <f>IF(ISBLANK(IF3),"",COUNTIF(IF12:IF112,"=0"))</f>
        <v>3</v>
      </c>
      <c r="IB129" s="441"/>
      <c r="IC129" s="429">
        <f>IF(ISBLANK(IF3),"",IA129/IA114)</f>
        <v>5.7692307692307696E-2</v>
      </c>
      <c r="ID129" s="429"/>
      <c r="IE129" s="135"/>
      <c r="IF129" s="56"/>
      <c r="IG129" s="33"/>
      <c r="IH129" s="441">
        <f>IF(ISBLANK(IM3),"",COUNTIF(IM12:IM112,"=0"))</f>
        <v>0</v>
      </c>
      <c r="II129" s="441"/>
      <c r="IJ129" s="429">
        <f>IF(ISBLANK(IM3),"",IH129/IH114)</f>
        <v>0</v>
      </c>
      <c r="IK129" s="429"/>
      <c r="IL129" s="135"/>
      <c r="IM129" s="56"/>
      <c r="IN129" s="33"/>
      <c r="IO129" s="441">
        <f>IF(ISBLANK(IT3),"",COUNTIF(IT12:IT112,"=0"))</f>
        <v>1</v>
      </c>
      <c r="IP129" s="441"/>
      <c r="IQ129" s="429">
        <f>IF(ISBLANK(IT3),"",IO129/IO114)</f>
        <v>1.9607843137254902E-2</v>
      </c>
      <c r="IR129" s="429"/>
      <c r="IS129" s="135"/>
      <c r="IT129" s="56"/>
      <c r="IU129" s="33"/>
      <c r="IV129" s="441">
        <f>IF(ISBLANK(JA3),"",COUNTIF(JA12:JA112,"=0"))</f>
        <v>0</v>
      </c>
      <c r="IW129" s="441"/>
      <c r="IX129" s="429">
        <f>IF(ISBLANK(JA3),"",IV129/IV114)</f>
        <v>0</v>
      </c>
      <c r="IY129" s="429"/>
      <c r="IZ129" s="135"/>
      <c r="JA129" s="56"/>
      <c r="JB129" s="33"/>
      <c r="JC129" s="441">
        <f>IF(ISBLANK(JH3),"",COUNTIF(JH12:JH112,"=0"))</f>
        <v>0</v>
      </c>
      <c r="JD129" s="441"/>
      <c r="JE129" s="429">
        <f>IF(ISBLANK(JH3),"",JC129/JC114)</f>
        <v>0</v>
      </c>
      <c r="JF129" s="429"/>
      <c r="JG129" s="135"/>
      <c r="JH129" s="56"/>
      <c r="JI129" s="33"/>
      <c r="JJ129" s="441">
        <f>IF(ISBLANK(JO3),"",COUNTIF(JO12:JO112,"=0"))</f>
        <v>2</v>
      </c>
      <c r="JK129" s="441"/>
      <c r="JL129" s="429">
        <f>IF(ISBLANK(JO3),"",JJ129/JJ114)</f>
        <v>3.8461538461538464E-2</v>
      </c>
      <c r="JM129" s="429"/>
      <c r="JN129" s="135"/>
      <c r="JO129" s="56"/>
      <c r="JP129" s="33"/>
      <c r="JQ129" s="441">
        <f>IF(ISBLANK(JV3),"",COUNTIF(JV12:JV112,"=0"))</f>
        <v>0</v>
      </c>
      <c r="JR129" s="441"/>
      <c r="JS129" s="429">
        <f>IF(ISBLANK(JV3),"",JQ129/JQ114)</f>
        <v>0</v>
      </c>
      <c r="JT129" s="429"/>
      <c r="JU129" s="135"/>
      <c r="JV129" s="56"/>
      <c r="JW129" s="33"/>
      <c r="JX129" s="441" t="str">
        <f>IF(ISBLANK(KC3),"",COUNTIF(KC12:KC112,"=0"))</f>
        <v/>
      </c>
      <c r="JY129" s="441"/>
      <c r="JZ129" s="429" t="str">
        <f>IF(ISBLANK(KC3),"",JX129/JX114)</f>
        <v/>
      </c>
      <c r="KA129" s="429"/>
      <c r="KB129" s="135"/>
      <c r="KC129" s="56"/>
      <c r="KD129" s="33"/>
      <c r="KE129" s="441">
        <f>IF(ISBLANK(KJ3),"",COUNTIF(KJ12:KJ112,"=0"))</f>
        <v>39</v>
      </c>
      <c r="KF129" s="441"/>
      <c r="KG129" s="429">
        <f>IF(ISBLANK(KJ3),"",KE129/KE114)</f>
        <v>0.82978723404255317</v>
      </c>
      <c r="KH129" s="429"/>
      <c r="KI129" s="135"/>
      <c r="KJ129" s="56"/>
      <c r="KK129" s="33"/>
      <c r="KL129" s="441">
        <f>IF(ISBLANK(KQ3),"",COUNTIF(KQ12:KQ112,"=0"))</f>
        <v>0</v>
      </c>
      <c r="KM129" s="441"/>
      <c r="KN129" s="429">
        <f>IF(ISBLANK(KQ3),"",KL129/KL114)</f>
        <v>0</v>
      </c>
      <c r="KO129" s="429"/>
      <c r="KP129" s="135"/>
      <c r="KQ129" s="56"/>
      <c r="KR129" s="111"/>
      <c r="KS129" s="441" t="str">
        <f>IF(ISBLANK(KX3),"",COUNTIF(KX12:KX112,"=0"))</f>
        <v/>
      </c>
      <c r="KT129" s="441"/>
      <c r="KU129" s="429" t="str">
        <f>IF(ISBLANK(KX3),"",KS129/KS114)</f>
        <v/>
      </c>
      <c r="KV129" s="429"/>
      <c r="KW129" s="135"/>
      <c r="KX129" s="56"/>
      <c r="KY129" s="33"/>
      <c r="KZ129" s="441" t="str">
        <f>IF(ISBLANK(LE3),"",COUNTIF(LE12:LE112,"=0"))</f>
        <v/>
      </c>
      <c r="LA129" s="441"/>
      <c r="LB129" s="429" t="str">
        <f>IF(ISBLANK(LE3),"",KZ129/KZ114)</f>
        <v/>
      </c>
      <c r="LC129" s="429"/>
      <c r="LD129" s="135"/>
      <c r="LE129" s="56"/>
      <c r="LF129" s="33"/>
      <c r="LG129" s="441" t="str">
        <f>IF(ISBLANK(LL3),"",COUNTIF(LL12:LL112,"=0"))</f>
        <v/>
      </c>
      <c r="LH129" s="441"/>
      <c r="LI129" s="429" t="str">
        <f>IF(ISBLANK(LL3),"",LG129/LG114)</f>
        <v/>
      </c>
      <c r="LJ129" s="429"/>
      <c r="LK129" s="135"/>
      <c r="LL129" s="56"/>
      <c r="LM129" s="33"/>
      <c r="LN129" s="441" t="str">
        <f>IF(ISBLANK(LS3),"",COUNTIF(LS12:LS112,"=0"))</f>
        <v/>
      </c>
      <c r="LO129" s="441"/>
      <c r="LP129" s="429" t="str">
        <f>IF(ISBLANK(LS3),"",LN129/LN114)</f>
        <v/>
      </c>
      <c r="LQ129" s="429"/>
      <c r="LR129" s="135"/>
      <c r="LS129" s="56"/>
      <c r="LT129" s="33"/>
      <c r="LU129" s="441" t="str">
        <f>IF(ISBLANK(LZ3),"",COUNTIF(LZ12:LZ112,"=0"))</f>
        <v/>
      </c>
      <c r="LV129" s="441"/>
      <c r="LW129" s="429" t="str">
        <f>IF(ISBLANK(LZ3),"",LU129/LU114)</f>
        <v/>
      </c>
      <c r="LX129" s="429"/>
      <c r="LY129" s="135"/>
      <c r="LZ129" s="56"/>
      <c r="MA129" s="33"/>
      <c r="MB129" s="441" t="str">
        <f>IF(ISBLANK(MG3),"",COUNTIF(MG12:MG112,"=0"))</f>
        <v/>
      </c>
      <c r="MC129" s="441"/>
      <c r="MD129" s="429" t="str">
        <f>IF(ISBLANK(MG3),"",MB129/MB114)</f>
        <v/>
      </c>
      <c r="ME129" s="429"/>
      <c r="MF129" s="135"/>
      <c r="MG129" s="56"/>
      <c r="MH129" s="33"/>
      <c r="MI129" s="441" t="str">
        <f>IF(ISBLANK(MN3),"",COUNTIF(MN12:MN112,"=0"))</f>
        <v/>
      </c>
      <c r="MJ129" s="441"/>
      <c r="MK129" s="429" t="str">
        <f>IF(ISBLANK(MN3),"",MI129/MI114)</f>
        <v/>
      </c>
      <c r="ML129" s="429"/>
      <c r="MM129" s="135"/>
      <c r="MN129" s="56"/>
      <c r="MO129" s="33"/>
      <c r="MP129" s="441" t="str">
        <f>IF(ISBLANK(MU3),"",COUNTIF(MU12:MU112,"=0"))</f>
        <v/>
      </c>
      <c r="MQ129" s="441"/>
      <c r="MR129" s="429" t="str">
        <f>IF(ISBLANK(MU3),"",MP129/MP114)</f>
        <v/>
      </c>
      <c r="MS129" s="429"/>
      <c r="MT129" s="135"/>
      <c r="MU129" s="56"/>
      <c r="MV129" s="33"/>
      <c r="MW129" s="441" t="str">
        <f>IF(ISBLANK(NB3),"",COUNTIF(NB12:NB112,"=0"))</f>
        <v/>
      </c>
      <c r="MX129" s="441"/>
      <c r="MY129" s="429" t="str">
        <f>IF(ISBLANK(NB3),"",MW129/MW114)</f>
        <v/>
      </c>
      <c r="MZ129" s="429"/>
      <c r="NA129" s="135"/>
      <c r="NB129" s="56"/>
      <c r="NC129" s="33"/>
      <c r="ND129" s="441" t="str">
        <f>IF(ISBLANK(NI3),"",COUNTIF(NI12:NI112,"=0"))</f>
        <v/>
      </c>
      <c r="NE129" s="441"/>
      <c r="NF129" s="429" t="str">
        <f>IF(ISBLANK(NI3),"",ND129/ND114)</f>
        <v/>
      </c>
      <c r="NG129" s="429"/>
      <c r="NH129" s="135"/>
      <c r="NI129" s="56"/>
      <c r="NJ129" s="33"/>
      <c r="NK129" s="441" t="str">
        <f>IF(ISBLANK(NP3),"",COUNTIF(NP12:NP112,"=0"))</f>
        <v/>
      </c>
      <c r="NL129" s="441"/>
      <c r="NM129" s="429" t="str">
        <f>IF(ISBLANK(NP3),"",NK129/NK114)</f>
        <v/>
      </c>
      <c r="NN129" s="429"/>
      <c r="NO129" s="135"/>
      <c r="NP129" s="56"/>
      <c r="NQ129" s="33"/>
      <c r="NR129" s="441" t="str">
        <f>IF(ISBLANK(NW3),"",COUNTIF(NW12:NW112,"=0"))</f>
        <v/>
      </c>
      <c r="NS129" s="441"/>
      <c r="NT129" s="429" t="str">
        <f>IF(ISBLANK(NW3),"",NR129/NR114)</f>
        <v/>
      </c>
      <c r="NU129" s="429"/>
      <c r="NV129" s="135"/>
      <c r="NW129" s="56"/>
      <c r="NX129" s="33"/>
      <c r="NY129" s="441" t="str">
        <f>IF(ISBLANK(OD3),"",COUNTIF(OD12:OD112,"=0"))</f>
        <v/>
      </c>
      <c r="NZ129" s="441"/>
      <c r="OA129" s="429" t="str">
        <f>IF(ISBLANK(OD3),"",NY129/NY114)</f>
        <v/>
      </c>
      <c r="OB129" s="429"/>
      <c r="OC129" s="135"/>
      <c r="OD129" s="56"/>
      <c r="OE129" s="33"/>
      <c r="OF129" s="441" t="str">
        <f>IF(ISBLANK(OK3),"",COUNTIF(OK12:OK112,"=0"))</f>
        <v/>
      </c>
      <c r="OG129" s="441"/>
      <c r="OH129" s="429" t="str">
        <f>IF(ISBLANK(OK3),"",OF129/OF114)</f>
        <v/>
      </c>
      <c r="OI129" s="429"/>
      <c r="OJ129" s="135"/>
      <c r="OK129" s="56"/>
      <c r="OL129" s="33"/>
      <c r="OM129" s="441" t="str">
        <f>IF(ISBLANK(OR3),"",COUNTIF(OR12:OR112,"=0"))</f>
        <v/>
      </c>
      <c r="ON129" s="441"/>
      <c r="OO129" s="429" t="str">
        <f>IF(ISBLANK(OR3),"",OM129/OM114)</f>
        <v/>
      </c>
      <c r="OP129" s="429"/>
      <c r="OQ129" s="135"/>
      <c r="OR129" s="56"/>
      <c r="OS129" s="33"/>
      <c r="OT129" s="441" t="str">
        <f>IF(ISBLANK(OY3),"",COUNTIF(OY12:OY112,"=0"))</f>
        <v/>
      </c>
      <c r="OU129" s="441"/>
      <c r="OV129" s="429" t="str">
        <f>IF(ISBLANK(OY3),"",OT129/OT114)</f>
        <v/>
      </c>
      <c r="OW129" s="429"/>
      <c r="OX129" s="135"/>
      <c r="OY129" s="56"/>
      <c r="OZ129" s="33"/>
      <c r="PA129" s="441" t="str">
        <f>IF(ISBLANK(PF3),"",COUNTIF(PF12:PF112,"=0"))</f>
        <v/>
      </c>
      <c r="PB129" s="441"/>
      <c r="PC129" s="429" t="str">
        <f>IF(ISBLANK(PF3),"",PA129/PA114)</f>
        <v/>
      </c>
      <c r="PD129" s="429"/>
      <c r="PE129" s="135"/>
      <c r="PF129" s="56"/>
      <c r="PG129" s="33"/>
      <c r="PH129" s="441" t="str">
        <f>IF(ISBLANK(PM3),"",COUNTIF(PM12:PM112,"=0"))</f>
        <v/>
      </c>
      <c r="PI129" s="441"/>
      <c r="PJ129" s="429" t="str">
        <f>IF(ISBLANK(PM3),"",PH129/PH114)</f>
        <v/>
      </c>
      <c r="PK129" s="429"/>
      <c r="PL129" s="135"/>
      <c r="PM129" s="56"/>
      <c r="PN129" s="33"/>
      <c r="PO129" s="441" t="str">
        <f>IF(ISBLANK(PT3),"",COUNTIF(PT12:PT112,"=0"))</f>
        <v/>
      </c>
      <c r="PP129" s="441"/>
      <c r="PQ129" s="429" t="str">
        <f>IF(ISBLANK(PT3),"",PO129/PO114)</f>
        <v/>
      </c>
      <c r="PR129" s="429"/>
      <c r="PS129" s="135"/>
      <c r="PT129" s="56"/>
      <c r="PU129" s="33"/>
      <c r="PV129" s="441" t="str">
        <f>IF(ISBLANK(QA3),"",COUNTIF(QA12:QA112,"=0"))</f>
        <v/>
      </c>
      <c r="PW129" s="441"/>
      <c r="PX129" s="429" t="str">
        <f>IF(ISBLANK(QA3),"",PV129/PV114)</f>
        <v/>
      </c>
      <c r="PY129" s="429"/>
      <c r="PZ129" s="135"/>
      <c r="QA129" s="56"/>
    </row>
    <row r="130" spans="1:443" ht="15" customHeight="1" thickBot="1" x14ac:dyDescent="0.25">
      <c r="A130" s="450"/>
      <c r="B130" s="57" t="s">
        <v>272</v>
      </c>
      <c r="C130" s="54"/>
      <c r="D130" s="445">
        <f>SUMIF(I12:I112,"&gt;=0")/COUNTIF(I12:I112,"&gt;=0")</f>
        <v>53.863636363636367</v>
      </c>
      <c r="E130" s="445"/>
      <c r="F130" s="110"/>
      <c r="G130" s="110"/>
      <c r="H130" s="58"/>
      <c r="I130" s="59"/>
      <c r="J130" s="33"/>
      <c r="K130" s="445">
        <f>SUMIF(P12:P112,"&gt;=0")/COUNTIF(P12:P112,"&gt;=0")</f>
        <v>52.784810126582279</v>
      </c>
      <c r="L130" s="445"/>
      <c r="M130" s="110"/>
      <c r="N130" s="110"/>
      <c r="O130" s="58"/>
      <c r="P130" s="59"/>
      <c r="Q130" s="33"/>
      <c r="R130" s="445">
        <f>IF(ISBLANK(W3),"",SUMIF(W12:W112,"&gt;=0")/COUNTIF(W12:W112,"&gt;=0"))</f>
        <v>30.602409638554217</v>
      </c>
      <c r="S130" s="445"/>
      <c r="T130" s="110"/>
      <c r="U130" s="110"/>
      <c r="V130" s="58"/>
      <c r="W130" s="59"/>
      <c r="X130" s="33"/>
      <c r="Y130" s="445">
        <f>IF(ISBLANK(AD3),"",SUMIF(AD12:AD112,"&gt;=0")/COUNTIF(AD12:AD112,"&gt;=0"))</f>
        <v>44.714285714285715</v>
      </c>
      <c r="Z130" s="445"/>
      <c r="AA130" s="110"/>
      <c r="AB130" s="110"/>
      <c r="AC130" s="80"/>
      <c r="AD130" s="59"/>
      <c r="AE130" s="33"/>
      <c r="AF130" s="445">
        <f>IF(ISBLANK(AK3),"",SUMIF(AK12:AK112,"&gt;=0")/COUNTIF(AK12:AK112,"&gt;=0"))</f>
        <v>37.636363636363633</v>
      </c>
      <c r="AG130" s="445"/>
      <c r="AH130" s="110"/>
      <c r="AI130" s="110"/>
      <c r="AJ130" s="80"/>
      <c r="AK130" s="59"/>
      <c r="AL130" s="33"/>
      <c r="AM130" s="445">
        <f>IF(ISBLANK(AR3),"",SUMIF(AR12:AR112,"&gt;=0")/COUNTIF(AR12:AR112,"&gt;=0"))</f>
        <v>57.213114754098363</v>
      </c>
      <c r="AN130" s="445"/>
      <c r="AO130" s="110"/>
      <c r="AP130" s="110"/>
      <c r="AQ130" s="80"/>
      <c r="AR130" s="59"/>
      <c r="AS130" s="33"/>
      <c r="AT130" s="445">
        <f>IF(ISBLANK(AY3),"",SUMIF(AY12:AY112,"&gt;=0")/COUNTIF(AY12:AY112,"&gt;=0"))</f>
        <v>46.666666666666664</v>
      </c>
      <c r="AU130" s="445"/>
      <c r="AV130" s="110"/>
      <c r="AW130" s="110"/>
      <c r="AX130" s="136"/>
      <c r="AY130" s="59"/>
      <c r="AZ130" s="33"/>
      <c r="BA130" s="445">
        <f>IF(ISBLANK(BF3),"",SUMIF(BF12:BF112,"&gt;=0")/COUNTIF(BF12:BF112,"&gt;=0"))</f>
        <v>24.754098360655739</v>
      </c>
      <c r="BB130" s="445"/>
      <c r="BC130" s="110"/>
      <c r="BD130" s="110"/>
      <c r="BE130" s="136"/>
      <c r="BF130" s="59"/>
      <c r="BG130" s="33"/>
      <c r="BH130" s="445">
        <f>IF(ISBLANK(BM3),"",SUMIF(BM12:BM112,"&gt;=0")/COUNTIF(BM12:BM112,"&gt;=0"))</f>
        <v>42.318840579710148</v>
      </c>
      <c r="BI130" s="445"/>
      <c r="BJ130" s="110"/>
      <c r="BK130" s="110"/>
      <c r="BL130" s="136"/>
      <c r="BM130" s="59"/>
      <c r="BN130" s="33"/>
      <c r="BO130" s="445">
        <f>IF(ISBLANK(BT3),"",SUMIF(BT12:BT112,"&gt;=0")/COUNTIF(BT12:BT112,"&gt;=0"))</f>
        <v>38.939393939393938</v>
      </c>
      <c r="BP130" s="445"/>
      <c r="BQ130" s="110"/>
      <c r="BR130" s="110"/>
      <c r="BS130" s="136"/>
      <c r="BT130" s="59"/>
      <c r="BU130" s="33"/>
      <c r="BV130" s="445">
        <f>IF(ISBLANK(CA3),"",SUMIF(CA12:CA112,"&gt;=0")/COUNTIF(CA12:CA112,"&gt;=0"))</f>
        <v>47.96875</v>
      </c>
      <c r="BW130" s="445"/>
      <c r="BX130" s="110"/>
      <c r="BY130" s="110"/>
      <c r="BZ130" s="136"/>
      <c r="CA130" s="59"/>
      <c r="CB130" s="33"/>
      <c r="CC130" s="445">
        <f>IF(ISBLANK(CH3),"",SUMIF(CH12:CH112,"&gt;=0")/COUNTIF(CH12:CH112,"&gt;=0"))</f>
        <v>31.428571428571427</v>
      </c>
      <c r="CD130" s="445"/>
      <c r="CE130" s="110"/>
      <c r="CF130" s="110"/>
      <c r="CG130" s="136"/>
      <c r="CH130" s="59"/>
      <c r="CI130" s="33"/>
      <c r="CJ130" s="445">
        <f>IF(ISBLANK(CO3),"",SUMIF(CO12:CO112,"&gt;=0")/COUNTIF(CO12:CO112,"&gt;=0"))</f>
        <v>42.153846153846153</v>
      </c>
      <c r="CK130" s="445"/>
      <c r="CL130" s="110"/>
      <c r="CM130" s="110"/>
      <c r="CN130" s="136"/>
      <c r="CO130" s="59"/>
      <c r="CP130" s="33"/>
      <c r="CQ130" s="445">
        <f>IF(ISBLANK(CV3),"",SUMIF(CV12:CV112,"&gt;=0")/COUNTIF(CV12:CV112,"&gt;=0"))</f>
        <v>53.125</v>
      </c>
      <c r="CR130" s="445"/>
      <c r="CS130" s="110"/>
      <c r="CT130" s="110"/>
      <c r="CU130" s="136"/>
      <c r="CV130" s="59"/>
      <c r="CW130" s="33"/>
      <c r="CX130" s="445">
        <f>IF(ISBLANK(DC3),"",SUMIF(DC12:DC112,"&gt;=0")/COUNTIF(DC12:DC112,"&gt;=0"))</f>
        <v>10.793650793650794</v>
      </c>
      <c r="CY130" s="445"/>
      <c r="CZ130" s="110"/>
      <c r="DA130" s="110"/>
      <c r="DB130" s="136"/>
      <c r="DC130" s="59"/>
      <c r="DD130" s="33"/>
      <c r="DE130" s="445">
        <f>IF(ISBLANK(DJ3),"",SUMIF(DJ12:DJ112,"&gt;=0")/COUNTIF(DJ12:DJ112,"&gt;=0"))</f>
        <v>34.745762711864408</v>
      </c>
      <c r="DF130" s="445"/>
      <c r="DG130" s="110"/>
      <c r="DH130" s="110"/>
      <c r="DI130" s="136"/>
      <c r="DJ130" s="59"/>
      <c r="DK130" s="33"/>
      <c r="DL130" s="445">
        <f>IF(ISBLANK(DQ3),"",SUMIF(DQ12:DQ112,"&gt;=0")/COUNTIF(DQ12:DQ112,"&gt;=0"))</f>
        <v>7.5409836065573774</v>
      </c>
      <c r="DM130" s="445"/>
      <c r="DN130" s="110"/>
      <c r="DO130" s="110"/>
      <c r="DP130" s="136"/>
      <c r="DQ130" s="59"/>
      <c r="DR130" s="33"/>
      <c r="DS130" s="445">
        <f>IF(ISBLANK(DX3),"",SUMIF(DX12:DX112,"&gt;=0")/COUNTIF(DX12:DX112,"&gt;=0"))</f>
        <v>56.5</v>
      </c>
      <c r="DT130" s="445"/>
      <c r="DU130" s="110"/>
      <c r="DV130" s="110"/>
      <c r="DW130" s="136"/>
      <c r="DX130" s="59"/>
      <c r="DY130" s="33"/>
      <c r="DZ130" s="445">
        <f>IF(ISBLANK(EE3),"",SUMIF(EE12:EE112,"&gt;=0")/COUNTIF(EE12:EE112,"&gt;=0"))</f>
        <v>37.796610169491522</v>
      </c>
      <c r="EA130" s="445"/>
      <c r="EB130" s="110"/>
      <c r="EC130" s="110"/>
      <c r="ED130" s="136"/>
      <c r="EE130" s="59"/>
      <c r="EF130" s="33"/>
      <c r="EG130" s="445">
        <f>IF(ISBLANK(EL3),"",SUMIF(EL12:EL112,"&gt;=0")/COUNTIF(EL12:EL112,"&gt;=0"))</f>
        <v>38.813559322033896</v>
      </c>
      <c r="EH130" s="445"/>
      <c r="EI130" s="110"/>
      <c r="EJ130" s="110"/>
      <c r="EK130" s="136"/>
      <c r="EL130" s="59"/>
      <c r="EM130" s="33"/>
      <c r="EN130" s="445">
        <f>IF(ISBLANK(ES3),"",SUMIF(ES12:ES112,"&gt;=0")/COUNTIF(ES12:ES112,"&gt;=0"))</f>
        <v>46.833333333333336</v>
      </c>
      <c r="EO130" s="445"/>
      <c r="EP130" s="110"/>
      <c r="EQ130" s="110"/>
      <c r="ER130" s="136"/>
      <c r="ES130" s="59"/>
      <c r="ET130" s="33"/>
      <c r="EU130" s="445">
        <f>IF(ISBLANK(EZ3),"",SUMIF(EZ12:EZ112,"&gt;=0")/COUNTIF(EZ12:EZ112,"&gt;=0"))</f>
        <v>24.90909090909091</v>
      </c>
      <c r="EV130" s="445"/>
      <c r="EW130" s="110"/>
      <c r="EX130" s="110"/>
      <c r="EY130" s="136"/>
      <c r="EZ130" s="59"/>
      <c r="FA130" s="33"/>
      <c r="FB130" s="445">
        <f>IF(ISBLANK(FG3),"",SUMIF(FG12:FG112,"&gt;=0")/COUNTIF(FG12:FG112,"&gt;=0"))</f>
        <v>34.137931034482762</v>
      </c>
      <c r="FC130" s="445"/>
      <c r="FD130" s="110"/>
      <c r="FE130" s="110"/>
      <c r="FF130" s="136"/>
      <c r="FG130" s="59"/>
      <c r="FH130" s="33"/>
      <c r="FI130" s="445">
        <f>IF(ISBLANK(FN3),"",SUMIF(FN12:FN112,"&gt;=0")/COUNTIF(FN12:FN112,"&gt;=0"))</f>
        <v>43.636363636363633</v>
      </c>
      <c r="FJ130" s="445"/>
      <c r="FK130" s="110"/>
      <c r="FL130" s="110"/>
      <c r="FM130" s="136"/>
      <c r="FN130" s="59"/>
      <c r="FO130" s="33"/>
      <c r="FP130" s="445">
        <f>IF(ISBLANK(FU3),"",SUMIF(FU12:FU112,"&gt;=0")/COUNTIF(FU12:FU112,"&gt;=0"))</f>
        <v>52.10526315789474</v>
      </c>
      <c r="FQ130" s="445"/>
      <c r="FR130" s="110"/>
      <c r="FS130" s="110"/>
      <c r="FT130" s="136"/>
      <c r="FU130" s="59"/>
      <c r="FV130" s="33"/>
      <c r="FW130" s="445">
        <f>IF(ISBLANK(GB3),"",SUMIF(GB12:GB112,"&gt;=0")/COUNTIF(GB12:GB112,"&gt;=0"))</f>
        <v>11.836734693877551</v>
      </c>
      <c r="FX130" s="445"/>
      <c r="FY130" s="110"/>
      <c r="FZ130" s="110"/>
      <c r="GA130" s="136"/>
      <c r="GB130" s="59"/>
      <c r="GC130" s="33"/>
      <c r="GD130" s="445">
        <f>IF(ISBLANK(GI3),"",SUMIF(GI12:GI112,"&gt;=0")/COUNTIF(GI12:GI112,"&gt;=0"))</f>
        <v>18.600000000000001</v>
      </c>
      <c r="GE130" s="445"/>
      <c r="GF130" s="110"/>
      <c r="GG130" s="110"/>
      <c r="GH130" s="136"/>
      <c r="GI130" s="59"/>
      <c r="GJ130" s="33"/>
      <c r="GK130" s="445">
        <f>IF(ISBLANK(GP3),"",SUMIF(GP12:GP112,"&gt;=0")/COUNTIF(GP12:GP112,"&gt;=0"))</f>
        <v>50.384615384615387</v>
      </c>
      <c r="GL130" s="445"/>
      <c r="GM130" s="110"/>
      <c r="GN130" s="110"/>
      <c r="GO130" s="136"/>
      <c r="GP130" s="59"/>
      <c r="GQ130" s="33"/>
      <c r="GR130" s="445">
        <f>IF(ISBLANK(GW3),"",SUMIF(GW12:GW112,"&gt;=0")/COUNTIF(GW12:GW112,"&gt;=0"))</f>
        <v>0</v>
      </c>
      <c r="GS130" s="445"/>
      <c r="GT130" s="110"/>
      <c r="GU130" s="110"/>
      <c r="GV130" s="136"/>
      <c r="GW130" s="59"/>
      <c r="GX130" s="33"/>
      <c r="GY130" s="445">
        <f>IF(ISBLANK(HD3),"",SUMIF(HD12:HD112,"&gt;=0")/COUNTIF(HD12:HD112,"&gt;=0"))</f>
        <v>35</v>
      </c>
      <c r="GZ130" s="445"/>
      <c r="HA130" s="110"/>
      <c r="HB130" s="110"/>
      <c r="HC130" s="136"/>
      <c r="HD130" s="59"/>
      <c r="HE130" s="33"/>
      <c r="HF130" s="445">
        <f>IF(ISBLANK(HK3),"",SUMIF(HK12:HK112,"&gt;=0")/COUNTIF(HK12:HK112,"&gt;=0"))</f>
        <v>28.723404255319149</v>
      </c>
      <c r="HG130" s="445"/>
      <c r="HH130" s="110"/>
      <c r="HI130" s="110"/>
      <c r="HJ130" s="136"/>
      <c r="HK130" s="59"/>
      <c r="HL130" s="33"/>
      <c r="HM130" s="445">
        <f>IF(ISBLANK(HR3),"",SUMIF(HR12:HR112,"&gt;=0")/COUNTIF(HR12:HR112,"&gt;=0"))</f>
        <v>2.4</v>
      </c>
      <c r="HN130" s="445"/>
      <c r="HO130" s="110"/>
      <c r="HP130" s="110"/>
      <c r="HQ130" s="136"/>
      <c r="HR130" s="59"/>
      <c r="HS130" s="33"/>
      <c r="HT130" s="445">
        <f>IF(ISBLANK(HY3),"",SUMIF(HY12:HY112,"&gt;=0")/COUNTIF(HY12:HY112,"&gt;=0"))</f>
        <v>38.260869565217391</v>
      </c>
      <c r="HU130" s="445"/>
      <c r="HV130" s="110"/>
      <c r="HW130" s="110"/>
      <c r="HX130" s="136"/>
      <c r="HY130" s="59"/>
      <c r="HZ130" s="33"/>
      <c r="IA130" s="445">
        <f>IF(ISBLANK(IF3),"",SUMIF(IF12:IF112,"&gt;=0")/COUNTIF(IF12:IF112,"&gt;=0"))</f>
        <v>51.53846153846154</v>
      </c>
      <c r="IB130" s="445"/>
      <c r="IC130" s="110"/>
      <c r="ID130" s="110"/>
      <c r="IE130" s="136"/>
      <c r="IF130" s="59"/>
      <c r="IG130" s="33"/>
      <c r="IH130" s="445">
        <f>IF(ISBLANK(IM3),"",SUMIF(IM12:IM112,"&gt;=0")/COUNTIF(IM12:IM112,"&gt;=0"))</f>
        <v>33.4</v>
      </c>
      <c r="II130" s="445"/>
      <c r="IJ130" s="110"/>
      <c r="IK130" s="110"/>
      <c r="IL130" s="136"/>
      <c r="IM130" s="59"/>
      <c r="IN130" s="33"/>
      <c r="IO130" s="445">
        <f>IF(ISBLANK(IT3),"",SUMIF(IT12:IT112,"&gt;=0")/COUNTIF(IT12:IT112,"&gt;=0"))</f>
        <v>50.980392156862742</v>
      </c>
      <c r="IP130" s="445"/>
      <c r="IQ130" s="110"/>
      <c r="IR130" s="110"/>
      <c r="IS130" s="136"/>
      <c r="IT130" s="59"/>
      <c r="IU130" s="33"/>
      <c r="IV130" s="445">
        <f>IF(ISBLANK(JA3),"",SUMIF(JA12:JA112,"&gt;=0")/COUNTIF(JA12:JA112,"&gt;=0"))</f>
        <v>43.75</v>
      </c>
      <c r="IW130" s="445"/>
      <c r="IX130" s="110"/>
      <c r="IY130" s="110"/>
      <c r="IZ130" s="136"/>
      <c r="JA130" s="59"/>
      <c r="JB130" s="33"/>
      <c r="JC130" s="445">
        <f>IF(ISBLANK(JH3),"",SUMIF(JH12:JH112,"&gt;=0")/COUNTIF(JH12:JH112,"&gt;=0"))</f>
        <v>24</v>
      </c>
      <c r="JD130" s="445"/>
      <c r="JE130" s="110"/>
      <c r="JF130" s="110"/>
      <c r="JG130" s="136"/>
      <c r="JH130" s="59"/>
      <c r="JI130" s="33"/>
      <c r="JJ130" s="445">
        <f>IF(ISBLANK(JO3),"",SUMIF(JO12:JO112,"&gt;=0")/COUNTIF(JO12:JO112,"&gt;=0"))</f>
        <v>42.5</v>
      </c>
      <c r="JK130" s="445"/>
      <c r="JL130" s="110"/>
      <c r="JM130" s="110"/>
      <c r="JN130" s="136"/>
      <c r="JO130" s="59"/>
      <c r="JP130" s="33"/>
      <c r="JQ130" s="445">
        <f>IF(ISBLANK(JV3),"",SUMIF(JV12:JV112,"&gt;=0")/COUNTIF(JV12:JV112,"&gt;=0"))</f>
        <v>56.326530612244895</v>
      </c>
      <c r="JR130" s="445"/>
      <c r="JS130" s="110"/>
      <c r="JT130" s="110"/>
      <c r="JU130" s="136"/>
      <c r="JV130" s="59"/>
      <c r="JW130" s="33"/>
      <c r="JX130" s="445" t="str">
        <f>IF(ISBLANK(KC3),"",SUMIF(KC12:KC112,"&gt;=0")/COUNTIF(KC12:KC112,"&gt;=0"))</f>
        <v/>
      </c>
      <c r="JY130" s="445"/>
      <c r="JZ130" s="110"/>
      <c r="KA130" s="110"/>
      <c r="KB130" s="136"/>
      <c r="KC130" s="59"/>
      <c r="KD130" s="33"/>
      <c r="KE130" s="445">
        <f>IF(ISBLANK(KJ3),"",SUMIF(KJ12:KJ112,"&gt;=0")/COUNTIF(KJ12:KJ112,"&gt;=0"))</f>
        <v>2.7659574468085109</v>
      </c>
      <c r="KF130" s="445"/>
      <c r="KG130" s="110"/>
      <c r="KH130" s="110"/>
      <c r="KI130" s="136"/>
      <c r="KJ130" s="59"/>
      <c r="KK130" s="33"/>
      <c r="KL130" s="445">
        <f>IF(ISBLANK(KQ3),"",SUMIF(KQ12:KQ112,"&gt;=0")/COUNTIF(KQ12:KQ112,"&gt;=0"))</f>
        <v>38.478260869565219</v>
      </c>
      <c r="KM130" s="445"/>
      <c r="KN130" s="110"/>
      <c r="KO130" s="110"/>
      <c r="KP130" s="136"/>
      <c r="KQ130" s="59"/>
      <c r="KR130" s="111"/>
      <c r="KS130" s="445" t="str">
        <f>IF(ISBLANK(KX3),"",SUMIF(KX12:KX112,"&gt;=0")/COUNTIF(KX12:KX112,"&gt;=0"))</f>
        <v/>
      </c>
      <c r="KT130" s="445"/>
      <c r="KU130" s="110"/>
      <c r="KV130" s="110"/>
      <c r="KW130" s="136"/>
      <c r="KX130" s="59"/>
      <c r="KY130" s="33"/>
      <c r="KZ130" s="445" t="str">
        <f>IF(ISBLANK(LE3),"",SUMIF(LE12:LE112,"&gt;=0")/COUNTIF(LE12:LE112,"&gt;=0"))</f>
        <v/>
      </c>
      <c r="LA130" s="445"/>
      <c r="LB130" s="110"/>
      <c r="LC130" s="110"/>
      <c r="LD130" s="136"/>
      <c r="LE130" s="59"/>
      <c r="LF130" s="33"/>
      <c r="LG130" s="445" t="str">
        <f>IF(ISBLANK(LL3),"",SUMIF(LL12:LL112,"&gt;=0")/COUNTIF(LL12:LL112,"&gt;=0"))</f>
        <v/>
      </c>
      <c r="LH130" s="445"/>
      <c r="LI130" s="110"/>
      <c r="LJ130" s="110"/>
      <c r="LK130" s="136"/>
      <c r="LL130" s="59"/>
      <c r="LM130" s="33"/>
      <c r="LN130" s="445" t="str">
        <f>IF(ISBLANK(LS3),"",SUMIF(LS12:LS112,"&gt;=0")/COUNTIF(LS12:LS112,"&gt;=0"))</f>
        <v/>
      </c>
      <c r="LO130" s="445"/>
      <c r="LP130" s="110"/>
      <c r="LQ130" s="110"/>
      <c r="LR130" s="136"/>
      <c r="LS130" s="59"/>
      <c r="LT130" s="33"/>
      <c r="LU130" s="445" t="str">
        <f>IF(ISBLANK(LZ3),"",SUMIF(LZ12:LZ112,"&gt;=0")/COUNTIF(LZ12:LZ112,"&gt;=0"))</f>
        <v/>
      </c>
      <c r="LV130" s="445"/>
      <c r="LW130" s="110"/>
      <c r="LX130" s="110"/>
      <c r="LY130" s="136"/>
      <c r="LZ130" s="59"/>
      <c r="MA130" s="33"/>
      <c r="MB130" s="445" t="str">
        <f>IF(ISBLANK(MG3),"",SUMIF(MG12:MG112,"&gt;=0")/COUNTIF(MG12:MG112,"&gt;=0"))</f>
        <v/>
      </c>
      <c r="MC130" s="445"/>
      <c r="MD130" s="110"/>
      <c r="ME130" s="110"/>
      <c r="MF130" s="136"/>
      <c r="MG130" s="59"/>
      <c r="MH130" s="33"/>
      <c r="MI130" s="445" t="str">
        <f>IF(ISBLANK(MN3),"",SUMIF(MN12:MN112,"&gt;=0")/COUNTIF(MN12:MN112,"&gt;=0"))</f>
        <v/>
      </c>
      <c r="MJ130" s="445"/>
      <c r="MK130" s="110"/>
      <c r="ML130" s="110"/>
      <c r="MM130" s="136"/>
      <c r="MN130" s="59"/>
      <c r="MO130" s="33"/>
      <c r="MP130" s="445" t="str">
        <f>IF(ISBLANK(MU3),"",SUMIF(MU12:MU112,"&gt;=0")/COUNTIF(MU12:MU112,"&gt;=0"))</f>
        <v/>
      </c>
      <c r="MQ130" s="445"/>
      <c r="MR130" s="110"/>
      <c r="MS130" s="110"/>
      <c r="MT130" s="136"/>
      <c r="MU130" s="59"/>
      <c r="MV130" s="33"/>
      <c r="MW130" s="445" t="str">
        <f>IF(ISBLANK(NB3),"",SUMIF(NB12:NB112,"&gt;=0")/COUNTIF(NB12:NB112,"&gt;=0"))</f>
        <v/>
      </c>
      <c r="MX130" s="445"/>
      <c r="MY130" s="110"/>
      <c r="MZ130" s="110"/>
      <c r="NA130" s="136"/>
      <c r="NB130" s="59"/>
      <c r="NC130" s="33"/>
      <c r="ND130" s="445" t="str">
        <f>IF(ISBLANK(NI3),"",SUMIF(NI12:NI112,"&gt;=0")/COUNTIF(NI12:NI112,"&gt;=0"))</f>
        <v/>
      </c>
      <c r="NE130" s="445"/>
      <c r="NF130" s="110"/>
      <c r="NG130" s="110"/>
      <c r="NH130" s="136"/>
      <c r="NI130" s="59"/>
      <c r="NJ130" s="33"/>
      <c r="NK130" s="445" t="str">
        <f>IF(ISBLANK(NP3),"",SUMIF(NP12:NP112,"&gt;=0")/COUNTIF(NP12:NP112,"&gt;=0"))</f>
        <v/>
      </c>
      <c r="NL130" s="445"/>
      <c r="NM130" s="110"/>
      <c r="NN130" s="110"/>
      <c r="NO130" s="136"/>
      <c r="NP130" s="59"/>
      <c r="NQ130" s="33"/>
      <c r="NR130" s="445" t="str">
        <f>IF(ISBLANK(NW3),"",SUMIF(NW12:NW112,"&gt;=0")/COUNTIF(NW12:NW112,"&gt;=0"))</f>
        <v/>
      </c>
      <c r="NS130" s="445"/>
      <c r="NT130" s="110"/>
      <c r="NU130" s="110"/>
      <c r="NV130" s="136"/>
      <c r="NW130" s="59"/>
      <c r="NX130" s="33"/>
      <c r="NY130" s="445" t="str">
        <f>IF(ISBLANK(OD3),"",SUMIF(OD12:OD112,"&gt;=0")/COUNTIF(OD12:OD112,"&gt;=0"))</f>
        <v/>
      </c>
      <c r="NZ130" s="445"/>
      <c r="OA130" s="110"/>
      <c r="OB130" s="110"/>
      <c r="OC130" s="136"/>
      <c r="OD130" s="59"/>
      <c r="OE130" s="33"/>
      <c r="OF130" s="445" t="str">
        <f>IF(ISBLANK(OK3),"",SUMIF(OK12:OK112,"&gt;=0")/COUNTIF(OK12:OK112,"&gt;=0"))</f>
        <v/>
      </c>
      <c r="OG130" s="445"/>
      <c r="OH130" s="110"/>
      <c r="OI130" s="110"/>
      <c r="OJ130" s="136"/>
      <c r="OK130" s="59"/>
      <c r="OL130" s="33"/>
      <c r="OM130" s="445" t="str">
        <f>IF(ISBLANK(OR3),"",SUMIF(OR12:OR112,"&gt;=0")/COUNTIF(OR12:OR112,"&gt;=0"))</f>
        <v/>
      </c>
      <c r="ON130" s="445"/>
      <c r="OO130" s="110"/>
      <c r="OP130" s="110"/>
      <c r="OQ130" s="136"/>
      <c r="OR130" s="59"/>
      <c r="OS130" s="33"/>
      <c r="OT130" s="445" t="str">
        <f>IF(ISBLANK(OY3),"",SUMIF(OY12:OY112,"&gt;=0")/COUNTIF(OY12:OY112,"&gt;=0"))</f>
        <v/>
      </c>
      <c r="OU130" s="445"/>
      <c r="OV130" s="110"/>
      <c r="OW130" s="110"/>
      <c r="OX130" s="136"/>
      <c r="OY130" s="59"/>
      <c r="OZ130" s="33"/>
      <c r="PA130" s="445" t="str">
        <f>IF(ISBLANK(PF3),"",SUMIF(PF12:PF112,"&gt;=0")/COUNTIF(PF12:PF112,"&gt;=0"))</f>
        <v/>
      </c>
      <c r="PB130" s="445"/>
      <c r="PC130" s="110"/>
      <c r="PD130" s="110"/>
      <c r="PE130" s="136"/>
      <c r="PF130" s="59"/>
      <c r="PG130" s="33"/>
      <c r="PH130" s="445" t="str">
        <f>IF(ISBLANK(PM3),"",SUMIF(PM12:PM112,"&gt;=0")/COUNTIF(PM12:PM112,"&gt;=0"))</f>
        <v/>
      </c>
      <c r="PI130" s="445"/>
      <c r="PJ130" s="110"/>
      <c r="PK130" s="110"/>
      <c r="PL130" s="136"/>
      <c r="PM130" s="59"/>
      <c r="PN130" s="33"/>
      <c r="PO130" s="445" t="str">
        <f>IF(ISBLANK(PT3),"",SUMIF(PT12:PT112,"&gt;=0")/COUNTIF(PT12:PT112,"&gt;=0"))</f>
        <v/>
      </c>
      <c r="PP130" s="445"/>
      <c r="PQ130" s="110"/>
      <c r="PR130" s="110"/>
      <c r="PS130" s="136"/>
      <c r="PT130" s="59"/>
      <c r="PU130" s="33"/>
      <c r="PV130" s="445" t="str">
        <f>IF(ISBLANK(QA3),"",SUMIF(QA12:QA112,"&gt;=0")/COUNTIF(QA12:QA112,"&gt;=0"))</f>
        <v/>
      </c>
      <c r="PW130" s="445"/>
      <c r="PX130" s="110"/>
      <c r="PY130" s="110"/>
      <c r="PZ130" s="136"/>
      <c r="QA130" s="59"/>
    </row>
    <row r="131" spans="1:443" x14ac:dyDescent="0.2">
      <c r="B131" s="60"/>
      <c r="C131" s="61"/>
    </row>
  </sheetData>
  <mergeCells count="2524"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H216"/>
  <sheetViews>
    <sheetView tabSelected="1" zoomScale="80" zoomScaleNormal="80" workbookViewId="0">
      <pane xSplit="9" ySplit="2" topLeftCell="AT3" activePane="bottomRight" state="frozen"/>
      <selection pane="topRight" activeCell="J1" sqref="J1"/>
      <selection pane="bottomLeft" activeCell="A3" sqref="A3"/>
      <selection pane="bottomRight" activeCell="BE11" sqref="BE11"/>
    </sheetView>
  </sheetViews>
  <sheetFormatPr defaultColWidth="9.140625" defaultRowHeight="12.75" x14ac:dyDescent="0.2"/>
  <cols>
    <col min="1" max="1" width="2.7109375" style="4" customWidth="1"/>
    <col min="2" max="2" width="7.7109375" style="4" customWidth="1"/>
    <col min="3" max="3" width="4.7109375" style="4" hidden="1" customWidth="1"/>
    <col min="4" max="4" width="20.7109375" style="14" customWidth="1"/>
    <col min="5" max="5" width="8.7109375" style="14" customWidth="1"/>
    <col min="6" max="9" width="6.7109375" style="14" customWidth="1"/>
    <col min="10" max="39" width="8.7109375" style="4" customWidth="1"/>
    <col min="40" max="40" width="9.42578125" style="4" customWidth="1"/>
    <col min="41" max="72" width="8.7109375" style="4" customWidth="1"/>
    <col min="73" max="73" width="0.85546875" style="4" customWidth="1"/>
    <col min="74" max="74" width="4.7109375" style="4" customWidth="1"/>
    <col min="75" max="75" width="20.7109375" style="18" customWidth="1"/>
    <col min="76" max="113" width="4.7109375" style="4" customWidth="1"/>
    <col min="114" max="124" width="4.7109375" style="5" customWidth="1"/>
    <col min="125" max="138" width="4.7109375" style="4" customWidth="1"/>
    <col min="139" max="16384" width="9.140625" style="4"/>
  </cols>
  <sheetData>
    <row r="1" spans="1:138" ht="6.6" customHeight="1" thickBot="1" x14ac:dyDescent="0.25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 x14ac:dyDescent="0.25">
      <c r="A2" s="1"/>
      <c r="B2" s="172" t="s">
        <v>265</v>
      </c>
      <c r="C2" s="113"/>
      <c r="D2" s="170" t="s">
        <v>275</v>
      </c>
      <c r="E2" s="171" t="s">
        <v>346</v>
      </c>
      <c r="F2" s="310" t="s">
        <v>341</v>
      </c>
      <c r="G2" s="311" t="s">
        <v>347</v>
      </c>
      <c r="H2" s="311" t="s">
        <v>342</v>
      </c>
      <c r="I2" s="312" t="s">
        <v>343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>Chelsea (N)</v>
      </c>
      <c r="AZ2" s="116" t="str">
        <f>IF(ISBLANK(Tipy!IV3),"",Tipy!IV3)</f>
        <v>Norwich (D)</v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/>
      </c>
      <c r="BF2" s="124" t="str">
        <f>IF(ISBLANK(Tipy!KF3),"",Tipy!KF3)</f>
        <v>Watford (D)</v>
      </c>
      <c r="BG2" s="114" t="str">
        <f>IF(ISBLANK(Tipy!KL3),"",Tipy!KL3)</f>
        <v/>
      </c>
      <c r="BH2" s="124" t="str">
        <f>IF(ISBLANK(Tipy!KR3),"",Tipy!KR3)</f>
        <v>ManCity (V)</v>
      </c>
      <c r="BI2" s="114" t="str">
        <f>IF(ISBLANK(Tipy!KX3),"",Tipy!KX3)</f>
        <v/>
      </c>
      <c r="BJ2" s="123" t="str">
        <f>IF(ISBLANK(Tipy!LD3),"",Tipy!LD3)</f>
        <v>AVilla (V)</v>
      </c>
      <c r="BK2" s="129" t="str">
        <f>IF(ISBLANK(Tipy!LJ3),"",Tipy!LJ3)</f>
        <v/>
      </c>
      <c r="BL2" s="124" t="str">
        <f>IF(ISBLANK(Tipy!LP3),"",Tipy!LP3)</f>
        <v>Everton (D)</v>
      </c>
      <c r="BM2" s="125" t="str">
        <f>IF(ISBLANK(Tipy!LV3),"",Tipy!LV3)</f>
        <v/>
      </c>
      <c r="BN2" s="124" t="str">
        <f>IF(ISBLANK(Tipy!MB3),"",Tipy!MB3)</f>
        <v>Newcastle (V)</v>
      </c>
      <c r="BO2" s="114" t="str">
        <f>IF(ISBLANK(Tipy!MH3),"",Tipy!MH3)</f>
        <v/>
      </c>
      <c r="BP2" s="124" t="str">
        <f>IF(ISBLANK(Tipy!MN3),"",Tipy!MN3)</f>
        <v>Spurs (D)</v>
      </c>
      <c r="BQ2" s="128" t="str">
        <f>IF(ISBLANK(Tipy!MT3),"",Tipy!MT3)</f>
        <v/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469" t="s">
        <v>278</v>
      </c>
      <c r="BW2" s="470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 x14ac:dyDescent="0.2">
      <c r="A3" s="1"/>
      <c r="B3" s="169" t="s">
        <v>167</v>
      </c>
      <c r="C3" s="160">
        <f>Tipy!A72</f>
        <v>4</v>
      </c>
      <c r="D3" s="178" t="str">
        <f>Tipy!B72</f>
        <v>Pedro8</v>
      </c>
      <c r="E3" s="307">
        <f>SUM(F3:I3)</f>
        <v>1790</v>
      </c>
      <c r="F3" s="305">
        <f>IF(ISBLANK(Výsledky!$I$3),"-",SUM(J3:M3,O3,Q3,S3:T3,V3,X3,Z3:AA3,AC3:AE3,AG3:AI3,AK3:AM3,AP3,AR3,AT3:AU3,AW3:AX3,BA3,BC3:BD3,BF3,BH3,BJ3,BL3,BN3,BP3,BR3:BS3))</f>
        <v>1050</v>
      </c>
      <c r="G3" s="147">
        <f>IF(ISBLANK(Výsledky!$AK$3),"-",SUM(N3,R3,U3,Y3,AB3,AF3,AV3,BB3,BG3,BI3,BM3,BO3,BT3))</f>
        <v>350</v>
      </c>
      <c r="H3" s="147">
        <f>IF(ISBLANK(Výsledky!$AY$3),"-",SUM(P3,W3,AJ3,AO3,AQ3,AY3))</f>
        <v>220</v>
      </c>
      <c r="I3" s="166">
        <f>IF(ISBLANK(Výsledky!$HK$3),"-",SUM(AN3,AS3,AZ3,BE3,BK3,BQ3))</f>
        <v>170</v>
      </c>
      <c r="J3" s="163">
        <f>IF(ISBLANK(Výsledky!$I$3),"",Výsledky!I78)</f>
        <v>50</v>
      </c>
      <c r="K3" s="148">
        <f>IF(ISBLANK(Výsledky!$P$3),"",Výsledky!P78)</f>
        <v>70</v>
      </c>
      <c r="L3" s="148">
        <f>IF(ISBLANK(Výsledky!$W$3),"",Výsledky!W78)</f>
        <v>40</v>
      </c>
      <c r="M3" s="148">
        <f>IF(ISBLANK(Výsledky!$AD$3),"",Výsledky!AD78)</f>
        <v>60</v>
      </c>
      <c r="N3" s="148">
        <f>IF(ISBLANK(Výsledky!$AK$3),"",Výsledky!AK78)</f>
        <v>50</v>
      </c>
      <c r="O3" s="148">
        <f>IF(ISBLANK(Výsledky!$AR$3),"",Výsledky!AR78)</f>
        <v>50</v>
      </c>
      <c r="P3" s="148">
        <f>IF(ISBLANK(Výsledky!$AY$3),"",Výsledky!AY78)</f>
        <v>60</v>
      </c>
      <c r="Q3" s="148">
        <f>IF(ISBLANK(Výsledky!$BF$3),"",Výsledky!BF78)</f>
        <v>40</v>
      </c>
      <c r="R3" s="148">
        <f>IF(ISBLANK(Výsledky!$BM$3),"",Výsledky!BM78)</f>
        <v>50</v>
      </c>
      <c r="S3" s="148">
        <f>IF(ISBLANK(Výsledky!$BT$3),"",Výsledky!BT78)</f>
        <v>40</v>
      </c>
      <c r="T3" s="148">
        <f>IF(ISBLANK(Výsledky!$CA$3),"",Výsledky!CA78)</f>
        <v>50</v>
      </c>
      <c r="U3" s="148">
        <f>IF(ISBLANK(Výsledky!$CH$3),"",Výsledky!CH78)</f>
        <v>50</v>
      </c>
      <c r="V3" s="148">
        <f>IF(ISBLANK(Výsledky!$CO$3),"",Výsledky!CO78)</f>
        <v>60</v>
      </c>
      <c r="W3" s="148">
        <f>IF(ISBLANK(Výsledky!$CV$3),"",Výsledky!CV78)</f>
        <v>60</v>
      </c>
      <c r="X3" s="148">
        <f>IF(ISBLANK(Výsledky!$DC$3),"",Výsledky!DC78)</f>
        <v>10</v>
      </c>
      <c r="Y3" s="148">
        <f>IF(ISBLANK(Výsledky!$DJ$3),"",Výsledky!DJ78)</f>
        <v>30</v>
      </c>
      <c r="Z3" s="148">
        <f>IF(ISBLANK(Výsledky!$DQ$3),"",Výsledky!DQ78)</f>
        <v>0</v>
      </c>
      <c r="AA3" s="148">
        <f>IF(ISBLANK(Výsledky!$DX$3),"",Výsledky!DX78)</f>
        <v>60</v>
      </c>
      <c r="AB3" s="148">
        <f>IF(ISBLANK(Výsledky!$EE$3),"",Výsledky!EE78)</f>
        <v>60</v>
      </c>
      <c r="AC3" s="148">
        <f>IF(ISBLANK(Výsledky!$EL$3),"",Výsledky!EL78)</f>
        <v>30</v>
      </c>
      <c r="AD3" s="148">
        <f>IF(ISBLANK(Výsledky!$ES$3),"",Výsledky!ES78)</f>
        <v>50</v>
      </c>
      <c r="AE3" s="148">
        <f>IF(ISBLANK(Výsledky!$EZ$3),"",Výsledky!EZ78)</f>
        <v>20</v>
      </c>
      <c r="AF3" s="148">
        <f>IF(ISBLANK(Výsledky!$FG$3),"",Výsledky!FG78)</f>
        <v>50</v>
      </c>
      <c r="AG3" s="148">
        <f>IF(ISBLANK(Výsledky!$FN$3),"",Výsledky!FN78)</f>
        <v>50</v>
      </c>
      <c r="AH3" s="148">
        <f>IF(ISBLANK(Výsledky!$FU$3),"",Výsledky!FU78)</f>
        <v>60</v>
      </c>
      <c r="AI3" s="148">
        <f>IF(ISBLANK(Výsledky!$GB$3),"",Výsledky!GB78)</f>
        <v>20</v>
      </c>
      <c r="AJ3" s="148">
        <f>IF(ISBLANK(Výsledky!$GI$3),"",Výsledky!GI78)</f>
        <v>30</v>
      </c>
      <c r="AK3" s="148">
        <f>IF(ISBLANK(Výsledky!$GP$3),"",Výsledky!GP78)</f>
        <v>50</v>
      </c>
      <c r="AL3" s="318">
        <v>0</v>
      </c>
      <c r="AM3" s="148">
        <f>IF(ISBLANK(Výsledky!$HD$3),"",Výsledky!HD78)</f>
        <v>50</v>
      </c>
      <c r="AN3" s="148">
        <f>IF(ISBLANK(Výsledky!$HK$3),"",Výsledky!HK78)</f>
        <v>20</v>
      </c>
      <c r="AO3" s="148">
        <f>IF(ISBLANK(Výsledky!$HR$3),"",Výsledky!HR78)</f>
        <v>0</v>
      </c>
      <c r="AP3" s="148">
        <f>IF(ISBLANK(Výsledky!$HY$3),"",Výsledky!HY78)</f>
        <v>50</v>
      </c>
      <c r="AQ3" s="148">
        <f>IF(ISBLANK(Výsledky!$IF$3),"",Výsledky!IF78)</f>
        <v>70</v>
      </c>
      <c r="AR3" s="148">
        <f>IF(ISBLANK(Výsledky!$IM$3),"",Výsledky!IM78)</f>
        <v>30</v>
      </c>
      <c r="AS3" s="148">
        <f>IF(ISBLANK(Výsledky!$IT$3),"",Výsledky!IT78)</f>
        <v>70</v>
      </c>
      <c r="AT3" s="148">
        <f>IF(ISBLANK(Výsledky!$JA$3),"",Výsledky!JA78)</f>
        <v>30</v>
      </c>
      <c r="AU3" s="148">
        <f>IF(ISBLANK(Výsledky!$JH$3),"",Výsledky!JH78)</f>
        <v>20</v>
      </c>
      <c r="AV3" s="148">
        <f>IF(ISBLANK(Výsledky!$JO$3),"",Výsledky!JO78)</f>
        <v>60</v>
      </c>
      <c r="AW3" s="148">
        <f>IF(ISBLANK(Výsledky!$JV$3),"",Výsledky!JV78)</f>
        <v>60</v>
      </c>
      <c r="AX3" s="148" t="str">
        <f>IF(ISBLANK(Výsledky!$KC$3),"",Výsledky!KC78)</f>
        <v/>
      </c>
      <c r="AY3" s="148">
        <f>IF(ISBLANK(Výsledky!$KJ$3),"",Výsledky!KJ78)</f>
        <v>0</v>
      </c>
      <c r="AZ3" s="148">
        <f>IF(ISBLANK(Výsledky!$KQ$3),"",Výsledky!KQ78)</f>
        <v>80</v>
      </c>
      <c r="BA3" s="148" t="str">
        <f>IF(ISBLANK(Výsledky!$KX$3),"",Výsledky!KX78)</f>
        <v/>
      </c>
      <c r="BB3" s="148" t="str">
        <f>IF(ISBLANK(Výsledky!$LE$3),"",Výsledky!LE78)</f>
        <v/>
      </c>
      <c r="BC3" s="148" t="str">
        <f>IF(ISBLANK(Výsledky!$LL$3),"",Výsledky!LL78)</f>
        <v/>
      </c>
      <c r="BD3" s="148" t="str">
        <f>IF(ISBLANK(Výsledky!$LS$3),"",Výsledky!LS78)</f>
        <v/>
      </c>
      <c r="BE3" s="148" t="str">
        <f>IF(ISBLANK(Výsledky!$LZ$3),"",Výsledky!LZ78)</f>
        <v/>
      </c>
      <c r="BF3" s="148" t="str">
        <f>IF(ISBLANK(Výsledky!$MG$3),"",Výsledky!MG78)</f>
        <v/>
      </c>
      <c r="BG3" s="148" t="str">
        <f>IF(ISBLANK(Výsledky!$MN$3),"",Výsledky!MN78)</f>
        <v/>
      </c>
      <c r="BH3" s="148" t="str">
        <f>IF(ISBLANK(Výsledky!$MU$3),"",Výsledky!MU78)</f>
        <v/>
      </c>
      <c r="BI3" s="148" t="str">
        <f>IF(ISBLANK(Výsledky!$NB$3),"",Výsledky!NB78)</f>
        <v/>
      </c>
      <c r="BJ3" s="148" t="str">
        <f>IF(ISBLANK(Výsledky!$NI$3),"",Výsledky!NI78)</f>
        <v/>
      </c>
      <c r="BK3" s="148" t="str">
        <f>IF(ISBLANK(Výsledky!$NP$3),"",Výsledky!NP78)</f>
        <v/>
      </c>
      <c r="BL3" s="148" t="str">
        <f>IF(ISBLANK(Výsledky!$NW$3),"",Výsledky!NW78)</f>
        <v/>
      </c>
      <c r="BM3" s="148" t="str">
        <f>IF(ISBLANK(Výsledky!$OD$3),"",Výsledky!OD78)</f>
        <v/>
      </c>
      <c r="BN3" s="148" t="str">
        <f>IF(ISBLANK(Výsledky!$OK$3),"",Výsledky!OK78)</f>
        <v/>
      </c>
      <c r="BO3" s="148" t="str">
        <f>IF(ISBLANK(Výsledky!$OR$3),"",Výsledky!OR78)</f>
        <v/>
      </c>
      <c r="BP3" s="148" t="str">
        <f>IF(ISBLANK(Výsledky!$OY$3),"",Výsledky!OY78)</f>
        <v/>
      </c>
      <c r="BQ3" s="148" t="str">
        <f>IF(ISBLANK(Výsledky!$PF$3),"",Výsledky!PF78)</f>
        <v/>
      </c>
      <c r="BR3" s="148" t="str">
        <f>IF(ISBLANK(Výsledky!$PM$3),"",Výsledky!PM78)</f>
        <v/>
      </c>
      <c r="BS3" s="148" t="str">
        <f>IF(ISBLANK(Výsledky!$PT$3),"",Výsledky!PT78)</f>
        <v/>
      </c>
      <c r="BT3" s="149" t="str">
        <f>IF(ISBLANK(Výsledky!$QA$3),"",Výsledky!QA78)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 x14ac:dyDescent="0.2">
      <c r="A4" s="1"/>
      <c r="B4" s="150" t="s">
        <v>168</v>
      </c>
      <c r="C4" s="161">
        <f>Tipy!A90</f>
        <v>14</v>
      </c>
      <c r="D4" s="179" t="str">
        <f>Tipy!B90</f>
        <v>slaffko 14</v>
      </c>
      <c r="E4" s="308">
        <f>SUM(F4:I4)</f>
        <v>1790</v>
      </c>
      <c r="F4" s="306">
        <f>IF(ISBLANK(Výsledky!$I$3),"-",SUM(J4:M4,O4,Q4,S4:T4,V4,X4,Z4:AA4,AC4:AE4,AG4:AI4,AK4:AM4,AP4,AR4,AT4:AU4,AW4:AX4,BA4,BC4:BD4,BF4,BH4,BJ4,BL4,BN4,BP4,BR4:BS4))</f>
        <v>1170</v>
      </c>
      <c r="G4" s="151">
        <f>IF(ISBLANK(Výsledky!$AK$3),"-",SUM(N4,R4,U4,Y4,AB4,AF4,AV4,BB4,BG4,BI4,BM4,BO4,BT4))</f>
        <v>350</v>
      </c>
      <c r="H4" s="151">
        <f>IF(ISBLANK(Výsledky!$AY$3),"-",SUM(P4,W4,AJ4,AO4,AQ4,AY4))</f>
        <v>130</v>
      </c>
      <c r="I4" s="167">
        <f>IF(ISBLANK(Výsledky!$HK$3),"-",SUM(AN4,AS4,AZ4,BE4,BK4,BQ4))</f>
        <v>140</v>
      </c>
      <c r="J4" s="164">
        <f>IF(ISBLANK(Výsledky!$I$3),"",Výsledky!I96)</f>
        <v>80</v>
      </c>
      <c r="K4" s="152">
        <f>IF(ISBLANK(Výsledky!$P$3),"",Výsledky!P96)</f>
        <v>60</v>
      </c>
      <c r="L4" s="152">
        <f>IF(ISBLANK(Výsledky!$W$3),"",Výsledky!W96)</f>
        <v>80</v>
      </c>
      <c r="M4" s="152">
        <f>IF(ISBLANK(Výsledky!$AD$3),"",Výsledky!AD96)</f>
        <v>30</v>
      </c>
      <c r="N4" s="152">
        <f>IF(ISBLANK(Výsledky!$AK$3),"",Výsledky!AK96)</f>
        <v>50</v>
      </c>
      <c r="O4" s="152">
        <f>IF(ISBLANK(Výsledky!$AR$3),"",Výsledky!AR96)</f>
        <v>50</v>
      </c>
      <c r="P4" s="152">
        <f>IF(ISBLANK(Výsledky!$AY$3),"",Výsledky!AY96)</f>
        <v>40</v>
      </c>
      <c r="Q4" s="152">
        <f>IF(ISBLANK(Výsledky!$BF$3),"",Výsledky!BF96)</f>
        <v>30</v>
      </c>
      <c r="R4" s="152">
        <f>IF(ISBLANK(Výsledky!$BM$3),"",Výsledky!BM96)</f>
        <v>50</v>
      </c>
      <c r="S4" s="152">
        <f>IF(ISBLANK(Výsledky!$BT$3),"",Výsledky!BT96)</f>
        <v>60</v>
      </c>
      <c r="T4" s="152">
        <f>IF(ISBLANK(Výsledky!$CA$3),"",Výsledky!CA96)</f>
        <v>50</v>
      </c>
      <c r="U4" s="152">
        <f>IF(ISBLANK(Výsledky!$CH$3),"",Výsledky!CH96)</f>
        <v>50</v>
      </c>
      <c r="V4" s="152">
        <f>IF(ISBLANK(Výsledky!$CO$3),"",Výsledky!CO96)</f>
        <v>60</v>
      </c>
      <c r="W4" s="152">
        <f>IF(ISBLANK(Výsledky!$CV$3),"",Výsledky!CV96)</f>
        <v>60</v>
      </c>
      <c r="X4" s="152">
        <f>IF(ISBLANK(Výsledky!$DC$3),"",Výsledky!DC96)</f>
        <v>0</v>
      </c>
      <c r="Y4" s="152">
        <f>IF(ISBLANK(Výsledky!$DJ$3),"",Výsledky!DJ96)</f>
        <v>30</v>
      </c>
      <c r="Z4" s="152">
        <f>IF(ISBLANK(Výsledky!$DQ$3),"",Výsledky!DQ96)</f>
        <v>10</v>
      </c>
      <c r="AA4" s="152">
        <f>IF(ISBLANK(Výsledky!$DX$3),"",Výsledky!DX96)</f>
        <v>60</v>
      </c>
      <c r="AB4" s="152">
        <f>IF(ISBLANK(Výsledky!$EE$3),"",Výsledky!EE96)</f>
        <v>80</v>
      </c>
      <c r="AC4" s="152">
        <f>IF(ISBLANK(Výsledky!$EL$3),"",Výsledky!EL96)</f>
        <v>70</v>
      </c>
      <c r="AD4" s="152">
        <f>IF(ISBLANK(Výsledky!$ES$3),"",Výsledky!ES96)</f>
        <v>60</v>
      </c>
      <c r="AE4" s="152">
        <f>IF(ISBLANK(Výsledky!$EZ$3),"",Výsledky!EZ96)</f>
        <v>30</v>
      </c>
      <c r="AF4" s="152">
        <f>IF(ISBLANK(Výsledky!$FG$3),"",Výsledky!FG96)</f>
        <v>30</v>
      </c>
      <c r="AG4" s="152">
        <f>IF(ISBLANK(Výsledky!$FN$3),"",Výsledky!FN96)</f>
        <v>50</v>
      </c>
      <c r="AH4" s="152">
        <f>IF(ISBLANK(Výsledky!$FU$3),"",Výsledky!FU96)</f>
        <v>60</v>
      </c>
      <c r="AI4" s="152">
        <f>IF(ISBLANK(Výsledky!$GB$3),"",Výsledky!GB96)</f>
        <v>20</v>
      </c>
      <c r="AJ4" s="152">
        <f>IF(ISBLANK(Výsledky!$GI$3),"",Výsledky!GI96)</f>
        <v>0</v>
      </c>
      <c r="AK4" s="152">
        <f>IF(ISBLANK(Výsledky!$GP$3),"",Výsledky!GP96)</f>
        <v>60</v>
      </c>
      <c r="AL4" s="317">
        <v>0</v>
      </c>
      <c r="AM4" s="152">
        <f>IF(ISBLANK(Výsledky!$HD$3),"",Výsledky!HD96)</f>
        <v>40</v>
      </c>
      <c r="AN4" s="152">
        <f>IF(ISBLANK(Výsledky!$HK$3),"",Výsledky!HK96)</f>
        <v>30</v>
      </c>
      <c r="AO4" s="152">
        <f>IF(ISBLANK(Výsledky!$HR$3),"",Výsledky!HR96)</f>
        <v>0</v>
      </c>
      <c r="AP4" s="152">
        <f>IF(ISBLANK(Výsledky!$HY$3),"",Výsledky!HY96)</f>
        <v>20</v>
      </c>
      <c r="AQ4" s="152">
        <f>IF(ISBLANK(Výsledky!$IF$3),"",Výsledky!IF96)</f>
        <v>30</v>
      </c>
      <c r="AR4" s="152">
        <f>IF(ISBLANK(Výsledky!$IM$3),"",Výsledky!IM96)</f>
        <v>30</v>
      </c>
      <c r="AS4" s="152">
        <f>IF(ISBLANK(Výsledky!$IT$3),"",Výsledky!IT96)</f>
        <v>30</v>
      </c>
      <c r="AT4" s="152">
        <f>IF(ISBLANK(Výsledky!$JA$3),"",Výsledky!JA96)</f>
        <v>80</v>
      </c>
      <c r="AU4" s="152">
        <f>IF(ISBLANK(Výsledky!$JH$3),"",Výsledky!JH96)</f>
        <v>20</v>
      </c>
      <c r="AV4" s="152">
        <f>IF(ISBLANK(Výsledky!$JO$3),"",Výsledky!JO96)</f>
        <v>60</v>
      </c>
      <c r="AW4" s="152">
        <f>IF(ISBLANK(Výsledky!$JV$3),"",Výsledky!JV96)</f>
        <v>60</v>
      </c>
      <c r="AX4" s="152" t="str">
        <f>IF(ISBLANK(Výsledky!$KC$3),"",Výsledky!KC96)</f>
        <v/>
      </c>
      <c r="AY4" s="152">
        <f>IF(ISBLANK(Výsledky!$KJ$3),"",Výsledky!KJ96)</f>
        <v>0</v>
      </c>
      <c r="AZ4" s="152">
        <f>IF(ISBLANK(Výsledky!$KQ$3),"",Výsledky!KQ96)</f>
        <v>80</v>
      </c>
      <c r="BA4" s="152" t="str">
        <f>IF(ISBLANK(Výsledky!$KX$3),"",Výsledky!KX96)</f>
        <v/>
      </c>
      <c r="BB4" s="152" t="str">
        <f>IF(ISBLANK(Výsledky!$LE$3),"",Výsledky!LE96)</f>
        <v/>
      </c>
      <c r="BC4" s="152" t="str">
        <f>IF(ISBLANK(Výsledky!$LL$3),"",Výsledky!LL96)</f>
        <v/>
      </c>
      <c r="BD4" s="152" t="str">
        <f>IF(ISBLANK(Výsledky!$LS$3),"",Výsledky!LS96)</f>
        <v/>
      </c>
      <c r="BE4" s="152" t="str">
        <f>IF(ISBLANK(Výsledky!$LZ$3),"",Výsledky!LZ96)</f>
        <v/>
      </c>
      <c r="BF4" s="152" t="str">
        <f>IF(ISBLANK(Výsledky!$MG$3),"",Výsledky!MG96)</f>
        <v/>
      </c>
      <c r="BG4" s="152" t="str">
        <f>IF(ISBLANK(Výsledky!$MN$3),"",Výsledky!MN96)</f>
        <v/>
      </c>
      <c r="BH4" s="152" t="str">
        <f>IF(ISBLANK(Výsledky!$MU$3),"",Výsledky!MU96)</f>
        <v/>
      </c>
      <c r="BI4" s="152" t="str">
        <f>IF(ISBLANK(Výsledky!$NB$3),"",Výsledky!NB96)</f>
        <v/>
      </c>
      <c r="BJ4" s="152" t="str">
        <f>IF(ISBLANK(Výsledky!$NI$3),"",Výsledky!NI96)</f>
        <v/>
      </c>
      <c r="BK4" s="152" t="str">
        <f>IF(ISBLANK(Výsledky!$NP$3),"",Výsledky!NP96)</f>
        <v/>
      </c>
      <c r="BL4" s="152" t="str">
        <f>IF(ISBLANK(Výsledky!$NW$3),"",Výsledky!NW96)</f>
        <v/>
      </c>
      <c r="BM4" s="152" t="str">
        <f>IF(ISBLANK(Výsledky!$OD$3),"",Výsledky!OD96)</f>
        <v/>
      </c>
      <c r="BN4" s="152" t="str">
        <f>IF(ISBLANK(Výsledky!$OK$3),"",Výsledky!OK96)</f>
        <v/>
      </c>
      <c r="BO4" s="152" t="str">
        <f>IF(ISBLANK(Výsledky!$OR$3),"",Výsledky!OR96)</f>
        <v/>
      </c>
      <c r="BP4" s="152" t="str">
        <f>IF(ISBLANK(Výsledky!$OY$3),"",Výsledky!OY96)</f>
        <v/>
      </c>
      <c r="BQ4" s="152" t="str">
        <f>IF(ISBLANK(Výsledky!$PF$3),"",Výsledky!PF96)</f>
        <v/>
      </c>
      <c r="BR4" s="152" t="str">
        <f>IF(ISBLANK(Výsledky!$PM$3),"",Výsledky!PM96)</f>
        <v/>
      </c>
      <c r="BS4" s="152" t="str">
        <f>IF(ISBLANK(Výsledky!$PT$3),"",Výsledky!PT96)</f>
        <v/>
      </c>
      <c r="BT4" s="153" t="str">
        <f>IF(ISBLANK(Výsledky!$QA$3),"",Výsledky!QA96)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 x14ac:dyDescent="0.2">
      <c r="A5" s="1"/>
      <c r="B5" s="154" t="s">
        <v>169</v>
      </c>
      <c r="C5" s="161">
        <f>Tipy!A93</f>
        <v>3</v>
      </c>
      <c r="D5" s="179" t="str">
        <f>Tipy!B93</f>
        <v>Steve3465</v>
      </c>
      <c r="E5" s="308">
        <f>SUM(F5:I5)</f>
        <v>1750</v>
      </c>
      <c r="F5" s="306">
        <f>IF(ISBLANK(Výsledky!$I$3),"-",SUM(J5:M5,O5,Q5,S5:T5,V5,X5,Z5:AA5,AC5:AE5,AG5:AI5,AK5:AM5,AP5,AR5,AT5:AU5,AW5:AX5,BA5,BC5:BD5,BF5,BH5,BJ5,BL5,BN5,BP5,BR5:BS5))</f>
        <v>1070</v>
      </c>
      <c r="G5" s="151">
        <f>IF(ISBLANK(Výsledky!$AK$3),"-",SUM(N5,R5,U5,Y5,AB5,AF5,AV5,BB5,BG5,BI5,BM5,BO5,BT5))</f>
        <v>360</v>
      </c>
      <c r="H5" s="151">
        <f>IF(ISBLANK(Výsledky!$AY$3),"-",SUM(P5,W5,AJ5,AO5,AQ5,AY5))</f>
        <v>190</v>
      </c>
      <c r="I5" s="167">
        <f>IF(ISBLANK(Výsledky!$HK$3),"-",SUM(AN5,AS5,AZ5,BE5,BK5,BQ5))</f>
        <v>130</v>
      </c>
      <c r="J5" s="164">
        <f>IF(ISBLANK(Výsledky!$I$3),"",Výsledky!I99)</f>
        <v>60</v>
      </c>
      <c r="K5" s="152">
        <f>IF(ISBLANK(Výsledky!$P$3),"",Výsledky!P99)</f>
        <v>80</v>
      </c>
      <c r="L5" s="152">
        <f>IF(ISBLANK(Výsledky!$W$3),"",Výsledky!W99)</f>
        <v>30</v>
      </c>
      <c r="M5" s="152">
        <f>IF(ISBLANK(Výsledky!$AD$3),"",Výsledky!AD99)</f>
        <v>50</v>
      </c>
      <c r="N5" s="152">
        <f>IF(ISBLANK(Výsledky!$AK$3),"",Výsledky!AK99)</f>
        <v>50</v>
      </c>
      <c r="O5" s="152">
        <f>IF(ISBLANK(Výsledky!$AR$3),"",Výsledky!AR99)</f>
        <v>60</v>
      </c>
      <c r="P5" s="152">
        <f>IF(ISBLANK(Výsledky!$AY$3),"",Výsledky!AY99)</f>
        <v>50</v>
      </c>
      <c r="Q5" s="152">
        <f>IF(ISBLANK(Výsledky!$BF$3),"",Výsledky!BF99)</f>
        <v>40</v>
      </c>
      <c r="R5" s="152">
        <f>IF(ISBLANK(Výsledky!$BM$3),"",Výsledky!BM99)</f>
        <v>30</v>
      </c>
      <c r="S5" s="152">
        <f>IF(ISBLANK(Výsledky!$BT$3),"",Výsledky!BT99)</f>
        <v>40</v>
      </c>
      <c r="T5" s="152">
        <f>IF(ISBLANK(Výsledky!$CA$3),"",Výsledky!CA99)</f>
        <v>50</v>
      </c>
      <c r="U5" s="152">
        <f>IF(ISBLANK(Výsledky!$CH$3),"",Výsledky!CH99)</f>
        <v>40</v>
      </c>
      <c r="V5" s="152">
        <f>IF(ISBLANK(Výsledky!$CO$3),"",Výsledky!CO99)</f>
        <v>30</v>
      </c>
      <c r="W5" s="152">
        <f>IF(ISBLANK(Výsledky!$CV$3),"",Výsledky!CV99)</f>
        <v>50</v>
      </c>
      <c r="X5" s="152">
        <f>IF(ISBLANK(Výsledky!$DC$3),"",Výsledky!DC99)</f>
        <v>10</v>
      </c>
      <c r="Y5" s="152">
        <f>IF(ISBLANK(Výsledky!$DJ$3),"",Výsledky!DJ99)</f>
        <v>60</v>
      </c>
      <c r="Z5" s="152">
        <f>IF(ISBLANK(Výsledky!$DQ$3),"",Výsledky!DQ99)</f>
        <v>10</v>
      </c>
      <c r="AA5" s="152">
        <f>IF(ISBLANK(Výsledky!$DX$3),"",Výsledky!DX99)</f>
        <v>60</v>
      </c>
      <c r="AB5" s="152">
        <f>IF(ISBLANK(Výsledky!$EE$3),"",Výsledky!EE99)</f>
        <v>50</v>
      </c>
      <c r="AC5" s="152">
        <f>IF(ISBLANK(Výsledky!$EL$3),"",Výsledky!EL99)</f>
        <v>40</v>
      </c>
      <c r="AD5" s="152">
        <f>IF(ISBLANK(Výsledky!$ES$3),"",Výsledky!ES99)</f>
        <v>20</v>
      </c>
      <c r="AE5" s="152">
        <f>IF(ISBLANK(Výsledky!$EZ$3),"",Výsledky!EZ99)</f>
        <v>30</v>
      </c>
      <c r="AF5" s="152">
        <f>IF(ISBLANK(Výsledky!$FG$3),"",Výsledky!FG99)</f>
        <v>70</v>
      </c>
      <c r="AG5" s="152">
        <f>IF(ISBLANK(Výsledky!$FN$3),"",Výsledky!FN99)</f>
        <v>60</v>
      </c>
      <c r="AH5" s="152">
        <f>IF(ISBLANK(Výsledky!$FU$3),"",Výsledky!FU99)</f>
        <v>80</v>
      </c>
      <c r="AI5" s="152">
        <f>IF(ISBLANK(Výsledky!$GB$3),"",Výsledky!GB99)</f>
        <v>10</v>
      </c>
      <c r="AJ5" s="152">
        <f>IF(ISBLANK(Výsledky!$GI$3),"",Výsledky!GI99)</f>
        <v>30</v>
      </c>
      <c r="AK5" s="152">
        <f>IF(ISBLANK(Výsledky!$GP$3),"",Výsledky!GP99)</f>
        <v>50</v>
      </c>
      <c r="AL5" s="200">
        <v>0</v>
      </c>
      <c r="AM5" s="152">
        <f>IF(ISBLANK(Výsledky!$HD$3),"",Výsledky!HD99)</f>
        <v>40</v>
      </c>
      <c r="AN5" s="152">
        <f>IF(ISBLANK(Výsledky!$HK$3),"",Výsledky!HK99)</f>
        <v>20</v>
      </c>
      <c r="AO5" s="152">
        <f>IF(ISBLANK(Výsledky!$HR$3),"",Výsledky!HR99)</f>
        <v>0</v>
      </c>
      <c r="AP5" s="152">
        <f>IF(ISBLANK(Výsledky!$HY$3),"",Výsledky!HY99)</f>
        <v>40</v>
      </c>
      <c r="AQ5" s="152">
        <f>IF(ISBLANK(Výsledky!$IF$3),"",Výsledky!IF99)</f>
        <v>60</v>
      </c>
      <c r="AR5" s="152">
        <f>IF(ISBLANK(Výsledky!$IM$3),"",Výsledky!IM99)</f>
        <v>30</v>
      </c>
      <c r="AS5" s="152">
        <f>IF(ISBLANK(Výsledky!$IT$3),"",Výsledky!IT99)</f>
        <v>60</v>
      </c>
      <c r="AT5" s="152">
        <f>IF(ISBLANK(Výsledky!$JA$3),"",Výsledky!JA99)</f>
        <v>80</v>
      </c>
      <c r="AU5" s="152">
        <f>IF(ISBLANK(Výsledky!$JH$3),"",Výsledky!JH99)</f>
        <v>20</v>
      </c>
      <c r="AV5" s="152">
        <f>IF(ISBLANK(Výsledky!$JO$3),"",Výsledky!JO99)</f>
        <v>60</v>
      </c>
      <c r="AW5" s="152">
        <f>IF(ISBLANK(Výsledky!$JV$3),"",Výsledky!JV99)</f>
        <v>50</v>
      </c>
      <c r="AX5" s="152" t="str">
        <f>IF(ISBLANK(Výsledky!$KC$3),"",Výsledky!KC99)</f>
        <v/>
      </c>
      <c r="AY5" s="152">
        <f>IF(ISBLANK(Výsledky!$KJ$3),"",Výsledky!KJ99)</f>
        <v>0</v>
      </c>
      <c r="AZ5" s="152">
        <f>IF(ISBLANK(Výsledky!$KQ$3),"",Výsledky!KQ99)</f>
        <v>50</v>
      </c>
      <c r="BA5" s="152" t="str">
        <f>IF(ISBLANK(Výsledky!$KX$3),"",Výsledky!KX99)</f>
        <v/>
      </c>
      <c r="BB5" s="152" t="str">
        <f>IF(ISBLANK(Výsledky!$LE$3),"",Výsledky!LE99)</f>
        <v/>
      </c>
      <c r="BC5" s="152" t="str">
        <f>IF(ISBLANK(Výsledky!$LL$3),"",Výsledky!LL99)</f>
        <v/>
      </c>
      <c r="BD5" s="152" t="str">
        <f>IF(ISBLANK(Výsledky!$LS$3),"",Výsledky!LS99)</f>
        <v/>
      </c>
      <c r="BE5" s="152" t="str">
        <f>IF(ISBLANK(Výsledky!$LZ$3),"",Výsledky!LZ99)</f>
        <v/>
      </c>
      <c r="BF5" s="152" t="str">
        <f>IF(ISBLANK(Výsledky!$MG$3),"",Výsledky!MG99)</f>
        <v/>
      </c>
      <c r="BG5" s="152" t="str">
        <f>IF(ISBLANK(Výsledky!$MN$3),"",Výsledky!MN99)</f>
        <v/>
      </c>
      <c r="BH5" s="152" t="str">
        <f>IF(ISBLANK(Výsledky!$MU$3),"",Výsledky!MU99)</f>
        <v/>
      </c>
      <c r="BI5" s="152" t="str">
        <f>IF(ISBLANK(Výsledky!$NB$3),"",Výsledky!NB99)</f>
        <v/>
      </c>
      <c r="BJ5" s="152" t="str">
        <f>IF(ISBLANK(Výsledky!$NI$3),"",Výsledky!NI99)</f>
        <v/>
      </c>
      <c r="BK5" s="152" t="str">
        <f>IF(ISBLANK(Výsledky!$NP$3),"",Výsledky!NP99)</f>
        <v/>
      </c>
      <c r="BL5" s="152" t="str">
        <f>IF(ISBLANK(Výsledky!$NW$3),"",Výsledky!NW99)</f>
        <v/>
      </c>
      <c r="BM5" s="152" t="str">
        <f>IF(ISBLANK(Výsledky!$OD$3),"",Výsledky!OD99)</f>
        <v/>
      </c>
      <c r="BN5" s="152" t="str">
        <f>IF(ISBLANK(Výsledky!$OK$3),"",Výsledky!OK99)</f>
        <v/>
      </c>
      <c r="BO5" s="152" t="str">
        <f>IF(ISBLANK(Výsledky!$OR$3),"",Výsledky!OR99)</f>
        <v/>
      </c>
      <c r="BP5" s="152" t="str">
        <f>IF(ISBLANK(Výsledky!$OY$3),"",Výsledky!OY99)</f>
        <v/>
      </c>
      <c r="BQ5" s="152" t="str">
        <f>IF(ISBLANK(Výsledky!$PF$3),"",Výsledky!PF99)</f>
        <v/>
      </c>
      <c r="BR5" s="152" t="str">
        <f>IF(ISBLANK(Výsledky!$PM$3),"",Výsledky!PM99)</f>
        <v/>
      </c>
      <c r="BS5" s="152" t="str">
        <f>IF(ISBLANK(Výsledky!$PT$3),"",Výsledky!PT99)</f>
        <v/>
      </c>
      <c r="BT5" s="153" t="str">
        <f>IF(ISBLANK(Výsledky!$QA$3),"",Výsledky!QA99)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 x14ac:dyDescent="0.2">
      <c r="A6" s="1"/>
      <c r="B6" s="155" t="s">
        <v>170</v>
      </c>
      <c r="C6" s="161">
        <f>Tipy!A39</f>
        <v>59</v>
      </c>
      <c r="D6" s="179" t="str">
        <f>Tipy!B39</f>
        <v>jirka1618</v>
      </c>
      <c r="E6" s="308">
        <f>SUM(F6:I6)</f>
        <v>1740</v>
      </c>
      <c r="F6" s="306">
        <f>IF(ISBLANK(Výsledky!$I$3),"-",SUM(J6:M6,O6,Q6,S6:T6,V6,X6,Z6:AA6,AC6:AE6,AG6:AI6,AK6:AM6,AP6,AR6,AT6:AU6,AW6:AX6,BA6,BC6:BD6,BF6,BH6,BJ6,BL6,BN6,BP6,BR6:BS6))</f>
        <v>1030</v>
      </c>
      <c r="G6" s="151">
        <f>IF(ISBLANK(Výsledky!$AK$3),"-",SUM(N6,R6,U6,Y6,AB6,AF6,AV6,BB6,BG6,BI6,BM6,BO6,BT6))</f>
        <v>390</v>
      </c>
      <c r="H6" s="151">
        <f>IF(ISBLANK(Výsledky!$AY$3),"-",SUM(P6,W6,AJ6,AO6,AQ6,AY6))</f>
        <v>220</v>
      </c>
      <c r="I6" s="167">
        <f>IF(ISBLANK(Výsledky!$HK$3),"-",SUM(AN6,AS6,AZ6,BE6,BK6,BQ6))</f>
        <v>100</v>
      </c>
      <c r="J6" s="164">
        <f>IF(ISBLANK(Výsledky!$I$3),"",Výsledky!I45)</f>
        <v>80</v>
      </c>
      <c r="K6" s="152">
        <f>IF(ISBLANK(Výsledky!$P$3),"",Výsledky!P45)</f>
        <v>30</v>
      </c>
      <c r="L6" s="152">
        <f>IF(ISBLANK(Výsledky!$W$3),"",Výsledky!W45)</f>
        <v>40</v>
      </c>
      <c r="M6" s="152">
        <f>IF(ISBLANK(Výsledky!$AD$3),"",Výsledky!AD45)</f>
        <v>60</v>
      </c>
      <c r="N6" s="152">
        <f>IF(ISBLANK(Výsledky!$AK$3),"",Výsledky!AK45)</f>
        <v>50</v>
      </c>
      <c r="O6" s="152">
        <f>IF(ISBLANK(Výsledky!$AR$3),"",Výsledky!AR45)</f>
        <v>80</v>
      </c>
      <c r="P6" s="152">
        <f>IF(ISBLANK(Výsledky!$AY$3),"",Výsledky!AY45)</f>
        <v>80</v>
      </c>
      <c r="Q6" s="152">
        <f>IF(ISBLANK(Výsledky!$BF$3),"",Výsledky!BF45)</f>
        <v>30</v>
      </c>
      <c r="R6" s="152">
        <f>IF(ISBLANK(Výsledky!$BM$3),"",Výsledky!BM45)</f>
        <v>50</v>
      </c>
      <c r="S6" s="152">
        <f>IF(ISBLANK(Výsledky!$BT$3),"",Výsledky!BT45)</f>
        <v>50</v>
      </c>
      <c r="T6" s="152">
        <f>IF(ISBLANK(Výsledky!$CA$3),"",Výsledky!CA45)</f>
        <v>60</v>
      </c>
      <c r="U6" s="152">
        <f>IF(ISBLANK(Výsledky!$CH$3),"",Výsledky!CH45)</f>
        <v>50</v>
      </c>
      <c r="V6" s="152">
        <f>IF(ISBLANK(Výsledky!$CO$3),"",Výsledky!CO45)</f>
        <v>60</v>
      </c>
      <c r="W6" s="152">
        <f>IF(ISBLANK(Výsledky!$CV$3),"",Výsledky!CV45)</f>
        <v>60</v>
      </c>
      <c r="X6" s="152">
        <f>IF(ISBLANK(Výsledky!$DC$3),"",Výsledky!DC45)</f>
        <v>0</v>
      </c>
      <c r="Y6" s="152">
        <f>IF(ISBLANK(Výsledky!$DJ$3),"",Výsledky!DJ45)</f>
        <v>50</v>
      </c>
      <c r="Z6" s="152">
        <f>IF(ISBLANK(Výsledky!$DQ$3),"",Výsledky!DQ45)</f>
        <v>0</v>
      </c>
      <c r="AA6" s="152">
        <f>IF(ISBLANK(Výsledky!$DX$3),"",Výsledky!DX45)</f>
        <v>50</v>
      </c>
      <c r="AB6" s="152">
        <f>IF(ISBLANK(Výsledky!$EE$3),"",Výsledky!EE45)</f>
        <v>60</v>
      </c>
      <c r="AC6" s="152">
        <f>IF(ISBLANK(Výsledky!$EL$3),"",Výsledky!EL45)</f>
        <v>50</v>
      </c>
      <c r="AD6" s="152">
        <f>IF(ISBLANK(Výsledky!$ES$3),"",Výsledky!ES45)</f>
        <v>50</v>
      </c>
      <c r="AE6" s="152">
        <f>IF(ISBLANK(Výsledky!$EZ$3),"",Výsledky!EZ45)</f>
        <v>30</v>
      </c>
      <c r="AF6" s="152">
        <f>IF(ISBLANK(Výsledky!$FG$3),"",Výsledky!FG45)</f>
        <v>50</v>
      </c>
      <c r="AG6" s="152">
        <f>IF(ISBLANK(Výsledky!$FN$3),"",Výsledky!FN45)</f>
        <v>50</v>
      </c>
      <c r="AH6" s="152">
        <f>IF(ISBLANK(Výsledky!$FU$3),"",Výsledky!FU45)</f>
        <v>70</v>
      </c>
      <c r="AI6" s="152">
        <f>IF(ISBLANK(Výsledky!$GB$3),"",Výsledky!GB45)</f>
        <v>0</v>
      </c>
      <c r="AJ6" s="152">
        <f>IF(ISBLANK(Výsledky!$GI$3),"",Výsledky!GI45)</f>
        <v>0</v>
      </c>
      <c r="AK6" s="152">
        <f>IF(ISBLANK(Výsledky!$GP$3),"",Výsledky!GP45)</f>
        <v>50</v>
      </c>
      <c r="AL6" s="200">
        <v>0</v>
      </c>
      <c r="AM6" s="152">
        <f>IF(ISBLANK(Výsledky!$HD$3),"",Výsledky!HD45)</f>
        <v>40</v>
      </c>
      <c r="AN6" s="152">
        <f>IF(ISBLANK(Výsledky!$HK$3),"",Výsledky!HK45)</f>
        <v>20</v>
      </c>
      <c r="AO6" s="152">
        <f>IF(ISBLANK(Výsledky!$HR$3),"",Výsledky!HR45)</f>
        <v>0</v>
      </c>
      <c r="AP6" s="152">
        <f>IF(ISBLANK(Výsledky!$HY$3),"",Výsledky!HY45)</f>
        <v>60</v>
      </c>
      <c r="AQ6" s="152">
        <f>IF(ISBLANK(Výsledky!$IF$3),"",Výsledky!IF45)</f>
        <v>80</v>
      </c>
      <c r="AR6" s="152">
        <f>IF(ISBLANK(Výsledky!$IM$3),"",Výsledky!IM45)</f>
        <v>20</v>
      </c>
      <c r="AS6" s="152">
        <f>IF(ISBLANK(Výsledky!$IT$3),"",Výsledky!IT45)</f>
        <v>60</v>
      </c>
      <c r="AT6" s="152" t="str">
        <f>IF(ISBLANK(Výsledky!$JA$3),"",Výsledky!JA45)</f>
        <v>-</v>
      </c>
      <c r="AU6" s="152">
        <f>IF(ISBLANK(Výsledky!$JH$3),"",Výsledky!JH45)</f>
        <v>20</v>
      </c>
      <c r="AV6" s="152">
        <f>IF(ISBLANK(Výsledky!$JO$3),"",Výsledky!JO45)</f>
        <v>80</v>
      </c>
      <c r="AW6" s="152">
        <f>IF(ISBLANK(Výsledky!$JV$3),"",Výsledky!JV45)</f>
        <v>50</v>
      </c>
      <c r="AX6" s="152" t="str">
        <f>IF(ISBLANK(Výsledky!$KC$3),"",Výsledky!KC45)</f>
        <v/>
      </c>
      <c r="AY6" s="152">
        <f>IF(ISBLANK(Výsledky!$KJ$3),"",Výsledky!KJ45)</f>
        <v>0</v>
      </c>
      <c r="AZ6" s="152">
        <f>IF(ISBLANK(Výsledky!$KQ$3),"",Výsledky!KQ45)</f>
        <v>20</v>
      </c>
      <c r="BA6" s="152" t="str">
        <f>IF(ISBLANK(Výsledky!$KX$3),"",Výsledky!KX45)</f>
        <v/>
      </c>
      <c r="BB6" s="152" t="str">
        <f>IF(ISBLANK(Výsledky!$LE$3),"",Výsledky!LE45)</f>
        <v/>
      </c>
      <c r="BC6" s="152" t="str">
        <f>IF(ISBLANK(Výsledky!$LL$3),"",Výsledky!LL45)</f>
        <v/>
      </c>
      <c r="BD6" s="152" t="str">
        <f>IF(ISBLANK(Výsledky!$LS$3),"",Výsledky!LS45)</f>
        <v/>
      </c>
      <c r="BE6" s="152" t="str">
        <f>IF(ISBLANK(Výsledky!$LZ$3),"",Výsledky!LZ45)</f>
        <v/>
      </c>
      <c r="BF6" s="152" t="str">
        <f>IF(ISBLANK(Výsledky!$MG$3),"",Výsledky!MG45)</f>
        <v/>
      </c>
      <c r="BG6" s="152" t="str">
        <f>IF(ISBLANK(Výsledky!$MN$3),"",Výsledky!MN45)</f>
        <v/>
      </c>
      <c r="BH6" s="152" t="str">
        <f>IF(ISBLANK(Výsledky!$MU$3),"",Výsledky!MU45)</f>
        <v/>
      </c>
      <c r="BI6" s="152" t="str">
        <f>IF(ISBLANK(Výsledky!$NB$3),"",Výsledky!NB45)</f>
        <v/>
      </c>
      <c r="BJ6" s="152" t="str">
        <f>IF(ISBLANK(Výsledky!$NI$3),"",Výsledky!NI45)</f>
        <v/>
      </c>
      <c r="BK6" s="152" t="str">
        <f>IF(ISBLANK(Výsledky!$NP$3),"",Výsledky!NP45)</f>
        <v/>
      </c>
      <c r="BL6" s="152" t="str">
        <f>IF(ISBLANK(Výsledky!$NW$3),"",Výsledky!NW45)</f>
        <v/>
      </c>
      <c r="BM6" s="152" t="str">
        <f>IF(ISBLANK(Výsledky!$OD$3),"",Výsledky!OD45)</f>
        <v/>
      </c>
      <c r="BN6" s="152" t="str">
        <f>IF(ISBLANK(Výsledky!$OK$3),"",Výsledky!OK45)</f>
        <v/>
      </c>
      <c r="BO6" s="152" t="str">
        <f>IF(ISBLANK(Výsledky!$OR$3),"",Výsledky!OR45)</f>
        <v/>
      </c>
      <c r="BP6" s="152" t="str">
        <f>IF(ISBLANK(Výsledky!$OY$3),"",Výsledky!OY45)</f>
        <v/>
      </c>
      <c r="BQ6" s="152" t="str">
        <f>IF(ISBLANK(Výsledky!$PF$3),"",Výsledky!PF45)</f>
        <v/>
      </c>
      <c r="BR6" s="152" t="str">
        <f>IF(ISBLANK(Výsledky!$PM$3),"",Výsledky!PM45)</f>
        <v/>
      </c>
      <c r="BS6" s="152" t="str">
        <f>IF(ISBLANK(Výsledky!$PT$3),"",Výsledky!PT45)</f>
        <v/>
      </c>
      <c r="BT6" s="153" t="str">
        <f>IF(ISBLANK(Výsledky!$QA$3),"",Výsledky!QA45)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 x14ac:dyDescent="0.2">
      <c r="A7" s="1"/>
      <c r="B7" s="155" t="s">
        <v>171</v>
      </c>
      <c r="C7" s="161">
        <f>Tipy!A15</f>
        <v>34</v>
      </c>
      <c r="D7" s="179" t="str">
        <f>Tipy!B15</f>
        <v>Burton</v>
      </c>
      <c r="E7" s="308">
        <f>SUM(F7:I7)</f>
        <v>1670</v>
      </c>
      <c r="F7" s="306">
        <f>IF(ISBLANK(Výsledky!$I$3),"-",SUM(J7:M7,O7,Q7,S7:T7,V7,X7,Z7:AA7,AC7:AE7,AG7:AI7,AK7:AM7,AP7,AR7,AT7:AU7,AW7:AX7,BA7,BC7:BD7,BF7,BH7,BJ7,BL7,BN7,BP7,BR7:BS7))</f>
        <v>1160</v>
      </c>
      <c r="G7" s="151">
        <f>IF(ISBLANK(Výsledky!$AK$3),"-",SUM(N7,R7,U7,Y7,AB7,AF7,AV7,BB7,BG7,BI7,BM7,BO7,BT7))</f>
        <v>200</v>
      </c>
      <c r="H7" s="151">
        <f>IF(ISBLANK(Výsledky!$AY$3),"-",SUM(P7,W7,AJ7,AO7,AQ7,AY7))</f>
        <v>200</v>
      </c>
      <c r="I7" s="167">
        <f>IF(ISBLANK(Výsledky!$HK$3),"-",SUM(AN7,AS7,AZ7,BE7,BK7,BQ7))</f>
        <v>110</v>
      </c>
      <c r="J7" s="164">
        <f>IF(ISBLANK(Výsledky!$I$3),"",Výsledky!I21)</f>
        <v>80</v>
      </c>
      <c r="K7" s="152">
        <f>IF(ISBLANK(Výsledky!$P$3),"",Výsledky!P21)</f>
        <v>80</v>
      </c>
      <c r="L7" s="152">
        <f>IF(ISBLANK(Výsledky!$W$3),"",Výsledky!W21)</f>
        <v>80</v>
      </c>
      <c r="M7" s="152">
        <f>IF(ISBLANK(Výsledky!$AD$3),"",Výsledky!AD21)</f>
        <v>70</v>
      </c>
      <c r="N7" s="152">
        <f>IF(ISBLANK(Výsledky!$AK$3),"",Výsledky!AK21)</f>
        <v>40</v>
      </c>
      <c r="O7" s="152">
        <f>IF(ISBLANK(Výsledky!$AR$3),"",Výsledky!AR21)</f>
        <v>50</v>
      </c>
      <c r="P7" s="152">
        <f>IF(ISBLANK(Výsledky!$AY$3),"",Výsledky!AY21)</f>
        <v>30</v>
      </c>
      <c r="Q7" s="152" t="str">
        <f>IF(ISBLANK(Výsledky!$BF$3),"",Výsledky!BF21)</f>
        <v>-</v>
      </c>
      <c r="R7" s="152">
        <f>IF(ISBLANK(Výsledky!$BM$3),"",Výsledky!BM21)</f>
        <v>30</v>
      </c>
      <c r="S7" s="152">
        <f>IF(ISBLANK(Výsledky!$BT$3),"",Výsledky!BT21)</f>
        <v>60</v>
      </c>
      <c r="T7" s="152">
        <f>IF(ISBLANK(Výsledky!$CA$3),"",Výsledky!CA21)</f>
        <v>50</v>
      </c>
      <c r="U7" s="152">
        <f>IF(ISBLANK(Výsledky!$CH$3),"",Výsledky!CH21)</f>
        <v>30</v>
      </c>
      <c r="V7" s="152">
        <f>IF(ISBLANK(Výsledky!$CO$3),"",Výsledky!CO21)</f>
        <v>40</v>
      </c>
      <c r="W7" s="152">
        <f>IF(ISBLANK(Výsledky!$CV$3),"",Výsledky!CV21)</f>
        <v>80</v>
      </c>
      <c r="X7" s="152">
        <f>IF(ISBLANK(Výsledky!$DC$3),"",Výsledky!DC21)</f>
        <v>40</v>
      </c>
      <c r="Y7" s="152">
        <f>IF(ISBLANK(Výsledky!$DJ$3),"",Výsledky!DJ21)</f>
        <v>0</v>
      </c>
      <c r="Z7" s="152">
        <f>IF(ISBLANK(Výsledky!$DQ$3),"",Výsledky!DQ21)</f>
        <v>20</v>
      </c>
      <c r="AA7" s="152">
        <f>IF(ISBLANK(Výsledky!$DX$3),"",Výsledky!DX21)</f>
        <v>40</v>
      </c>
      <c r="AB7" s="152">
        <f>IF(ISBLANK(Výsledky!$EE$3),"",Výsledky!EE21)</f>
        <v>20</v>
      </c>
      <c r="AC7" s="152">
        <f>IF(ISBLANK(Výsledky!$EL$3),"",Výsledky!EL21)</f>
        <v>40</v>
      </c>
      <c r="AD7" s="152">
        <f>IF(ISBLANK(Výsledky!$ES$3),"",Výsledky!ES21)</f>
        <v>50</v>
      </c>
      <c r="AE7" s="152">
        <f>IF(ISBLANK(Výsledky!$EZ$3),"",Výsledky!EZ21)</f>
        <v>20</v>
      </c>
      <c r="AF7" s="152">
        <f>IF(ISBLANK(Výsledky!$FG$3),"",Výsledky!FG21)</f>
        <v>0</v>
      </c>
      <c r="AG7" s="152">
        <f>IF(ISBLANK(Výsledky!$FN$3),"",Výsledky!FN21)</f>
        <v>80</v>
      </c>
      <c r="AH7" s="152">
        <f>IF(ISBLANK(Výsledky!$FU$3),"",Výsledky!FU21)</f>
        <v>50</v>
      </c>
      <c r="AI7" s="152">
        <f>IF(ISBLANK(Výsledky!$GB$3),"",Výsledky!GB21)</f>
        <v>10</v>
      </c>
      <c r="AJ7" s="152">
        <f>IF(ISBLANK(Výsledky!$GI$3),"",Výsledky!GI21)</f>
        <v>30</v>
      </c>
      <c r="AK7" s="152">
        <f>IF(ISBLANK(Výsledky!$GP$3),"",Výsledky!GP21)</f>
        <v>50</v>
      </c>
      <c r="AL7" s="152">
        <v>0</v>
      </c>
      <c r="AM7" s="152">
        <f>IF(ISBLANK(Výsledky!$HD$3),"",Výsledky!HD21)</f>
        <v>40</v>
      </c>
      <c r="AN7" s="152">
        <f>IF(ISBLANK(Výsledky!$HK$3),"",Výsledky!HK21)</f>
        <v>20</v>
      </c>
      <c r="AO7" s="152">
        <f>IF(ISBLANK(Výsledky!$HR$3),"",Výsledky!HR21)</f>
        <v>0</v>
      </c>
      <c r="AP7" s="152">
        <f>IF(ISBLANK(Výsledky!$HY$3),"",Výsledky!HY21)</f>
        <v>60</v>
      </c>
      <c r="AQ7" s="152">
        <f>IF(ISBLANK(Výsledky!$IF$3),"",Výsledky!IF21)</f>
        <v>40</v>
      </c>
      <c r="AR7" s="152">
        <f>IF(ISBLANK(Výsledky!$IM$3),"",Výsledky!IM21)</f>
        <v>20</v>
      </c>
      <c r="AS7" s="152">
        <f>IF(ISBLANK(Výsledky!$IT$3),"",Výsledky!IT21)</f>
        <v>60</v>
      </c>
      <c r="AT7" s="152">
        <f>IF(ISBLANK(Výsledky!$JA$3),"",Výsledky!JA21)</f>
        <v>50</v>
      </c>
      <c r="AU7" s="152">
        <f>IF(ISBLANK(Výsledky!$JH$3),"",Výsledky!JH21)</f>
        <v>20</v>
      </c>
      <c r="AV7" s="152">
        <f>IF(ISBLANK(Výsledky!$JO$3),"",Výsledky!JO21)</f>
        <v>80</v>
      </c>
      <c r="AW7" s="152">
        <f>IF(ISBLANK(Výsledky!$JV$3),"",Výsledky!JV21)</f>
        <v>60</v>
      </c>
      <c r="AX7" s="152" t="str">
        <f>IF(ISBLANK(Výsledky!$KC$3),"",Výsledky!KC21)</f>
        <v/>
      </c>
      <c r="AY7" s="152">
        <f>IF(ISBLANK(Výsledky!$KJ$3),"",Výsledky!KJ21)</f>
        <v>20</v>
      </c>
      <c r="AZ7" s="152">
        <f>IF(ISBLANK(Výsledky!$KQ$3),"",Výsledky!KQ21)</f>
        <v>30</v>
      </c>
      <c r="BA7" s="152" t="str">
        <f>IF(ISBLANK(Výsledky!$KX$3),"",Výsledky!KX21)</f>
        <v/>
      </c>
      <c r="BB7" s="152" t="str">
        <f>IF(ISBLANK(Výsledky!$LE$3),"",Výsledky!LE21)</f>
        <v/>
      </c>
      <c r="BC7" s="152" t="str">
        <f>IF(ISBLANK(Výsledky!$LL$3),"",Výsledky!LL21)</f>
        <v/>
      </c>
      <c r="BD7" s="152" t="str">
        <f>IF(ISBLANK(Výsledky!$LS$3),"",Výsledky!LS21)</f>
        <v/>
      </c>
      <c r="BE7" s="152" t="str">
        <f>IF(ISBLANK(Výsledky!$LZ$3),"",Výsledky!LZ21)</f>
        <v/>
      </c>
      <c r="BF7" s="152" t="str">
        <f>IF(ISBLANK(Výsledky!$MG$3),"",Výsledky!MG21)</f>
        <v/>
      </c>
      <c r="BG7" s="152" t="str">
        <f>IF(ISBLANK(Výsledky!$MN$3),"",Výsledky!MN21)</f>
        <v/>
      </c>
      <c r="BH7" s="152" t="str">
        <f>IF(ISBLANK(Výsledky!$MU$3),"",Výsledky!MU21)</f>
        <v/>
      </c>
      <c r="BI7" s="152" t="str">
        <f>IF(ISBLANK(Výsledky!$NB$3),"",Výsledky!NB21)</f>
        <v/>
      </c>
      <c r="BJ7" s="152" t="str">
        <f>IF(ISBLANK(Výsledky!$NI$3),"",Výsledky!NI21)</f>
        <v/>
      </c>
      <c r="BK7" s="152" t="str">
        <f>IF(ISBLANK(Výsledky!$NP$3),"",Výsledky!NP21)</f>
        <v/>
      </c>
      <c r="BL7" s="152" t="str">
        <f>IF(ISBLANK(Výsledky!$NW$3),"",Výsledky!NW21)</f>
        <v/>
      </c>
      <c r="BM7" s="152" t="str">
        <f>IF(ISBLANK(Výsledky!$OD$3),"",Výsledky!OD21)</f>
        <v/>
      </c>
      <c r="BN7" s="152" t="str">
        <f>IF(ISBLANK(Výsledky!$OK$3),"",Výsledky!OK21)</f>
        <v/>
      </c>
      <c r="BO7" s="152" t="str">
        <f>IF(ISBLANK(Výsledky!$OR$3),"",Výsledky!OR21)</f>
        <v/>
      </c>
      <c r="BP7" s="152" t="str">
        <f>IF(ISBLANK(Výsledky!$OY$3),"",Výsledky!OY21)</f>
        <v/>
      </c>
      <c r="BQ7" s="152" t="str">
        <f>IF(ISBLANK(Výsledky!$PF$3),"",Výsledky!PF21)</f>
        <v/>
      </c>
      <c r="BR7" s="152" t="str">
        <f>IF(ISBLANK(Výsledky!$PM$3),"",Výsledky!PM21)</f>
        <v/>
      </c>
      <c r="BS7" s="152" t="str">
        <f>IF(ISBLANK(Výsledky!$PT$3),"",Výsledky!PT21)</f>
        <v/>
      </c>
      <c r="BT7" s="153" t="str">
        <f>IF(ISBLANK(Výsledky!$QA$3),"",Výsledky!QA21)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 x14ac:dyDescent="0.2">
      <c r="A8" s="1"/>
      <c r="B8" s="155" t="s">
        <v>172</v>
      </c>
      <c r="C8" s="161">
        <f>Tipy!A81</f>
        <v>82</v>
      </c>
      <c r="D8" s="179" t="str">
        <f>Tipy!B81</f>
        <v>Rajjum</v>
      </c>
      <c r="E8" s="308">
        <f>SUM(F8:I8)</f>
        <v>1670</v>
      </c>
      <c r="F8" s="306">
        <f>IF(ISBLANK(Výsledky!$I$3),"-",SUM(J8:M8,O8,Q8,S8:T8,V8,X8,Z8:AA8,AC8:AE8,AG8:AI8,AK8:AM8,AP8,AR8,AT8:AU8,AW8:AX8,BA8,BC8:BD8,BF8,BH8,BJ8,BL8,BN8,BP8,BR8:BS8))</f>
        <v>1010</v>
      </c>
      <c r="G8" s="151">
        <f>IF(ISBLANK(Výsledky!$AK$3),"-",SUM(N8,R8,U8,Y8,AB8,AF8,AV8,BB8,BG8,BI8,BM8,BO8,BT8))</f>
        <v>340</v>
      </c>
      <c r="H8" s="151">
        <f>IF(ISBLANK(Výsledky!$AY$3),"-",SUM(P8,W8,AJ8,AO8,AQ8,AY8))</f>
        <v>210</v>
      </c>
      <c r="I8" s="167">
        <f>IF(ISBLANK(Výsledky!$HK$3),"-",SUM(AN8,AS8,AZ8,BE8,BK8,BQ8))</f>
        <v>110</v>
      </c>
      <c r="J8" s="164">
        <f>IF(ISBLANK(Výsledky!$I$3),"",Výsledky!I87)</f>
        <v>70</v>
      </c>
      <c r="K8" s="152">
        <f>IF(ISBLANK(Výsledky!$P$3),"",Výsledky!P87)</f>
        <v>80</v>
      </c>
      <c r="L8" s="152">
        <f>IF(ISBLANK(Výsledky!$W$3),"",Výsledky!W87)</f>
        <v>40</v>
      </c>
      <c r="M8" s="152">
        <f>IF(ISBLANK(Výsledky!$AD$3),"",Výsledky!AD87)</f>
        <v>30</v>
      </c>
      <c r="N8" s="152">
        <f>IF(ISBLANK(Výsledky!$AK$3),"",Výsledky!AK87)</f>
        <v>60</v>
      </c>
      <c r="O8" s="152">
        <f>IF(ISBLANK(Výsledky!$AR$3),"",Výsledky!AR87)</f>
        <v>60</v>
      </c>
      <c r="P8" s="152">
        <f>IF(ISBLANK(Výsledky!$AY$3),"",Výsledky!AY87)</f>
        <v>40</v>
      </c>
      <c r="Q8" s="152">
        <f>IF(ISBLANK(Výsledky!$BF$3),"",Výsledky!BF87)</f>
        <v>30</v>
      </c>
      <c r="R8" s="152">
        <f>IF(ISBLANK(Výsledky!$BM$3),"",Výsledky!BM87)</f>
        <v>50</v>
      </c>
      <c r="S8" s="152">
        <f>IF(ISBLANK(Výsledky!$BT$3),"",Výsledky!BT87)</f>
        <v>80</v>
      </c>
      <c r="T8" s="152">
        <f>IF(ISBLANK(Výsledky!$CA$3),"",Výsledky!CA87)</f>
        <v>50</v>
      </c>
      <c r="U8" s="152" t="str">
        <f>IF(ISBLANK(Výsledky!$CH$3),"",Výsledky!CH87)</f>
        <v>-</v>
      </c>
      <c r="V8" s="152">
        <f>IF(ISBLANK(Výsledky!$CO$3),"",Výsledky!CO87)</f>
        <v>30</v>
      </c>
      <c r="W8" s="152">
        <f>IF(ISBLANK(Výsledky!$CV$3),"",Výsledky!CV87)</f>
        <v>60</v>
      </c>
      <c r="X8" s="152">
        <f>IF(ISBLANK(Výsledky!$DC$3),"",Výsledky!DC87)</f>
        <v>0</v>
      </c>
      <c r="Y8" s="152">
        <f>IF(ISBLANK(Výsledky!$DJ$3),"",Výsledky!DJ87)</f>
        <v>10</v>
      </c>
      <c r="Z8" s="152">
        <f>IF(ISBLANK(Výsledky!$DQ$3),"",Výsledky!DQ87)</f>
        <v>0</v>
      </c>
      <c r="AA8" s="152">
        <f>IF(ISBLANK(Výsledky!$DX$3),"",Výsledky!DX87)</f>
        <v>60</v>
      </c>
      <c r="AB8" s="152">
        <f>IF(ISBLANK(Výsledky!$EE$3),"",Výsledky!EE87)</f>
        <v>80</v>
      </c>
      <c r="AC8" s="152">
        <f>IF(ISBLANK(Výsledky!$EL$3),"",Výsledky!EL87)</f>
        <v>40</v>
      </c>
      <c r="AD8" s="152">
        <f>IF(ISBLANK(Výsledky!$ES$3),"",Výsledky!ES87)</f>
        <v>30</v>
      </c>
      <c r="AE8" s="152">
        <f>IF(ISBLANK(Výsledky!$EZ$3),"",Výsledky!EZ87)</f>
        <v>20</v>
      </c>
      <c r="AF8" s="152">
        <f>IF(ISBLANK(Výsledky!$FG$3),"",Výsledky!FG87)</f>
        <v>80</v>
      </c>
      <c r="AG8" s="152">
        <f>IF(ISBLANK(Výsledky!$FN$3),"",Výsledky!FN87)</f>
        <v>60</v>
      </c>
      <c r="AH8" s="152">
        <f>IF(ISBLANK(Výsledky!$FU$3),"",Výsledky!FU87)</f>
        <v>60</v>
      </c>
      <c r="AI8" s="152">
        <f>IF(ISBLANK(Výsledky!$GB$3),"",Výsledky!GB87)</f>
        <v>0</v>
      </c>
      <c r="AJ8" s="152">
        <f>IF(ISBLANK(Výsledky!$GI$3),"",Výsledky!GI87)</f>
        <v>30</v>
      </c>
      <c r="AK8" s="152">
        <f>IF(ISBLANK(Výsledky!$GP$3),"",Výsledky!GP87)</f>
        <v>50</v>
      </c>
      <c r="AL8" s="152">
        <v>0</v>
      </c>
      <c r="AM8" s="152" t="str">
        <f>IF(ISBLANK(Výsledky!$HD$3),"",Výsledky!HD87)</f>
        <v>-</v>
      </c>
      <c r="AN8" s="152">
        <f>IF(ISBLANK(Výsledky!$HK$3),"",Výsledky!HK87)</f>
        <v>20</v>
      </c>
      <c r="AO8" s="152">
        <f>IF(ISBLANK(Výsledky!$HR$3),"",Výsledky!HR87)</f>
        <v>0</v>
      </c>
      <c r="AP8" s="152">
        <f>IF(ISBLANK(Výsledky!$HY$3),"",Výsledky!HY87)</f>
        <v>40</v>
      </c>
      <c r="AQ8" s="152">
        <f>IF(ISBLANK(Výsledky!$IF$3),"",Výsledky!IF87)</f>
        <v>80</v>
      </c>
      <c r="AR8" s="152">
        <f>IF(ISBLANK(Výsledky!$IM$3),"",Výsledky!IM87)</f>
        <v>20</v>
      </c>
      <c r="AS8" s="152">
        <f>IF(ISBLANK(Výsledky!$IT$3),"",Výsledky!IT87)</f>
        <v>70</v>
      </c>
      <c r="AT8" s="152">
        <f>IF(ISBLANK(Výsledky!$JA$3),"",Výsledky!JA87)</f>
        <v>80</v>
      </c>
      <c r="AU8" s="152">
        <f>IF(ISBLANK(Výsledky!$JH$3),"",Výsledky!JH87)</f>
        <v>20</v>
      </c>
      <c r="AV8" s="152">
        <f>IF(ISBLANK(Výsledky!$JO$3),"",Výsledky!JO87)</f>
        <v>60</v>
      </c>
      <c r="AW8" s="152">
        <f>IF(ISBLANK(Výsledky!$JV$3),"",Výsledky!JV87)</f>
        <v>60</v>
      </c>
      <c r="AX8" s="152" t="str">
        <f>IF(ISBLANK(Výsledky!$KC$3),"",Výsledky!KC87)</f>
        <v/>
      </c>
      <c r="AY8" s="152">
        <f>IF(ISBLANK(Výsledky!$KJ$3),"",Výsledky!KJ87)</f>
        <v>0</v>
      </c>
      <c r="AZ8" s="152">
        <f>IF(ISBLANK(Výsledky!$KQ$3),"",Výsledky!KQ87)</f>
        <v>20</v>
      </c>
      <c r="BA8" s="152" t="str">
        <f>IF(ISBLANK(Výsledky!$KX$3),"",Výsledky!KX87)</f>
        <v/>
      </c>
      <c r="BB8" s="152" t="str">
        <f>IF(ISBLANK(Výsledky!$LE$3),"",Výsledky!LE87)</f>
        <v/>
      </c>
      <c r="BC8" s="152" t="str">
        <f>IF(ISBLANK(Výsledky!$LL$3),"",Výsledky!LL87)</f>
        <v/>
      </c>
      <c r="BD8" s="152" t="str">
        <f>IF(ISBLANK(Výsledky!$LS$3),"",Výsledky!LS87)</f>
        <v/>
      </c>
      <c r="BE8" s="152" t="str">
        <f>IF(ISBLANK(Výsledky!$LZ$3),"",Výsledky!LZ87)</f>
        <v/>
      </c>
      <c r="BF8" s="152" t="str">
        <f>IF(ISBLANK(Výsledky!$MG$3),"",Výsledky!MG87)</f>
        <v/>
      </c>
      <c r="BG8" s="152" t="str">
        <f>IF(ISBLANK(Výsledky!$MN$3),"",Výsledky!MN87)</f>
        <v/>
      </c>
      <c r="BH8" s="152" t="str">
        <f>IF(ISBLANK(Výsledky!$MU$3),"",Výsledky!MU87)</f>
        <v/>
      </c>
      <c r="BI8" s="152" t="str">
        <f>IF(ISBLANK(Výsledky!$NB$3),"",Výsledky!NB87)</f>
        <v/>
      </c>
      <c r="BJ8" s="152" t="str">
        <f>IF(ISBLANK(Výsledky!$NI$3),"",Výsledky!NI87)</f>
        <v/>
      </c>
      <c r="BK8" s="152" t="str">
        <f>IF(ISBLANK(Výsledky!$NP$3),"",Výsledky!NP87)</f>
        <v/>
      </c>
      <c r="BL8" s="152" t="str">
        <f>IF(ISBLANK(Výsledky!$NW$3),"",Výsledky!NW87)</f>
        <v/>
      </c>
      <c r="BM8" s="152" t="str">
        <f>IF(ISBLANK(Výsledky!$OD$3),"",Výsledky!OD87)</f>
        <v/>
      </c>
      <c r="BN8" s="152" t="str">
        <f>IF(ISBLANK(Výsledky!$OK$3),"",Výsledky!OK87)</f>
        <v/>
      </c>
      <c r="BO8" s="152" t="str">
        <f>IF(ISBLANK(Výsledky!$OR$3),"",Výsledky!OR87)</f>
        <v/>
      </c>
      <c r="BP8" s="152" t="str">
        <f>IF(ISBLANK(Výsledky!$OY$3),"",Výsledky!OY87)</f>
        <v/>
      </c>
      <c r="BQ8" s="152" t="str">
        <f>IF(ISBLANK(Výsledky!$PF$3),"",Výsledky!PF87)</f>
        <v/>
      </c>
      <c r="BR8" s="152" t="str">
        <f>IF(ISBLANK(Výsledky!$PM$3),"",Výsledky!PM87)</f>
        <v/>
      </c>
      <c r="BS8" s="152" t="str">
        <f>IF(ISBLANK(Výsledky!$PT$3),"",Výsledky!PT87)</f>
        <v/>
      </c>
      <c r="BT8" s="153" t="str">
        <f>IF(ISBLANK(Výsledky!$QA$3),"",Výsledky!QA87)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 x14ac:dyDescent="0.2">
      <c r="A9" s="1"/>
      <c r="B9" s="155" t="s">
        <v>173</v>
      </c>
      <c r="C9" s="161">
        <f>Tipy!A70</f>
        <v>46</v>
      </c>
      <c r="D9" s="179" t="str">
        <f>Tipy!B70</f>
        <v>Pato</v>
      </c>
      <c r="E9" s="308">
        <f>SUM(F9:I9)</f>
        <v>1660</v>
      </c>
      <c r="F9" s="306">
        <f>IF(ISBLANK(Výsledky!$I$3),"-",SUM(J9:M9,O9,Q9,S9:T9,V9,X9,Z9:AA9,AC9:AE9,AG9:AI9,AK9:AM9,AP9,AR9,AT9:AU9,AW9:AX9,BA9,BC9:BD9,BF9,BH9,BJ9,BL9,BN9,BP9,BR9:BS9))</f>
        <v>1030</v>
      </c>
      <c r="G9" s="151">
        <f>IF(ISBLANK(Výsledky!$AK$3),"-",SUM(N9,R9,U9,Y9,AB9,AF9,AV9,BB9,BG9,BI9,BM9,BO9,BT9))</f>
        <v>290</v>
      </c>
      <c r="H9" s="151">
        <f>IF(ISBLANK(Výsledky!$AY$3),"-",SUM(P9,W9,AJ9,AO9,AQ9,AY9))</f>
        <v>190</v>
      </c>
      <c r="I9" s="167">
        <f>IF(ISBLANK(Výsledky!$HK$3),"-",SUM(AN9,AS9,AZ9,BE9,BK9,BQ9))</f>
        <v>150</v>
      </c>
      <c r="J9" s="164">
        <f>IF(ISBLANK(Výsledky!$I$3),"",Výsledky!I76)</f>
        <v>60</v>
      </c>
      <c r="K9" s="152">
        <f>IF(ISBLANK(Výsledky!$P$3),"",Výsledky!P76)</f>
        <v>50</v>
      </c>
      <c r="L9" s="152">
        <f>IF(ISBLANK(Výsledky!$W$3),"",Výsledky!W76)</f>
        <v>30</v>
      </c>
      <c r="M9" s="152">
        <f>IF(ISBLANK(Výsledky!$AD$3),"",Výsledky!AD76)</f>
        <v>60</v>
      </c>
      <c r="N9" s="152">
        <f>IF(ISBLANK(Výsledky!$AK$3),"",Výsledky!AK76)</f>
        <v>20</v>
      </c>
      <c r="O9" s="152">
        <f>IF(ISBLANK(Výsledky!$AR$3),"",Výsledky!AR76)</f>
        <v>60</v>
      </c>
      <c r="P9" s="152">
        <f>IF(ISBLANK(Výsledky!$AY$3),"",Výsledky!AY76)</f>
        <v>30</v>
      </c>
      <c r="Q9" s="152">
        <f>IF(ISBLANK(Výsledky!$BF$3),"",Výsledky!BF76)</f>
        <v>30</v>
      </c>
      <c r="R9" s="152">
        <f>IF(ISBLANK(Výsledky!$BM$3),"",Výsledky!BM76)</f>
        <v>60</v>
      </c>
      <c r="S9" s="152">
        <f>IF(ISBLANK(Výsledky!$BT$3),"",Výsledky!BT76)</f>
        <v>30</v>
      </c>
      <c r="T9" s="152">
        <f>IF(ISBLANK(Výsledky!$CA$3),"",Výsledky!CA76)</f>
        <v>50</v>
      </c>
      <c r="U9" s="152">
        <f>IF(ISBLANK(Výsledky!$CH$3),"",Výsledky!CH76)</f>
        <v>60</v>
      </c>
      <c r="V9" s="152">
        <f>IF(ISBLANK(Výsledky!$CO$3),"",Výsledky!CO76)</f>
        <v>50</v>
      </c>
      <c r="W9" s="152">
        <f>IF(ISBLANK(Výsledky!$CV$3),"",Výsledky!CV76)</f>
        <v>60</v>
      </c>
      <c r="X9" s="152" t="str">
        <f>IF(ISBLANK(Výsledky!$DC$3),"",Výsledky!DC76)</f>
        <v>-</v>
      </c>
      <c r="Y9" s="152">
        <f>IF(ISBLANK(Výsledky!$DJ$3),"",Výsledky!DJ76)</f>
        <v>30</v>
      </c>
      <c r="Z9" s="152">
        <f>IF(ISBLANK(Výsledky!$DQ$3),"",Výsledky!DQ76)</f>
        <v>10</v>
      </c>
      <c r="AA9" s="152">
        <f>IF(ISBLANK(Výsledky!$DX$3),"",Výsledky!DX76)</f>
        <v>60</v>
      </c>
      <c r="AB9" s="152">
        <f>IF(ISBLANK(Výsledky!$EE$3),"",Výsledky!EE76)</f>
        <v>20</v>
      </c>
      <c r="AC9" s="152">
        <f>IF(ISBLANK(Výsledky!$EL$3),"",Výsledky!EL76)</f>
        <v>40</v>
      </c>
      <c r="AD9" s="152">
        <f>IF(ISBLANK(Výsledky!$ES$3),"",Výsledky!ES76)</f>
        <v>50</v>
      </c>
      <c r="AE9" s="152">
        <f>IF(ISBLANK(Výsledky!$EZ$3),"",Výsledky!EZ76)</f>
        <v>20</v>
      </c>
      <c r="AF9" s="152">
        <f>IF(ISBLANK(Výsledky!$FG$3),"",Výsledky!FG76)</f>
        <v>50</v>
      </c>
      <c r="AG9" s="152">
        <f>IF(ISBLANK(Výsledky!$FN$3),"",Výsledky!FN76)</f>
        <v>50</v>
      </c>
      <c r="AH9" s="152">
        <f>IF(ISBLANK(Výsledky!$FU$3),"",Výsledky!FU76)</f>
        <v>60</v>
      </c>
      <c r="AI9" s="152">
        <f>IF(ISBLANK(Výsledky!$GB$3),"",Výsledky!GB76)</f>
        <v>20</v>
      </c>
      <c r="AJ9" s="152">
        <f>IF(ISBLANK(Výsledky!$GI$3),"",Výsledky!GI76)</f>
        <v>30</v>
      </c>
      <c r="AK9" s="152">
        <f>IF(ISBLANK(Výsledky!$GP$3),"",Výsledky!GP76)</f>
        <v>50</v>
      </c>
      <c r="AL9" s="152">
        <v>0</v>
      </c>
      <c r="AM9" s="152">
        <f>IF(ISBLANK(Výsledky!$HD$3),"",Výsledky!HD76)</f>
        <v>30</v>
      </c>
      <c r="AN9" s="152">
        <f>IF(ISBLANK(Výsledky!$HK$3),"",Výsledky!HK76)</f>
        <v>30</v>
      </c>
      <c r="AO9" s="152">
        <f>IF(ISBLANK(Výsledky!$HR$3),"",Výsledky!HR76)</f>
        <v>0</v>
      </c>
      <c r="AP9" s="152">
        <f>IF(ISBLANK(Výsledky!$HY$3),"",Výsledky!HY76)</f>
        <v>50</v>
      </c>
      <c r="AQ9" s="152">
        <f>IF(ISBLANK(Výsledky!$IF$3),"",Výsledky!IF76)</f>
        <v>70</v>
      </c>
      <c r="AR9" s="152">
        <f>IF(ISBLANK(Výsledky!$IM$3),"",Výsledky!IM76)</f>
        <v>30</v>
      </c>
      <c r="AS9" s="152">
        <f>IF(ISBLANK(Výsledky!$IT$3),"",Výsledky!IT76)</f>
        <v>60</v>
      </c>
      <c r="AT9" s="152">
        <f>IF(ISBLANK(Výsledky!$JA$3),"",Výsledky!JA76)</f>
        <v>50</v>
      </c>
      <c r="AU9" s="152">
        <f>IF(ISBLANK(Výsledky!$JH$3),"",Výsledky!JH76)</f>
        <v>30</v>
      </c>
      <c r="AV9" s="152">
        <f>IF(ISBLANK(Výsledky!$JO$3),"",Výsledky!JO76)</f>
        <v>50</v>
      </c>
      <c r="AW9" s="152">
        <f>IF(ISBLANK(Výsledky!$JV$3),"",Výsledky!JV76)</f>
        <v>60</v>
      </c>
      <c r="AX9" s="152" t="str">
        <f>IF(ISBLANK(Výsledky!$KC$3),"",Výsledky!KC76)</f>
        <v/>
      </c>
      <c r="AY9" s="152">
        <f>IF(ISBLANK(Výsledky!$KJ$3),"",Výsledky!KJ76)</f>
        <v>0</v>
      </c>
      <c r="AZ9" s="152">
        <f>IF(ISBLANK(Výsledky!$KQ$3),"",Výsledky!KQ76)</f>
        <v>60</v>
      </c>
      <c r="BA9" s="152" t="str">
        <f>IF(ISBLANK(Výsledky!$KX$3),"",Výsledky!KX76)</f>
        <v/>
      </c>
      <c r="BB9" s="152" t="str">
        <f>IF(ISBLANK(Výsledky!$LE$3),"",Výsledky!LE76)</f>
        <v/>
      </c>
      <c r="BC9" s="152" t="str">
        <f>IF(ISBLANK(Výsledky!$LL$3),"",Výsledky!LL76)</f>
        <v/>
      </c>
      <c r="BD9" s="152" t="str">
        <f>IF(ISBLANK(Výsledky!$LS$3),"",Výsledky!LS76)</f>
        <v/>
      </c>
      <c r="BE9" s="152" t="str">
        <f>IF(ISBLANK(Výsledky!$LZ$3),"",Výsledky!LZ76)</f>
        <v/>
      </c>
      <c r="BF9" s="152" t="str">
        <f>IF(ISBLANK(Výsledky!$MG$3),"",Výsledky!MG76)</f>
        <v/>
      </c>
      <c r="BG9" s="152" t="str">
        <f>IF(ISBLANK(Výsledky!$MN$3),"",Výsledky!MN76)</f>
        <v/>
      </c>
      <c r="BH9" s="152" t="str">
        <f>IF(ISBLANK(Výsledky!$MU$3),"",Výsledky!MU76)</f>
        <v/>
      </c>
      <c r="BI9" s="152" t="str">
        <f>IF(ISBLANK(Výsledky!$NB$3),"",Výsledky!NB76)</f>
        <v/>
      </c>
      <c r="BJ9" s="152" t="str">
        <f>IF(ISBLANK(Výsledky!$NI$3),"",Výsledky!NI76)</f>
        <v/>
      </c>
      <c r="BK9" s="152" t="str">
        <f>IF(ISBLANK(Výsledky!$NP$3),"",Výsledky!NP76)</f>
        <v/>
      </c>
      <c r="BL9" s="152" t="str">
        <f>IF(ISBLANK(Výsledky!$NW$3),"",Výsledky!NW76)</f>
        <v/>
      </c>
      <c r="BM9" s="152" t="str">
        <f>IF(ISBLANK(Výsledky!$OD$3),"",Výsledky!OD76)</f>
        <v/>
      </c>
      <c r="BN9" s="152" t="str">
        <f>IF(ISBLANK(Výsledky!$OK$3),"",Výsledky!OK76)</f>
        <v/>
      </c>
      <c r="BO9" s="152" t="str">
        <f>IF(ISBLANK(Výsledky!$OR$3),"",Výsledky!OR76)</f>
        <v/>
      </c>
      <c r="BP9" s="152" t="str">
        <f>IF(ISBLANK(Výsledky!$OY$3),"",Výsledky!OY76)</f>
        <v/>
      </c>
      <c r="BQ9" s="152" t="str">
        <f>IF(ISBLANK(Výsledky!$PF$3),"",Výsledky!PF76)</f>
        <v/>
      </c>
      <c r="BR9" s="152" t="str">
        <f>IF(ISBLANK(Výsledky!$PM$3),"",Výsledky!PM76)</f>
        <v/>
      </c>
      <c r="BS9" s="152" t="str">
        <f>IF(ISBLANK(Výsledky!$PT$3),"",Výsledky!PT76)</f>
        <v/>
      </c>
      <c r="BT9" s="153" t="str">
        <f>IF(ISBLANK(Výsledky!$QA$3),"",Výsledky!QA76)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 x14ac:dyDescent="0.2">
      <c r="A10" s="1"/>
      <c r="B10" s="155" t="s">
        <v>174</v>
      </c>
      <c r="C10" s="161">
        <f>Tipy!A96</f>
        <v>36</v>
      </c>
      <c r="D10" s="179" t="str">
        <f>Tipy!B96</f>
        <v>sugar</v>
      </c>
      <c r="E10" s="308">
        <f>SUM(F10:I10)</f>
        <v>1640</v>
      </c>
      <c r="F10" s="306">
        <f>IF(ISBLANK(Výsledky!$I$3),"-",SUM(J10:M10,O10,Q10,S10:T10,V10,X10,Z10:AA10,AC10:AE10,AG10:AI10,AK10:AM10,AP10,AR10,AT10:AU10,AW10:AX10,BA10,BC10:BD10,BF10,BH10,BJ10,BL10,BN10,BP10,BR10:BS10))</f>
        <v>1040</v>
      </c>
      <c r="G10" s="151">
        <f>IF(ISBLANK(Výsledky!$AK$3),"-",SUM(N10,R10,U10,Y10,AB10,AF10,AV10,BB10,BG10,BI10,BM10,BO10,BT10))</f>
        <v>270</v>
      </c>
      <c r="H10" s="151">
        <f>IF(ISBLANK(Výsledky!$AY$3),"-",SUM(P10,W10,AJ10,AO10,AQ10,AY10))</f>
        <v>210</v>
      </c>
      <c r="I10" s="167">
        <f>IF(ISBLANK(Výsledky!$HK$3),"-",SUM(AN10,AS10,AZ10,BE10,BK10,BQ10))</f>
        <v>120</v>
      </c>
      <c r="J10" s="164">
        <f>IF(ISBLANK(Výsledky!$I$3),"",Výsledky!I102)</f>
        <v>60</v>
      </c>
      <c r="K10" s="152">
        <f>IF(ISBLANK(Výsledky!$P$3),"",Výsledky!P102)</f>
        <v>60</v>
      </c>
      <c r="L10" s="152">
        <f>IF(ISBLANK(Výsledky!$W$3),"",Výsledky!W102)</f>
        <v>40</v>
      </c>
      <c r="M10" s="152">
        <f>IF(ISBLANK(Výsledky!$AD$3),"",Výsledky!AD102)</f>
        <v>60</v>
      </c>
      <c r="N10" s="152">
        <f>IF(ISBLANK(Výsledky!$AK$3),"",Výsledky!AK102)</f>
        <v>20</v>
      </c>
      <c r="O10" s="152">
        <f>IF(ISBLANK(Výsledky!$AR$3),"",Výsledky!AR102)</f>
        <v>80</v>
      </c>
      <c r="P10" s="152">
        <f>IF(ISBLANK(Výsledky!$AY$3),"",Výsledky!AY102)</f>
        <v>60</v>
      </c>
      <c r="Q10" s="152">
        <f>IF(ISBLANK(Výsledky!$BF$3),"",Výsledky!BF102)</f>
        <v>30</v>
      </c>
      <c r="R10" s="152">
        <f>IF(ISBLANK(Výsledky!$BM$3),"",Výsledky!BM102)</f>
        <v>50</v>
      </c>
      <c r="S10" s="152">
        <f>IF(ISBLANK(Výsledky!$BT$3),"",Výsledky!BT102)</f>
        <v>50</v>
      </c>
      <c r="T10" s="152">
        <f>IF(ISBLANK(Výsledky!$CA$3),"",Výsledky!CA102)</f>
        <v>50</v>
      </c>
      <c r="U10" s="152">
        <f>IF(ISBLANK(Výsledky!$CH$3),"",Výsledky!CH102)</f>
        <v>30</v>
      </c>
      <c r="V10" s="152">
        <f>IF(ISBLANK(Výsledky!$CO$3),"",Výsledky!CO102)</f>
        <v>50</v>
      </c>
      <c r="W10" s="152">
        <f>IF(ISBLANK(Výsledky!$CV$3),"",Výsledky!CV102)</f>
        <v>50</v>
      </c>
      <c r="X10" s="152">
        <f>IF(ISBLANK(Výsledky!$DC$3),"",Výsledky!DC102)</f>
        <v>0</v>
      </c>
      <c r="Y10" s="152" t="str">
        <f>IF(ISBLANK(Výsledky!$DJ$3),"",Výsledky!DJ102)</f>
        <v>-</v>
      </c>
      <c r="Z10" s="152">
        <f>IF(ISBLANK(Výsledky!$DQ$3),"",Výsledky!DQ102)</f>
        <v>10</v>
      </c>
      <c r="AA10" s="152">
        <f>IF(ISBLANK(Výsledky!$DX$3),"",Výsledky!DX102)</f>
        <v>60</v>
      </c>
      <c r="AB10" s="152">
        <f>IF(ISBLANK(Výsledky!$EE$3),"",Výsledky!EE102)</f>
        <v>60</v>
      </c>
      <c r="AC10" s="152">
        <f>IF(ISBLANK(Výsledky!$EL$3),"",Výsledky!EL102)</f>
        <v>30</v>
      </c>
      <c r="AD10" s="152">
        <f>IF(ISBLANK(Výsledky!$ES$3),"",Výsledky!ES102)</f>
        <v>50</v>
      </c>
      <c r="AE10" s="152">
        <f>IF(ISBLANK(Výsledky!$EZ$3),"",Výsledky!EZ102)</f>
        <v>30</v>
      </c>
      <c r="AF10" s="152">
        <f>IF(ISBLANK(Výsledky!$FG$3),"",Výsledky!FG102)</f>
        <v>80</v>
      </c>
      <c r="AG10" s="152">
        <f>IF(ISBLANK(Výsledky!$FN$3),"",Výsledky!FN102)</f>
        <v>50</v>
      </c>
      <c r="AH10" s="152">
        <f>IF(ISBLANK(Výsledky!$FU$3),"",Výsledky!FU102)</f>
        <v>50</v>
      </c>
      <c r="AI10" s="152">
        <f>IF(ISBLANK(Výsledky!$GB$3),"",Výsledky!GB102)</f>
        <v>20</v>
      </c>
      <c r="AJ10" s="152">
        <f>IF(ISBLANK(Výsledky!$GI$3),"",Výsledky!GI102)</f>
        <v>30</v>
      </c>
      <c r="AK10" s="152">
        <f>IF(ISBLANK(Výsledky!$GP$3),"",Výsledky!GP102)</f>
        <v>50</v>
      </c>
      <c r="AL10" s="152" t="str">
        <f>IF(ISBLANK(Výsledky!$GW$3),"",Výsledky!GW102)</f>
        <v>-</v>
      </c>
      <c r="AM10" s="152">
        <f>IF(ISBLANK(Výsledky!$HD$3),"",Výsledky!HD102)</f>
        <v>50</v>
      </c>
      <c r="AN10" s="152">
        <f>IF(ISBLANK(Výsledky!$HK$3),"",Výsledky!HK102)</f>
        <v>20</v>
      </c>
      <c r="AO10" s="152">
        <f>IF(ISBLANK(Výsledky!$HR$3),"",Výsledky!HR102)</f>
        <v>0</v>
      </c>
      <c r="AP10" s="152" t="str">
        <f>IF(ISBLANK(Výsledky!$HY$3),"",Výsledky!HY102)</f>
        <v>-</v>
      </c>
      <c r="AQ10" s="152">
        <f>IF(ISBLANK(Výsledky!$IF$3),"",Výsledky!IF102)</f>
        <v>70</v>
      </c>
      <c r="AR10" s="152">
        <f>IF(ISBLANK(Výsledky!$IM$3),"",Výsledky!IM102)</f>
        <v>30</v>
      </c>
      <c r="AS10" s="152">
        <f>IF(ISBLANK(Výsledky!$IT$3),"",Výsledky!IT102)</f>
        <v>50</v>
      </c>
      <c r="AT10" s="152">
        <f>IF(ISBLANK(Výsledky!$JA$3),"",Výsledky!JA102)</f>
        <v>50</v>
      </c>
      <c r="AU10" s="152">
        <f>IF(ISBLANK(Výsledky!$JH$3),"",Výsledky!JH102)</f>
        <v>20</v>
      </c>
      <c r="AV10" s="152">
        <f>IF(ISBLANK(Výsledky!$JO$3),"",Výsledky!JO102)</f>
        <v>30</v>
      </c>
      <c r="AW10" s="152">
        <f>IF(ISBLANK(Výsledky!$JV$3),"",Výsledky!JV102)</f>
        <v>60</v>
      </c>
      <c r="AX10" s="152" t="str">
        <f>IF(ISBLANK(Výsledky!$KC$3),"",Výsledky!KC102)</f>
        <v/>
      </c>
      <c r="AY10" s="152">
        <f>IF(ISBLANK(Výsledky!$KJ$3),"",Výsledky!KJ102)</f>
        <v>0</v>
      </c>
      <c r="AZ10" s="152">
        <f>IF(ISBLANK(Výsledky!$KQ$3),"",Výsledky!KQ102)</f>
        <v>50</v>
      </c>
      <c r="BA10" s="152" t="str">
        <f>IF(ISBLANK(Výsledky!$KX$3),"",Výsledky!KX102)</f>
        <v/>
      </c>
      <c r="BB10" s="152" t="str">
        <f>IF(ISBLANK(Výsledky!$LE$3),"",Výsledky!LE102)</f>
        <v/>
      </c>
      <c r="BC10" s="152" t="str">
        <f>IF(ISBLANK(Výsledky!$LL$3),"",Výsledky!LL102)</f>
        <v/>
      </c>
      <c r="BD10" s="152" t="str">
        <f>IF(ISBLANK(Výsledky!$LS$3),"",Výsledky!LS102)</f>
        <v/>
      </c>
      <c r="BE10" s="152" t="str">
        <f>IF(ISBLANK(Výsledky!$LZ$3),"",Výsledky!LZ102)</f>
        <v/>
      </c>
      <c r="BF10" s="152" t="str">
        <f>IF(ISBLANK(Výsledky!$MG$3),"",Výsledky!MG102)</f>
        <v/>
      </c>
      <c r="BG10" s="152" t="str">
        <f>IF(ISBLANK(Výsledky!$MN$3),"",Výsledky!MN102)</f>
        <v/>
      </c>
      <c r="BH10" s="152" t="str">
        <f>IF(ISBLANK(Výsledky!$MU$3),"",Výsledky!MU102)</f>
        <v/>
      </c>
      <c r="BI10" s="152" t="str">
        <f>IF(ISBLANK(Výsledky!$NB$3),"",Výsledky!NB102)</f>
        <v/>
      </c>
      <c r="BJ10" s="152" t="str">
        <f>IF(ISBLANK(Výsledky!$NI$3),"",Výsledky!NI102)</f>
        <v/>
      </c>
      <c r="BK10" s="152" t="str">
        <f>IF(ISBLANK(Výsledky!$NP$3),"",Výsledky!NP102)</f>
        <v/>
      </c>
      <c r="BL10" s="152" t="str">
        <f>IF(ISBLANK(Výsledky!$NW$3),"",Výsledky!NW102)</f>
        <v/>
      </c>
      <c r="BM10" s="152" t="str">
        <f>IF(ISBLANK(Výsledky!$OD$3),"",Výsledky!OD102)</f>
        <v/>
      </c>
      <c r="BN10" s="152" t="str">
        <f>IF(ISBLANK(Výsledky!$OK$3),"",Výsledky!OK102)</f>
        <v/>
      </c>
      <c r="BO10" s="152" t="str">
        <f>IF(ISBLANK(Výsledky!$OR$3),"",Výsledky!OR102)</f>
        <v/>
      </c>
      <c r="BP10" s="152" t="str">
        <f>IF(ISBLANK(Výsledky!$OY$3),"",Výsledky!OY102)</f>
        <v/>
      </c>
      <c r="BQ10" s="152" t="str">
        <f>IF(ISBLANK(Výsledky!$PF$3),"",Výsledky!PF102)</f>
        <v/>
      </c>
      <c r="BR10" s="152" t="str">
        <f>IF(ISBLANK(Výsledky!$PM$3),"",Výsledky!PM102)</f>
        <v/>
      </c>
      <c r="BS10" s="152" t="str">
        <f>IF(ISBLANK(Výsledky!$PT$3),"",Výsledky!PT102)</f>
        <v/>
      </c>
      <c r="BT10" s="153" t="str">
        <f>IF(ISBLANK(Výsledky!$QA$3),"",Výsledky!QA102)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 x14ac:dyDescent="0.2">
      <c r="A11" s="1"/>
      <c r="B11" s="155" t="s">
        <v>175</v>
      </c>
      <c r="C11" s="161">
        <f>Tipy!A27</f>
        <v>6</v>
      </c>
      <c r="D11" s="179" t="str">
        <f>Tipy!B27</f>
        <v>Fifo</v>
      </c>
      <c r="E11" s="308">
        <f>SUM(F11:I11)</f>
        <v>1620</v>
      </c>
      <c r="F11" s="306">
        <f>IF(ISBLANK(Výsledky!$I$3),"-",SUM(J11:M11,O11,Q11,S11:T11,V11,X11,Z11:AA11,AC11:AE11,AG11:AI11,AK11:AM11,AP11,AR11,AT11:AU11,AW11:AX11,BA11,BC11:BD11,BF11,BH11,BJ11,BL11,BN11,BP11,BR11:BS11))</f>
        <v>1020</v>
      </c>
      <c r="G11" s="151">
        <f>IF(ISBLANK(Výsledky!$AK$3),"-",SUM(N11,R11,U11,Y11,AB11,AF11,AV11,BB11,BG11,BI11,BM11,BO11,BT11))</f>
        <v>290</v>
      </c>
      <c r="H11" s="151">
        <f>IF(ISBLANK(Výsledky!$AY$3),"-",SUM(P11,W11,AJ11,AO11,AQ11,AY11))</f>
        <v>170</v>
      </c>
      <c r="I11" s="167">
        <f>IF(ISBLANK(Výsledky!$HK$3),"-",SUM(AN11,AS11,AZ11,BE11,BK11,BQ11))</f>
        <v>140</v>
      </c>
      <c r="J11" s="164">
        <f>IF(ISBLANK(Výsledky!$I$3),"",Výsledky!I33)</f>
        <v>50</v>
      </c>
      <c r="K11" s="152">
        <f>IF(ISBLANK(Výsledky!$P$3),"",Výsledky!P33)</f>
        <v>60</v>
      </c>
      <c r="L11" s="152">
        <f>IF(ISBLANK(Výsledky!$W$3),"",Výsledky!W33)</f>
        <v>30</v>
      </c>
      <c r="M11" s="152">
        <f>IF(ISBLANK(Výsledky!$AD$3),"",Výsledky!AD33)</f>
        <v>70</v>
      </c>
      <c r="N11" s="152">
        <f>IF(ISBLANK(Výsledky!$AK$3),"",Výsledky!AK33)</f>
        <v>30</v>
      </c>
      <c r="O11" s="152">
        <f>IF(ISBLANK(Výsledky!$AR$3),"",Výsledky!AR33)</f>
        <v>80</v>
      </c>
      <c r="P11" s="152">
        <f>IF(ISBLANK(Výsledky!$AY$3),"",Výsledky!AY33)</f>
        <v>50</v>
      </c>
      <c r="Q11" s="152">
        <f>IF(ISBLANK(Výsledky!$BF$3),"",Výsledky!BF33)</f>
        <v>30</v>
      </c>
      <c r="R11" s="152">
        <f>IF(ISBLANK(Výsledky!$BM$3),"",Výsledky!BM33)</f>
        <v>50</v>
      </c>
      <c r="S11" s="152">
        <f>IF(ISBLANK(Výsledky!$BT$3),"",Výsledky!BT33)</f>
        <v>30</v>
      </c>
      <c r="T11" s="152">
        <f>IF(ISBLANK(Výsledky!$CA$3),"",Výsledky!CA33)</f>
        <v>50</v>
      </c>
      <c r="U11" s="152">
        <f>IF(ISBLANK(Výsledky!$CH$3),"",Výsledky!CH33)</f>
        <v>20</v>
      </c>
      <c r="V11" s="152">
        <f>IF(ISBLANK(Výsledky!$CO$3),"",Výsledky!CO33)</f>
        <v>60</v>
      </c>
      <c r="W11" s="152">
        <f>IF(ISBLANK(Výsledky!$CV$3),"",Výsledky!CV33)</f>
        <v>60</v>
      </c>
      <c r="X11" s="152">
        <f>IF(ISBLANK(Výsledky!$DC$3),"",Výsledky!DC33)</f>
        <v>0</v>
      </c>
      <c r="Y11" s="152">
        <f>IF(ISBLANK(Výsledky!$DJ$3),"",Výsledky!DJ33)</f>
        <v>60</v>
      </c>
      <c r="Z11" s="152">
        <f>IF(ISBLANK(Výsledky!$DQ$3),"",Výsledky!DQ33)</f>
        <v>10</v>
      </c>
      <c r="AA11" s="152">
        <f>IF(ISBLANK(Výsledky!$DX$3),"",Výsledky!DX33)</f>
        <v>50</v>
      </c>
      <c r="AB11" s="152">
        <f>IF(ISBLANK(Výsledky!$EE$3),"",Výsledky!EE33)</f>
        <v>50</v>
      </c>
      <c r="AC11" s="152">
        <f>IF(ISBLANK(Výsledky!$EL$3),"",Výsledky!EL33)</f>
        <v>40</v>
      </c>
      <c r="AD11" s="152">
        <f>IF(ISBLANK(Výsledky!$ES$3),"",Výsledky!ES33)</f>
        <v>60</v>
      </c>
      <c r="AE11" s="152">
        <f>IF(ISBLANK(Výsledky!$EZ$3),"",Výsledky!EZ33)</f>
        <v>30</v>
      </c>
      <c r="AF11" s="152">
        <f>IF(ISBLANK(Výsledky!$FG$3),"",Výsledky!FG33)</f>
        <v>20</v>
      </c>
      <c r="AG11" s="152">
        <f>IF(ISBLANK(Výsledky!$FN$3),"",Výsledky!FN33)</f>
        <v>20</v>
      </c>
      <c r="AH11" s="152">
        <f>IF(ISBLANK(Výsledky!$FU$3),"",Výsledky!FU33)</f>
        <v>50</v>
      </c>
      <c r="AI11" s="152">
        <f>IF(ISBLANK(Výsledky!$GB$3),"",Výsledky!GB33)</f>
        <v>0</v>
      </c>
      <c r="AJ11" s="152">
        <f>IF(ISBLANK(Výsledky!$GI$3),"",Výsledky!GI33)</f>
        <v>0</v>
      </c>
      <c r="AK11" s="152">
        <f>IF(ISBLANK(Výsledky!$GP$3),"",Výsledky!GP33)</f>
        <v>70</v>
      </c>
      <c r="AL11" s="152">
        <v>0</v>
      </c>
      <c r="AM11" s="152">
        <f>IF(ISBLANK(Výsledky!$HD$3),"",Výsledky!HD33)</f>
        <v>40</v>
      </c>
      <c r="AN11" s="152">
        <f>IF(ISBLANK(Výsledky!$HK$3),"",Výsledky!HK33)</f>
        <v>50</v>
      </c>
      <c r="AO11" s="152">
        <f>IF(ISBLANK(Výsledky!$HR$3),"",Výsledky!HR33)</f>
        <v>0</v>
      </c>
      <c r="AP11" s="152">
        <f>IF(ISBLANK(Výsledky!$HY$3),"",Výsledky!HY33)</f>
        <v>20</v>
      </c>
      <c r="AQ11" s="152">
        <f>IF(ISBLANK(Výsledky!$IF$3),"",Výsledky!IF33)</f>
        <v>60</v>
      </c>
      <c r="AR11" s="152">
        <f>IF(ISBLANK(Výsledky!$IM$3),"",Výsledky!IM33)</f>
        <v>30</v>
      </c>
      <c r="AS11" s="152">
        <f>IF(ISBLANK(Výsledky!$IT$3),"",Výsledky!IT33)</f>
        <v>70</v>
      </c>
      <c r="AT11" s="152">
        <f>IF(ISBLANK(Výsledky!$JA$3),"",Výsledky!JA33)</f>
        <v>60</v>
      </c>
      <c r="AU11" s="152">
        <f>IF(ISBLANK(Výsledky!$JH$3),"",Výsledky!JH33)</f>
        <v>20</v>
      </c>
      <c r="AV11" s="152">
        <f>IF(ISBLANK(Výsledky!$JO$3),"",Výsledky!JO33)</f>
        <v>60</v>
      </c>
      <c r="AW11" s="152">
        <f>IF(ISBLANK(Výsledky!$JV$3),"",Výsledky!JV33)</f>
        <v>60</v>
      </c>
      <c r="AX11" s="152" t="str">
        <f>IF(ISBLANK(Výsledky!$KC$3),"",Výsledky!KC33)</f>
        <v/>
      </c>
      <c r="AY11" s="152">
        <f>IF(ISBLANK(Výsledky!$KJ$3),"",Výsledky!KJ33)</f>
        <v>0</v>
      </c>
      <c r="AZ11" s="152">
        <f>IF(ISBLANK(Výsledky!$KQ$3),"",Výsledky!KQ33)</f>
        <v>20</v>
      </c>
      <c r="BA11" s="152" t="str">
        <f>IF(ISBLANK(Výsledky!$KX$3),"",Výsledky!KX33)</f>
        <v/>
      </c>
      <c r="BB11" s="152" t="str">
        <f>IF(ISBLANK(Výsledky!$LE$3),"",Výsledky!LE33)</f>
        <v/>
      </c>
      <c r="BC11" s="152" t="str">
        <f>IF(ISBLANK(Výsledky!$LL$3),"",Výsledky!LL33)</f>
        <v/>
      </c>
      <c r="BD11" s="152" t="str">
        <f>IF(ISBLANK(Výsledky!$LS$3),"",Výsledky!LS33)</f>
        <v/>
      </c>
      <c r="BE11" s="152" t="str">
        <f>IF(ISBLANK(Výsledky!$LZ$3),"",Výsledky!LZ33)</f>
        <v/>
      </c>
      <c r="BF11" s="152" t="str">
        <f>IF(ISBLANK(Výsledky!$MG$3),"",Výsledky!MG33)</f>
        <v/>
      </c>
      <c r="BG11" s="152" t="str">
        <f>IF(ISBLANK(Výsledky!$MN$3),"",Výsledky!MN33)</f>
        <v/>
      </c>
      <c r="BH11" s="152" t="str">
        <f>IF(ISBLANK(Výsledky!$MU$3),"",Výsledky!MU33)</f>
        <v/>
      </c>
      <c r="BI11" s="152" t="str">
        <f>IF(ISBLANK(Výsledky!$NB$3),"",Výsledky!NB33)</f>
        <v/>
      </c>
      <c r="BJ11" s="152" t="str">
        <f>IF(ISBLANK(Výsledky!$NI$3),"",Výsledky!NI33)</f>
        <v/>
      </c>
      <c r="BK11" s="152" t="str">
        <f>IF(ISBLANK(Výsledky!$NP$3),"",Výsledky!NP33)</f>
        <v/>
      </c>
      <c r="BL11" s="152" t="str">
        <f>IF(ISBLANK(Výsledky!$NW$3),"",Výsledky!NW33)</f>
        <v/>
      </c>
      <c r="BM11" s="152" t="str">
        <f>IF(ISBLANK(Výsledky!$OD$3),"",Výsledky!OD33)</f>
        <v/>
      </c>
      <c r="BN11" s="152" t="str">
        <f>IF(ISBLANK(Výsledky!$OK$3),"",Výsledky!OK33)</f>
        <v/>
      </c>
      <c r="BO11" s="152" t="str">
        <f>IF(ISBLANK(Výsledky!$OR$3),"",Výsledky!OR33)</f>
        <v/>
      </c>
      <c r="BP11" s="152" t="str">
        <f>IF(ISBLANK(Výsledky!$OY$3),"",Výsledky!OY33)</f>
        <v/>
      </c>
      <c r="BQ11" s="152" t="str">
        <f>IF(ISBLANK(Výsledky!$PF$3),"",Výsledky!PF33)</f>
        <v/>
      </c>
      <c r="BR11" s="152" t="str">
        <f>IF(ISBLANK(Výsledky!$PM$3),"",Výsledky!PM33)</f>
        <v/>
      </c>
      <c r="BS11" s="152" t="str">
        <f>IF(ISBLANK(Výsledky!$PT$3),"",Výsledky!PT33)</f>
        <v/>
      </c>
      <c r="BT11" s="153" t="str">
        <f>IF(ISBLANK(Výsledky!$QA$3),"",Výsledky!QA33)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 x14ac:dyDescent="0.2">
      <c r="A12" s="1"/>
      <c r="B12" s="155" t="s">
        <v>176</v>
      </c>
      <c r="C12" s="161">
        <f>Tipy!A71</f>
        <v>25</v>
      </c>
      <c r="D12" s="179" t="str">
        <f>Tipy!B71</f>
        <v>Patrik Gálik</v>
      </c>
      <c r="E12" s="308">
        <f>SUM(F12:I12)</f>
        <v>1610</v>
      </c>
      <c r="F12" s="306">
        <f>IF(ISBLANK(Výsledky!$I$3),"-",SUM(J12:M12,O12,Q12,S12:T12,V12,X12,Z12:AA12,AC12:AE12,AG12:AI12,AK12:AM12,AP12,AR12,AT12:AU12,AW12:AX12,BA12,BC12:BD12,BF12,BH12,BJ12,BL12,BN12,BP12,BR12:BS12))</f>
        <v>1040</v>
      </c>
      <c r="G12" s="151">
        <f>IF(ISBLANK(Výsledky!$AK$3),"-",SUM(N12,R12,U12,Y12,AB12,AF12,AV12,BB12,BG12,BI12,BM12,BO12,BT12))</f>
        <v>220</v>
      </c>
      <c r="H12" s="151">
        <f>IF(ISBLANK(Výsledky!$AY$3),"-",SUM(P12,W12,AJ12,AO12,AQ12,AY12))</f>
        <v>190</v>
      </c>
      <c r="I12" s="167">
        <f>IF(ISBLANK(Výsledky!$HK$3),"-",SUM(AN12,AS12,AZ12,BE12,BK12,BQ12))</f>
        <v>160</v>
      </c>
      <c r="J12" s="164">
        <f>IF(ISBLANK(Výsledky!$I$3),"",Výsledky!I77)</f>
        <v>50</v>
      </c>
      <c r="K12" s="152">
        <f>IF(ISBLANK(Výsledky!$P$3),"",Výsledky!P77)</f>
        <v>90</v>
      </c>
      <c r="L12" s="152">
        <f>IF(ISBLANK(Výsledky!$W$3),"",Výsledky!W77)</f>
        <v>50</v>
      </c>
      <c r="M12" s="152">
        <f>IF(ISBLANK(Výsledky!$AD$3),"",Výsledky!AD77)</f>
        <v>60</v>
      </c>
      <c r="N12" s="152">
        <f>IF(ISBLANK(Výsledky!$AK$3),"",Výsledky!AK77)</f>
        <v>60</v>
      </c>
      <c r="O12" s="152">
        <f>IF(ISBLANK(Výsledky!$AR$3),"",Výsledky!AR77)</f>
        <v>50</v>
      </c>
      <c r="P12" s="152">
        <f>IF(ISBLANK(Výsledky!$AY$3),"",Výsledky!AY77)</f>
        <v>50</v>
      </c>
      <c r="Q12" s="152">
        <f>IF(ISBLANK(Výsledky!$BF$3),"",Výsledky!BF77)</f>
        <v>30</v>
      </c>
      <c r="R12" s="152">
        <f>IF(ISBLANK(Výsledky!$BM$3),"",Výsledky!BM77)</f>
        <v>50</v>
      </c>
      <c r="S12" s="152">
        <f>IF(ISBLANK(Výsledky!$BT$3),"",Výsledky!BT77)</f>
        <v>40</v>
      </c>
      <c r="T12" s="152">
        <f>IF(ISBLANK(Výsledky!$CA$3),"",Výsledky!CA77)</f>
        <v>60</v>
      </c>
      <c r="U12" s="152">
        <f>IF(ISBLANK(Výsledky!$CH$3),"",Výsledky!CH77)</f>
        <v>30</v>
      </c>
      <c r="V12" s="152">
        <f>IF(ISBLANK(Výsledky!$CO$3),"",Výsledky!CO77)</f>
        <v>40</v>
      </c>
      <c r="W12" s="152">
        <f>IF(ISBLANK(Výsledky!$CV$3),"",Výsledky!CV77)</f>
        <v>50</v>
      </c>
      <c r="X12" s="152">
        <f>IF(ISBLANK(Výsledky!$DC$3),"",Výsledky!DC77)</f>
        <v>0</v>
      </c>
      <c r="Y12" s="152">
        <f>IF(ISBLANK(Výsledky!$DJ$3),"",Výsledky!DJ77)</f>
        <v>0</v>
      </c>
      <c r="Z12" s="152">
        <f>IF(ISBLANK(Výsledky!$DQ$3),"",Výsledky!DQ77)</f>
        <v>0</v>
      </c>
      <c r="AA12" s="152">
        <f>IF(ISBLANK(Výsledky!$DX$3),"",Výsledky!DX77)</f>
        <v>60</v>
      </c>
      <c r="AB12" s="152">
        <f>IF(ISBLANK(Výsledky!$EE$3),"",Výsledky!EE77)</f>
        <v>0</v>
      </c>
      <c r="AC12" s="152">
        <f>IF(ISBLANK(Výsledky!$EL$3),"",Výsledky!EL77)</f>
        <v>30</v>
      </c>
      <c r="AD12" s="152">
        <f>IF(ISBLANK(Výsledky!$ES$3),"",Výsledky!ES77)</f>
        <v>60</v>
      </c>
      <c r="AE12" s="152">
        <f>IF(ISBLANK(Výsledky!$EZ$3),"",Výsledky!EZ77)</f>
        <v>20</v>
      </c>
      <c r="AF12" s="152">
        <f>IF(ISBLANK(Výsledky!$FG$3),"",Výsledky!FG77)</f>
        <v>30</v>
      </c>
      <c r="AG12" s="152">
        <f>IF(ISBLANK(Výsledky!$FN$3),"",Výsledky!FN77)</f>
        <v>20</v>
      </c>
      <c r="AH12" s="152">
        <f>IF(ISBLANK(Výsledky!$FU$3),"",Výsledky!FU77)</f>
        <v>50</v>
      </c>
      <c r="AI12" s="152">
        <f>IF(ISBLANK(Výsledky!$GB$3),"",Výsledky!GB77)</f>
        <v>20</v>
      </c>
      <c r="AJ12" s="152">
        <f>IF(ISBLANK(Výsledky!$GI$3),"",Výsledky!GI77)</f>
        <v>30</v>
      </c>
      <c r="AK12" s="152">
        <f>IF(ISBLANK(Výsledky!$GP$3),"",Výsledky!GP77)</f>
        <v>50</v>
      </c>
      <c r="AL12" s="152">
        <v>0</v>
      </c>
      <c r="AM12" s="152">
        <f>IF(ISBLANK(Výsledky!$HD$3),"",Výsledky!HD77)</f>
        <v>40</v>
      </c>
      <c r="AN12" s="152">
        <f>IF(ISBLANK(Výsledky!$HK$3),"",Výsledky!HK77)</f>
        <v>30</v>
      </c>
      <c r="AO12" s="152">
        <f>IF(ISBLANK(Výsledky!$HR$3),"",Výsledky!HR77)</f>
        <v>0</v>
      </c>
      <c r="AP12" s="152">
        <f>IF(ISBLANK(Výsledky!$HY$3),"",Výsledky!HY77)</f>
        <v>30</v>
      </c>
      <c r="AQ12" s="152">
        <f>IF(ISBLANK(Výsledky!$IF$3),"",Výsledky!IF77)</f>
        <v>60</v>
      </c>
      <c r="AR12" s="152">
        <f>IF(ISBLANK(Výsledky!$IM$3),"",Výsledky!IM77)</f>
        <v>50</v>
      </c>
      <c r="AS12" s="152">
        <f>IF(ISBLANK(Výsledky!$IT$3),"",Výsledky!IT77)</f>
        <v>80</v>
      </c>
      <c r="AT12" s="152">
        <f>IF(ISBLANK(Výsledky!$JA$3),"",Výsledky!JA77)</f>
        <v>50</v>
      </c>
      <c r="AU12" s="152">
        <f>IF(ISBLANK(Výsledky!$JH$3),"",Výsledky!JH77)</f>
        <v>30</v>
      </c>
      <c r="AV12" s="152">
        <f>IF(ISBLANK(Výsledky!$JO$3),"",Výsledky!JO77)</f>
        <v>50</v>
      </c>
      <c r="AW12" s="152">
        <f>IF(ISBLANK(Výsledky!$JV$3),"",Výsledky!JV77)</f>
        <v>60</v>
      </c>
      <c r="AX12" s="152" t="str">
        <f>IF(ISBLANK(Výsledky!$KC$3),"",Výsledky!KC77)</f>
        <v/>
      </c>
      <c r="AY12" s="152">
        <f>IF(ISBLANK(Výsledky!$KJ$3),"",Výsledky!KJ77)</f>
        <v>0</v>
      </c>
      <c r="AZ12" s="152">
        <f>IF(ISBLANK(Výsledky!$KQ$3),"",Výsledky!KQ77)</f>
        <v>50</v>
      </c>
      <c r="BA12" s="152" t="str">
        <f>IF(ISBLANK(Výsledky!$KX$3),"",Výsledky!KX77)</f>
        <v/>
      </c>
      <c r="BB12" s="152" t="str">
        <f>IF(ISBLANK(Výsledky!$LE$3),"",Výsledky!LE77)</f>
        <v/>
      </c>
      <c r="BC12" s="152" t="str">
        <f>IF(ISBLANK(Výsledky!$LL$3),"",Výsledky!LL77)</f>
        <v/>
      </c>
      <c r="BD12" s="152" t="str">
        <f>IF(ISBLANK(Výsledky!$LS$3),"",Výsledky!LS77)</f>
        <v/>
      </c>
      <c r="BE12" s="152" t="str">
        <f>IF(ISBLANK(Výsledky!$LZ$3),"",Výsledky!LZ77)</f>
        <v/>
      </c>
      <c r="BF12" s="152" t="str">
        <f>IF(ISBLANK(Výsledky!$MG$3),"",Výsledky!MG77)</f>
        <v/>
      </c>
      <c r="BG12" s="152" t="str">
        <f>IF(ISBLANK(Výsledky!$MN$3),"",Výsledky!MN77)</f>
        <v/>
      </c>
      <c r="BH12" s="152" t="str">
        <f>IF(ISBLANK(Výsledky!$MU$3),"",Výsledky!MU77)</f>
        <v/>
      </c>
      <c r="BI12" s="152" t="str">
        <f>IF(ISBLANK(Výsledky!$NB$3),"",Výsledky!NB77)</f>
        <v/>
      </c>
      <c r="BJ12" s="152" t="str">
        <f>IF(ISBLANK(Výsledky!$NI$3),"",Výsledky!NI77)</f>
        <v/>
      </c>
      <c r="BK12" s="152" t="str">
        <f>IF(ISBLANK(Výsledky!$NP$3),"",Výsledky!NP77)</f>
        <v/>
      </c>
      <c r="BL12" s="152" t="str">
        <f>IF(ISBLANK(Výsledky!$NW$3),"",Výsledky!NW77)</f>
        <v/>
      </c>
      <c r="BM12" s="152" t="str">
        <f>IF(ISBLANK(Výsledky!$OD$3),"",Výsledky!OD77)</f>
        <v/>
      </c>
      <c r="BN12" s="152" t="str">
        <f>IF(ISBLANK(Výsledky!$OK$3),"",Výsledky!OK77)</f>
        <v/>
      </c>
      <c r="BO12" s="152" t="str">
        <f>IF(ISBLANK(Výsledky!$OR$3),"",Výsledky!OR77)</f>
        <v/>
      </c>
      <c r="BP12" s="152" t="str">
        <f>IF(ISBLANK(Výsledky!$OY$3),"",Výsledky!OY77)</f>
        <v/>
      </c>
      <c r="BQ12" s="152" t="str">
        <f>IF(ISBLANK(Výsledky!$PF$3),"",Výsledky!PF77)</f>
        <v/>
      </c>
      <c r="BR12" s="152" t="str">
        <f>IF(ISBLANK(Výsledky!$PM$3),"",Výsledky!PM77)</f>
        <v/>
      </c>
      <c r="BS12" s="152" t="str">
        <f>IF(ISBLANK(Výsledky!$PT$3),"",Výsledky!PT77)</f>
        <v/>
      </c>
      <c r="BT12" s="153" t="str">
        <f>IF(ISBLANK(Výsledky!$QA$3),"",Výsledky!QA77)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 x14ac:dyDescent="0.2">
      <c r="A13" s="1"/>
      <c r="B13" s="155" t="s">
        <v>177</v>
      </c>
      <c r="C13" s="161">
        <f>Tipy!A14</f>
        <v>83</v>
      </c>
      <c r="D13" s="179" t="str">
        <f>Tipy!B14</f>
        <v>boss</v>
      </c>
      <c r="E13" s="308">
        <f>SUM(F13:I13)</f>
        <v>1610</v>
      </c>
      <c r="F13" s="306">
        <f>IF(ISBLANK(Výsledky!$I$3),"-",SUM(J13:M13,O13,Q13,S13:T13,V13,X13,Z13:AA13,AC13:AE13,AG13:AI13,AK13:AM13,AP13,AR13,AT13:AU13,AW13:AX13,BA13,BC13:BD13,BF13,BH13,BJ13,BL13,BN13,BP13,BR13:BS13))</f>
        <v>1030</v>
      </c>
      <c r="G13" s="151">
        <f>IF(ISBLANK(Výsledky!$AK$3),"-",SUM(N13,R13,U13,Y13,AB13,AF13,AV13,BB13,BG13,BI13,BM13,BO13,BT13))</f>
        <v>210</v>
      </c>
      <c r="H13" s="151">
        <f>IF(ISBLANK(Výsledky!$AY$3),"-",SUM(P13,W13,AJ13,AO13,AQ13,AY13))</f>
        <v>230</v>
      </c>
      <c r="I13" s="167">
        <f>IF(ISBLANK(Výsledky!$HK$3),"-",SUM(AN13,AS13,AZ13,BE13,BK13,BQ13))</f>
        <v>140</v>
      </c>
      <c r="J13" s="164">
        <f>IF(ISBLANK(Výsledky!$I$3),"",Výsledky!I20)</f>
        <v>60</v>
      </c>
      <c r="K13" s="152">
        <f>IF(ISBLANK(Výsledky!$P$3),"",Výsledky!P20)</f>
        <v>50</v>
      </c>
      <c r="L13" s="152">
        <f>IF(ISBLANK(Výsledky!$W$3),"",Výsledky!W20)</f>
        <v>10</v>
      </c>
      <c r="M13" s="152">
        <f>IF(ISBLANK(Výsledky!$AD$3),"",Výsledky!AD20)</f>
        <v>70</v>
      </c>
      <c r="N13" s="152">
        <f>IF(ISBLANK(Výsledky!$AK$3),"",Výsledky!AK20)</f>
        <v>30</v>
      </c>
      <c r="O13" s="152">
        <f>IF(ISBLANK(Výsledky!$AR$3),"",Výsledky!AR20)</f>
        <v>80</v>
      </c>
      <c r="P13" s="152">
        <f>IF(ISBLANK(Výsledky!$AY$3),"",Výsledky!AY20)</f>
        <v>80</v>
      </c>
      <c r="Q13" s="152">
        <f>IF(ISBLANK(Výsledky!$BF$3),"",Výsledky!BF20)</f>
        <v>30</v>
      </c>
      <c r="R13" s="152">
        <f>IF(ISBLANK(Výsledky!$BM$3),"",Výsledky!BM20)</f>
        <v>50</v>
      </c>
      <c r="S13" s="152">
        <f>IF(ISBLANK(Výsledky!$BT$3),"",Výsledky!BT20)</f>
        <v>30</v>
      </c>
      <c r="T13" s="152">
        <f>IF(ISBLANK(Výsledky!$CA$3),"",Výsledky!CA20)</f>
        <v>50</v>
      </c>
      <c r="U13" s="152">
        <f>IF(ISBLANK(Výsledky!$CH$3),"",Výsledky!CH20)</f>
        <v>30</v>
      </c>
      <c r="V13" s="152">
        <f>IF(ISBLANK(Výsledky!$CO$3),"",Výsledky!CO20)</f>
        <v>60</v>
      </c>
      <c r="W13" s="152">
        <f>IF(ISBLANK(Výsledky!$CV$3),"",Výsledky!CV20)</f>
        <v>80</v>
      </c>
      <c r="X13" s="152">
        <f>IF(ISBLANK(Výsledky!$DC$3),"",Výsledky!DC20)</f>
        <v>0</v>
      </c>
      <c r="Y13" s="152">
        <f>IF(ISBLANK(Výsledky!$DJ$3),"",Výsledky!DJ20)</f>
        <v>0</v>
      </c>
      <c r="Z13" s="152">
        <f>IF(ISBLANK(Výsledky!$DQ$3),"",Výsledky!DQ20)</f>
        <v>10</v>
      </c>
      <c r="AA13" s="152">
        <f>IF(ISBLANK(Výsledky!$DX$3),"",Výsledky!DX20)</f>
        <v>70</v>
      </c>
      <c r="AB13" s="152">
        <f>IF(ISBLANK(Výsledky!$EE$3),"",Výsledky!EE20)</f>
        <v>30</v>
      </c>
      <c r="AC13" s="152">
        <f>IF(ISBLANK(Výsledky!$EL$3),"",Výsledky!EL20)</f>
        <v>40</v>
      </c>
      <c r="AD13" s="152">
        <f>IF(ISBLANK(Výsledky!$ES$3),"",Výsledky!ES20)</f>
        <v>60</v>
      </c>
      <c r="AE13" s="152">
        <f>IF(ISBLANK(Výsledky!$EZ$3),"",Výsledky!EZ20)</f>
        <v>20</v>
      </c>
      <c r="AF13" s="152">
        <f>IF(ISBLANK(Výsledky!$FG$3),"",Výsledky!FG20)</f>
        <v>10</v>
      </c>
      <c r="AG13" s="152">
        <f>IF(ISBLANK(Výsledky!$FN$3),"",Výsledky!FN20)</f>
        <v>60</v>
      </c>
      <c r="AH13" s="152">
        <f>IF(ISBLANK(Výsledky!$FU$3),"",Výsledky!FU20)</f>
        <v>50</v>
      </c>
      <c r="AI13" s="152">
        <f>IF(ISBLANK(Výsledky!$GB$3),"",Výsledky!GB20)</f>
        <v>10</v>
      </c>
      <c r="AJ13" s="152">
        <f>IF(ISBLANK(Výsledky!$GI$3),"",Výsledky!GI20)</f>
        <v>0</v>
      </c>
      <c r="AK13" s="152">
        <f>IF(ISBLANK(Výsledky!$GP$3),"",Výsledky!GP20)</f>
        <v>60</v>
      </c>
      <c r="AL13" s="152">
        <v>0</v>
      </c>
      <c r="AM13" s="152">
        <f>IF(ISBLANK(Výsledky!$HD$3),"",Výsledky!HD20)</f>
        <v>10</v>
      </c>
      <c r="AN13" s="152">
        <f>IF(ISBLANK(Výsledky!$HK$3),"",Výsledky!HK20)</f>
        <v>30</v>
      </c>
      <c r="AO13" s="152">
        <f>IF(ISBLANK(Výsledky!$HR$3),"",Výsledky!HR20)</f>
        <v>0</v>
      </c>
      <c r="AP13" s="152">
        <f>IF(ISBLANK(Výsledky!$HY$3),"",Výsledky!HY20)</f>
        <v>40</v>
      </c>
      <c r="AQ13" s="152">
        <f>IF(ISBLANK(Výsledky!$IF$3),"",Výsledky!IF20)</f>
        <v>70</v>
      </c>
      <c r="AR13" s="152">
        <f>IF(ISBLANK(Výsledky!$IM$3),"",Výsledky!IM20)</f>
        <v>20</v>
      </c>
      <c r="AS13" s="152">
        <f>IF(ISBLANK(Výsledky!$IT$3),"",Výsledky!IT20)</f>
        <v>90</v>
      </c>
      <c r="AT13" s="152">
        <f>IF(ISBLANK(Výsledky!$JA$3),"",Výsledky!JA20)</f>
        <v>60</v>
      </c>
      <c r="AU13" s="152">
        <f>IF(ISBLANK(Výsledky!$JH$3),"",Výsledky!JH20)</f>
        <v>20</v>
      </c>
      <c r="AV13" s="152">
        <f>IF(ISBLANK(Výsledky!$JO$3),"",Výsledky!JO20)</f>
        <v>60</v>
      </c>
      <c r="AW13" s="152">
        <f>IF(ISBLANK(Výsledky!$JV$3),"",Výsledky!JV20)</f>
        <v>60</v>
      </c>
      <c r="AX13" s="152" t="str">
        <f>IF(ISBLANK(Výsledky!$KC$3),"",Výsledky!KC20)</f>
        <v/>
      </c>
      <c r="AY13" s="152">
        <f>IF(ISBLANK(Výsledky!$KJ$3),"",Výsledky!KJ20)</f>
        <v>0</v>
      </c>
      <c r="AZ13" s="152">
        <f>IF(ISBLANK(Výsledky!$KQ$3),"",Výsledky!KQ20)</f>
        <v>20</v>
      </c>
      <c r="BA13" s="152" t="str">
        <f>IF(ISBLANK(Výsledky!$KX$3),"",Výsledky!KX20)</f>
        <v/>
      </c>
      <c r="BB13" s="152" t="str">
        <f>IF(ISBLANK(Výsledky!$LE$3),"",Výsledky!LE20)</f>
        <v/>
      </c>
      <c r="BC13" s="152" t="str">
        <f>IF(ISBLANK(Výsledky!$LL$3),"",Výsledky!LL20)</f>
        <v/>
      </c>
      <c r="BD13" s="152" t="str">
        <f>IF(ISBLANK(Výsledky!$LS$3),"",Výsledky!LS20)</f>
        <v/>
      </c>
      <c r="BE13" s="152" t="str">
        <f>IF(ISBLANK(Výsledky!$LZ$3),"",Výsledky!LZ20)</f>
        <v/>
      </c>
      <c r="BF13" s="152" t="str">
        <f>IF(ISBLANK(Výsledky!$MG$3),"",Výsledky!MG20)</f>
        <v/>
      </c>
      <c r="BG13" s="152" t="str">
        <f>IF(ISBLANK(Výsledky!$MN$3),"",Výsledky!MN20)</f>
        <v/>
      </c>
      <c r="BH13" s="152" t="str">
        <f>IF(ISBLANK(Výsledky!$MU$3),"",Výsledky!MU20)</f>
        <v/>
      </c>
      <c r="BI13" s="152" t="str">
        <f>IF(ISBLANK(Výsledky!$NB$3),"",Výsledky!NB20)</f>
        <v/>
      </c>
      <c r="BJ13" s="152" t="str">
        <f>IF(ISBLANK(Výsledky!$NI$3),"",Výsledky!NI20)</f>
        <v/>
      </c>
      <c r="BK13" s="152" t="str">
        <f>IF(ISBLANK(Výsledky!$NP$3),"",Výsledky!NP20)</f>
        <v/>
      </c>
      <c r="BL13" s="152" t="str">
        <f>IF(ISBLANK(Výsledky!$NW$3),"",Výsledky!NW20)</f>
        <v/>
      </c>
      <c r="BM13" s="152" t="str">
        <f>IF(ISBLANK(Výsledky!$OD$3),"",Výsledky!OD20)</f>
        <v/>
      </c>
      <c r="BN13" s="152" t="str">
        <f>IF(ISBLANK(Výsledky!$OK$3),"",Výsledky!OK20)</f>
        <v/>
      </c>
      <c r="BO13" s="152" t="str">
        <f>IF(ISBLANK(Výsledky!$OR$3),"",Výsledky!OR20)</f>
        <v/>
      </c>
      <c r="BP13" s="152" t="str">
        <f>IF(ISBLANK(Výsledky!$OY$3),"",Výsledky!OY20)</f>
        <v/>
      </c>
      <c r="BQ13" s="152" t="str">
        <f>IF(ISBLANK(Výsledky!$PF$3),"",Výsledky!PF20)</f>
        <v/>
      </c>
      <c r="BR13" s="152" t="str">
        <f>IF(ISBLANK(Výsledky!$PM$3),"",Výsledky!PM20)</f>
        <v/>
      </c>
      <c r="BS13" s="152" t="str">
        <f>IF(ISBLANK(Výsledky!$PT$3),"",Výsledky!PT20)</f>
        <v/>
      </c>
      <c r="BT13" s="153" t="str">
        <f>IF(ISBLANK(Výsledky!$QA$3),"",Výsledky!QA20)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 x14ac:dyDescent="0.2">
      <c r="A14" s="1"/>
      <c r="B14" s="155" t="s">
        <v>178</v>
      </c>
      <c r="C14" s="161">
        <f>Tipy!A46</f>
        <v>5</v>
      </c>
      <c r="D14" s="179" t="str">
        <f>Tipy!B46</f>
        <v>kwop</v>
      </c>
      <c r="E14" s="308">
        <f>SUM(F14:I14)</f>
        <v>1570</v>
      </c>
      <c r="F14" s="306">
        <f>IF(ISBLANK(Výsledky!$I$3),"-",SUM(J14:M14,O14,Q14,S14:T14,V14,X14,Z14:AA14,AC14:AE14,AG14:AI14,AK14:AM14,AP14,AR14,AT14:AU14,AW14:AX14,BA14,BC14:BD14,BF14,BH14,BJ14,BL14,BN14,BP14,BR14:BS14))</f>
        <v>1070</v>
      </c>
      <c r="G14" s="151">
        <f>IF(ISBLANK(Výsledky!$AK$3),"-",SUM(N14,R14,U14,Y14,AB14,AF14,AV14,BB14,BG14,BI14,BM14,BO14,BT14))</f>
        <v>180</v>
      </c>
      <c r="H14" s="151">
        <f>IF(ISBLANK(Výsledky!$AY$3),"-",SUM(P14,W14,AJ14,AO14,AQ14,AY14))</f>
        <v>180</v>
      </c>
      <c r="I14" s="167">
        <f>IF(ISBLANK(Výsledky!$HK$3),"-",SUM(AN14,AS14,AZ14,BE14,BK14,BQ14))</f>
        <v>140</v>
      </c>
      <c r="J14" s="164">
        <f>IF(ISBLANK(Výsledky!$I$3),"",Výsledky!I52)</f>
        <v>20</v>
      </c>
      <c r="K14" s="152">
        <f>IF(ISBLANK(Výsledky!$P$3),"",Výsledky!P52)</f>
        <v>90</v>
      </c>
      <c r="L14" s="152">
        <f>IF(ISBLANK(Výsledky!$W$3),"",Výsledky!W52)</f>
        <v>50</v>
      </c>
      <c r="M14" s="152">
        <f>IF(ISBLANK(Výsledky!$AD$3),"",Výsledky!AD52)</f>
        <v>30</v>
      </c>
      <c r="N14" s="152">
        <f>IF(ISBLANK(Výsledky!$AK$3),"",Výsledky!AK52)</f>
        <v>40</v>
      </c>
      <c r="O14" s="152">
        <f>IF(ISBLANK(Výsledky!$AR$3),"",Výsledky!AR52)</f>
        <v>80</v>
      </c>
      <c r="P14" s="152">
        <f>IF(ISBLANK(Výsledky!$AY$3),"",Výsledky!AY52)</f>
        <v>30</v>
      </c>
      <c r="Q14" s="152">
        <f>IF(ISBLANK(Výsledky!$BF$3),"",Výsledky!BF52)</f>
        <v>0</v>
      </c>
      <c r="R14" s="152">
        <f>IF(ISBLANK(Výsledky!$BM$3),"",Výsledky!BM52)</f>
        <v>50</v>
      </c>
      <c r="S14" s="152">
        <f>IF(ISBLANK(Výsledky!$BT$3),"",Výsledky!BT52)</f>
        <v>50</v>
      </c>
      <c r="T14" s="152">
        <f>IF(ISBLANK(Výsledky!$CA$3),"",Výsledky!CA52)</f>
        <v>20</v>
      </c>
      <c r="U14" s="152">
        <f>IF(ISBLANK(Výsledky!$CH$3),"",Výsledky!CH52)</f>
        <v>30</v>
      </c>
      <c r="V14" s="152">
        <f>IF(ISBLANK(Výsledky!$CO$3),"",Výsledky!CO52)</f>
        <v>10</v>
      </c>
      <c r="W14" s="152">
        <f>IF(ISBLANK(Výsledky!$CV$3),"",Výsledky!CV52)</f>
        <v>50</v>
      </c>
      <c r="X14" s="152">
        <f>IF(ISBLANK(Výsledky!$DC$3),"",Výsledky!DC52)</f>
        <v>0</v>
      </c>
      <c r="Y14" s="152">
        <f>IF(ISBLANK(Výsledky!$DJ$3),"",Výsledky!DJ52)</f>
        <v>0</v>
      </c>
      <c r="Z14" s="152">
        <f>IF(ISBLANK(Výsledky!$DQ$3),"",Výsledky!DQ52)</f>
        <v>60</v>
      </c>
      <c r="AA14" s="152">
        <f>IF(ISBLANK(Výsledky!$DX$3),"",Výsledky!DX52)</f>
        <v>50</v>
      </c>
      <c r="AB14" s="152">
        <f>IF(ISBLANK(Výsledky!$EE$3),"",Výsledky!EE52)</f>
        <v>0</v>
      </c>
      <c r="AC14" s="152">
        <f>IF(ISBLANK(Výsledky!$EL$3),"",Výsledky!EL52)</f>
        <v>40</v>
      </c>
      <c r="AD14" s="152">
        <f>IF(ISBLANK(Výsledky!$ES$3),"",Výsledky!ES52)</f>
        <v>60</v>
      </c>
      <c r="AE14" s="152">
        <f>IF(ISBLANK(Výsledky!$EZ$3),"",Výsledky!EZ52)</f>
        <v>20</v>
      </c>
      <c r="AF14" s="152">
        <f>IF(ISBLANK(Výsledky!$FG$3),"",Výsledky!FG52)</f>
        <v>40</v>
      </c>
      <c r="AG14" s="152">
        <f>IF(ISBLANK(Výsledky!$FN$3),"",Výsledky!FN52)</f>
        <v>50</v>
      </c>
      <c r="AH14" s="152">
        <f>IF(ISBLANK(Výsledky!$FU$3),"",Výsledky!FU52)</f>
        <v>60</v>
      </c>
      <c r="AI14" s="152">
        <f>IF(ISBLANK(Výsledky!$GB$3),"",Výsledky!GB52)</f>
        <v>50</v>
      </c>
      <c r="AJ14" s="152">
        <f>IF(ISBLANK(Výsledky!$GI$3),"",Výsledky!GI52)</f>
        <v>30</v>
      </c>
      <c r="AK14" s="152">
        <f>IF(ISBLANK(Výsledky!$GP$3),"",Výsledky!GP52)</f>
        <v>50</v>
      </c>
      <c r="AL14" s="152">
        <v>0</v>
      </c>
      <c r="AM14" s="152">
        <f>IF(ISBLANK(Výsledky!$HD$3),"",Výsledky!HD52)</f>
        <v>80</v>
      </c>
      <c r="AN14" s="152">
        <f>IF(ISBLANK(Výsledky!$HK$3),"",Výsledky!HK52)</f>
        <v>50</v>
      </c>
      <c r="AO14" s="152">
        <f>IF(ISBLANK(Výsledky!$HR$3),"",Výsledky!HR52)</f>
        <v>0</v>
      </c>
      <c r="AP14" s="152">
        <f>IF(ISBLANK(Výsledky!$HY$3),"",Výsledky!HY52)</f>
        <v>30</v>
      </c>
      <c r="AQ14" s="152">
        <f>IF(ISBLANK(Výsledky!$IF$3),"",Výsledky!IF52)</f>
        <v>70</v>
      </c>
      <c r="AR14" s="152">
        <f>IF(ISBLANK(Výsledky!$IM$3),"",Výsledky!IM52)</f>
        <v>50</v>
      </c>
      <c r="AS14" s="152">
        <f>IF(ISBLANK(Výsledky!$IT$3),"",Výsledky!IT52)</f>
        <v>60</v>
      </c>
      <c r="AT14" s="152">
        <f>IF(ISBLANK(Výsledky!$JA$3),"",Výsledky!JA52)</f>
        <v>50</v>
      </c>
      <c r="AU14" s="152">
        <f>IF(ISBLANK(Výsledky!$JH$3),"",Výsledky!JH52)</f>
        <v>20</v>
      </c>
      <c r="AV14" s="152">
        <f>IF(ISBLANK(Výsledky!$JO$3),"",Výsledky!JO52)</f>
        <v>20</v>
      </c>
      <c r="AW14" s="152">
        <f>IF(ISBLANK(Výsledky!$JV$3),"",Výsledky!JV52)</f>
        <v>50</v>
      </c>
      <c r="AX14" s="152" t="str">
        <f>IF(ISBLANK(Výsledky!$KC$3),"",Výsledky!KC52)</f>
        <v/>
      </c>
      <c r="AY14" s="152">
        <f>IF(ISBLANK(Výsledky!$KJ$3),"",Výsledky!KJ52)</f>
        <v>0</v>
      </c>
      <c r="AZ14" s="152">
        <f>IF(ISBLANK(Výsledky!$KQ$3),"",Výsledky!KQ52)</f>
        <v>30</v>
      </c>
      <c r="BA14" s="152" t="str">
        <f>IF(ISBLANK(Výsledky!$KX$3),"",Výsledky!KX52)</f>
        <v/>
      </c>
      <c r="BB14" s="152" t="str">
        <f>IF(ISBLANK(Výsledky!$LE$3),"",Výsledky!LE52)</f>
        <v/>
      </c>
      <c r="BC14" s="152" t="str">
        <f>IF(ISBLANK(Výsledky!$LL$3),"",Výsledky!LL52)</f>
        <v/>
      </c>
      <c r="BD14" s="152" t="str">
        <f>IF(ISBLANK(Výsledky!$LS$3),"",Výsledky!LS52)</f>
        <v/>
      </c>
      <c r="BE14" s="152" t="str">
        <f>IF(ISBLANK(Výsledky!$LZ$3),"",Výsledky!LZ52)</f>
        <v/>
      </c>
      <c r="BF14" s="152" t="str">
        <f>IF(ISBLANK(Výsledky!$MG$3),"",Výsledky!MG52)</f>
        <v/>
      </c>
      <c r="BG14" s="152" t="str">
        <f>IF(ISBLANK(Výsledky!$MN$3),"",Výsledky!MN52)</f>
        <v/>
      </c>
      <c r="BH14" s="152" t="str">
        <f>IF(ISBLANK(Výsledky!$MU$3),"",Výsledky!MU52)</f>
        <v/>
      </c>
      <c r="BI14" s="152" t="str">
        <f>IF(ISBLANK(Výsledky!$NB$3),"",Výsledky!NB52)</f>
        <v/>
      </c>
      <c r="BJ14" s="152" t="str">
        <f>IF(ISBLANK(Výsledky!$NI$3),"",Výsledky!NI52)</f>
        <v/>
      </c>
      <c r="BK14" s="152" t="str">
        <f>IF(ISBLANK(Výsledky!$NP$3),"",Výsledky!NP52)</f>
        <v/>
      </c>
      <c r="BL14" s="152" t="str">
        <f>IF(ISBLANK(Výsledky!$NW$3),"",Výsledky!NW52)</f>
        <v/>
      </c>
      <c r="BM14" s="152" t="str">
        <f>IF(ISBLANK(Výsledky!$OD$3),"",Výsledky!OD52)</f>
        <v/>
      </c>
      <c r="BN14" s="152" t="str">
        <f>IF(ISBLANK(Výsledky!$OK$3),"",Výsledky!OK52)</f>
        <v/>
      </c>
      <c r="BO14" s="152" t="str">
        <f>IF(ISBLANK(Výsledky!$OR$3),"",Výsledky!OR52)</f>
        <v/>
      </c>
      <c r="BP14" s="152" t="str">
        <f>IF(ISBLANK(Výsledky!$OY$3),"",Výsledky!OY52)</f>
        <v/>
      </c>
      <c r="BQ14" s="152" t="str">
        <f>IF(ISBLANK(Výsledky!$PF$3),"",Výsledky!PF52)</f>
        <v/>
      </c>
      <c r="BR14" s="152" t="str">
        <f>IF(ISBLANK(Výsledky!$PM$3),"",Výsledky!PM52)</f>
        <v/>
      </c>
      <c r="BS14" s="152" t="str">
        <f>IF(ISBLANK(Výsledky!$PT$3),"",Výsledky!PT52)</f>
        <v/>
      </c>
      <c r="BT14" s="153" t="str">
        <f>IF(ISBLANK(Výsledky!$QA$3),"",Výsledky!QA52)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 x14ac:dyDescent="0.2">
      <c r="A15" s="1"/>
      <c r="B15" s="155" t="s">
        <v>179</v>
      </c>
      <c r="C15" s="161">
        <f>Tipy!A10</f>
        <v>16</v>
      </c>
      <c r="D15" s="179" t="str">
        <f>Tipy!B10</f>
        <v>Balky</v>
      </c>
      <c r="E15" s="308">
        <f>SUM(F15:I15)</f>
        <v>1570</v>
      </c>
      <c r="F15" s="306">
        <f>IF(ISBLANK(Výsledky!$I$3),"-",SUM(J15:M15,O15,Q15,S15:T15,V15,X15,Z15:AA15,AC15:AE15,AG15:AI15,AK15:AM15,AP15,AR15,AT15:AU15,AW15:AX15,BA15,BC15:BD15,BF15,BH15,BJ15,BL15,BN15,BP15,BR15:BS15))</f>
        <v>910</v>
      </c>
      <c r="G15" s="151">
        <f>IF(ISBLANK(Výsledky!$AK$3),"-",SUM(N15,R15,U15,Y15,AB15,AF15,AV15,BB15,BG15,BI15,BM15,BO15,BT15))</f>
        <v>340</v>
      </c>
      <c r="H15" s="151">
        <f>IF(ISBLANK(Výsledky!$AY$3),"-",SUM(P15,W15,AJ15,AO15,AQ15,AY15))</f>
        <v>140</v>
      </c>
      <c r="I15" s="167">
        <f>IF(ISBLANK(Výsledky!$HK$3),"-",SUM(AN15,AS15,AZ15,BE15,BK15,BQ15))</f>
        <v>180</v>
      </c>
      <c r="J15" s="164">
        <f>IF(ISBLANK(Výsledky!$I$3),"",Výsledky!I16)</f>
        <v>60</v>
      </c>
      <c r="K15" s="152">
        <f>IF(ISBLANK(Výsledky!$P$3),"",Výsledky!P16)</f>
        <v>50</v>
      </c>
      <c r="L15" s="152">
        <f>IF(ISBLANK(Výsledky!$W$3),"",Výsledky!W16)</f>
        <v>30</v>
      </c>
      <c r="M15" s="152">
        <f>IF(ISBLANK(Výsledky!$AD$3),"",Výsledky!AD16)</f>
        <v>20</v>
      </c>
      <c r="N15" s="152">
        <f>IF(ISBLANK(Výsledky!$AK$3),"",Výsledky!AK16)</f>
        <v>50</v>
      </c>
      <c r="O15" s="152">
        <f>IF(ISBLANK(Výsledky!$AR$3),"",Výsledky!AR16)</f>
        <v>60</v>
      </c>
      <c r="P15" s="152">
        <f>IF(ISBLANK(Výsledky!$AY$3),"",Výsledky!AY16)</f>
        <v>20</v>
      </c>
      <c r="Q15" s="152">
        <f>IF(ISBLANK(Výsledky!$BF$3),"",Výsledky!BF16)</f>
        <v>30</v>
      </c>
      <c r="R15" s="152">
        <f>IF(ISBLANK(Výsledky!$BM$3),"",Výsledky!BM16)</f>
        <v>50</v>
      </c>
      <c r="S15" s="152">
        <f>IF(ISBLANK(Výsledky!$BT$3),"",Výsledky!BT16)</f>
        <v>30</v>
      </c>
      <c r="T15" s="152">
        <f>IF(ISBLANK(Výsledky!$CA$3),"",Výsledky!CA16)</f>
        <v>50</v>
      </c>
      <c r="U15" s="152">
        <f>IF(ISBLANK(Výsledky!$CH$3),"",Výsledky!CH16)</f>
        <v>50</v>
      </c>
      <c r="V15" s="152">
        <f>IF(ISBLANK(Výsledky!$CO$3),"",Výsledky!CO16)</f>
        <v>60</v>
      </c>
      <c r="W15" s="152">
        <f>IF(ISBLANK(Výsledky!$CV$3),"",Výsledky!CV16)</f>
        <v>50</v>
      </c>
      <c r="X15" s="152">
        <f>IF(ISBLANK(Výsledky!$DC$3),"",Výsledky!DC16)</f>
        <v>40</v>
      </c>
      <c r="Y15" s="152">
        <f>IF(ISBLANK(Výsledky!$DJ$3),"",Výsledky!DJ16)</f>
        <v>20</v>
      </c>
      <c r="Z15" s="152">
        <f>IF(ISBLANK(Výsledky!$DQ$3),"",Výsledky!DQ16)</f>
        <v>10</v>
      </c>
      <c r="AA15" s="152">
        <f>IF(ISBLANK(Výsledky!$DX$3),"",Výsledky!DX16)</f>
        <v>50</v>
      </c>
      <c r="AB15" s="152">
        <f>IF(ISBLANK(Výsledky!$EE$3),"",Výsledky!EE16)</f>
        <v>50</v>
      </c>
      <c r="AC15" s="152">
        <f>IF(ISBLANK(Výsledky!$EL$3),"",Výsledky!EL16)</f>
        <v>60</v>
      </c>
      <c r="AD15" s="152">
        <f>IF(ISBLANK(Výsledky!$ES$3),"",Výsledky!ES16)</f>
        <v>60</v>
      </c>
      <c r="AE15" s="152">
        <f>IF(ISBLANK(Výsledky!$EZ$3),"",Výsledky!EZ16)</f>
        <v>20</v>
      </c>
      <c r="AF15" s="152">
        <f>IF(ISBLANK(Výsledky!$FG$3),"",Výsledky!FG16)</f>
        <v>60</v>
      </c>
      <c r="AG15" s="152">
        <f>IF(ISBLANK(Výsledky!$FN$3),"",Výsledky!FN16)</f>
        <v>20</v>
      </c>
      <c r="AH15" s="152">
        <f>IF(ISBLANK(Výsledky!$FU$3),"",Výsledky!FU16)</f>
        <v>50</v>
      </c>
      <c r="AI15" s="152" t="str">
        <f>IF(ISBLANK(Výsledky!$GB$3),"",Výsledky!GB16)</f>
        <v>-</v>
      </c>
      <c r="AJ15" s="152">
        <f>IF(ISBLANK(Výsledky!$GI$3),"",Výsledky!GI16)</f>
        <v>10</v>
      </c>
      <c r="AK15" s="152">
        <f>IF(ISBLANK(Výsledky!$GP$3),"",Výsledky!GP16)</f>
        <v>50</v>
      </c>
      <c r="AL15" s="152">
        <v>0</v>
      </c>
      <c r="AM15" s="152">
        <f>IF(ISBLANK(Výsledky!$HD$3),"",Výsledky!HD16)</f>
        <v>30</v>
      </c>
      <c r="AN15" s="152">
        <f>IF(ISBLANK(Výsledky!$HK$3),"",Výsledky!HK16)</f>
        <v>50</v>
      </c>
      <c r="AO15" s="152">
        <f>IF(ISBLANK(Výsledky!$HR$3),"",Výsledky!HR16)</f>
        <v>0</v>
      </c>
      <c r="AP15" s="152">
        <f>IF(ISBLANK(Výsledky!$HY$3),"",Výsledky!HY16)</f>
        <v>30</v>
      </c>
      <c r="AQ15" s="152">
        <f>IF(ISBLANK(Výsledky!$IF$3),"",Výsledky!IF16)</f>
        <v>60</v>
      </c>
      <c r="AR15" s="152">
        <f>IF(ISBLANK(Výsledky!$IM$3),"",Výsledky!IM16)</f>
        <v>30</v>
      </c>
      <c r="AS15" s="152">
        <f>IF(ISBLANK(Výsledky!$IT$3),"",Výsledky!IT16)</f>
        <v>70</v>
      </c>
      <c r="AT15" s="152">
        <f>IF(ISBLANK(Výsledky!$JA$3),"",Výsledky!JA16)</f>
        <v>20</v>
      </c>
      <c r="AU15" s="152" t="str">
        <f>IF(ISBLANK(Výsledky!$JH$3),"",Výsledky!JH16)</f>
        <v>-</v>
      </c>
      <c r="AV15" s="152">
        <f>IF(ISBLANK(Výsledky!$JO$3),"",Výsledky!JO16)</f>
        <v>60</v>
      </c>
      <c r="AW15" s="152">
        <f>IF(ISBLANK(Výsledky!$JV$3),"",Výsledky!JV16)</f>
        <v>50</v>
      </c>
      <c r="AX15" s="152" t="str">
        <f>IF(ISBLANK(Výsledky!$KC$3),"",Výsledky!KC16)</f>
        <v/>
      </c>
      <c r="AY15" s="152">
        <f>IF(ISBLANK(Výsledky!$KJ$3),"",Výsledky!KJ16)</f>
        <v>0</v>
      </c>
      <c r="AZ15" s="152">
        <f>IF(ISBLANK(Výsledky!$KQ$3),"",Výsledky!KQ16)</f>
        <v>60</v>
      </c>
      <c r="BA15" s="152" t="str">
        <f>IF(ISBLANK(Výsledky!$KX$3),"",Výsledky!KX16)</f>
        <v/>
      </c>
      <c r="BB15" s="152" t="str">
        <f>IF(ISBLANK(Výsledky!$LE$3),"",Výsledky!LE16)</f>
        <v/>
      </c>
      <c r="BC15" s="152" t="str">
        <f>IF(ISBLANK(Výsledky!$LL$3),"",Výsledky!LL16)</f>
        <v/>
      </c>
      <c r="BD15" s="152" t="str">
        <f>IF(ISBLANK(Výsledky!$LS$3),"",Výsledky!LS16)</f>
        <v/>
      </c>
      <c r="BE15" s="152" t="str">
        <f>IF(ISBLANK(Výsledky!$LZ$3),"",Výsledky!LZ16)</f>
        <v/>
      </c>
      <c r="BF15" s="152" t="str">
        <f>IF(ISBLANK(Výsledky!$MG$3),"",Výsledky!MG16)</f>
        <v/>
      </c>
      <c r="BG15" s="152" t="str">
        <f>IF(ISBLANK(Výsledky!$MN$3),"",Výsledky!MN16)</f>
        <v/>
      </c>
      <c r="BH15" s="152" t="str">
        <f>IF(ISBLANK(Výsledky!$MU$3),"",Výsledky!MU16)</f>
        <v/>
      </c>
      <c r="BI15" s="152" t="str">
        <f>IF(ISBLANK(Výsledky!$NB$3),"",Výsledky!NB16)</f>
        <v/>
      </c>
      <c r="BJ15" s="152" t="str">
        <f>IF(ISBLANK(Výsledky!$NI$3),"",Výsledky!NI16)</f>
        <v/>
      </c>
      <c r="BK15" s="152" t="str">
        <f>IF(ISBLANK(Výsledky!$NP$3),"",Výsledky!NP16)</f>
        <v/>
      </c>
      <c r="BL15" s="152" t="str">
        <f>IF(ISBLANK(Výsledky!$NW$3),"",Výsledky!NW16)</f>
        <v/>
      </c>
      <c r="BM15" s="152" t="str">
        <f>IF(ISBLANK(Výsledky!$OD$3),"",Výsledky!OD16)</f>
        <v/>
      </c>
      <c r="BN15" s="152" t="str">
        <f>IF(ISBLANK(Výsledky!$OK$3),"",Výsledky!OK16)</f>
        <v/>
      </c>
      <c r="BO15" s="152" t="str">
        <f>IF(ISBLANK(Výsledky!$OR$3),"",Výsledky!OR16)</f>
        <v/>
      </c>
      <c r="BP15" s="152" t="str">
        <f>IF(ISBLANK(Výsledky!$OY$3),"",Výsledky!OY16)</f>
        <v/>
      </c>
      <c r="BQ15" s="152" t="str">
        <f>IF(ISBLANK(Výsledky!$PF$3),"",Výsledky!PF16)</f>
        <v/>
      </c>
      <c r="BR15" s="152" t="str">
        <f>IF(ISBLANK(Výsledky!$PM$3),"",Výsledky!PM16)</f>
        <v/>
      </c>
      <c r="BS15" s="152" t="str">
        <f>IF(ISBLANK(Výsledky!$PT$3),"",Výsledky!PT16)</f>
        <v/>
      </c>
      <c r="BT15" s="153" t="str">
        <f>IF(ISBLANK(Výsledky!$QA$3),"",Výsledky!QA16)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 x14ac:dyDescent="0.2">
      <c r="A16" s="1"/>
      <c r="B16" s="155" t="s">
        <v>180</v>
      </c>
      <c r="C16" s="161">
        <f>Tipy!A99</f>
        <v>94</v>
      </c>
      <c r="D16" s="179" t="str">
        <f>Tipy!B99</f>
        <v>Vladimír Marčík</v>
      </c>
      <c r="E16" s="308">
        <f>SUM(F16:I16)</f>
        <v>1560</v>
      </c>
      <c r="F16" s="306">
        <f>IF(ISBLANK(Výsledky!$I$3),"-",SUM(J16:M16,O16,Q16,S16:T16,V16,X16,Z16:AA16,AC16:AE16,AG16:AI16,AK16:AM16,AP16,AR16,AT16:AU16,AW16:AX16,BA16,BC16:BD16,BF16,BH16,BJ16,BL16,BN16,BP16,BR16:BS16))</f>
        <v>990</v>
      </c>
      <c r="G16" s="151">
        <f>IF(ISBLANK(Výsledky!$AK$3),"-",SUM(N16,R16,U16,Y16,AB16,AF16,AV16,BB16,BG16,BI16,BM16,BO16,BT16))</f>
        <v>340</v>
      </c>
      <c r="H16" s="151">
        <f>IF(ISBLANK(Výsledky!$AY$3),"-",SUM(P16,W16,AJ16,AO16,AQ16,AY16))</f>
        <v>120</v>
      </c>
      <c r="I16" s="167">
        <f>IF(ISBLANK(Výsledky!$HK$3),"-",SUM(AN16,AS16,AZ16,BE16,BK16,BQ16))</f>
        <v>110</v>
      </c>
      <c r="J16" s="164">
        <f>IF(ISBLANK(Výsledky!$I$3),"",Výsledky!I105)</f>
        <v>60</v>
      </c>
      <c r="K16" s="152">
        <f>IF(ISBLANK(Výsledky!$P$3),"",Výsledky!P105)</f>
        <v>20</v>
      </c>
      <c r="L16" s="152">
        <f>IF(ISBLANK(Výsledky!$W$3),"",Výsledky!W105)</f>
        <v>50</v>
      </c>
      <c r="M16" s="152">
        <f>IF(ISBLANK(Výsledky!$AD$3),"",Výsledky!AD105)</f>
        <v>50</v>
      </c>
      <c r="N16" s="152">
        <f>IF(ISBLANK(Výsledky!$AK$3),"",Výsledky!AK105)</f>
        <v>30</v>
      </c>
      <c r="O16" s="152">
        <f>IF(ISBLANK(Výsledky!$AR$3),"",Výsledky!AR105)</f>
        <v>60</v>
      </c>
      <c r="P16" s="152">
        <f>IF(ISBLANK(Výsledky!$AY$3),"",Výsledky!AY105)</f>
        <v>50</v>
      </c>
      <c r="Q16" s="152">
        <f>IF(ISBLANK(Výsledky!$BF$3),"",Výsledky!BF105)</f>
        <v>30</v>
      </c>
      <c r="R16" s="152">
        <f>IF(ISBLANK(Výsledky!$BM$3),"",Výsledky!BM105)</f>
        <v>50</v>
      </c>
      <c r="S16" s="152">
        <f>IF(ISBLANK(Výsledky!$BT$3),"",Výsledky!BT105)</f>
        <v>40</v>
      </c>
      <c r="T16" s="152">
        <f>IF(ISBLANK(Výsledky!$CA$3),"",Výsledky!CA105)</f>
        <v>50</v>
      </c>
      <c r="U16" s="152">
        <f>IF(ISBLANK(Výsledky!$CH$3),"",Výsledky!CH105)</f>
        <v>50</v>
      </c>
      <c r="V16" s="152">
        <f>IF(ISBLANK(Výsledky!$CO$3),"",Výsledky!CO105)</f>
        <v>60</v>
      </c>
      <c r="W16" s="152" t="str">
        <f>IF(ISBLANK(Výsledky!$CV$3),"",Výsledky!CV105)</f>
        <v>-</v>
      </c>
      <c r="X16" s="152">
        <f>IF(ISBLANK(Výsledky!$DC$3),"",Výsledky!DC105)</f>
        <v>10</v>
      </c>
      <c r="Y16" s="152">
        <f>IF(ISBLANK(Výsledky!$DJ$3),"",Výsledky!DJ105)</f>
        <v>30</v>
      </c>
      <c r="Z16" s="152" t="str">
        <f>IF(ISBLANK(Výsledky!$DQ$3),"",Výsledky!DQ105)</f>
        <v>-</v>
      </c>
      <c r="AA16" s="152">
        <f>IF(ISBLANK(Výsledky!$DX$3),"",Výsledky!DX105)</f>
        <v>60</v>
      </c>
      <c r="AB16" s="152">
        <f>IF(ISBLANK(Výsledky!$EE$3),"",Výsledky!EE105)</f>
        <v>40</v>
      </c>
      <c r="AC16" s="152">
        <f>IF(ISBLANK(Výsledky!$EL$3),"",Výsledky!EL105)</f>
        <v>20</v>
      </c>
      <c r="AD16" s="152">
        <f>IF(ISBLANK(Výsledky!$ES$3),"",Výsledky!ES105)</f>
        <v>60</v>
      </c>
      <c r="AE16" s="152">
        <f>IF(ISBLANK(Výsledky!$EZ$3),"",Výsledky!EZ105)</f>
        <v>20</v>
      </c>
      <c r="AF16" s="152">
        <f>IF(ISBLANK(Výsledky!$FG$3),"",Výsledky!FG105)</f>
        <v>80</v>
      </c>
      <c r="AG16" s="152">
        <f>IF(ISBLANK(Výsledky!$FN$3),"",Výsledky!FN105)</f>
        <v>50</v>
      </c>
      <c r="AH16" s="152">
        <f>IF(ISBLANK(Výsledky!$FU$3),"",Výsledky!FU105)</f>
        <v>60</v>
      </c>
      <c r="AI16" s="152">
        <f>IF(ISBLANK(Výsledky!$GB$3),"",Výsledky!GB105)</f>
        <v>10</v>
      </c>
      <c r="AJ16" s="152">
        <f>IF(ISBLANK(Výsledky!$GI$3),"",Výsledky!GI105)</f>
        <v>0</v>
      </c>
      <c r="AK16" s="152">
        <f>IF(ISBLANK(Výsledky!$GP$3),"",Výsledky!GP105)</f>
        <v>60</v>
      </c>
      <c r="AL16" s="152">
        <v>0</v>
      </c>
      <c r="AM16" s="152">
        <f>IF(ISBLANK(Výsledky!$HD$3),"",Výsledky!HD105)</f>
        <v>30</v>
      </c>
      <c r="AN16" s="152">
        <f>IF(ISBLANK(Výsledky!$HK$3),"",Výsledky!HK105)</f>
        <v>20</v>
      </c>
      <c r="AO16" s="152">
        <f>IF(ISBLANK(Výsledky!$HR$3),"",Výsledky!HR105)</f>
        <v>0</v>
      </c>
      <c r="AP16" s="152">
        <f>IF(ISBLANK(Výsledky!$HY$3),"",Výsledky!HY105)</f>
        <v>30</v>
      </c>
      <c r="AQ16" s="152">
        <f>IF(ISBLANK(Výsledky!$IF$3),"",Výsledky!IF105)</f>
        <v>70</v>
      </c>
      <c r="AR16" s="152">
        <f>IF(ISBLANK(Výsledky!$IM$3),"",Výsledky!IM105)</f>
        <v>50</v>
      </c>
      <c r="AS16" s="152">
        <f>IF(ISBLANK(Výsledky!$IT$3),"",Výsledky!IT105)</f>
        <v>60</v>
      </c>
      <c r="AT16" s="152">
        <f>IF(ISBLANK(Výsledky!$JA$3),"",Výsledky!JA105)</f>
        <v>30</v>
      </c>
      <c r="AU16" s="152">
        <f>IF(ISBLANK(Výsledky!$JH$3),"",Výsledky!JH105)</f>
        <v>20</v>
      </c>
      <c r="AV16" s="152">
        <f>IF(ISBLANK(Výsledky!$JO$3),"",Výsledky!JO105)</f>
        <v>60</v>
      </c>
      <c r="AW16" s="152">
        <f>IF(ISBLANK(Výsledky!$JV$3),"",Výsledky!JV105)</f>
        <v>60</v>
      </c>
      <c r="AX16" s="152" t="str">
        <f>IF(ISBLANK(Výsledky!$KC$3),"",Výsledky!KC105)</f>
        <v/>
      </c>
      <c r="AY16" s="152">
        <f>IF(ISBLANK(Výsledky!$KJ$3),"",Výsledky!KJ105)</f>
        <v>0</v>
      </c>
      <c r="AZ16" s="152">
        <f>IF(ISBLANK(Výsledky!$KQ$3),"",Výsledky!KQ105)</f>
        <v>30</v>
      </c>
      <c r="BA16" s="152" t="str">
        <f>IF(ISBLANK(Výsledky!$KX$3),"",Výsledky!KX105)</f>
        <v/>
      </c>
      <c r="BB16" s="152" t="str">
        <f>IF(ISBLANK(Výsledky!$LE$3),"",Výsledky!LE105)</f>
        <v/>
      </c>
      <c r="BC16" s="152" t="str">
        <f>IF(ISBLANK(Výsledky!$LL$3),"",Výsledky!LL105)</f>
        <v/>
      </c>
      <c r="BD16" s="152" t="str">
        <f>IF(ISBLANK(Výsledky!$LS$3),"",Výsledky!LS105)</f>
        <v/>
      </c>
      <c r="BE16" s="152" t="str">
        <f>IF(ISBLANK(Výsledky!$LZ$3),"",Výsledky!LZ105)</f>
        <v/>
      </c>
      <c r="BF16" s="152" t="str">
        <f>IF(ISBLANK(Výsledky!$MG$3),"",Výsledky!MG105)</f>
        <v/>
      </c>
      <c r="BG16" s="152" t="str">
        <f>IF(ISBLANK(Výsledky!$MN$3),"",Výsledky!MN105)</f>
        <v/>
      </c>
      <c r="BH16" s="152" t="str">
        <f>IF(ISBLANK(Výsledky!$MU$3),"",Výsledky!MU105)</f>
        <v/>
      </c>
      <c r="BI16" s="152" t="str">
        <f>IF(ISBLANK(Výsledky!$NB$3),"",Výsledky!NB105)</f>
        <v/>
      </c>
      <c r="BJ16" s="152" t="str">
        <f>IF(ISBLANK(Výsledky!$NI$3),"",Výsledky!NI105)</f>
        <v/>
      </c>
      <c r="BK16" s="152" t="str">
        <f>IF(ISBLANK(Výsledky!$NP$3),"",Výsledky!NP105)</f>
        <v/>
      </c>
      <c r="BL16" s="152" t="str">
        <f>IF(ISBLANK(Výsledky!$NW$3),"",Výsledky!NW105)</f>
        <v/>
      </c>
      <c r="BM16" s="152" t="str">
        <f>IF(ISBLANK(Výsledky!$OD$3),"",Výsledky!OD105)</f>
        <v/>
      </c>
      <c r="BN16" s="152" t="str">
        <f>IF(ISBLANK(Výsledky!$OK$3),"",Výsledky!OK105)</f>
        <v/>
      </c>
      <c r="BO16" s="152" t="str">
        <f>IF(ISBLANK(Výsledky!$OR$3),"",Výsledky!OR105)</f>
        <v/>
      </c>
      <c r="BP16" s="152" t="str">
        <f>IF(ISBLANK(Výsledky!$OY$3),"",Výsledky!OY105)</f>
        <v/>
      </c>
      <c r="BQ16" s="152" t="str">
        <f>IF(ISBLANK(Výsledky!$PF$3),"",Výsledky!PF105)</f>
        <v/>
      </c>
      <c r="BR16" s="152" t="str">
        <f>IF(ISBLANK(Výsledky!$PM$3),"",Výsledky!PM105)</f>
        <v/>
      </c>
      <c r="BS16" s="152" t="str">
        <f>IF(ISBLANK(Výsledky!$PT$3),"",Výsledky!PT105)</f>
        <v/>
      </c>
      <c r="BT16" s="153" t="str">
        <f>IF(ISBLANK(Výsledky!$QA$3),"",Výsledky!QA105)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 x14ac:dyDescent="0.2">
      <c r="A17" s="1"/>
      <c r="B17" s="155" t="s">
        <v>181</v>
      </c>
      <c r="C17" s="161">
        <f>Tipy!A101</f>
        <v>22</v>
      </c>
      <c r="D17" s="179" t="str">
        <f>Tipy!B101</f>
        <v>wasco</v>
      </c>
      <c r="E17" s="308">
        <f>SUM(F17:I17)</f>
        <v>1550</v>
      </c>
      <c r="F17" s="306">
        <f>IF(ISBLANK(Výsledky!$I$3),"-",SUM(J17:M17,O17,Q17,S17:T17,V17,X17,Z17:AA17,AC17:AE17,AG17:AI17,AK17:AM17,AP17,AR17,AT17:AU17,AW17:AX17,BA17,BC17:BD17,BF17,BH17,BJ17,BL17,BN17,BP17,BR17:BS17))</f>
        <v>940</v>
      </c>
      <c r="G17" s="151">
        <f>IF(ISBLANK(Výsledky!$AK$3),"-",SUM(N17,R17,U17,Y17,AB17,AF17,AV17,BB17,BG17,BI17,BM17,BO17,BT17))</f>
        <v>240</v>
      </c>
      <c r="H17" s="151">
        <f>IF(ISBLANK(Výsledky!$AY$3),"-",SUM(P17,W17,AJ17,AO17,AQ17,AY17))</f>
        <v>230</v>
      </c>
      <c r="I17" s="167">
        <f>IF(ISBLANK(Výsledky!$HK$3),"-",SUM(AN17,AS17,AZ17,BE17,BK17,BQ17))</f>
        <v>140</v>
      </c>
      <c r="J17" s="164">
        <f>IF(ISBLANK(Výsledky!$I$3),"",Výsledky!I107)</f>
        <v>30</v>
      </c>
      <c r="K17" s="152">
        <f>IF(ISBLANK(Výsledky!$P$3),"",Výsledky!P107)</f>
        <v>60</v>
      </c>
      <c r="L17" s="152">
        <f>IF(ISBLANK(Výsledky!$W$3),"",Výsledky!W107)</f>
        <v>40</v>
      </c>
      <c r="M17" s="152">
        <f>IF(ISBLANK(Výsledky!$AD$3),"",Výsledky!AD107)</f>
        <v>60</v>
      </c>
      <c r="N17" s="152">
        <f>IF(ISBLANK(Výsledky!$AK$3),"",Výsledky!AK107)</f>
        <v>40</v>
      </c>
      <c r="O17" s="152">
        <f>IF(ISBLANK(Výsledky!$AR$3),"",Výsledky!AR107)</f>
        <v>60</v>
      </c>
      <c r="P17" s="152">
        <f>IF(ISBLANK(Výsledky!$AY$3),"",Výsledky!AY107)</f>
        <v>50</v>
      </c>
      <c r="Q17" s="152">
        <f>IF(ISBLANK(Výsledky!$BF$3),"",Výsledky!BF107)</f>
        <v>40</v>
      </c>
      <c r="R17" s="152">
        <f>IF(ISBLANK(Výsledky!$BM$3),"",Výsledky!BM107)</f>
        <v>50</v>
      </c>
      <c r="S17" s="152">
        <f>IF(ISBLANK(Výsledky!$BT$3),"",Výsledky!BT107)</f>
        <v>10</v>
      </c>
      <c r="T17" s="152">
        <f>IF(ISBLANK(Výsledky!$CA$3),"",Výsledky!CA107)</f>
        <v>70</v>
      </c>
      <c r="U17" s="152">
        <f>IF(ISBLANK(Výsledky!$CH$3),"",Výsledky!CH107)</f>
        <v>0</v>
      </c>
      <c r="V17" s="152">
        <f>IF(ISBLANK(Výsledky!$CO$3),"",Výsledky!CO107)</f>
        <v>30</v>
      </c>
      <c r="W17" s="152">
        <f>IF(ISBLANK(Výsledky!$CV$3),"",Výsledky!CV107)</f>
        <v>60</v>
      </c>
      <c r="X17" s="152">
        <f>IF(ISBLANK(Výsledky!$DC$3),"",Výsledky!DC107)</f>
        <v>0</v>
      </c>
      <c r="Y17" s="152">
        <f>IF(ISBLANK(Výsledky!$DJ$3),"",Výsledky!DJ107)</f>
        <v>30</v>
      </c>
      <c r="Z17" s="152">
        <f>IF(ISBLANK(Výsledky!$DQ$3),"",Výsledky!DQ107)</f>
        <v>0</v>
      </c>
      <c r="AA17" s="152">
        <f>IF(ISBLANK(Výsledky!$DX$3),"",Výsledky!DX107)</f>
        <v>90</v>
      </c>
      <c r="AB17" s="152">
        <f>IF(ISBLANK(Výsledky!$EE$3),"",Výsledky!EE107)</f>
        <v>60</v>
      </c>
      <c r="AC17" s="152">
        <f>IF(ISBLANK(Výsledky!$EL$3),"",Výsledky!EL107)</f>
        <v>30</v>
      </c>
      <c r="AD17" s="152">
        <f>IF(ISBLANK(Výsledky!$ES$3),"",Výsledky!ES107)</f>
        <v>60</v>
      </c>
      <c r="AE17" s="152">
        <f>IF(ISBLANK(Výsledky!$EZ$3),"",Výsledky!EZ107)</f>
        <v>20</v>
      </c>
      <c r="AF17" s="152">
        <f>IF(ISBLANK(Výsledky!$FG$3),"",Výsledky!FG107)</f>
        <v>20</v>
      </c>
      <c r="AG17" s="152">
        <f>IF(ISBLANK(Výsledky!$FN$3),"",Výsledky!FN107)</f>
        <v>20</v>
      </c>
      <c r="AH17" s="152">
        <f>IF(ISBLANK(Výsledky!$FU$3),"",Výsledky!FU107)</f>
        <v>60</v>
      </c>
      <c r="AI17" s="152">
        <f>IF(ISBLANK(Výsledky!$GB$3),"",Výsledky!GB107)</f>
        <v>10</v>
      </c>
      <c r="AJ17" s="152">
        <f>IF(ISBLANK(Výsledky!$GI$3),"",Výsledky!GI107)</f>
        <v>10</v>
      </c>
      <c r="AK17" s="152">
        <f>IF(ISBLANK(Výsledky!$GP$3),"",Výsledky!GP107)</f>
        <v>50</v>
      </c>
      <c r="AL17" s="152">
        <v>0</v>
      </c>
      <c r="AM17" s="152" t="str">
        <f>IF(ISBLANK(Výsledky!$HD$3),"",Výsledky!HD107)</f>
        <v>-</v>
      </c>
      <c r="AN17" s="152">
        <f>IF(ISBLANK(Výsledky!$HK$3),"",Výsledky!HK107)</f>
        <v>30</v>
      </c>
      <c r="AO17" s="152">
        <f>IF(ISBLANK(Výsledky!$HR$3),"",Výsledky!HR107)</f>
        <v>10</v>
      </c>
      <c r="AP17" s="152">
        <f>IF(ISBLANK(Výsledky!$HY$3),"",Výsledky!HY107)</f>
        <v>40</v>
      </c>
      <c r="AQ17" s="152">
        <f>IF(ISBLANK(Výsledky!$IF$3),"",Výsledky!IF107)</f>
        <v>80</v>
      </c>
      <c r="AR17" s="152">
        <f>IF(ISBLANK(Výsledky!$IM$3),"",Výsledky!IM107)</f>
        <v>40</v>
      </c>
      <c r="AS17" s="152">
        <f>IF(ISBLANK(Výsledky!$IT$3),"",Výsledky!IT107)</f>
        <v>60</v>
      </c>
      <c r="AT17" s="152">
        <f>IF(ISBLANK(Výsledky!$JA$3),"",Výsledky!JA107)</f>
        <v>50</v>
      </c>
      <c r="AU17" s="152">
        <f>IF(ISBLANK(Výsledky!$JH$3),"",Výsledky!JH107)</f>
        <v>20</v>
      </c>
      <c r="AV17" s="152">
        <f>IF(ISBLANK(Výsledky!$JO$3),"",Výsledky!JO107)</f>
        <v>40</v>
      </c>
      <c r="AW17" s="152">
        <f>IF(ISBLANK(Výsledky!$JV$3),"",Výsledky!JV107)</f>
        <v>50</v>
      </c>
      <c r="AX17" s="152" t="str">
        <f>IF(ISBLANK(Výsledky!$KC$3),"",Výsledky!KC107)</f>
        <v/>
      </c>
      <c r="AY17" s="152">
        <f>IF(ISBLANK(Výsledky!$KJ$3),"",Výsledky!KJ107)</f>
        <v>20</v>
      </c>
      <c r="AZ17" s="152">
        <f>IF(ISBLANK(Výsledky!$KQ$3),"",Výsledky!KQ107)</f>
        <v>50</v>
      </c>
      <c r="BA17" s="152" t="str">
        <f>IF(ISBLANK(Výsledky!$KX$3),"",Výsledky!KX107)</f>
        <v/>
      </c>
      <c r="BB17" s="152" t="str">
        <f>IF(ISBLANK(Výsledky!$LE$3),"",Výsledky!LE107)</f>
        <v/>
      </c>
      <c r="BC17" s="152" t="str">
        <f>IF(ISBLANK(Výsledky!$LL$3),"",Výsledky!LL107)</f>
        <v/>
      </c>
      <c r="BD17" s="152" t="str">
        <f>IF(ISBLANK(Výsledky!$LS$3),"",Výsledky!LS107)</f>
        <v/>
      </c>
      <c r="BE17" s="152" t="str">
        <f>IF(ISBLANK(Výsledky!$LZ$3),"",Výsledky!LZ107)</f>
        <v/>
      </c>
      <c r="BF17" s="152" t="str">
        <f>IF(ISBLANK(Výsledky!$MG$3),"",Výsledky!MG107)</f>
        <v/>
      </c>
      <c r="BG17" s="152" t="str">
        <f>IF(ISBLANK(Výsledky!$MN$3),"",Výsledky!MN107)</f>
        <v/>
      </c>
      <c r="BH17" s="152" t="str">
        <f>IF(ISBLANK(Výsledky!$MU$3),"",Výsledky!MU107)</f>
        <v/>
      </c>
      <c r="BI17" s="152" t="str">
        <f>IF(ISBLANK(Výsledky!$NB$3),"",Výsledky!NB107)</f>
        <v/>
      </c>
      <c r="BJ17" s="152" t="str">
        <f>IF(ISBLANK(Výsledky!$NI$3),"",Výsledky!NI107)</f>
        <v/>
      </c>
      <c r="BK17" s="152" t="str">
        <f>IF(ISBLANK(Výsledky!$NP$3),"",Výsledky!NP107)</f>
        <v/>
      </c>
      <c r="BL17" s="152" t="str">
        <f>IF(ISBLANK(Výsledky!$NW$3),"",Výsledky!NW107)</f>
        <v/>
      </c>
      <c r="BM17" s="152" t="str">
        <f>IF(ISBLANK(Výsledky!$OD$3),"",Výsledky!OD107)</f>
        <v/>
      </c>
      <c r="BN17" s="152" t="str">
        <f>IF(ISBLANK(Výsledky!$OK$3),"",Výsledky!OK107)</f>
        <v/>
      </c>
      <c r="BO17" s="152" t="str">
        <f>IF(ISBLANK(Výsledky!$OR$3),"",Výsledky!OR107)</f>
        <v/>
      </c>
      <c r="BP17" s="152" t="str">
        <f>IF(ISBLANK(Výsledky!$OY$3),"",Výsledky!OY107)</f>
        <v/>
      </c>
      <c r="BQ17" s="152" t="str">
        <f>IF(ISBLANK(Výsledky!$PF$3),"",Výsledky!PF107)</f>
        <v/>
      </c>
      <c r="BR17" s="152" t="str">
        <f>IF(ISBLANK(Výsledky!$PM$3),"",Výsledky!PM107)</f>
        <v/>
      </c>
      <c r="BS17" s="152" t="str">
        <f>IF(ISBLANK(Výsledky!$PT$3),"",Výsledky!PT107)</f>
        <v/>
      </c>
      <c r="BT17" s="153" t="str">
        <f>IF(ISBLANK(Výsledky!$QA$3),"",Výsledky!QA107)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 x14ac:dyDescent="0.2">
      <c r="A18" s="1"/>
      <c r="B18" s="155" t="s">
        <v>182</v>
      </c>
      <c r="C18" s="161">
        <f>Tipy!A50</f>
        <v>66</v>
      </c>
      <c r="D18" s="179" t="str">
        <f>Tipy!B50</f>
        <v>LiverpoolReds</v>
      </c>
      <c r="E18" s="308">
        <f>SUM(F18:I18)</f>
        <v>1550</v>
      </c>
      <c r="F18" s="306">
        <f>IF(ISBLANK(Výsledky!$I$3),"-",SUM(J18:M18,O18,Q18,S18:T18,V18,X18,Z18:AA18,AC18:AE18,AG18:AI18,AK18:AM18,AP18,AR18,AT18:AU18,AW18:AX18,BA18,BC18:BD18,BF18,BH18,BJ18,BL18,BN18,BP18,BR18:BS18))</f>
        <v>960</v>
      </c>
      <c r="G18" s="151">
        <f>IF(ISBLANK(Výsledky!$AK$3),"-",SUM(N18,R18,U18,Y18,AB18,AF18,AV18,BB18,BG18,BI18,BM18,BO18,BT18))</f>
        <v>320</v>
      </c>
      <c r="H18" s="151">
        <f>IF(ISBLANK(Výsledky!$AY$3),"-",SUM(P18,W18,AJ18,AO18,AQ18,AY18))</f>
        <v>170</v>
      </c>
      <c r="I18" s="167">
        <f>IF(ISBLANK(Výsledky!$HK$3),"-",SUM(AN18,AS18,AZ18,BE18,BK18,BQ18))</f>
        <v>100</v>
      </c>
      <c r="J18" s="164">
        <f>IF(ISBLANK(Výsledky!$I$3),"",Výsledky!I56)</f>
        <v>50</v>
      </c>
      <c r="K18" s="152">
        <f>IF(ISBLANK(Výsledky!$P$3),"",Výsledky!P56)</f>
        <v>50</v>
      </c>
      <c r="L18" s="152" t="str">
        <f>IF(ISBLANK(Výsledky!$W$3),"",Výsledky!W56)</f>
        <v>-</v>
      </c>
      <c r="M18" s="152">
        <f>IF(ISBLANK(Výsledky!$AD$3),"",Výsledky!AD56)</f>
        <v>60</v>
      </c>
      <c r="N18" s="152">
        <f>IF(ISBLANK(Výsledky!$AK$3),"",Výsledky!AK56)</f>
        <v>30</v>
      </c>
      <c r="O18" s="152" t="str">
        <f>IF(ISBLANK(Výsledky!$AR$3),"",Výsledky!AR56)</f>
        <v>-</v>
      </c>
      <c r="P18" s="152">
        <f>IF(ISBLANK(Výsledky!$AY$3),"",Výsledky!AY56)</f>
        <v>30</v>
      </c>
      <c r="Q18" s="152">
        <f>IF(ISBLANK(Výsledky!$BF$3),"",Výsledky!BF56)</f>
        <v>30</v>
      </c>
      <c r="R18" s="152">
        <f>IF(ISBLANK(Výsledky!$BM$3),"",Výsledky!BM56)</f>
        <v>50</v>
      </c>
      <c r="S18" s="152">
        <f>IF(ISBLANK(Výsledky!$BT$3),"",Výsledky!BT56)</f>
        <v>50</v>
      </c>
      <c r="T18" s="152">
        <f>IF(ISBLANK(Výsledky!$CA$3),"",Výsledky!CA56)</f>
        <v>50</v>
      </c>
      <c r="U18" s="152">
        <f>IF(ISBLANK(Výsledky!$CH$3),"",Výsledky!CH56)</f>
        <v>50</v>
      </c>
      <c r="V18" s="152">
        <f>IF(ISBLANK(Výsledky!$CO$3),"",Výsledky!CO56)</f>
        <v>60</v>
      </c>
      <c r="W18" s="152">
        <f>IF(ISBLANK(Výsledky!$CV$3),"",Výsledky!CV56)</f>
        <v>60</v>
      </c>
      <c r="X18" s="152">
        <f>IF(ISBLANK(Výsledky!$DC$3),"",Výsledky!DC56)</f>
        <v>10</v>
      </c>
      <c r="Y18" s="152">
        <f>IF(ISBLANK(Výsledky!$DJ$3),"",Výsledky!DJ56)</f>
        <v>30</v>
      </c>
      <c r="Z18" s="152">
        <f>IF(ISBLANK(Výsledky!$DQ$3),"",Výsledky!DQ56)</f>
        <v>10</v>
      </c>
      <c r="AA18" s="152">
        <f>IF(ISBLANK(Výsledky!$DX$3),"",Výsledky!DX56)</f>
        <v>60</v>
      </c>
      <c r="AB18" s="152">
        <f>IF(ISBLANK(Výsledky!$EE$3),"",Výsledky!EE56)</f>
        <v>30</v>
      </c>
      <c r="AC18" s="152">
        <f>IF(ISBLANK(Výsledky!$EL$3),"",Výsledky!EL56)</f>
        <v>60</v>
      </c>
      <c r="AD18" s="152">
        <f>IF(ISBLANK(Výsledky!$ES$3),"",Výsledky!ES56)</f>
        <v>50</v>
      </c>
      <c r="AE18" s="152">
        <f>IF(ISBLANK(Výsledky!$EZ$3),"",Výsledky!EZ56)</f>
        <v>20</v>
      </c>
      <c r="AF18" s="152">
        <f>IF(ISBLANK(Výsledky!$FG$3),"",Výsledky!FG56)</f>
        <v>80</v>
      </c>
      <c r="AG18" s="152">
        <f>IF(ISBLANK(Výsledky!$FN$3),"",Výsledky!FN56)</f>
        <v>60</v>
      </c>
      <c r="AH18" s="152">
        <f>IF(ISBLANK(Výsledky!$FU$3),"",Výsledky!FU56)</f>
        <v>50</v>
      </c>
      <c r="AI18" s="152" t="str">
        <f>IF(ISBLANK(Výsledky!$GB$3),"",Výsledky!GB56)</f>
        <v>-</v>
      </c>
      <c r="AJ18" s="152">
        <f>IF(ISBLANK(Výsledky!$GI$3),"",Výsledky!GI56)</f>
        <v>0</v>
      </c>
      <c r="AK18" s="152">
        <f>IF(ISBLANK(Výsledky!$GP$3),"",Výsledky!GP56)</f>
        <v>50</v>
      </c>
      <c r="AL18" s="152">
        <v>0</v>
      </c>
      <c r="AM18" s="152">
        <f>IF(ISBLANK(Výsledky!$HD$3),"",Výsledky!HD56)</f>
        <v>60</v>
      </c>
      <c r="AN18" s="152">
        <f>IF(ISBLANK(Výsledky!$HK$3),"",Výsledky!HK56)</f>
        <v>30</v>
      </c>
      <c r="AO18" s="152">
        <f>IF(ISBLANK(Výsledky!$HR$3),"",Výsledky!HR56)</f>
        <v>0</v>
      </c>
      <c r="AP18" s="152">
        <f>IF(ISBLANK(Výsledky!$HY$3),"",Výsledky!HY56)</f>
        <v>40</v>
      </c>
      <c r="AQ18" s="152">
        <f>IF(ISBLANK(Výsledky!$IF$3),"",Výsledky!IF56)</f>
        <v>80</v>
      </c>
      <c r="AR18" s="152">
        <f>IF(ISBLANK(Výsledky!$IM$3),"",Výsledky!IM56)</f>
        <v>20</v>
      </c>
      <c r="AS18" s="152">
        <f>IF(ISBLANK(Výsledky!$IT$3),"",Výsledky!IT56)</f>
        <v>70</v>
      </c>
      <c r="AT18" s="152">
        <f>IF(ISBLANK(Výsledky!$JA$3),"",Výsledky!JA56)</f>
        <v>50</v>
      </c>
      <c r="AU18" s="152">
        <f>IF(ISBLANK(Výsledky!$JH$3),"",Výsledky!JH56)</f>
        <v>20</v>
      </c>
      <c r="AV18" s="152">
        <f>IF(ISBLANK(Výsledky!$JO$3),"",Výsledky!JO56)</f>
        <v>50</v>
      </c>
      <c r="AW18" s="152">
        <f>IF(ISBLANK(Výsledky!$JV$3),"",Výsledky!JV56)</f>
        <v>50</v>
      </c>
      <c r="AX18" s="152" t="str">
        <f>IF(ISBLANK(Výsledky!$KC$3),"",Výsledky!KC56)</f>
        <v/>
      </c>
      <c r="AY18" s="152">
        <f>IF(ISBLANK(Výsledky!$KJ$3),"",Výsledky!KJ56)</f>
        <v>0</v>
      </c>
      <c r="AZ18" s="152" t="str">
        <f>IF(ISBLANK(Výsledky!$KQ$3),"",Výsledky!KQ56)</f>
        <v>-</v>
      </c>
      <c r="BA18" s="152" t="str">
        <f>IF(ISBLANK(Výsledky!$KX$3),"",Výsledky!KX56)</f>
        <v/>
      </c>
      <c r="BB18" s="152" t="str">
        <f>IF(ISBLANK(Výsledky!$LE$3),"",Výsledky!LE56)</f>
        <v/>
      </c>
      <c r="BC18" s="152" t="str">
        <f>IF(ISBLANK(Výsledky!$LL$3),"",Výsledky!LL56)</f>
        <v/>
      </c>
      <c r="BD18" s="152" t="str">
        <f>IF(ISBLANK(Výsledky!$LS$3),"",Výsledky!LS56)</f>
        <v/>
      </c>
      <c r="BE18" s="152" t="str">
        <f>IF(ISBLANK(Výsledky!$LZ$3),"",Výsledky!LZ56)</f>
        <v/>
      </c>
      <c r="BF18" s="152" t="str">
        <f>IF(ISBLANK(Výsledky!$MG$3),"",Výsledky!MG56)</f>
        <v/>
      </c>
      <c r="BG18" s="152" t="str">
        <f>IF(ISBLANK(Výsledky!$MN$3),"",Výsledky!MN56)</f>
        <v/>
      </c>
      <c r="BH18" s="152" t="str">
        <f>IF(ISBLANK(Výsledky!$MU$3),"",Výsledky!MU56)</f>
        <v/>
      </c>
      <c r="BI18" s="152" t="str">
        <f>IF(ISBLANK(Výsledky!$NB$3),"",Výsledky!NB56)</f>
        <v/>
      </c>
      <c r="BJ18" s="152" t="str">
        <f>IF(ISBLANK(Výsledky!$NI$3),"",Výsledky!NI56)</f>
        <v/>
      </c>
      <c r="BK18" s="152" t="str">
        <f>IF(ISBLANK(Výsledky!$NP$3),"",Výsledky!NP56)</f>
        <v/>
      </c>
      <c r="BL18" s="152" t="str">
        <f>IF(ISBLANK(Výsledky!$NW$3),"",Výsledky!NW56)</f>
        <v/>
      </c>
      <c r="BM18" s="152" t="str">
        <f>IF(ISBLANK(Výsledky!$OD$3),"",Výsledky!OD56)</f>
        <v/>
      </c>
      <c r="BN18" s="152" t="str">
        <f>IF(ISBLANK(Výsledky!$OK$3),"",Výsledky!OK56)</f>
        <v/>
      </c>
      <c r="BO18" s="152" t="str">
        <f>IF(ISBLANK(Výsledky!$OR$3),"",Výsledky!OR56)</f>
        <v/>
      </c>
      <c r="BP18" s="152" t="str">
        <f>IF(ISBLANK(Výsledky!$OY$3),"",Výsledky!OY56)</f>
        <v/>
      </c>
      <c r="BQ18" s="152" t="str">
        <f>IF(ISBLANK(Výsledky!$PF$3),"",Výsledky!PF56)</f>
        <v/>
      </c>
      <c r="BR18" s="152" t="str">
        <f>IF(ISBLANK(Výsledky!$PM$3),"",Výsledky!PM56)</f>
        <v/>
      </c>
      <c r="BS18" s="152" t="str">
        <f>IF(ISBLANK(Výsledky!$PT$3),"",Výsledky!PT56)</f>
        <v/>
      </c>
      <c r="BT18" s="153" t="str">
        <f>IF(ISBLANK(Výsledky!$QA$3),"",Výsledky!QA56)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 x14ac:dyDescent="0.2">
      <c r="A19" s="1"/>
      <c r="B19" s="155" t="s">
        <v>183</v>
      </c>
      <c r="C19" s="161">
        <f>Tipy!A98</f>
        <v>49</v>
      </c>
      <c r="D19" s="179" t="str">
        <f>Tipy!B98</f>
        <v>Viliam Virgala</v>
      </c>
      <c r="E19" s="308">
        <f>SUM(F19:I19)</f>
        <v>1540</v>
      </c>
      <c r="F19" s="306">
        <f>IF(ISBLANK(Výsledky!$I$3),"-",SUM(J19:M19,O19,Q19,S19:T19,V19,X19,Z19:AA19,AC19:AE19,AG19:AI19,AK19:AM19,AP19,AR19,AT19:AU19,AW19:AX19,BA19,BC19:BD19,BF19,BH19,BJ19,BL19,BN19,BP19,BR19:BS19))</f>
        <v>870</v>
      </c>
      <c r="G19" s="151">
        <f>IF(ISBLANK(Výsledky!$AK$3),"-",SUM(N19,R19,U19,Y19,AB19,AF19,AV19,BB19,BG19,BI19,BM19,BO19,BT19))</f>
        <v>350</v>
      </c>
      <c r="H19" s="151">
        <f>IF(ISBLANK(Výsledky!$AY$3),"-",SUM(P19,W19,AJ19,AO19,AQ19,AY19))</f>
        <v>180</v>
      </c>
      <c r="I19" s="167">
        <f>IF(ISBLANK(Výsledky!$HK$3),"-",SUM(AN19,AS19,AZ19,BE19,BK19,BQ19))</f>
        <v>140</v>
      </c>
      <c r="J19" s="164">
        <f>IF(ISBLANK(Výsledky!$I$3),"",Výsledky!I104)</f>
        <v>50</v>
      </c>
      <c r="K19" s="152">
        <f>IF(ISBLANK(Výsledky!$P$3),"",Výsledky!P104)</f>
        <v>60</v>
      </c>
      <c r="L19" s="152">
        <f>IF(ISBLANK(Výsledky!$W$3),"",Výsledky!W104)</f>
        <v>30</v>
      </c>
      <c r="M19" s="152">
        <f>IF(ISBLANK(Výsledky!$AD$3),"",Výsledky!AD104)</f>
        <v>30</v>
      </c>
      <c r="N19" s="152">
        <f>IF(ISBLANK(Výsledky!$AK$3),"",Výsledky!AK104)</f>
        <v>20</v>
      </c>
      <c r="O19" s="152">
        <f>IF(ISBLANK(Výsledky!$AR$3),"",Výsledky!AR104)</f>
        <v>50</v>
      </c>
      <c r="P19" s="152">
        <f>IF(ISBLANK(Výsledky!$AY$3),"",Výsledky!AY104)</f>
        <v>40</v>
      </c>
      <c r="Q19" s="152">
        <f>IF(ISBLANK(Výsledky!$BF$3),"",Výsledky!BF104)</f>
        <v>30</v>
      </c>
      <c r="R19" s="152">
        <f>IF(ISBLANK(Výsledky!$BM$3),"",Výsledky!BM104)</f>
        <v>20</v>
      </c>
      <c r="S19" s="152">
        <f>IF(ISBLANK(Výsledky!$BT$3),"",Výsledky!BT104)</f>
        <v>50</v>
      </c>
      <c r="T19" s="152">
        <f>IF(ISBLANK(Výsledky!$CA$3),"",Výsledky!CA104)</f>
        <v>50</v>
      </c>
      <c r="U19" s="152">
        <f>IF(ISBLANK(Výsledky!$CH$3),"",Výsledky!CH104)</f>
        <v>50</v>
      </c>
      <c r="V19" s="152">
        <f>IF(ISBLANK(Výsledky!$CO$3),"",Výsledky!CO104)</f>
        <v>60</v>
      </c>
      <c r="W19" s="152">
        <f>IF(ISBLANK(Výsledky!$CV$3),"",Výsledky!CV104)</f>
        <v>50</v>
      </c>
      <c r="X19" s="152">
        <f>IF(ISBLANK(Výsledky!$DC$3),"",Výsledky!DC104)</f>
        <v>40</v>
      </c>
      <c r="Y19" s="152">
        <f>IF(ISBLANK(Výsledky!$DJ$3),"",Výsledky!DJ104)</f>
        <v>90</v>
      </c>
      <c r="Z19" s="152">
        <f>IF(ISBLANK(Výsledky!$DQ$3),"",Výsledky!DQ104)</f>
        <v>0</v>
      </c>
      <c r="AA19" s="152">
        <f>IF(ISBLANK(Výsledky!$DX$3),"",Výsledky!DX104)</f>
        <v>60</v>
      </c>
      <c r="AB19" s="152">
        <f>IF(ISBLANK(Výsledky!$EE$3),"",Výsledky!EE104)</f>
        <v>60</v>
      </c>
      <c r="AC19" s="152">
        <f>IF(ISBLANK(Výsledky!$EL$3),"",Výsledky!EL104)</f>
        <v>30</v>
      </c>
      <c r="AD19" s="152">
        <f>IF(ISBLANK(Výsledky!$ES$3),"",Výsledky!ES104)</f>
        <v>20</v>
      </c>
      <c r="AE19" s="152">
        <f>IF(ISBLANK(Výsledky!$EZ$3),"",Výsledky!EZ104)</f>
        <v>20</v>
      </c>
      <c r="AF19" s="152">
        <f>IF(ISBLANK(Výsledky!$FG$3),"",Výsledky!FG104)</f>
        <v>60</v>
      </c>
      <c r="AG19" s="152" t="str">
        <f>IF(ISBLANK(Výsledky!$FN$3),"",Výsledky!FN104)</f>
        <v>-</v>
      </c>
      <c r="AH19" s="152">
        <f>IF(ISBLANK(Výsledky!$FU$3),"",Výsledky!FU104)</f>
        <v>50</v>
      </c>
      <c r="AI19" s="152">
        <f>IF(ISBLANK(Výsledky!$GB$3),"",Výsledky!GB104)</f>
        <v>10</v>
      </c>
      <c r="AJ19" s="152">
        <f>IF(ISBLANK(Výsledky!$GI$3),"",Výsledky!GI104)</f>
        <v>40</v>
      </c>
      <c r="AK19" s="152">
        <f>IF(ISBLANK(Výsledky!$GP$3),"",Výsledky!GP104)</f>
        <v>50</v>
      </c>
      <c r="AL19" s="152">
        <v>0</v>
      </c>
      <c r="AM19" s="152">
        <f>IF(ISBLANK(Výsledky!$HD$3),"",Výsledky!HD104)</f>
        <v>40</v>
      </c>
      <c r="AN19" s="152">
        <f>IF(ISBLANK(Výsledky!$HK$3),"",Výsledky!HK104)</f>
        <v>20</v>
      </c>
      <c r="AO19" s="152">
        <f>IF(ISBLANK(Výsledky!$HR$3),"",Výsledky!HR104)</f>
        <v>0</v>
      </c>
      <c r="AP19" s="152">
        <f>IF(ISBLANK(Výsledky!$HY$3),"",Výsledky!HY104)</f>
        <v>30</v>
      </c>
      <c r="AQ19" s="152">
        <f>IF(ISBLANK(Výsledky!$IF$3),"",Výsledky!IF104)</f>
        <v>50</v>
      </c>
      <c r="AR19" s="152">
        <f>IF(ISBLANK(Výsledky!$IM$3),"",Výsledky!IM104)</f>
        <v>30</v>
      </c>
      <c r="AS19" s="152">
        <f>IF(ISBLANK(Výsledky!$IT$3),"",Výsledky!IT104)</f>
        <v>60</v>
      </c>
      <c r="AT19" s="152" t="str">
        <f>IF(ISBLANK(Výsledky!$JA$3),"",Výsledky!JA104)</f>
        <v>-</v>
      </c>
      <c r="AU19" s="152">
        <f>IF(ISBLANK(Výsledky!$JH$3),"",Výsledky!JH104)</f>
        <v>30</v>
      </c>
      <c r="AV19" s="152">
        <f>IF(ISBLANK(Výsledky!$JO$3),"",Výsledky!JO104)</f>
        <v>50</v>
      </c>
      <c r="AW19" s="152">
        <f>IF(ISBLANK(Výsledky!$JV$3),"",Výsledky!JV104)</f>
        <v>50</v>
      </c>
      <c r="AX19" s="152" t="str">
        <f>IF(ISBLANK(Výsledky!$KC$3),"",Výsledky!KC104)</f>
        <v/>
      </c>
      <c r="AY19" s="152">
        <f>IF(ISBLANK(Výsledky!$KJ$3),"",Výsledky!KJ104)</f>
        <v>0</v>
      </c>
      <c r="AZ19" s="152">
        <f>IF(ISBLANK(Výsledky!$KQ$3),"",Výsledky!KQ104)</f>
        <v>60</v>
      </c>
      <c r="BA19" s="152" t="str">
        <f>IF(ISBLANK(Výsledky!$KX$3),"",Výsledky!KX104)</f>
        <v/>
      </c>
      <c r="BB19" s="152" t="str">
        <f>IF(ISBLANK(Výsledky!$LE$3),"",Výsledky!LE104)</f>
        <v/>
      </c>
      <c r="BC19" s="152" t="str">
        <f>IF(ISBLANK(Výsledky!$LL$3),"",Výsledky!LL104)</f>
        <v/>
      </c>
      <c r="BD19" s="152" t="str">
        <f>IF(ISBLANK(Výsledky!$LS$3),"",Výsledky!LS104)</f>
        <v/>
      </c>
      <c r="BE19" s="152" t="str">
        <f>IF(ISBLANK(Výsledky!$LZ$3),"",Výsledky!LZ104)</f>
        <v/>
      </c>
      <c r="BF19" s="152" t="str">
        <f>IF(ISBLANK(Výsledky!$MG$3),"",Výsledky!MG104)</f>
        <v/>
      </c>
      <c r="BG19" s="152" t="str">
        <f>IF(ISBLANK(Výsledky!$MN$3),"",Výsledky!MN104)</f>
        <v/>
      </c>
      <c r="BH19" s="152" t="str">
        <f>IF(ISBLANK(Výsledky!$MU$3),"",Výsledky!MU104)</f>
        <v/>
      </c>
      <c r="BI19" s="152" t="str">
        <f>IF(ISBLANK(Výsledky!$NB$3),"",Výsledky!NB104)</f>
        <v/>
      </c>
      <c r="BJ19" s="152" t="str">
        <f>IF(ISBLANK(Výsledky!$NI$3),"",Výsledky!NI104)</f>
        <v/>
      </c>
      <c r="BK19" s="152" t="str">
        <f>IF(ISBLANK(Výsledky!$NP$3),"",Výsledky!NP104)</f>
        <v/>
      </c>
      <c r="BL19" s="152" t="str">
        <f>IF(ISBLANK(Výsledky!$NW$3),"",Výsledky!NW104)</f>
        <v/>
      </c>
      <c r="BM19" s="152" t="str">
        <f>IF(ISBLANK(Výsledky!$OD$3),"",Výsledky!OD104)</f>
        <v/>
      </c>
      <c r="BN19" s="152" t="str">
        <f>IF(ISBLANK(Výsledky!$OK$3),"",Výsledky!OK104)</f>
        <v/>
      </c>
      <c r="BO19" s="152" t="str">
        <f>IF(ISBLANK(Výsledky!$OR$3),"",Výsledky!OR104)</f>
        <v/>
      </c>
      <c r="BP19" s="152" t="str">
        <f>IF(ISBLANK(Výsledky!$OY$3),"",Výsledky!OY104)</f>
        <v/>
      </c>
      <c r="BQ19" s="152" t="str">
        <f>IF(ISBLANK(Výsledky!$PF$3),"",Výsledky!PF104)</f>
        <v/>
      </c>
      <c r="BR19" s="152" t="str">
        <f>IF(ISBLANK(Výsledky!$PM$3),"",Výsledky!PM104)</f>
        <v/>
      </c>
      <c r="BS19" s="152" t="str">
        <f>IF(ISBLANK(Výsledky!$PT$3),"",Výsledky!PT104)</f>
        <v/>
      </c>
      <c r="BT19" s="153" t="str">
        <f>IF(ISBLANK(Výsledky!$QA$3),"",Výsledky!QA104)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 x14ac:dyDescent="0.2">
      <c r="A20" s="1"/>
      <c r="B20" s="155" t="s">
        <v>184</v>
      </c>
      <c r="C20" s="161">
        <f>Tipy!A82</f>
        <v>77</v>
      </c>
      <c r="D20" s="179" t="str">
        <f>Tipy!B82</f>
        <v>REDbull</v>
      </c>
      <c r="E20" s="308">
        <f>SUM(F20:I20)</f>
        <v>1540</v>
      </c>
      <c r="F20" s="306">
        <f>IF(ISBLANK(Výsledky!$I$3),"-",SUM(J20:M20,O20,Q20,S20:T20,V20,X20,Z20:AA20,AC20:AE20,AG20:AI20,AK20:AM20,AP20,AR20,AT20:AU20,AW20:AX20,BA20,BC20:BD20,BF20,BH20,BJ20,BL20,BN20,BP20,BR20:BS20))</f>
        <v>1010</v>
      </c>
      <c r="G20" s="151">
        <f>IF(ISBLANK(Výsledky!$AK$3),"-",SUM(N20,R20,U20,Y20,AB20,AF20,AV20,BB20,BG20,BI20,BM20,BO20,BT20))</f>
        <v>250</v>
      </c>
      <c r="H20" s="151">
        <f>IF(ISBLANK(Výsledky!$AY$3),"-",SUM(P20,W20,AJ20,AO20,AQ20,AY20))</f>
        <v>170</v>
      </c>
      <c r="I20" s="167">
        <f>IF(ISBLANK(Výsledky!$HK$3),"-",SUM(AN20,AS20,AZ20,BE20,BK20,BQ20))</f>
        <v>110</v>
      </c>
      <c r="J20" s="164">
        <f>IF(ISBLANK(Výsledky!$I$3),"",Výsledky!I88)</f>
        <v>30</v>
      </c>
      <c r="K20" s="152">
        <f>IF(ISBLANK(Výsledky!$P$3),"",Výsledky!P88)</f>
        <v>30</v>
      </c>
      <c r="L20" s="152">
        <f>IF(ISBLANK(Výsledky!$W$3),"",Výsledky!W88)</f>
        <v>50</v>
      </c>
      <c r="M20" s="152">
        <f>IF(ISBLANK(Výsledky!$AD$3),"",Výsledky!AD88)</f>
        <v>30</v>
      </c>
      <c r="N20" s="152">
        <f>IF(ISBLANK(Výsledky!$AK$3),"",Výsledky!AK88)</f>
        <v>60</v>
      </c>
      <c r="O20" s="152">
        <f>IF(ISBLANK(Výsledky!$AR$3),"",Výsledky!AR88)</f>
        <v>60</v>
      </c>
      <c r="P20" s="152">
        <f>IF(ISBLANK(Výsledky!$AY$3),"",Výsledky!AY88)</f>
        <v>50</v>
      </c>
      <c r="Q20" s="152">
        <f>IF(ISBLANK(Výsledky!$BF$3),"",Výsledky!BF88)</f>
        <v>10</v>
      </c>
      <c r="R20" s="152">
        <f>IF(ISBLANK(Výsledky!$BM$3),"",Výsledky!BM88)</f>
        <v>50</v>
      </c>
      <c r="S20" s="152">
        <f>IF(ISBLANK(Výsledky!$BT$3),"",Výsledky!BT88)</f>
        <v>80</v>
      </c>
      <c r="T20" s="152">
        <f>IF(ISBLANK(Výsledky!$CA$3),"",Výsledky!CA88)</f>
        <v>50</v>
      </c>
      <c r="U20" s="152">
        <f>IF(ISBLANK(Výsledky!$CH$3),"",Výsledky!CH88)</f>
        <v>30</v>
      </c>
      <c r="V20" s="152">
        <f>IF(ISBLANK(Výsledky!$CO$3),"",Výsledky!CO88)</f>
        <v>50</v>
      </c>
      <c r="W20" s="152">
        <f>IF(ISBLANK(Výsledky!$CV$3),"",Výsledky!CV88)</f>
        <v>50</v>
      </c>
      <c r="X20" s="152">
        <f>IF(ISBLANK(Výsledky!$DC$3),"",Výsledky!DC88)</f>
        <v>0</v>
      </c>
      <c r="Y20" s="152">
        <f>IF(ISBLANK(Výsledky!$DJ$3),"",Výsledky!DJ88)</f>
        <v>50</v>
      </c>
      <c r="Z20" s="152">
        <f>IF(ISBLANK(Výsledky!$DQ$3),"",Výsledky!DQ88)</f>
        <v>10</v>
      </c>
      <c r="AA20" s="152">
        <f>IF(ISBLANK(Výsledky!$DX$3),"",Výsledky!DX88)</f>
        <v>70</v>
      </c>
      <c r="AB20" s="152">
        <f>IF(ISBLANK(Výsledky!$EE$3),"",Výsledky!EE88)</f>
        <v>20</v>
      </c>
      <c r="AC20" s="152">
        <f>IF(ISBLANK(Výsledky!$EL$3),"",Výsledky!EL88)</f>
        <v>30</v>
      </c>
      <c r="AD20" s="152">
        <f>IF(ISBLANK(Výsledky!$ES$3),"",Výsledky!ES88)</f>
        <v>70</v>
      </c>
      <c r="AE20" s="152">
        <f>IF(ISBLANK(Výsledky!$EZ$3),"",Výsledky!EZ88)</f>
        <v>20</v>
      </c>
      <c r="AF20" s="152">
        <f>IF(ISBLANK(Výsledky!$FG$3),"",Výsledky!FG88)</f>
        <v>10</v>
      </c>
      <c r="AG20" s="152">
        <f>IF(ISBLANK(Výsledky!$FN$3),"",Výsledky!FN88)</f>
        <v>50</v>
      </c>
      <c r="AH20" s="152">
        <f>IF(ISBLANK(Výsledky!$FU$3),"",Výsledky!FU88)</f>
        <v>60</v>
      </c>
      <c r="AI20" s="152">
        <f>IF(ISBLANK(Výsledky!$GB$3),"",Výsledky!GB88)</f>
        <v>40</v>
      </c>
      <c r="AJ20" s="152">
        <f>IF(ISBLANK(Výsledky!$GI$3),"",Výsledky!GI88)</f>
        <v>30</v>
      </c>
      <c r="AK20" s="152">
        <f>IF(ISBLANK(Výsledky!$GP$3),"",Výsledky!GP88)</f>
        <v>50</v>
      </c>
      <c r="AL20" s="152">
        <v>0</v>
      </c>
      <c r="AM20" s="152">
        <f>IF(ISBLANK(Výsledky!$HD$3),"",Výsledky!HD88)</f>
        <v>30</v>
      </c>
      <c r="AN20" s="152">
        <f>IF(ISBLANK(Výsledky!$HK$3),"",Výsledky!HK88)</f>
        <v>30</v>
      </c>
      <c r="AO20" s="152">
        <f>IF(ISBLANK(Výsledky!$HR$3),"",Výsledky!HR88)</f>
        <v>0</v>
      </c>
      <c r="AP20" s="152">
        <f>IF(ISBLANK(Výsledky!$HY$3),"",Výsledky!HY88)</f>
        <v>40</v>
      </c>
      <c r="AQ20" s="152">
        <f>IF(ISBLANK(Výsledky!$IF$3),"",Výsledky!IF88)</f>
        <v>40</v>
      </c>
      <c r="AR20" s="152">
        <f>IF(ISBLANK(Výsledky!$IM$3),"",Výsledky!IM88)</f>
        <v>20</v>
      </c>
      <c r="AS20" s="152">
        <f>IF(ISBLANK(Výsledky!$IT$3),"",Výsledky!IT88)</f>
        <v>60</v>
      </c>
      <c r="AT20" s="152">
        <f>IF(ISBLANK(Výsledky!$JA$3),"",Výsledky!JA88)</f>
        <v>50</v>
      </c>
      <c r="AU20" s="152">
        <f>IF(ISBLANK(Výsledky!$JH$3),"",Výsledky!JH88)</f>
        <v>20</v>
      </c>
      <c r="AV20" s="152">
        <f>IF(ISBLANK(Výsledky!$JO$3),"",Výsledky!JO88)</f>
        <v>30</v>
      </c>
      <c r="AW20" s="152">
        <f>IF(ISBLANK(Výsledky!$JV$3),"",Výsledky!JV88)</f>
        <v>60</v>
      </c>
      <c r="AX20" s="152" t="str">
        <f>IF(ISBLANK(Výsledky!$KC$3),"",Výsledky!KC88)</f>
        <v/>
      </c>
      <c r="AY20" s="152">
        <f>IF(ISBLANK(Výsledky!$KJ$3),"",Výsledky!KJ88)</f>
        <v>0</v>
      </c>
      <c r="AZ20" s="152">
        <f>IF(ISBLANK(Výsledky!$KQ$3),"",Výsledky!KQ88)</f>
        <v>20</v>
      </c>
      <c r="BA20" s="152" t="str">
        <f>IF(ISBLANK(Výsledky!$KX$3),"",Výsledky!KX88)</f>
        <v/>
      </c>
      <c r="BB20" s="152" t="str">
        <f>IF(ISBLANK(Výsledky!$LE$3),"",Výsledky!LE88)</f>
        <v/>
      </c>
      <c r="BC20" s="152" t="str">
        <f>IF(ISBLANK(Výsledky!$LL$3),"",Výsledky!LL88)</f>
        <v/>
      </c>
      <c r="BD20" s="152" t="str">
        <f>IF(ISBLANK(Výsledky!$LS$3),"",Výsledky!LS88)</f>
        <v/>
      </c>
      <c r="BE20" s="152" t="str">
        <f>IF(ISBLANK(Výsledky!$LZ$3),"",Výsledky!LZ88)</f>
        <v/>
      </c>
      <c r="BF20" s="152" t="str">
        <f>IF(ISBLANK(Výsledky!$MG$3),"",Výsledky!MG88)</f>
        <v/>
      </c>
      <c r="BG20" s="152" t="str">
        <f>IF(ISBLANK(Výsledky!$MN$3),"",Výsledky!MN88)</f>
        <v/>
      </c>
      <c r="BH20" s="152" t="str">
        <f>IF(ISBLANK(Výsledky!$MU$3),"",Výsledky!MU88)</f>
        <v/>
      </c>
      <c r="BI20" s="152" t="str">
        <f>IF(ISBLANK(Výsledky!$NB$3),"",Výsledky!NB88)</f>
        <v/>
      </c>
      <c r="BJ20" s="152" t="str">
        <f>IF(ISBLANK(Výsledky!$NI$3),"",Výsledky!NI88)</f>
        <v/>
      </c>
      <c r="BK20" s="152" t="str">
        <f>IF(ISBLANK(Výsledky!$NP$3),"",Výsledky!NP88)</f>
        <v/>
      </c>
      <c r="BL20" s="152" t="str">
        <f>IF(ISBLANK(Výsledky!$NW$3),"",Výsledky!NW88)</f>
        <v/>
      </c>
      <c r="BM20" s="152" t="str">
        <f>IF(ISBLANK(Výsledky!$OD$3),"",Výsledky!OD88)</f>
        <v/>
      </c>
      <c r="BN20" s="152" t="str">
        <f>IF(ISBLANK(Výsledky!$OK$3),"",Výsledky!OK88)</f>
        <v/>
      </c>
      <c r="BO20" s="152" t="str">
        <f>IF(ISBLANK(Výsledky!$OR$3),"",Výsledky!OR88)</f>
        <v/>
      </c>
      <c r="BP20" s="152" t="str">
        <f>IF(ISBLANK(Výsledky!$OY$3),"",Výsledky!OY88)</f>
        <v/>
      </c>
      <c r="BQ20" s="152" t="str">
        <f>IF(ISBLANK(Výsledky!$PF$3),"",Výsledky!PF88)</f>
        <v/>
      </c>
      <c r="BR20" s="152" t="str">
        <f>IF(ISBLANK(Výsledky!$PM$3),"",Výsledky!PM88)</f>
        <v/>
      </c>
      <c r="BS20" s="152" t="str">
        <f>IF(ISBLANK(Výsledky!$PT$3),"",Výsledky!PT88)</f>
        <v/>
      </c>
      <c r="BT20" s="153" t="str">
        <f>IF(ISBLANK(Výsledky!$QA$3),"",Výsledky!QA88)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 x14ac:dyDescent="0.2">
      <c r="A21" s="1"/>
      <c r="B21" s="155" t="s">
        <v>185</v>
      </c>
      <c r="C21" s="161">
        <f>Tipy!A21</f>
        <v>1</v>
      </c>
      <c r="D21" s="179" t="str">
        <f>Tipy!B21</f>
        <v>Eddy Hunter</v>
      </c>
      <c r="E21" s="308">
        <f>SUM(F21:I21)</f>
        <v>1530</v>
      </c>
      <c r="F21" s="306">
        <f>IF(ISBLANK(Výsledky!$I$3),"-",SUM(J21:M21,O21,Q21,S21:T21,V21,X21,Z21:AA21,AC21:AE21,AG21:AI21,AK21:AM21,AP21,AR21,AT21:AU21,AW21:AX21,BA21,BC21:BD21,BF21,BH21,BJ21,BL21,BN21,BP21,BR21:BS21))</f>
        <v>1010</v>
      </c>
      <c r="G21" s="151">
        <f>IF(ISBLANK(Výsledky!$AK$3),"-",SUM(N21,R21,U21,Y21,AB21,AF21,AV21,BB21,BG21,BI21,BM21,BO21,BT21))</f>
        <v>290</v>
      </c>
      <c r="H21" s="151">
        <f>IF(ISBLANK(Výsledky!$AY$3),"-",SUM(P21,W21,AJ21,AO21,AQ21,AY21))</f>
        <v>140</v>
      </c>
      <c r="I21" s="167">
        <f>IF(ISBLANK(Výsledky!$HK$3),"-",SUM(AN21,AS21,AZ21,BE21,BK21,BQ21))</f>
        <v>90</v>
      </c>
      <c r="J21" s="164">
        <f>IF(ISBLANK(Výsledky!$I$3),"",Výsledky!I27)</f>
        <v>50</v>
      </c>
      <c r="K21" s="152">
        <f>IF(ISBLANK(Výsledky!$P$3),"",Výsledky!P27)</f>
        <v>30</v>
      </c>
      <c r="L21" s="152">
        <f>IF(ISBLANK(Výsledky!$W$3),"",Výsledky!W27)</f>
        <v>30</v>
      </c>
      <c r="M21" s="152">
        <f>IF(ISBLANK(Výsledky!$AD$3),"",Výsledky!AD27)</f>
        <v>70</v>
      </c>
      <c r="N21" s="152">
        <f>IF(ISBLANK(Výsledky!$AK$3),"",Výsledky!AK27)</f>
        <v>20</v>
      </c>
      <c r="O21" s="152">
        <f>IF(ISBLANK(Výsledky!$AR$3),"",Výsledky!AR27)</f>
        <v>50</v>
      </c>
      <c r="P21" s="152">
        <f>IF(ISBLANK(Výsledky!$AY$3),"",Výsledky!AY27)</f>
        <v>30</v>
      </c>
      <c r="Q21" s="152">
        <f>IF(ISBLANK(Výsledky!$BF$3),"",Výsledky!BF27)</f>
        <v>10</v>
      </c>
      <c r="R21" s="152">
        <f>IF(ISBLANK(Výsledky!$BM$3),"",Výsledky!BM27)</f>
        <v>50</v>
      </c>
      <c r="S21" s="152">
        <f>IF(ISBLANK(Výsledky!$BT$3),"",Výsledky!BT27)</f>
        <v>40</v>
      </c>
      <c r="T21" s="152">
        <f>IF(ISBLANK(Výsledky!$CA$3),"",Výsledky!CA27)</f>
        <v>50</v>
      </c>
      <c r="U21" s="152">
        <f>IF(ISBLANK(Výsledky!$CH$3),"",Výsledky!CH27)</f>
        <v>50</v>
      </c>
      <c r="V21" s="152">
        <f>IF(ISBLANK(Výsledky!$CO$3),"",Výsledky!CO27)</f>
        <v>60</v>
      </c>
      <c r="W21" s="152">
        <f>IF(ISBLANK(Výsledky!$CV$3),"",Výsledky!CV27)</f>
        <v>20</v>
      </c>
      <c r="X21" s="152">
        <f>IF(ISBLANK(Výsledky!$DC$3),"",Výsledky!DC27)</f>
        <v>0</v>
      </c>
      <c r="Y21" s="152">
        <f>IF(ISBLANK(Výsledky!$DJ$3),"",Výsledky!DJ27)</f>
        <v>30</v>
      </c>
      <c r="Z21" s="152">
        <f>IF(ISBLANK(Výsledky!$DQ$3),"",Výsledky!DQ27)</f>
        <v>10</v>
      </c>
      <c r="AA21" s="152">
        <f>IF(ISBLANK(Výsledky!$DX$3),"",Výsledky!DX27)</f>
        <v>70</v>
      </c>
      <c r="AB21" s="152">
        <f>IF(ISBLANK(Výsledky!$EE$3),"",Výsledky!EE27)</f>
        <v>50</v>
      </c>
      <c r="AC21" s="152">
        <f>IF(ISBLANK(Výsledky!$EL$3),"",Výsledky!EL27)</f>
        <v>40</v>
      </c>
      <c r="AD21" s="152">
        <f>IF(ISBLANK(Výsledky!$ES$3),"",Výsledky!ES27)</f>
        <v>50</v>
      </c>
      <c r="AE21" s="152">
        <f>IF(ISBLANK(Výsledky!$EZ$3),"",Výsledky!EZ27)</f>
        <v>20</v>
      </c>
      <c r="AF21" s="152">
        <f>IF(ISBLANK(Výsledky!$FG$3),"",Výsledky!FG27)</f>
        <v>30</v>
      </c>
      <c r="AG21" s="152">
        <f>IF(ISBLANK(Výsledky!$FN$3),"",Výsledky!FN27)</f>
        <v>50</v>
      </c>
      <c r="AH21" s="152">
        <f>IF(ISBLANK(Výsledky!$FU$3),"",Výsledky!FU27)</f>
        <v>50</v>
      </c>
      <c r="AI21" s="152">
        <f>IF(ISBLANK(Výsledky!$GB$3),"",Výsledky!GB27)</f>
        <v>10</v>
      </c>
      <c r="AJ21" s="152">
        <f>IF(ISBLANK(Výsledky!$GI$3),"",Výsledky!GI27)</f>
        <v>0</v>
      </c>
      <c r="AK21" s="152">
        <f>IF(ISBLANK(Výsledky!$GP$3),"",Výsledky!GP27)</f>
        <v>70</v>
      </c>
      <c r="AL21" s="152">
        <v>0</v>
      </c>
      <c r="AM21" s="152">
        <f>IF(ISBLANK(Výsledky!$HD$3),"",Výsledky!HD27)</f>
        <v>40</v>
      </c>
      <c r="AN21" s="152">
        <f>IF(ISBLANK(Výsledky!$HK$3),"",Výsledky!HK27)</f>
        <v>20</v>
      </c>
      <c r="AO21" s="152">
        <f>IF(ISBLANK(Výsledky!$HR$3),"",Výsledky!HR27)</f>
        <v>0</v>
      </c>
      <c r="AP21" s="152">
        <f>IF(ISBLANK(Výsledky!$HY$3),"",Výsledky!HY27)</f>
        <v>60</v>
      </c>
      <c r="AQ21" s="152">
        <f>IF(ISBLANK(Výsledky!$IF$3),"",Výsledky!IF27)</f>
        <v>90</v>
      </c>
      <c r="AR21" s="152">
        <f>IF(ISBLANK(Výsledky!$IM$3),"",Výsledky!IM27)</f>
        <v>30</v>
      </c>
      <c r="AS21" s="152">
        <f>IF(ISBLANK(Výsledky!$IT$3),"",Výsledky!IT27)</f>
        <v>50</v>
      </c>
      <c r="AT21" s="152">
        <f>IF(ISBLANK(Výsledky!$JA$3),"",Výsledky!JA27)</f>
        <v>50</v>
      </c>
      <c r="AU21" s="152">
        <f>IF(ISBLANK(Výsledky!$JH$3),"",Výsledky!JH27)</f>
        <v>20</v>
      </c>
      <c r="AV21" s="152">
        <f>IF(ISBLANK(Výsledky!$JO$3),"",Výsledky!JO27)</f>
        <v>60</v>
      </c>
      <c r="AW21" s="152">
        <f>IF(ISBLANK(Výsledky!$JV$3),"",Výsledky!JV27)</f>
        <v>50</v>
      </c>
      <c r="AX21" s="152" t="str">
        <f>IF(ISBLANK(Výsledky!$KC$3),"",Výsledky!KC27)</f>
        <v/>
      </c>
      <c r="AY21" s="152">
        <f>IF(ISBLANK(Výsledky!$KJ$3),"",Výsledky!KJ27)</f>
        <v>0</v>
      </c>
      <c r="AZ21" s="152">
        <f>IF(ISBLANK(Výsledky!$KQ$3),"",Výsledky!KQ27)</f>
        <v>20</v>
      </c>
      <c r="BA21" s="152" t="str">
        <f>IF(ISBLANK(Výsledky!$KX$3),"",Výsledky!KX27)</f>
        <v/>
      </c>
      <c r="BB21" s="152" t="str">
        <f>IF(ISBLANK(Výsledky!$LE$3),"",Výsledky!LE27)</f>
        <v/>
      </c>
      <c r="BC21" s="152" t="str">
        <f>IF(ISBLANK(Výsledky!$LL$3),"",Výsledky!LL27)</f>
        <v/>
      </c>
      <c r="BD21" s="152" t="str">
        <f>IF(ISBLANK(Výsledky!$LS$3),"",Výsledky!LS27)</f>
        <v/>
      </c>
      <c r="BE21" s="152" t="str">
        <f>IF(ISBLANK(Výsledky!$LZ$3),"",Výsledky!LZ27)</f>
        <v/>
      </c>
      <c r="BF21" s="152" t="str">
        <f>IF(ISBLANK(Výsledky!$MG$3),"",Výsledky!MG27)</f>
        <v/>
      </c>
      <c r="BG21" s="152" t="str">
        <f>IF(ISBLANK(Výsledky!$MN$3),"",Výsledky!MN27)</f>
        <v/>
      </c>
      <c r="BH21" s="152" t="str">
        <f>IF(ISBLANK(Výsledky!$MU$3),"",Výsledky!MU27)</f>
        <v/>
      </c>
      <c r="BI21" s="152" t="str">
        <f>IF(ISBLANK(Výsledky!$NB$3),"",Výsledky!NB27)</f>
        <v/>
      </c>
      <c r="BJ21" s="152" t="str">
        <f>IF(ISBLANK(Výsledky!$NI$3),"",Výsledky!NI27)</f>
        <v/>
      </c>
      <c r="BK21" s="152" t="str">
        <f>IF(ISBLANK(Výsledky!$NP$3),"",Výsledky!NP27)</f>
        <v/>
      </c>
      <c r="BL21" s="152" t="str">
        <f>IF(ISBLANK(Výsledky!$NW$3),"",Výsledky!NW27)</f>
        <v/>
      </c>
      <c r="BM21" s="152" t="str">
        <f>IF(ISBLANK(Výsledky!$OD$3),"",Výsledky!OD27)</f>
        <v/>
      </c>
      <c r="BN21" s="152" t="str">
        <f>IF(ISBLANK(Výsledky!$OK$3),"",Výsledky!OK27)</f>
        <v/>
      </c>
      <c r="BO21" s="152" t="str">
        <f>IF(ISBLANK(Výsledky!$OR$3),"",Výsledky!OR27)</f>
        <v/>
      </c>
      <c r="BP21" s="152" t="str">
        <f>IF(ISBLANK(Výsledky!$OY$3),"",Výsledky!OY27)</f>
        <v/>
      </c>
      <c r="BQ21" s="152" t="str">
        <f>IF(ISBLANK(Výsledky!$PF$3),"",Výsledky!PF27)</f>
        <v/>
      </c>
      <c r="BR21" s="152" t="str">
        <f>IF(ISBLANK(Výsledky!$PM$3),"",Výsledky!PM27)</f>
        <v/>
      </c>
      <c r="BS21" s="152" t="str">
        <f>IF(ISBLANK(Výsledky!$PT$3),"",Výsledky!PT27)</f>
        <v/>
      </c>
      <c r="BT21" s="153" t="str">
        <f>IF(ISBLANK(Výsledky!$QA$3),"",Výsledky!QA27)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 x14ac:dyDescent="0.2">
      <c r="A22" s="1"/>
      <c r="B22" s="155" t="s">
        <v>186</v>
      </c>
      <c r="C22" s="161">
        <f>Tipy!A7</f>
        <v>26</v>
      </c>
      <c r="D22" s="179" t="str">
        <f>Tipy!B7</f>
        <v>5&lt;6timessK</v>
      </c>
      <c r="E22" s="308">
        <f>SUM(F22:I22)</f>
        <v>1530</v>
      </c>
      <c r="F22" s="306">
        <f>IF(ISBLANK(Výsledky!$I$3),"-",SUM(J22:M22,O22,Q22,S22:T22,V22,X22,Z22:AA22,AC22:AE22,AG22:AI22,AK22:AM22,AP22,AR22,AT22:AU22,AW22:AX22,BA22,BC22:BD22,BF22,BH22,BJ22,BL22,BN22,BP22,BR22:BS22))</f>
        <v>1020</v>
      </c>
      <c r="G22" s="151">
        <f>IF(ISBLANK(Výsledky!$AK$3),"-",SUM(N22,R22,U22,Y22,AB22,AF22,AV22,BB22,BG22,BI22,BM22,BO22,BT22))</f>
        <v>260</v>
      </c>
      <c r="H22" s="151">
        <f>IF(ISBLANK(Výsledky!$AY$3),"-",SUM(P22,W22,AJ22,AO22,AQ22,AY22))</f>
        <v>160</v>
      </c>
      <c r="I22" s="167">
        <f>IF(ISBLANK(Výsledky!$HK$3),"-",SUM(AN22,AS22,AZ22,BE22,BK22,BQ22))</f>
        <v>90</v>
      </c>
      <c r="J22" s="164">
        <f>IF(ISBLANK(Výsledky!$I$3),"",Výsledky!I13)</f>
        <v>80</v>
      </c>
      <c r="K22" s="152">
        <f>IF(ISBLANK(Výsledky!$P$3),"",Výsledky!P13)</f>
        <v>80</v>
      </c>
      <c r="L22" s="152">
        <f>IF(ISBLANK(Výsledky!$W$3),"",Výsledky!W13)</f>
        <v>80</v>
      </c>
      <c r="M22" s="152">
        <f>IF(ISBLANK(Výsledky!$AD$3),"",Výsledky!AD13)</f>
        <v>30</v>
      </c>
      <c r="N22" s="152">
        <f>IF(ISBLANK(Výsledky!$AK$3),"",Výsledky!AK13)</f>
        <v>50</v>
      </c>
      <c r="O22" s="152">
        <f>IF(ISBLANK(Výsledky!$AR$3),"",Výsledky!AR13)</f>
        <v>60</v>
      </c>
      <c r="P22" s="152">
        <f>IF(ISBLANK(Výsledky!$AY$3),"",Výsledky!AY13)</f>
        <v>30</v>
      </c>
      <c r="Q22" s="152">
        <f>IF(ISBLANK(Výsledky!$BF$3),"",Výsledky!BF13)</f>
        <v>30</v>
      </c>
      <c r="R22" s="152">
        <f>IF(ISBLANK(Výsledky!$BM$3),"",Výsledky!BM13)</f>
        <v>50</v>
      </c>
      <c r="S22" s="152">
        <f>IF(ISBLANK(Výsledky!$BT$3),"",Výsledky!BT13)</f>
        <v>10</v>
      </c>
      <c r="T22" s="152">
        <f>IF(ISBLANK(Výsledky!$CA$3),"",Výsledky!CA13)</f>
        <v>60</v>
      </c>
      <c r="U22" s="152">
        <f>IF(ISBLANK(Výsledky!$CH$3),"",Výsledky!CH13)</f>
        <v>50</v>
      </c>
      <c r="V22" s="152">
        <f>IF(ISBLANK(Výsledky!$CO$3),"",Výsledky!CO13)</f>
        <v>60</v>
      </c>
      <c r="W22" s="152">
        <f>IF(ISBLANK(Výsledky!$CV$3),"",Výsledky!CV13)</f>
        <v>50</v>
      </c>
      <c r="X22" s="152">
        <f>IF(ISBLANK(Výsledky!$DC$3),"",Výsledky!DC13)</f>
        <v>10</v>
      </c>
      <c r="Y22" s="152">
        <f>IF(ISBLANK(Výsledky!$DJ$3),"",Výsledky!DJ13)</f>
        <v>10</v>
      </c>
      <c r="Z22" s="152">
        <f>IF(ISBLANK(Výsledky!$DQ$3),"",Výsledky!DQ13)</f>
        <v>10</v>
      </c>
      <c r="AA22" s="152">
        <f>IF(ISBLANK(Výsledky!$DX$3),"",Výsledky!DX13)</f>
        <v>60</v>
      </c>
      <c r="AB22" s="152">
        <f>IF(ISBLANK(Výsledky!$EE$3),"",Výsledky!EE13)</f>
        <v>30</v>
      </c>
      <c r="AC22" s="152">
        <f>IF(ISBLANK(Výsledky!$EL$3),"",Výsledky!EL13)</f>
        <v>40</v>
      </c>
      <c r="AD22" s="152">
        <f>IF(ISBLANK(Výsledky!$ES$3),"",Výsledky!ES13)</f>
        <v>30</v>
      </c>
      <c r="AE22" s="152">
        <f>IF(ISBLANK(Výsledky!$EZ$3),"",Výsledky!EZ13)</f>
        <v>30</v>
      </c>
      <c r="AF22" s="152">
        <f>IF(ISBLANK(Výsledky!$FG$3),"",Výsledky!FG13)</f>
        <v>40</v>
      </c>
      <c r="AG22" s="152">
        <f>IF(ISBLANK(Výsledky!$FN$3),"",Výsledky!FN13)</f>
        <v>30</v>
      </c>
      <c r="AH22" s="152">
        <f>IF(ISBLANK(Výsledky!$FU$3),"",Výsledky!FU13)</f>
        <v>20</v>
      </c>
      <c r="AI22" s="152">
        <f>IF(ISBLANK(Výsledky!$GB$3),"",Výsledky!GB13)</f>
        <v>0</v>
      </c>
      <c r="AJ22" s="152">
        <f>IF(ISBLANK(Výsledky!$GI$3),"",Výsledky!GI13)</f>
        <v>10</v>
      </c>
      <c r="AK22" s="152">
        <f>IF(ISBLANK(Výsledky!$GP$3),"",Výsledky!GP13)</f>
        <v>60</v>
      </c>
      <c r="AL22" s="152">
        <v>0</v>
      </c>
      <c r="AM22" s="152">
        <f>IF(ISBLANK(Výsledky!$HD$3),"",Výsledky!HD13)</f>
        <v>50</v>
      </c>
      <c r="AN22" s="152">
        <f>IF(ISBLANK(Výsledky!$HK$3),"",Výsledky!HK13)</f>
        <v>30</v>
      </c>
      <c r="AO22" s="152">
        <f>IF(ISBLANK(Výsledky!$HR$3),"",Výsledky!HR13)</f>
        <v>0</v>
      </c>
      <c r="AP22" s="152">
        <f>IF(ISBLANK(Výsledky!$HY$3),"",Výsledky!HY13)</f>
        <v>60</v>
      </c>
      <c r="AQ22" s="152">
        <f>IF(ISBLANK(Výsledky!$IF$3),"",Výsledky!IF13)</f>
        <v>60</v>
      </c>
      <c r="AR22" s="152">
        <f>IF(ISBLANK(Výsledky!$IM$3),"",Výsledky!IM13)</f>
        <v>30</v>
      </c>
      <c r="AS22" s="152">
        <f>IF(ISBLANK(Výsledky!$IT$3),"",Výsledky!IT13)</f>
        <v>30</v>
      </c>
      <c r="AT22" s="152">
        <f>IF(ISBLANK(Výsledky!$JA$3),"",Výsledky!JA13)</f>
        <v>20</v>
      </c>
      <c r="AU22" s="152">
        <f>IF(ISBLANK(Výsledky!$JH$3),"",Výsledky!JH13)</f>
        <v>20</v>
      </c>
      <c r="AV22" s="152">
        <f>IF(ISBLANK(Výsledky!$JO$3),"",Výsledky!JO13)</f>
        <v>30</v>
      </c>
      <c r="AW22" s="152">
        <f>IF(ISBLANK(Výsledky!$JV$3),"",Výsledky!JV13)</f>
        <v>60</v>
      </c>
      <c r="AX22" s="152" t="str">
        <f>IF(ISBLANK(Výsledky!$KC$3),"",Výsledky!KC13)</f>
        <v/>
      </c>
      <c r="AY22" s="152">
        <f>IF(ISBLANK(Výsledky!$KJ$3),"",Výsledky!KJ13)</f>
        <v>10</v>
      </c>
      <c r="AZ22" s="152">
        <f>IF(ISBLANK(Výsledky!$KQ$3),"",Výsledky!KQ13)</f>
        <v>30</v>
      </c>
      <c r="BA22" s="152" t="str">
        <f>IF(ISBLANK(Výsledky!$KX$3),"",Výsledky!KX13)</f>
        <v/>
      </c>
      <c r="BB22" s="152" t="str">
        <f>IF(ISBLANK(Výsledky!$LE$3),"",Výsledky!LE13)</f>
        <v/>
      </c>
      <c r="BC22" s="152" t="str">
        <f>IF(ISBLANK(Výsledky!$LL$3),"",Výsledky!LL13)</f>
        <v/>
      </c>
      <c r="BD22" s="152" t="str">
        <f>IF(ISBLANK(Výsledky!$LS$3),"",Výsledky!LS13)</f>
        <v/>
      </c>
      <c r="BE22" s="152" t="str">
        <f>IF(ISBLANK(Výsledky!$LZ$3),"",Výsledky!LZ13)</f>
        <v/>
      </c>
      <c r="BF22" s="152" t="str">
        <f>IF(ISBLANK(Výsledky!$MG$3),"",Výsledky!MG13)</f>
        <v/>
      </c>
      <c r="BG22" s="152" t="str">
        <f>IF(ISBLANK(Výsledky!$MN$3),"",Výsledky!MN13)</f>
        <v/>
      </c>
      <c r="BH22" s="152" t="str">
        <f>IF(ISBLANK(Výsledky!$MU$3),"",Výsledky!MU13)</f>
        <v/>
      </c>
      <c r="BI22" s="152" t="str">
        <f>IF(ISBLANK(Výsledky!$NB$3),"",Výsledky!NB13)</f>
        <v/>
      </c>
      <c r="BJ22" s="152" t="str">
        <f>IF(ISBLANK(Výsledky!$NI$3),"",Výsledky!NI13)</f>
        <v/>
      </c>
      <c r="BK22" s="152" t="str">
        <f>IF(ISBLANK(Výsledky!$NP$3),"",Výsledky!NP13)</f>
        <v/>
      </c>
      <c r="BL22" s="152" t="str">
        <f>IF(ISBLANK(Výsledky!$NW$3),"",Výsledky!NW13)</f>
        <v/>
      </c>
      <c r="BM22" s="152" t="str">
        <f>IF(ISBLANK(Výsledky!$OD$3),"",Výsledky!OD13)</f>
        <v/>
      </c>
      <c r="BN22" s="152" t="str">
        <f>IF(ISBLANK(Výsledky!$OK$3),"",Výsledky!OK13)</f>
        <v/>
      </c>
      <c r="BO22" s="152" t="str">
        <f>IF(ISBLANK(Výsledky!$OR$3),"",Výsledky!OR13)</f>
        <v/>
      </c>
      <c r="BP22" s="152" t="str">
        <f>IF(ISBLANK(Výsledky!$OY$3),"",Výsledky!OY13)</f>
        <v/>
      </c>
      <c r="BQ22" s="152" t="str">
        <f>IF(ISBLANK(Výsledky!$PF$3),"",Výsledky!PF13)</f>
        <v/>
      </c>
      <c r="BR22" s="152" t="str">
        <f>IF(ISBLANK(Výsledky!$PM$3),"",Výsledky!PM13)</f>
        <v/>
      </c>
      <c r="BS22" s="152" t="str">
        <f>IF(ISBLANK(Výsledky!$PT$3),"",Výsledky!PT13)</f>
        <v/>
      </c>
      <c r="BT22" s="153" t="str">
        <f>IF(ISBLANK(Výsledky!$QA$3),"",Výsledky!QA13)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 x14ac:dyDescent="0.2">
      <c r="A23" s="1"/>
      <c r="B23" s="155" t="s">
        <v>187</v>
      </c>
      <c r="C23" s="161">
        <f>Tipy!A20</f>
        <v>87</v>
      </c>
      <c r="D23" s="179" t="str">
        <f>Tipy!B20</f>
        <v>Dodes</v>
      </c>
      <c r="E23" s="308">
        <f>SUM(F23:I23)</f>
        <v>1530</v>
      </c>
      <c r="F23" s="306">
        <f>IF(ISBLANK(Výsledky!$I$3),"-",SUM(J23:M23,O23,Q23,S23:T23,V23,X23,Z23:AA23,AC23:AE23,AG23:AI23,AK23:AM23,AP23,AR23,AT23:AU23,AW23:AX23,BA23,BC23:BD23,BF23,BH23,BJ23,BL23,BN23,BP23,BR23:BS23))</f>
        <v>990</v>
      </c>
      <c r="G23" s="151">
        <f>IF(ISBLANK(Výsledky!$AK$3),"-",SUM(N23,R23,U23,Y23,AB23,AF23,AV23,BB23,BG23,BI23,BM23,BO23,BT23))</f>
        <v>230</v>
      </c>
      <c r="H23" s="151">
        <f>IF(ISBLANK(Výsledky!$AY$3),"-",SUM(P23,W23,AJ23,AO23,AQ23,AY23))</f>
        <v>190</v>
      </c>
      <c r="I23" s="167">
        <f>IF(ISBLANK(Výsledky!$HK$3),"-",SUM(AN23,AS23,AZ23,BE23,BK23,BQ23))</f>
        <v>120</v>
      </c>
      <c r="J23" s="164">
        <f>IF(ISBLANK(Výsledky!$I$3),"",Výsledky!I26)</f>
        <v>80</v>
      </c>
      <c r="K23" s="152">
        <f>IF(ISBLANK(Výsledky!$P$3),"",Výsledky!P26)</f>
        <v>50</v>
      </c>
      <c r="L23" s="152">
        <f>IF(ISBLANK(Výsledky!$W$3),"",Výsledky!W26)</f>
        <v>40</v>
      </c>
      <c r="M23" s="152">
        <f>IF(ISBLANK(Výsledky!$AD$3),"",Výsledky!AD26)</f>
        <v>30</v>
      </c>
      <c r="N23" s="152">
        <f>IF(ISBLANK(Výsledky!$AK$3),"",Výsledky!AK26)</f>
        <v>20</v>
      </c>
      <c r="O23" s="152">
        <f>IF(ISBLANK(Výsledky!$AR$3),"",Výsledky!AR26)</f>
        <v>60</v>
      </c>
      <c r="P23" s="152">
        <f>IF(ISBLANK(Výsledky!$AY$3),"",Výsledky!AY26)</f>
        <v>50</v>
      </c>
      <c r="Q23" s="152">
        <f>IF(ISBLANK(Výsledky!$BF$3),"",Výsledky!BF26)</f>
        <v>0</v>
      </c>
      <c r="R23" s="152">
        <f>IF(ISBLANK(Výsledky!$BM$3),"",Výsledky!BM26)</f>
        <v>50</v>
      </c>
      <c r="S23" s="152">
        <f>IF(ISBLANK(Výsledky!$BT$3),"",Výsledky!BT26)</f>
        <v>90</v>
      </c>
      <c r="T23" s="152">
        <f>IF(ISBLANK(Výsledky!$CA$3),"",Výsledky!CA26)</f>
        <v>50</v>
      </c>
      <c r="U23" s="152">
        <f>IF(ISBLANK(Výsledky!$CH$3),"",Výsledky!CH26)</f>
        <v>50</v>
      </c>
      <c r="V23" s="152">
        <f>IF(ISBLANK(Výsledky!$CO$3),"",Výsledky!CO26)</f>
        <v>10</v>
      </c>
      <c r="W23" s="152">
        <f>IF(ISBLANK(Výsledky!$CV$3),"",Výsledky!CV26)</f>
        <v>50</v>
      </c>
      <c r="X23" s="152">
        <f>IF(ISBLANK(Výsledky!$DC$3),"",Výsledky!DC26)</f>
        <v>0</v>
      </c>
      <c r="Y23" s="152">
        <f>IF(ISBLANK(Výsledky!$DJ$3),"",Výsledky!DJ26)</f>
        <v>50</v>
      </c>
      <c r="Z23" s="152">
        <f>IF(ISBLANK(Výsledky!$DQ$3),"",Výsledky!DQ26)</f>
        <v>10</v>
      </c>
      <c r="AA23" s="152">
        <f>IF(ISBLANK(Výsledky!$DX$3),"",Výsledky!DX26)</f>
        <v>60</v>
      </c>
      <c r="AB23" s="152">
        <f>IF(ISBLANK(Výsledky!$EE$3),"",Výsledky!EE26)</f>
        <v>50</v>
      </c>
      <c r="AC23" s="152">
        <f>IF(ISBLANK(Výsledky!$EL$3),"",Výsledky!EL26)</f>
        <v>40</v>
      </c>
      <c r="AD23" s="152">
        <f>IF(ISBLANK(Výsledky!$ES$3),"",Výsledky!ES26)</f>
        <v>30</v>
      </c>
      <c r="AE23" s="152">
        <f>IF(ISBLANK(Výsledky!$EZ$3),"",Výsledky!EZ26)</f>
        <v>20</v>
      </c>
      <c r="AF23" s="152">
        <f>IF(ISBLANK(Výsledky!$FG$3),"",Výsledky!FG26)</f>
        <v>0</v>
      </c>
      <c r="AG23" s="152">
        <f>IF(ISBLANK(Výsledky!$FN$3),"",Výsledky!FN26)</f>
        <v>50</v>
      </c>
      <c r="AH23" s="152">
        <f>IF(ISBLANK(Výsledky!$FU$3),"",Výsledky!FU26)</f>
        <v>50</v>
      </c>
      <c r="AI23" s="152">
        <f>IF(ISBLANK(Výsledky!$GB$3),"",Výsledky!GB26)</f>
        <v>10</v>
      </c>
      <c r="AJ23" s="152">
        <f>IF(ISBLANK(Výsledky!$GI$3),"",Výsledky!GI26)</f>
        <v>30</v>
      </c>
      <c r="AK23" s="152">
        <f>IF(ISBLANK(Výsledky!$GP$3),"",Výsledky!GP26)</f>
        <v>50</v>
      </c>
      <c r="AL23" s="152">
        <v>0</v>
      </c>
      <c r="AM23" s="152">
        <f>IF(ISBLANK(Výsledky!$HD$3),"",Výsledky!HD26)</f>
        <v>80</v>
      </c>
      <c r="AN23" s="152">
        <f>IF(ISBLANK(Výsledky!$HK$3),"",Výsledky!HK26)</f>
        <v>30</v>
      </c>
      <c r="AO23" s="152">
        <f>IF(ISBLANK(Výsledky!$HR$3),"",Výsledky!HR26)</f>
        <v>0</v>
      </c>
      <c r="AP23" s="152">
        <f>IF(ISBLANK(Výsledky!$HY$3),"",Výsledky!HY26)</f>
        <v>50</v>
      </c>
      <c r="AQ23" s="152">
        <f>IF(ISBLANK(Výsledky!$IF$3),"",Výsledky!IF26)</f>
        <v>60</v>
      </c>
      <c r="AR23" s="152">
        <f>IF(ISBLANK(Výsledky!$IM$3),"",Výsledky!IM26)</f>
        <v>30</v>
      </c>
      <c r="AS23" s="152">
        <f>IF(ISBLANK(Výsledky!$IT$3),"",Výsledky!IT26)</f>
        <v>70</v>
      </c>
      <c r="AT23" s="152">
        <f>IF(ISBLANK(Výsledky!$JA$3),"",Výsledky!JA26)</f>
        <v>20</v>
      </c>
      <c r="AU23" s="152">
        <f>IF(ISBLANK(Výsledky!$JH$3),"",Výsledky!JH26)</f>
        <v>20</v>
      </c>
      <c r="AV23" s="152">
        <f>IF(ISBLANK(Výsledky!$JO$3),"",Výsledky!JO26)</f>
        <v>10</v>
      </c>
      <c r="AW23" s="152">
        <f>IF(ISBLANK(Výsledky!$JV$3),"",Výsledky!JV26)</f>
        <v>60</v>
      </c>
      <c r="AX23" s="152" t="str">
        <f>IF(ISBLANK(Výsledky!$KC$3),"",Výsledky!KC26)</f>
        <v/>
      </c>
      <c r="AY23" s="152">
        <f>IF(ISBLANK(Výsledky!$KJ$3),"",Výsledky!KJ26)</f>
        <v>0</v>
      </c>
      <c r="AZ23" s="152">
        <f>IF(ISBLANK(Výsledky!$KQ$3),"",Výsledky!KQ26)</f>
        <v>20</v>
      </c>
      <c r="BA23" s="152" t="str">
        <f>IF(ISBLANK(Výsledky!$KX$3),"",Výsledky!KX26)</f>
        <v/>
      </c>
      <c r="BB23" s="152" t="str">
        <f>IF(ISBLANK(Výsledky!$LE$3),"",Výsledky!LE26)</f>
        <v/>
      </c>
      <c r="BC23" s="152" t="str">
        <f>IF(ISBLANK(Výsledky!$LL$3),"",Výsledky!LL26)</f>
        <v/>
      </c>
      <c r="BD23" s="152" t="str">
        <f>IF(ISBLANK(Výsledky!$LS$3),"",Výsledky!LS26)</f>
        <v/>
      </c>
      <c r="BE23" s="152" t="str">
        <f>IF(ISBLANK(Výsledky!$LZ$3),"",Výsledky!LZ26)</f>
        <v/>
      </c>
      <c r="BF23" s="152" t="str">
        <f>IF(ISBLANK(Výsledky!$MG$3),"",Výsledky!MG26)</f>
        <v/>
      </c>
      <c r="BG23" s="152" t="str">
        <f>IF(ISBLANK(Výsledky!$MN$3),"",Výsledky!MN26)</f>
        <v/>
      </c>
      <c r="BH23" s="152" t="str">
        <f>IF(ISBLANK(Výsledky!$MU$3),"",Výsledky!MU26)</f>
        <v/>
      </c>
      <c r="BI23" s="152" t="str">
        <f>IF(ISBLANK(Výsledky!$NB$3),"",Výsledky!NB26)</f>
        <v/>
      </c>
      <c r="BJ23" s="152" t="str">
        <f>IF(ISBLANK(Výsledky!$NI$3),"",Výsledky!NI26)</f>
        <v/>
      </c>
      <c r="BK23" s="152" t="str">
        <f>IF(ISBLANK(Výsledky!$NP$3),"",Výsledky!NP26)</f>
        <v/>
      </c>
      <c r="BL23" s="152" t="str">
        <f>IF(ISBLANK(Výsledky!$NW$3),"",Výsledky!NW26)</f>
        <v/>
      </c>
      <c r="BM23" s="152" t="str">
        <f>IF(ISBLANK(Výsledky!$OD$3),"",Výsledky!OD26)</f>
        <v/>
      </c>
      <c r="BN23" s="152" t="str">
        <f>IF(ISBLANK(Výsledky!$OK$3),"",Výsledky!OK26)</f>
        <v/>
      </c>
      <c r="BO23" s="152" t="str">
        <f>IF(ISBLANK(Výsledky!$OR$3),"",Výsledky!OR26)</f>
        <v/>
      </c>
      <c r="BP23" s="152" t="str">
        <f>IF(ISBLANK(Výsledky!$OY$3),"",Výsledky!OY26)</f>
        <v/>
      </c>
      <c r="BQ23" s="152" t="str">
        <f>IF(ISBLANK(Výsledky!$PF$3),"",Výsledky!PF26)</f>
        <v/>
      </c>
      <c r="BR23" s="152" t="str">
        <f>IF(ISBLANK(Výsledky!$PM$3),"",Výsledky!PM26)</f>
        <v/>
      </c>
      <c r="BS23" s="152" t="str">
        <f>IF(ISBLANK(Výsledky!$PT$3),"",Výsledky!PT26)</f>
        <v/>
      </c>
      <c r="BT23" s="153" t="str">
        <f>IF(ISBLANK(Výsledky!$QA$3),"",Výsledky!QA26)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 x14ac:dyDescent="0.2">
      <c r="A24" s="1"/>
      <c r="B24" s="155" t="s">
        <v>188</v>
      </c>
      <c r="C24" s="161">
        <f>Tipy!A6</f>
        <v>96</v>
      </c>
      <c r="D24" s="179" t="str">
        <f>Tipy!B6</f>
        <v>30milo</v>
      </c>
      <c r="E24" s="308">
        <f>SUM(F24:I24)</f>
        <v>1520</v>
      </c>
      <c r="F24" s="306">
        <f>IF(ISBLANK(Výsledky!$I$3),"-",SUM(J24:M24,O24,Q24,S24:T24,V24,X24,Z24:AA24,AC24:AE24,AG24:AI24,AK24:AM24,AP24,AR24,AT24:AU24,AW24:AX24,BA24,BC24:BD24,BF24,BH24,BJ24,BL24,BN24,BP24,BR24:BS24))</f>
        <v>1050</v>
      </c>
      <c r="G24" s="151">
        <f>IF(ISBLANK(Výsledky!$AK$3),"-",SUM(N24,R24,U24,Y24,AB24,AF24,AV24,BB24,BG24,BI24,BM24,BO24,BT24))</f>
        <v>130</v>
      </c>
      <c r="H24" s="151">
        <f>IF(ISBLANK(Výsledky!$AY$3),"-",SUM(P24,W24,AJ24,AO24,AQ24,AY24))</f>
        <v>240</v>
      </c>
      <c r="I24" s="167">
        <f>IF(ISBLANK(Výsledky!$HK$3),"-",SUM(AN24,AS24,AZ24,BE24,BK24,BQ24))</f>
        <v>100</v>
      </c>
      <c r="J24" s="164">
        <f>IF(ISBLANK(Výsledky!$I$3),"",Výsledky!I12)</f>
        <v>50</v>
      </c>
      <c r="K24" s="152">
        <f>IF(ISBLANK(Výsledky!$P$3),"",Výsledky!P12)</f>
        <v>80</v>
      </c>
      <c r="L24" s="152">
        <f>IF(ISBLANK(Výsledky!$W$3),"",Výsledky!W12)</f>
        <v>10</v>
      </c>
      <c r="M24" s="152">
        <f>IF(ISBLANK(Výsledky!$AD$3),"",Výsledky!AD12)</f>
        <v>60</v>
      </c>
      <c r="N24" s="152" t="str">
        <f>IF(ISBLANK(Výsledky!$AK$3),"",Výsledky!AK12)</f>
        <v>-</v>
      </c>
      <c r="O24" s="152">
        <f>IF(ISBLANK(Výsledky!$AR$3),"",Výsledky!AR12)</f>
        <v>80</v>
      </c>
      <c r="P24" s="152">
        <f>IF(ISBLANK(Výsledky!$AY$3),"",Výsledky!AY12)</f>
        <v>90</v>
      </c>
      <c r="Q24" s="152">
        <f>IF(ISBLANK(Výsledky!$BF$3),"",Výsledky!BF12)</f>
        <v>40</v>
      </c>
      <c r="R24" s="152">
        <f>IF(ISBLANK(Výsledky!$BM$3),"",Výsledky!BM12)</f>
        <v>20</v>
      </c>
      <c r="S24" s="152">
        <f>IF(ISBLANK(Výsledky!$BT$3),"",Výsledky!BT12)</f>
        <v>40</v>
      </c>
      <c r="T24" s="152">
        <f>IF(ISBLANK(Výsledky!$CA$3),"",Výsledky!CA12)</f>
        <v>50</v>
      </c>
      <c r="U24" s="152">
        <f>IF(ISBLANK(Výsledky!$CH$3),"",Výsledky!CH12)</f>
        <v>20</v>
      </c>
      <c r="V24" s="152">
        <f>IF(ISBLANK(Výsledky!$CO$3),"",Výsledky!CO12)</f>
        <v>50</v>
      </c>
      <c r="W24" s="152">
        <f>IF(ISBLANK(Výsledky!$CV$3),"",Výsledky!CV12)</f>
        <v>50</v>
      </c>
      <c r="X24" s="152">
        <f>IF(ISBLANK(Výsledky!$DC$3),"",Výsledky!DC12)</f>
        <v>10</v>
      </c>
      <c r="Y24" s="152">
        <f>IF(ISBLANK(Výsledky!$DJ$3),"",Výsledky!DJ12)</f>
        <v>30</v>
      </c>
      <c r="Z24" s="152">
        <f>IF(ISBLANK(Výsledky!$DQ$3),"",Výsledky!DQ12)</f>
        <v>0</v>
      </c>
      <c r="AA24" s="152">
        <f>IF(ISBLANK(Výsledky!$DX$3),"",Výsledky!DX12)</f>
        <v>50</v>
      </c>
      <c r="AB24" s="152">
        <f>IF(ISBLANK(Výsledky!$EE$3),"",Výsledky!EE12)</f>
        <v>20</v>
      </c>
      <c r="AC24" s="152">
        <f>IF(ISBLANK(Výsledky!$EL$3),"",Výsledky!EL12)</f>
        <v>40</v>
      </c>
      <c r="AD24" s="152">
        <f>IF(ISBLANK(Výsledky!$ES$3),"",Výsledky!ES12)</f>
        <v>60</v>
      </c>
      <c r="AE24" s="152">
        <f>IF(ISBLANK(Výsledky!$EZ$3),"",Výsledky!EZ12)</f>
        <v>20</v>
      </c>
      <c r="AF24" s="152">
        <f>IF(ISBLANK(Výsledky!$FG$3),"",Výsledky!FG12)</f>
        <v>10</v>
      </c>
      <c r="AG24" s="152">
        <f>IF(ISBLANK(Výsledky!$FN$3),"",Výsledky!FN12)</f>
        <v>30</v>
      </c>
      <c r="AH24" s="152">
        <f>IF(ISBLANK(Výsledky!$FU$3),"",Výsledky!FU12)</f>
        <v>90</v>
      </c>
      <c r="AI24" s="152">
        <f>IF(ISBLANK(Výsledky!$GB$3),"",Výsledky!GB12)</f>
        <v>30</v>
      </c>
      <c r="AJ24" s="152">
        <f>IF(ISBLANK(Výsledky!$GI$3),"",Výsledky!GI12)</f>
        <v>30</v>
      </c>
      <c r="AK24" s="152">
        <f>IF(ISBLANK(Výsledky!$GP$3),"",Výsledky!GP12)</f>
        <v>20</v>
      </c>
      <c r="AL24" s="152">
        <v>0</v>
      </c>
      <c r="AM24" s="152">
        <f>IF(ISBLANK(Výsledky!$HD$3),"",Výsledky!HD12)</f>
        <v>30</v>
      </c>
      <c r="AN24" s="152">
        <f>IF(ISBLANK(Výsledky!$HK$3),"",Výsledky!HK12)</f>
        <v>30</v>
      </c>
      <c r="AO24" s="152">
        <f>IF(ISBLANK(Výsledky!$HR$3),"",Výsledky!HR12)</f>
        <v>0</v>
      </c>
      <c r="AP24" s="152">
        <f>IF(ISBLANK(Výsledky!$HY$3),"",Výsledky!HY12)</f>
        <v>30</v>
      </c>
      <c r="AQ24" s="152">
        <f>IF(ISBLANK(Výsledky!$IF$3),"",Výsledky!IF12)</f>
        <v>70</v>
      </c>
      <c r="AR24" s="152">
        <f>IF(ISBLANK(Výsledky!$IM$3),"",Výsledky!IM12)</f>
        <v>50</v>
      </c>
      <c r="AS24" s="152">
        <f>IF(ISBLANK(Výsledky!$IT$3),"",Výsledky!IT12)</f>
        <v>40</v>
      </c>
      <c r="AT24" s="152">
        <f>IF(ISBLANK(Výsledky!$JA$3),"",Výsledky!JA12)</f>
        <v>50</v>
      </c>
      <c r="AU24" s="152">
        <f>IF(ISBLANK(Výsledky!$JH$3),"",Výsledky!JH12)</f>
        <v>20</v>
      </c>
      <c r="AV24" s="152">
        <f>IF(ISBLANK(Výsledky!$JO$3),"",Výsledky!JO12)</f>
        <v>30</v>
      </c>
      <c r="AW24" s="152">
        <f>IF(ISBLANK(Výsledky!$JV$3),"",Výsledky!JV12)</f>
        <v>60</v>
      </c>
      <c r="AX24" s="152" t="str">
        <f>IF(ISBLANK(Výsledky!$KC$3),"",Výsledky!KC12)</f>
        <v/>
      </c>
      <c r="AY24" s="152">
        <f>IF(ISBLANK(Výsledky!$KJ$3),"",Výsledky!KJ12)</f>
        <v>0</v>
      </c>
      <c r="AZ24" s="152">
        <f>IF(ISBLANK(Výsledky!$KQ$3),"",Výsledky!KQ12)</f>
        <v>30</v>
      </c>
      <c r="BA24" s="152" t="str">
        <f>IF(ISBLANK(Výsledky!$KX$3),"",Výsledky!KX12)</f>
        <v/>
      </c>
      <c r="BB24" s="152" t="str">
        <f>IF(ISBLANK(Výsledky!$LE$3),"",Výsledky!LE12)</f>
        <v/>
      </c>
      <c r="BC24" s="152" t="str">
        <f>IF(ISBLANK(Výsledky!$LL$3),"",Výsledky!LL12)</f>
        <v/>
      </c>
      <c r="BD24" s="152" t="str">
        <f>IF(ISBLANK(Výsledky!$LS$3),"",Výsledky!LS12)</f>
        <v/>
      </c>
      <c r="BE24" s="152" t="str">
        <f>IF(ISBLANK(Výsledky!$LZ$3),"",Výsledky!LZ12)</f>
        <v/>
      </c>
      <c r="BF24" s="152" t="str">
        <f>IF(ISBLANK(Výsledky!$MG$3),"",Výsledky!MG12)</f>
        <v/>
      </c>
      <c r="BG24" s="152" t="str">
        <f>IF(ISBLANK(Výsledky!$MN$3),"",Výsledky!MN12)</f>
        <v/>
      </c>
      <c r="BH24" s="152" t="str">
        <f>IF(ISBLANK(Výsledky!$MU$3),"",Výsledky!MU12)</f>
        <v/>
      </c>
      <c r="BI24" s="152" t="str">
        <f>IF(ISBLANK(Výsledky!$NB$3),"",Výsledky!NB12)</f>
        <v/>
      </c>
      <c r="BJ24" s="152" t="str">
        <f>IF(ISBLANK(Výsledky!$NI$3),"",Výsledky!NI12)</f>
        <v/>
      </c>
      <c r="BK24" s="152" t="str">
        <f>IF(ISBLANK(Výsledky!$NP$3),"",Výsledky!NP12)</f>
        <v/>
      </c>
      <c r="BL24" s="152" t="str">
        <f>IF(ISBLANK(Výsledky!$NW$3),"",Výsledky!NW12)</f>
        <v/>
      </c>
      <c r="BM24" s="152" t="str">
        <f>IF(ISBLANK(Výsledky!$OD$3),"",Výsledky!OD12)</f>
        <v/>
      </c>
      <c r="BN24" s="152" t="str">
        <f>IF(ISBLANK(Výsledky!$OK$3),"",Výsledky!OK12)</f>
        <v/>
      </c>
      <c r="BO24" s="152" t="str">
        <f>IF(ISBLANK(Výsledky!$OR$3),"",Výsledky!OR12)</f>
        <v/>
      </c>
      <c r="BP24" s="152" t="str">
        <f>IF(ISBLANK(Výsledky!$OY$3),"",Výsledky!OY12)</f>
        <v/>
      </c>
      <c r="BQ24" s="152" t="str">
        <f>IF(ISBLANK(Výsledky!$PF$3),"",Výsledky!PF12)</f>
        <v/>
      </c>
      <c r="BR24" s="152" t="str">
        <f>IF(ISBLANK(Výsledky!$PM$3),"",Výsledky!PM12)</f>
        <v/>
      </c>
      <c r="BS24" s="152" t="str">
        <f>IF(ISBLANK(Výsledky!$PT$3),"",Výsledky!PT12)</f>
        <v/>
      </c>
      <c r="BT24" s="153" t="str">
        <f>IF(ISBLANK(Výsledky!$QA$3),"",Výsledky!QA12)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 x14ac:dyDescent="0.2">
      <c r="A25" s="1"/>
      <c r="B25" s="155" t="s">
        <v>189</v>
      </c>
      <c r="C25" s="161">
        <f>Tipy!A105</f>
        <v>47</v>
      </c>
      <c r="D25" s="179" t="str">
        <f>Tipy!B105</f>
        <v>Zamči</v>
      </c>
      <c r="E25" s="308">
        <f>SUM(F25:I25)</f>
        <v>1510</v>
      </c>
      <c r="F25" s="306">
        <f>IF(ISBLANK(Výsledky!$I$3),"-",SUM(J25:M25,O25,Q25,S25:T25,V25,X25,Z25:AA25,AC25:AE25,AG25:AI25,AK25:AM25,AP25,AR25,AT25:AU25,AW25:AX25,BA25,BC25:BD25,BF25,BH25,BJ25,BL25,BN25,BP25,BR25:BS25))</f>
        <v>930</v>
      </c>
      <c r="G25" s="151">
        <f>IF(ISBLANK(Výsledky!$AK$3),"-",SUM(N25,R25,U25,Y25,AB25,AF25,AV25,BB25,BG25,BI25,BM25,BO25,BT25))</f>
        <v>220</v>
      </c>
      <c r="H25" s="151">
        <f>IF(ISBLANK(Výsledky!$AY$3),"-",SUM(P25,W25,AJ25,AO25,AQ25,AY25))</f>
        <v>220</v>
      </c>
      <c r="I25" s="167">
        <f>IF(ISBLANK(Výsledky!$HK$3),"-",SUM(AN25,AS25,AZ25,BE25,BK25,BQ25))</f>
        <v>140</v>
      </c>
      <c r="J25" s="164">
        <f>IF(ISBLANK(Výsledky!$I$3),"",Výsledky!I111)</f>
        <v>60</v>
      </c>
      <c r="K25" s="152">
        <f>IF(ISBLANK(Výsledky!$P$3),"",Výsledky!P111)</f>
        <v>80</v>
      </c>
      <c r="L25" s="152">
        <f>IF(ISBLANK(Výsledky!$W$3),"",Výsledky!W111)</f>
        <v>40</v>
      </c>
      <c r="M25" s="152">
        <f>IF(ISBLANK(Výsledky!$AD$3),"",Výsledky!AD111)</f>
        <v>20</v>
      </c>
      <c r="N25" s="152">
        <f>IF(ISBLANK(Výsledky!$AK$3),"",Výsledky!AK111)</f>
        <v>60</v>
      </c>
      <c r="O25" s="152">
        <f>IF(ISBLANK(Výsledky!$AR$3),"",Výsledky!AR111)</f>
        <v>30</v>
      </c>
      <c r="P25" s="152">
        <f>IF(ISBLANK(Výsledky!$AY$3),"",Výsledky!AY111)</f>
        <v>60</v>
      </c>
      <c r="Q25" s="152">
        <f>IF(ISBLANK(Výsledky!$BF$3),"",Výsledky!BF111)</f>
        <v>30</v>
      </c>
      <c r="R25" s="152">
        <f>IF(ISBLANK(Výsledky!$BM$3),"",Výsledky!BM111)</f>
        <v>20</v>
      </c>
      <c r="S25" s="152">
        <f>IF(ISBLANK(Výsledky!$BT$3),"",Výsledky!BT111)</f>
        <v>30</v>
      </c>
      <c r="T25" s="152">
        <f>IF(ISBLANK(Výsledky!$CA$3),"",Výsledky!CA111)</f>
        <v>50</v>
      </c>
      <c r="U25" s="152">
        <f>IF(ISBLANK(Výsledky!$CH$3),"",Výsledky!CH111)</f>
        <v>20</v>
      </c>
      <c r="V25" s="152">
        <f>IF(ISBLANK(Výsledky!$CO$3),"",Výsledky!CO111)</f>
        <v>40</v>
      </c>
      <c r="W25" s="152">
        <f>IF(ISBLANK(Výsledky!$CV$3),"",Výsledky!CV111)</f>
        <v>80</v>
      </c>
      <c r="X25" s="152">
        <f>IF(ISBLANK(Výsledky!$DC$3),"",Výsledky!DC111)</f>
        <v>0</v>
      </c>
      <c r="Y25" s="152">
        <f>IF(ISBLANK(Výsledky!$DJ$3),"",Výsledky!DJ111)</f>
        <v>40</v>
      </c>
      <c r="Z25" s="152">
        <f>IF(ISBLANK(Výsledky!$DQ$3),"",Výsledky!DQ111)</f>
        <v>10</v>
      </c>
      <c r="AA25" s="152">
        <f>IF(ISBLANK(Výsledky!$DX$3),"",Výsledky!DX111)</f>
        <v>50</v>
      </c>
      <c r="AB25" s="152" t="str">
        <f>IF(ISBLANK(Výsledky!$EE$3),"",Výsledky!EE111)</f>
        <v>-</v>
      </c>
      <c r="AC25" s="152">
        <f>IF(ISBLANK(Výsledky!$EL$3),"",Výsledky!EL111)</f>
        <v>70</v>
      </c>
      <c r="AD25" s="152">
        <f>IF(ISBLANK(Výsledky!$ES$3),"",Výsledky!ES111)</f>
        <v>50</v>
      </c>
      <c r="AE25" s="152">
        <f>IF(ISBLANK(Výsledky!$EZ$3),"",Výsledky!EZ111)</f>
        <v>20</v>
      </c>
      <c r="AF25" s="152">
        <f>IF(ISBLANK(Výsledky!$FG$3),"",Výsledky!FG111)</f>
        <v>50</v>
      </c>
      <c r="AG25" s="152">
        <f>IF(ISBLANK(Výsledky!$FN$3),"",Výsledky!FN111)</f>
        <v>30</v>
      </c>
      <c r="AH25" s="152">
        <f>IF(ISBLANK(Výsledky!$FU$3),"",Výsledky!FU111)</f>
        <v>50</v>
      </c>
      <c r="AI25" s="152">
        <f>IF(ISBLANK(Výsledky!$GB$3),"",Výsledky!GB111)</f>
        <v>40</v>
      </c>
      <c r="AJ25" s="152">
        <f>IF(ISBLANK(Výsledky!$GI$3),"",Výsledky!GI111)</f>
        <v>0</v>
      </c>
      <c r="AK25" s="152">
        <f>IF(ISBLANK(Výsledky!$GP$3),"",Výsledky!GP111)</f>
        <v>50</v>
      </c>
      <c r="AL25" s="152">
        <v>0</v>
      </c>
      <c r="AM25" s="152">
        <f>IF(ISBLANK(Výsledky!$HD$3),"",Výsledky!HD111)</f>
        <v>30</v>
      </c>
      <c r="AN25" s="152">
        <f>IF(ISBLANK(Výsledky!$HK$3),"",Výsledky!HK111)</f>
        <v>20</v>
      </c>
      <c r="AO25" s="152">
        <f>IF(ISBLANK(Výsledky!$HR$3),"",Výsledky!HR111)</f>
        <v>20</v>
      </c>
      <c r="AP25" s="152">
        <f>IF(ISBLANK(Výsledky!$HY$3),"",Výsledky!HY111)</f>
        <v>30</v>
      </c>
      <c r="AQ25" s="152">
        <f>IF(ISBLANK(Výsledky!$IF$3),"",Výsledky!IF111)</f>
        <v>60</v>
      </c>
      <c r="AR25" s="152">
        <f>IF(ISBLANK(Výsledky!$IM$3),"",Výsledky!IM111)</f>
        <v>30</v>
      </c>
      <c r="AS25" s="152">
        <f>IF(ISBLANK(Výsledky!$IT$3),"",Výsledky!IT111)</f>
        <v>70</v>
      </c>
      <c r="AT25" s="152" t="str">
        <f>IF(ISBLANK(Výsledky!$JA$3),"",Výsledky!JA111)</f>
        <v>-</v>
      </c>
      <c r="AU25" s="152">
        <f>IF(ISBLANK(Výsledky!$JH$3),"",Výsledky!JH111)</f>
        <v>30</v>
      </c>
      <c r="AV25" s="152">
        <f>IF(ISBLANK(Výsledky!$JO$3),"",Výsledky!JO111)</f>
        <v>30</v>
      </c>
      <c r="AW25" s="152">
        <f>IF(ISBLANK(Výsledky!$JV$3),"",Výsledky!JV111)</f>
        <v>60</v>
      </c>
      <c r="AX25" s="152" t="str">
        <f>IF(ISBLANK(Výsledky!$KC$3),"",Výsledky!KC111)</f>
        <v/>
      </c>
      <c r="AY25" s="152" t="str">
        <f>IF(ISBLANK(Výsledky!$KJ$3),"",Výsledky!KJ111)</f>
        <v>-</v>
      </c>
      <c r="AZ25" s="152">
        <f>IF(ISBLANK(Výsledky!$KQ$3),"",Výsledky!KQ111)</f>
        <v>50</v>
      </c>
      <c r="BA25" s="152" t="str">
        <f>IF(ISBLANK(Výsledky!$KX$3),"",Výsledky!KX111)</f>
        <v/>
      </c>
      <c r="BB25" s="152" t="str">
        <f>IF(ISBLANK(Výsledky!$LE$3),"",Výsledky!LE111)</f>
        <v/>
      </c>
      <c r="BC25" s="152" t="str">
        <f>IF(ISBLANK(Výsledky!$LL$3),"",Výsledky!LL111)</f>
        <v/>
      </c>
      <c r="BD25" s="152" t="str">
        <f>IF(ISBLANK(Výsledky!$LS$3),"",Výsledky!LS111)</f>
        <v/>
      </c>
      <c r="BE25" s="152" t="str">
        <f>IF(ISBLANK(Výsledky!$LZ$3),"",Výsledky!LZ111)</f>
        <v/>
      </c>
      <c r="BF25" s="152" t="str">
        <f>IF(ISBLANK(Výsledky!$MG$3),"",Výsledky!MG111)</f>
        <v/>
      </c>
      <c r="BG25" s="152" t="str">
        <f>IF(ISBLANK(Výsledky!$MN$3),"",Výsledky!MN111)</f>
        <v/>
      </c>
      <c r="BH25" s="152" t="str">
        <f>IF(ISBLANK(Výsledky!$MU$3),"",Výsledky!MU111)</f>
        <v/>
      </c>
      <c r="BI25" s="152" t="str">
        <f>IF(ISBLANK(Výsledky!$NB$3),"",Výsledky!NB111)</f>
        <v/>
      </c>
      <c r="BJ25" s="152" t="str">
        <f>IF(ISBLANK(Výsledky!$NI$3),"",Výsledky!NI111)</f>
        <v/>
      </c>
      <c r="BK25" s="152" t="str">
        <f>IF(ISBLANK(Výsledky!$NP$3),"",Výsledky!NP111)</f>
        <v/>
      </c>
      <c r="BL25" s="152" t="str">
        <f>IF(ISBLANK(Výsledky!$NW$3),"",Výsledky!NW111)</f>
        <v/>
      </c>
      <c r="BM25" s="152" t="str">
        <f>IF(ISBLANK(Výsledky!$OD$3),"",Výsledky!OD111)</f>
        <v/>
      </c>
      <c r="BN25" s="152" t="str">
        <f>IF(ISBLANK(Výsledky!$OK$3),"",Výsledky!OK111)</f>
        <v/>
      </c>
      <c r="BO25" s="152" t="str">
        <f>IF(ISBLANK(Výsledky!$OR$3),"",Výsledky!OR111)</f>
        <v/>
      </c>
      <c r="BP25" s="152" t="str">
        <f>IF(ISBLANK(Výsledky!$OY$3),"",Výsledky!OY111)</f>
        <v/>
      </c>
      <c r="BQ25" s="152" t="str">
        <f>IF(ISBLANK(Výsledky!$PF$3),"",Výsledky!PF111)</f>
        <v/>
      </c>
      <c r="BR25" s="152" t="str">
        <f>IF(ISBLANK(Výsledky!$PM$3),"",Výsledky!PM111)</f>
        <v/>
      </c>
      <c r="BS25" s="152" t="str">
        <f>IF(ISBLANK(Výsledky!$PT$3),"",Výsledky!PT111)</f>
        <v/>
      </c>
      <c r="BT25" s="153" t="str">
        <f>IF(ISBLANK(Výsledky!$QA$3),"",Výsledky!QA111)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 x14ac:dyDescent="0.2">
      <c r="A26" s="1"/>
      <c r="B26" s="155" t="s">
        <v>190</v>
      </c>
      <c r="C26" s="161">
        <f>Tipy!A41</f>
        <v>18</v>
      </c>
      <c r="D26" s="179" t="str">
        <f>Tipy!B41</f>
        <v>kiralok</v>
      </c>
      <c r="E26" s="308">
        <f>SUM(F26:I26)</f>
        <v>1500</v>
      </c>
      <c r="F26" s="306">
        <f>IF(ISBLANK(Výsledky!$I$3),"-",SUM(J26:M26,O26,Q26,S26:T26,V26,X26,Z26:AA26,AC26:AE26,AG26:AI26,AK26:AM26,AP26,AR26,AT26:AU26,AW26:AX26,BA26,BC26:BD26,BF26,BH26,BJ26,BL26,BN26,BP26,BR26:BS26))</f>
        <v>940</v>
      </c>
      <c r="G26" s="151">
        <f>IF(ISBLANK(Výsledky!$AK$3),"-",SUM(N26,R26,U26,Y26,AB26,AF26,AV26,BB26,BG26,BI26,BM26,BO26,BT26))</f>
        <v>280</v>
      </c>
      <c r="H26" s="151">
        <f>IF(ISBLANK(Výsledky!$AY$3),"-",SUM(P26,W26,AJ26,AO26,AQ26,AY26))</f>
        <v>190</v>
      </c>
      <c r="I26" s="167">
        <f>IF(ISBLANK(Výsledky!$HK$3),"-",SUM(AN26,AS26,AZ26,BE26,BK26,BQ26))</f>
        <v>90</v>
      </c>
      <c r="J26" s="164">
        <f>IF(ISBLANK(Výsledky!$I$3),"",Výsledky!I47)</f>
        <v>60</v>
      </c>
      <c r="K26" s="152">
        <f>IF(ISBLANK(Výsledky!$P$3),"",Výsledky!P47)</f>
        <v>60</v>
      </c>
      <c r="L26" s="152">
        <f>IF(ISBLANK(Výsledky!$W$3),"",Výsledky!W47)</f>
        <v>50</v>
      </c>
      <c r="M26" s="152">
        <f>IF(ISBLANK(Výsledky!$AD$3),"",Výsledky!AD47)</f>
        <v>60</v>
      </c>
      <c r="N26" s="152">
        <f>IF(ISBLANK(Výsledky!$AK$3),"",Výsledky!AK47)</f>
        <v>30</v>
      </c>
      <c r="O26" s="152">
        <f>IF(ISBLANK(Výsledky!$AR$3),"",Výsledky!AR47)</f>
        <v>60</v>
      </c>
      <c r="P26" s="152">
        <f>IF(ISBLANK(Výsledky!$AY$3),"",Výsledky!AY47)</f>
        <v>60</v>
      </c>
      <c r="Q26" s="152">
        <f>IF(ISBLANK(Výsledky!$BF$3),"",Výsledky!BF47)</f>
        <v>30</v>
      </c>
      <c r="R26" s="152">
        <f>IF(ISBLANK(Výsledky!$BM$3),"",Výsledky!BM47)</f>
        <v>50</v>
      </c>
      <c r="S26" s="152">
        <f>IF(ISBLANK(Výsledky!$BT$3),"",Výsledky!BT47)</f>
        <v>20</v>
      </c>
      <c r="T26" s="152">
        <f>IF(ISBLANK(Výsledky!$CA$3),"",Výsledky!CA47)</f>
        <v>50</v>
      </c>
      <c r="U26" s="152">
        <f>IF(ISBLANK(Výsledky!$CH$3),"",Výsledky!CH47)</f>
        <v>30</v>
      </c>
      <c r="V26" s="152">
        <f>IF(ISBLANK(Výsledky!$CO$3),"",Výsledky!CO47)</f>
        <v>10</v>
      </c>
      <c r="W26" s="152">
        <f>IF(ISBLANK(Výsledky!$CV$3),"",Výsledky!CV47)</f>
        <v>50</v>
      </c>
      <c r="X26" s="152">
        <f>IF(ISBLANK(Výsledky!$DC$3),"",Výsledky!DC47)</f>
        <v>10</v>
      </c>
      <c r="Y26" s="152">
        <f>IF(ISBLANK(Výsledky!$DJ$3),"",Výsledky!DJ47)</f>
        <v>60</v>
      </c>
      <c r="Z26" s="152">
        <f>IF(ISBLANK(Výsledky!$DQ$3),"",Výsledky!DQ47)</f>
        <v>10</v>
      </c>
      <c r="AA26" s="152">
        <f>IF(ISBLANK(Výsledky!$DX$3),"",Výsledky!DX47)</f>
        <v>40</v>
      </c>
      <c r="AB26" s="152">
        <f>IF(ISBLANK(Výsledky!$EE$3),"",Výsledky!EE47)</f>
        <v>50</v>
      </c>
      <c r="AC26" s="152">
        <f>IF(ISBLANK(Výsledky!$EL$3),"",Výsledky!EL47)</f>
        <v>30</v>
      </c>
      <c r="AD26" s="152">
        <f>IF(ISBLANK(Výsledky!$ES$3),"",Výsledky!ES47)</f>
        <v>50</v>
      </c>
      <c r="AE26" s="152">
        <f>IF(ISBLANK(Výsledky!$EZ$3),"",Výsledky!EZ47)</f>
        <v>30</v>
      </c>
      <c r="AF26" s="152">
        <f>IF(ISBLANK(Výsledky!$FG$3),"",Výsledky!FG47)</f>
        <v>30</v>
      </c>
      <c r="AG26" s="152">
        <f>IF(ISBLANK(Výsledky!$FN$3),"",Výsledky!FN47)</f>
        <v>60</v>
      </c>
      <c r="AH26" s="152">
        <f>IF(ISBLANK(Výsledky!$FU$3),"",Výsledky!FU47)</f>
        <v>60</v>
      </c>
      <c r="AI26" s="152">
        <f>IF(ISBLANK(Výsledky!$GB$3),"",Výsledky!GB47)</f>
        <v>0</v>
      </c>
      <c r="AJ26" s="152" t="str">
        <f>IF(ISBLANK(Výsledky!$GI$3),"",Výsledky!GI47)</f>
        <v>-</v>
      </c>
      <c r="AK26" s="152">
        <f>IF(ISBLANK(Výsledky!$GP$3),"",Výsledky!GP47)</f>
        <v>50</v>
      </c>
      <c r="AL26" s="152">
        <v>0</v>
      </c>
      <c r="AM26" s="152">
        <f>IF(ISBLANK(Výsledky!$HD$3),"",Výsledky!HD47)</f>
        <v>80</v>
      </c>
      <c r="AN26" s="152">
        <f>IF(ISBLANK(Výsledky!$HK$3),"",Výsledky!HK47)</f>
        <v>20</v>
      </c>
      <c r="AO26" s="152">
        <f>IF(ISBLANK(Výsledky!$HR$3),"",Výsledky!HR47)</f>
        <v>20</v>
      </c>
      <c r="AP26" s="152" t="str">
        <f>IF(ISBLANK(Výsledky!$HY$3),"",Výsledky!HY47)</f>
        <v>-</v>
      </c>
      <c r="AQ26" s="152">
        <f>IF(ISBLANK(Výsledky!$IF$3),"",Výsledky!IF47)</f>
        <v>60</v>
      </c>
      <c r="AR26" s="152">
        <f>IF(ISBLANK(Výsledky!$IM$3),"",Výsledky!IM47)</f>
        <v>40</v>
      </c>
      <c r="AS26" s="152">
        <f>IF(ISBLANK(Výsledky!$IT$3),"",Výsledky!IT47)</f>
        <v>20</v>
      </c>
      <c r="AT26" s="152">
        <f>IF(ISBLANK(Výsledky!$JA$3),"",Výsledky!JA47)</f>
        <v>20</v>
      </c>
      <c r="AU26" s="152" t="str">
        <f>IF(ISBLANK(Výsledky!$JH$3),"",Výsledky!JH47)</f>
        <v>-</v>
      </c>
      <c r="AV26" s="152">
        <f>IF(ISBLANK(Výsledky!$JO$3),"",Výsledky!JO47)</f>
        <v>30</v>
      </c>
      <c r="AW26" s="152">
        <f>IF(ISBLANK(Výsledky!$JV$3),"",Výsledky!JV47)</f>
        <v>60</v>
      </c>
      <c r="AX26" s="152" t="str">
        <f>IF(ISBLANK(Výsledky!$KC$3),"",Výsledky!KC47)</f>
        <v/>
      </c>
      <c r="AY26" s="152">
        <f>IF(ISBLANK(Výsledky!$KJ$3),"",Výsledky!KJ47)</f>
        <v>0</v>
      </c>
      <c r="AZ26" s="152">
        <f>IF(ISBLANK(Výsledky!$KQ$3),"",Výsledky!KQ47)</f>
        <v>50</v>
      </c>
      <c r="BA26" s="152" t="str">
        <f>IF(ISBLANK(Výsledky!$KX$3),"",Výsledky!KX47)</f>
        <v/>
      </c>
      <c r="BB26" s="152" t="str">
        <f>IF(ISBLANK(Výsledky!$LE$3),"",Výsledky!LE47)</f>
        <v/>
      </c>
      <c r="BC26" s="152" t="str">
        <f>IF(ISBLANK(Výsledky!$LL$3),"",Výsledky!LL47)</f>
        <v/>
      </c>
      <c r="BD26" s="152" t="str">
        <f>IF(ISBLANK(Výsledky!$LS$3),"",Výsledky!LS47)</f>
        <v/>
      </c>
      <c r="BE26" s="152" t="str">
        <f>IF(ISBLANK(Výsledky!$LZ$3),"",Výsledky!LZ47)</f>
        <v/>
      </c>
      <c r="BF26" s="152" t="str">
        <f>IF(ISBLANK(Výsledky!$MG$3),"",Výsledky!MG47)</f>
        <v/>
      </c>
      <c r="BG26" s="152" t="str">
        <f>IF(ISBLANK(Výsledky!$MN$3),"",Výsledky!MN47)</f>
        <v/>
      </c>
      <c r="BH26" s="152" t="str">
        <f>IF(ISBLANK(Výsledky!$MU$3),"",Výsledky!MU47)</f>
        <v/>
      </c>
      <c r="BI26" s="152" t="str">
        <f>IF(ISBLANK(Výsledky!$NB$3),"",Výsledky!NB47)</f>
        <v/>
      </c>
      <c r="BJ26" s="152" t="str">
        <f>IF(ISBLANK(Výsledky!$NI$3),"",Výsledky!NI47)</f>
        <v/>
      </c>
      <c r="BK26" s="152" t="str">
        <f>IF(ISBLANK(Výsledky!$NP$3),"",Výsledky!NP47)</f>
        <v/>
      </c>
      <c r="BL26" s="152" t="str">
        <f>IF(ISBLANK(Výsledky!$NW$3),"",Výsledky!NW47)</f>
        <v/>
      </c>
      <c r="BM26" s="152" t="str">
        <f>IF(ISBLANK(Výsledky!$OD$3),"",Výsledky!OD47)</f>
        <v/>
      </c>
      <c r="BN26" s="152" t="str">
        <f>IF(ISBLANK(Výsledky!$OK$3),"",Výsledky!OK47)</f>
        <v/>
      </c>
      <c r="BO26" s="152" t="str">
        <f>IF(ISBLANK(Výsledky!$OR$3),"",Výsledky!OR47)</f>
        <v/>
      </c>
      <c r="BP26" s="152" t="str">
        <f>IF(ISBLANK(Výsledky!$OY$3),"",Výsledky!OY47)</f>
        <v/>
      </c>
      <c r="BQ26" s="152" t="str">
        <f>IF(ISBLANK(Výsledky!$PF$3),"",Výsledky!PF47)</f>
        <v/>
      </c>
      <c r="BR26" s="152" t="str">
        <f>IF(ISBLANK(Výsledky!$PM$3),"",Výsledky!PM47)</f>
        <v/>
      </c>
      <c r="BS26" s="152" t="str">
        <f>IF(ISBLANK(Výsledky!$PT$3),"",Výsledky!PT47)</f>
        <v/>
      </c>
      <c r="BT26" s="153" t="str">
        <f>IF(ISBLANK(Výsledky!$QA$3),"",Výsledky!QA47)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 x14ac:dyDescent="0.2">
      <c r="A27" s="1"/>
      <c r="B27" s="155" t="s">
        <v>191</v>
      </c>
      <c r="C27" s="161">
        <f>Tipy!A85</f>
        <v>44</v>
      </c>
      <c r="D27" s="179" t="str">
        <f>Tipy!B85</f>
        <v>Saty7</v>
      </c>
      <c r="E27" s="308">
        <f>SUM(F27:I27)</f>
        <v>1500</v>
      </c>
      <c r="F27" s="306">
        <f>IF(ISBLANK(Výsledky!$I$3),"-",SUM(J27:M27,O27,Q27,S27:T27,V27,X27,Z27:AA27,AC27:AE27,AG27:AI27,AK27:AM27,AP27,AR27,AT27:AU27,AW27:AX27,BA27,BC27:BD27,BF27,BH27,BJ27,BL27,BN27,BP27,BR27:BS27))</f>
        <v>940</v>
      </c>
      <c r="G27" s="151">
        <f>IF(ISBLANK(Výsledky!$AK$3),"-",SUM(N27,R27,U27,Y27,AB27,AF27,AV27,BB27,BG27,BI27,BM27,BO27,BT27))</f>
        <v>240</v>
      </c>
      <c r="H27" s="151">
        <f>IF(ISBLANK(Výsledky!$AY$3),"-",SUM(P27,W27,AJ27,AO27,AQ27,AY27))</f>
        <v>190</v>
      </c>
      <c r="I27" s="167">
        <f>IF(ISBLANK(Výsledky!$HK$3),"-",SUM(AN27,AS27,AZ27,BE27,BK27,BQ27))</f>
        <v>130</v>
      </c>
      <c r="J27" s="164">
        <f>IF(ISBLANK(Výsledky!$I$3),"",Výsledky!I91)</f>
        <v>70</v>
      </c>
      <c r="K27" s="152">
        <f>IF(ISBLANK(Výsledky!$P$3),"",Výsledky!P91)</f>
        <v>20</v>
      </c>
      <c r="L27" s="152">
        <f>IF(ISBLANK(Výsledky!$W$3),"",Výsledky!W91)</f>
        <v>20</v>
      </c>
      <c r="M27" s="152">
        <f>IF(ISBLANK(Výsledky!$AD$3),"",Výsledky!AD91)</f>
        <v>30</v>
      </c>
      <c r="N27" s="152">
        <f>IF(ISBLANK(Výsledky!$AK$3),"",Výsledky!AK91)</f>
        <v>40</v>
      </c>
      <c r="O27" s="152">
        <f>IF(ISBLANK(Výsledky!$AR$3),"",Výsledky!AR91)</f>
        <v>50</v>
      </c>
      <c r="P27" s="152">
        <f>IF(ISBLANK(Výsledky!$AY$3),"",Výsledky!AY91)</f>
        <v>40</v>
      </c>
      <c r="Q27" s="152">
        <f>IF(ISBLANK(Výsledky!$BF$3),"",Výsledky!BF91)</f>
        <v>0</v>
      </c>
      <c r="R27" s="152">
        <f>IF(ISBLANK(Výsledky!$BM$3),"",Výsledky!BM91)</f>
        <v>30</v>
      </c>
      <c r="S27" s="152">
        <f>IF(ISBLANK(Výsledky!$BT$3),"",Výsledky!BT91)</f>
        <v>60</v>
      </c>
      <c r="T27" s="152">
        <f>IF(ISBLANK(Výsledky!$CA$3),"",Výsledky!CA91)</f>
        <v>50</v>
      </c>
      <c r="U27" s="152">
        <f>IF(ISBLANK(Výsledky!$CH$3),"",Výsledky!CH91)</f>
        <v>80</v>
      </c>
      <c r="V27" s="152">
        <f>IF(ISBLANK(Výsledky!$CO$3),"",Výsledky!CO91)</f>
        <v>60</v>
      </c>
      <c r="W27" s="152">
        <f>IF(ISBLANK(Výsledky!$CV$3),"",Výsledky!CV91)</f>
        <v>50</v>
      </c>
      <c r="X27" s="152">
        <f>IF(ISBLANK(Výsledky!$DC$3),"",Výsledky!DC91)</f>
        <v>0</v>
      </c>
      <c r="Y27" s="152">
        <f>IF(ISBLANK(Výsledky!$DJ$3),"",Výsledky!DJ91)</f>
        <v>30</v>
      </c>
      <c r="Z27" s="152">
        <f>IF(ISBLANK(Výsledky!$DQ$3),"",Výsledky!DQ91)</f>
        <v>10</v>
      </c>
      <c r="AA27" s="152">
        <f>IF(ISBLANK(Výsledky!$DX$3),"",Výsledky!DX91)</f>
        <v>60</v>
      </c>
      <c r="AB27" s="152">
        <f>IF(ISBLANK(Výsledky!$EE$3),"",Výsledky!EE91)</f>
        <v>30</v>
      </c>
      <c r="AC27" s="152">
        <f>IF(ISBLANK(Výsledky!$EL$3),"",Výsledky!EL91)</f>
        <v>60</v>
      </c>
      <c r="AD27" s="152">
        <f>IF(ISBLANK(Výsledky!$ES$3),"",Výsledky!ES91)</f>
        <v>70</v>
      </c>
      <c r="AE27" s="152">
        <f>IF(ISBLANK(Výsledky!$EZ$3),"",Výsledky!EZ91)</f>
        <v>20</v>
      </c>
      <c r="AF27" s="152">
        <f>IF(ISBLANK(Výsledky!$FG$3),"",Výsledky!FG91)</f>
        <v>30</v>
      </c>
      <c r="AG27" s="152">
        <f>IF(ISBLANK(Výsledky!$FN$3),"",Výsledky!FN91)</f>
        <v>50</v>
      </c>
      <c r="AH27" s="152">
        <f>IF(ISBLANK(Výsledky!$FU$3),"",Výsledky!FU91)</f>
        <v>60</v>
      </c>
      <c r="AI27" s="152">
        <f>IF(ISBLANK(Výsledky!$GB$3),"",Výsledky!GB91)</f>
        <v>10</v>
      </c>
      <c r="AJ27" s="152">
        <f>IF(ISBLANK(Výsledky!$GI$3),"",Výsledky!GI91)</f>
        <v>30</v>
      </c>
      <c r="AK27" s="152">
        <f>IF(ISBLANK(Výsledky!$GP$3),"",Výsledky!GP91)</f>
        <v>50</v>
      </c>
      <c r="AL27" s="152">
        <v>0</v>
      </c>
      <c r="AM27" s="200">
        <f>IF(ISBLANK(Výsledky!$HD$3),"",Výsledky!HD91)</f>
        <v>0</v>
      </c>
      <c r="AN27" s="152">
        <f>IF(ISBLANK(Výsledky!$HK$3),"",Výsledky!HK91)</f>
        <v>50</v>
      </c>
      <c r="AO27" s="152">
        <f>IF(ISBLANK(Výsledky!$HR$3),"",Výsledky!HR91)</f>
        <v>0</v>
      </c>
      <c r="AP27" s="152">
        <f>IF(ISBLANK(Výsledky!$HY$3),"",Výsledky!HY91)</f>
        <v>30</v>
      </c>
      <c r="AQ27" s="152">
        <f>IF(ISBLANK(Výsledky!$IF$3),"",Výsledky!IF91)</f>
        <v>70</v>
      </c>
      <c r="AR27" s="152">
        <f>IF(ISBLANK(Výsledky!$IM$3),"",Výsledky!IM91)</f>
        <v>30</v>
      </c>
      <c r="AS27" s="152">
        <f>IF(ISBLANK(Výsledky!$IT$3),"",Výsledky!IT91)</f>
        <v>60</v>
      </c>
      <c r="AT27" s="152">
        <f>IF(ISBLANK(Výsledky!$JA$3),"",Výsledky!JA91)</f>
        <v>50</v>
      </c>
      <c r="AU27" s="152">
        <f>IF(ISBLANK(Výsledky!$JH$3),"",Výsledky!JH91)</f>
        <v>20</v>
      </c>
      <c r="AV27" s="152" t="str">
        <f>IF(ISBLANK(Výsledky!$JO$3),"",Výsledky!JO91)</f>
        <v>-</v>
      </c>
      <c r="AW27" s="152">
        <f>IF(ISBLANK(Výsledky!$JV$3),"",Výsledky!JV91)</f>
        <v>60</v>
      </c>
      <c r="AX27" s="152" t="str">
        <f>IF(ISBLANK(Výsledky!$KC$3),"",Výsledky!KC91)</f>
        <v/>
      </c>
      <c r="AY27" s="152">
        <f>IF(ISBLANK(Výsledky!$KJ$3),"",Výsledky!KJ91)</f>
        <v>0</v>
      </c>
      <c r="AZ27" s="152">
        <f>IF(ISBLANK(Výsledky!$KQ$3),"",Výsledky!KQ91)</f>
        <v>20</v>
      </c>
      <c r="BA27" s="152" t="str">
        <f>IF(ISBLANK(Výsledky!$KX$3),"",Výsledky!KX91)</f>
        <v/>
      </c>
      <c r="BB27" s="152" t="str">
        <f>IF(ISBLANK(Výsledky!$LE$3),"",Výsledky!LE91)</f>
        <v/>
      </c>
      <c r="BC27" s="152" t="str">
        <f>IF(ISBLANK(Výsledky!$LL$3),"",Výsledky!LL91)</f>
        <v/>
      </c>
      <c r="BD27" s="152" t="str">
        <f>IF(ISBLANK(Výsledky!$LS$3),"",Výsledky!LS91)</f>
        <v/>
      </c>
      <c r="BE27" s="152" t="str">
        <f>IF(ISBLANK(Výsledky!$LZ$3),"",Výsledky!LZ91)</f>
        <v/>
      </c>
      <c r="BF27" s="152" t="str">
        <f>IF(ISBLANK(Výsledky!$MG$3),"",Výsledky!MG91)</f>
        <v/>
      </c>
      <c r="BG27" s="152" t="str">
        <f>IF(ISBLANK(Výsledky!$MN$3),"",Výsledky!MN91)</f>
        <v/>
      </c>
      <c r="BH27" s="152" t="str">
        <f>IF(ISBLANK(Výsledky!$MU$3),"",Výsledky!MU91)</f>
        <v/>
      </c>
      <c r="BI27" s="152" t="str">
        <f>IF(ISBLANK(Výsledky!$NB$3),"",Výsledky!NB91)</f>
        <v/>
      </c>
      <c r="BJ27" s="152" t="str">
        <f>IF(ISBLANK(Výsledky!$NI$3),"",Výsledky!NI91)</f>
        <v/>
      </c>
      <c r="BK27" s="152" t="str">
        <f>IF(ISBLANK(Výsledky!$NP$3),"",Výsledky!NP91)</f>
        <v/>
      </c>
      <c r="BL27" s="152" t="str">
        <f>IF(ISBLANK(Výsledky!$NW$3),"",Výsledky!NW91)</f>
        <v/>
      </c>
      <c r="BM27" s="152" t="str">
        <f>IF(ISBLANK(Výsledky!$OD$3),"",Výsledky!OD91)</f>
        <v/>
      </c>
      <c r="BN27" s="152" t="str">
        <f>IF(ISBLANK(Výsledky!$OK$3),"",Výsledky!OK91)</f>
        <v/>
      </c>
      <c r="BO27" s="152" t="str">
        <f>IF(ISBLANK(Výsledky!$OR$3),"",Výsledky!OR91)</f>
        <v/>
      </c>
      <c r="BP27" s="152" t="str">
        <f>IF(ISBLANK(Výsledky!$OY$3),"",Výsledky!OY91)</f>
        <v/>
      </c>
      <c r="BQ27" s="152" t="str">
        <f>IF(ISBLANK(Výsledky!$PF$3),"",Výsledky!PF91)</f>
        <v/>
      </c>
      <c r="BR27" s="152" t="str">
        <f>IF(ISBLANK(Výsledky!$PM$3),"",Výsledky!PM91)</f>
        <v/>
      </c>
      <c r="BS27" s="152" t="str">
        <f>IF(ISBLANK(Výsledky!$PT$3),"",Výsledky!PT91)</f>
        <v/>
      </c>
      <c r="BT27" s="153" t="str">
        <f>IF(ISBLANK(Výsledky!$QA$3),"",Výsledky!QA91)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 x14ac:dyDescent="0.2">
      <c r="A28" s="1"/>
      <c r="B28" s="155" t="s">
        <v>192</v>
      </c>
      <c r="C28" s="161">
        <f>Tipy!A68</f>
        <v>56</v>
      </c>
      <c r="D28" s="179" t="str">
        <f>Tipy!B68</f>
        <v>Ostrovan</v>
      </c>
      <c r="E28" s="308">
        <f>SUM(F28:I28)</f>
        <v>1500</v>
      </c>
      <c r="F28" s="306">
        <f>IF(ISBLANK(Výsledky!$I$3),"-",SUM(J28:M28,O28,Q28,S28:T28,V28,X28,Z28:AA28,AC28:AE28,AG28:AI28,AK28:AM28,AP28,AR28,AT28:AU28,AW28:AX28,BA28,BC28:BD28,BF28,BH28,BJ28,BL28,BN28,BP28,BR28:BS28))</f>
        <v>1000</v>
      </c>
      <c r="G28" s="151">
        <f>IF(ISBLANK(Výsledky!$AK$3),"-",SUM(N28,R28,U28,Y28,AB28,AF28,AV28,BB28,BG28,BI28,BM28,BO28,BT28))</f>
        <v>300</v>
      </c>
      <c r="H28" s="151">
        <f>IF(ISBLANK(Výsledky!$AY$3),"-",SUM(P28,W28,AJ28,AO28,AQ28,AY28))</f>
        <v>120</v>
      </c>
      <c r="I28" s="167">
        <f>IF(ISBLANK(Výsledky!$HK$3),"-",SUM(AN28,AS28,AZ28,BE28,BK28,BQ28))</f>
        <v>80</v>
      </c>
      <c r="J28" s="164">
        <f>IF(ISBLANK(Výsledky!$I$3),"",Výsledky!I74)</f>
        <v>90</v>
      </c>
      <c r="K28" s="152">
        <f>IF(ISBLANK(Výsledky!$P$3),"",Výsledky!P74)</f>
        <v>60</v>
      </c>
      <c r="L28" s="152">
        <f>IF(ISBLANK(Výsledky!$W$3),"",Výsledky!W74)</f>
        <v>10</v>
      </c>
      <c r="M28" s="152">
        <f>IF(ISBLANK(Výsledky!$AD$3),"",Výsledky!AD74)</f>
        <v>60</v>
      </c>
      <c r="N28" s="152">
        <f>IF(ISBLANK(Výsledky!$AK$3),"",Výsledky!AK74)</f>
        <v>20</v>
      </c>
      <c r="O28" s="152">
        <f>IF(ISBLANK(Výsledky!$AR$3),"",Výsledky!AR74)</f>
        <v>50</v>
      </c>
      <c r="P28" s="152">
        <f>IF(ISBLANK(Výsledky!$AY$3),"",Výsledky!AY74)</f>
        <v>20</v>
      </c>
      <c r="Q28" s="152">
        <f>IF(ISBLANK(Výsledky!$BF$3),"",Výsledky!BF74)</f>
        <v>40</v>
      </c>
      <c r="R28" s="152">
        <f>IF(ISBLANK(Výsledky!$BM$3),"",Výsledky!BM74)</f>
        <v>80</v>
      </c>
      <c r="S28" s="152">
        <f>IF(ISBLANK(Výsledky!$BT$3),"",Výsledky!BT74)</f>
        <v>30</v>
      </c>
      <c r="T28" s="152">
        <f>IF(ISBLANK(Výsledky!$CA$3),"",Výsledky!CA74)</f>
        <v>40</v>
      </c>
      <c r="U28" s="152">
        <f>IF(ISBLANK(Výsledky!$CH$3),"",Výsledky!CH74)</f>
        <v>50</v>
      </c>
      <c r="V28" s="152">
        <f>IF(ISBLANK(Výsledky!$CO$3),"",Výsledky!CO74)</f>
        <v>70</v>
      </c>
      <c r="W28" s="152">
        <f>IF(ISBLANK(Výsledky!$CV$3),"",Výsledky!CV74)</f>
        <v>50</v>
      </c>
      <c r="X28" s="152">
        <f>IF(ISBLANK(Výsledky!$DC$3),"",Výsledky!DC74)</f>
        <v>40</v>
      </c>
      <c r="Y28" s="152">
        <f>IF(ISBLANK(Výsledky!$DJ$3),"",Výsledky!DJ74)</f>
        <v>30</v>
      </c>
      <c r="Z28" s="152">
        <f>IF(ISBLANK(Výsledky!$DQ$3),"",Výsledky!DQ74)</f>
        <v>0</v>
      </c>
      <c r="AA28" s="152">
        <f>IF(ISBLANK(Výsledky!$DX$3),"",Výsledky!DX74)</f>
        <v>50</v>
      </c>
      <c r="AB28" s="152">
        <f>IF(ISBLANK(Výsledky!$EE$3),"",Výsledky!EE74)</f>
        <v>20</v>
      </c>
      <c r="AC28" s="152">
        <f>IF(ISBLANK(Výsledky!$EL$3),"",Výsledky!EL74)</f>
        <v>40</v>
      </c>
      <c r="AD28" s="152">
        <f>IF(ISBLANK(Výsledky!$ES$3),"",Výsledky!ES74)</f>
        <v>20</v>
      </c>
      <c r="AE28" s="152">
        <f>IF(ISBLANK(Výsledky!$EZ$3),"",Výsledky!EZ74)</f>
        <v>30</v>
      </c>
      <c r="AF28" s="152">
        <f>IF(ISBLANK(Výsledky!$FG$3),"",Výsledky!FG74)</f>
        <v>40</v>
      </c>
      <c r="AG28" s="152">
        <f>IF(ISBLANK(Výsledky!$FN$3),"",Výsledky!FN74)</f>
        <v>50</v>
      </c>
      <c r="AH28" s="152">
        <f>IF(ISBLANK(Výsledky!$FU$3),"",Výsledky!FU74)</f>
        <v>60</v>
      </c>
      <c r="AI28" s="152">
        <f>IF(ISBLANK(Výsledky!$GB$3),"",Výsledky!GB74)</f>
        <v>0</v>
      </c>
      <c r="AJ28" s="152" t="str">
        <f>IF(ISBLANK(Výsledky!$GI$3),"",Výsledky!GI74)</f>
        <v>-</v>
      </c>
      <c r="AK28" s="152">
        <f>IF(ISBLANK(Výsledky!$GP$3),"",Výsledky!GP74)</f>
        <v>50</v>
      </c>
      <c r="AL28" s="152">
        <v>0</v>
      </c>
      <c r="AM28" s="152">
        <f>IF(ISBLANK(Výsledky!$HD$3),"",Výsledky!HD74)</f>
        <v>40</v>
      </c>
      <c r="AN28" s="152">
        <f>IF(ISBLANK(Výsledky!$HK$3),"",Výsledky!HK74)</f>
        <v>30</v>
      </c>
      <c r="AO28" s="152">
        <f>IF(ISBLANK(Výsledky!$HR$3),"",Výsledky!HR74)</f>
        <v>0</v>
      </c>
      <c r="AP28" s="152">
        <f>IF(ISBLANK(Výsledky!$HY$3),"",Výsledky!HY74)</f>
        <v>30</v>
      </c>
      <c r="AQ28" s="152">
        <f>IF(ISBLANK(Výsledky!$IF$3),"",Výsledky!IF74)</f>
        <v>50</v>
      </c>
      <c r="AR28" s="152">
        <f>IF(ISBLANK(Výsledky!$IM$3),"",Výsledky!IM74)</f>
        <v>40</v>
      </c>
      <c r="AS28" s="152">
        <f>IF(ISBLANK(Výsledky!$IT$3),"",Výsledky!IT74)</f>
        <v>50</v>
      </c>
      <c r="AT28" s="152">
        <f>IF(ISBLANK(Výsledky!$JA$3),"",Výsledky!JA74)</f>
        <v>20</v>
      </c>
      <c r="AU28" s="152">
        <f>IF(ISBLANK(Výsledky!$JH$3),"",Výsledky!JH74)</f>
        <v>20</v>
      </c>
      <c r="AV28" s="152">
        <f>IF(ISBLANK(Výsledky!$JO$3),"",Výsledky!JO74)</f>
        <v>60</v>
      </c>
      <c r="AW28" s="152">
        <f>IF(ISBLANK(Výsledky!$JV$3),"",Výsledky!JV74)</f>
        <v>60</v>
      </c>
      <c r="AX28" s="152" t="str">
        <f>IF(ISBLANK(Výsledky!$KC$3),"",Výsledky!KC74)</f>
        <v/>
      </c>
      <c r="AY28" s="152">
        <f>IF(ISBLANK(Výsledky!$KJ$3),"",Výsledky!KJ74)</f>
        <v>0</v>
      </c>
      <c r="AZ28" s="152" t="str">
        <f>IF(ISBLANK(Výsledky!$KQ$3),"",Výsledky!KQ74)</f>
        <v>-</v>
      </c>
      <c r="BA28" s="152" t="str">
        <f>IF(ISBLANK(Výsledky!$KX$3),"",Výsledky!KX74)</f>
        <v/>
      </c>
      <c r="BB28" s="152" t="str">
        <f>IF(ISBLANK(Výsledky!$LE$3),"",Výsledky!LE74)</f>
        <v/>
      </c>
      <c r="BC28" s="152" t="str">
        <f>IF(ISBLANK(Výsledky!$LL$3),"",Výsledky!LL74)</f>
        <v/>
      </c>
      <c r="BD28" s="152" t="str">
        <f>IF(ISBLANK(Výsledky!$LS$3),"",Výsledky!LS74)</f>
        <v/>
      </c>
      <c r="BE28" s="152" t="str">
        <f>IF(ISBLANK(Výsledky!$LZ$3),"",Výsledky!LZ74)</f>
        <v/>
      </c>
      <c r="BF28" s="152" t="str">
        <f>IF(ISBLANK(Výsledky!$MG$3),"",Výsledky!MG74)</f>
        <v/>
      </c>
      <c r="BG28" s="152" t="str">
        <f>IF(ISBLANK(Výsledky!$MN$3),"",Výsledky!MN74)</f>
        <v/>
      </c>
      <c r="BH28" s="152" t="str">
        <f>IF(ISBLANK(Výsledky!$MU$3),"",Výsledky!MU74)</f>
        <v/>
      </c>
      <c r="BI28" s="152" t="str">
        <f>IF(ISBLANK(Výsledky!$NB$3),"",Výsledky!NB74)</f>
        <v/>
      </c>
      <c r="BJ28" s="152" t="str">
        <f>IF(ISBLANK(Výsledky!$NI$3),"",Výsledky!NI74)</f>
        <v/>
      </c>
      <c r="BK28" s="152" t="str">
        <f>IF(ISBLANK(Výsledky!$NP$3),"",Výsledky!NP74)</f>
        <v/>
      </c>
      <c r="BL28" s="152" t="str">
        <f>IF(ISBLANK(Výsledky!$NW$3),"",Výsledky!NW74)</f>
        <v/>
      </c>
      <c r="BM28" s="152" t="str">
        <f>IF(ISBLANK(Výsledky!$OD$3),"",Výsledky!OD74)</f>
        <v/>
      </c>
      <c r="BN28" s="152" t="str">
        <f>IF(ISBLANK(Výsledky!$OK$3),"",Výsledky!OK74)</f>
        <v/>
      </c>
      <c r="BO28" s="152" t="str">
        <f>IF(ISBLANK(Výsledky!$OR$3),"",Výsledky!OR74)</f>
        <v/>
      </c>
      <c r="BP28" s="152" t="str">
        <f>IF(ISBLANK(Výsledky!$OY$3),"",Výsledky!OY74)</f>
        <v/>
      </c>
      <c r="BQ28" s="152" t="str">
        <f>IF(ISBLANK(Výsledky!$PF$3),"",Výsledky!PF74)</f>
        <v/>
      </c>
      <c r="BR28" s="152" t="str">
        <f>IF(ISBLANK(Výsledky!$PM$3),"",Výsledky!PM74)</f>
        <v/>
      </c>
      <c r="BS28" s="152" t="str">
        <f>IF(ISBLANK(Výsledky!$PT$3),"",Výsledky!PT74)</f>
        <v/>
      </c>
      <c r="BT28" s="153" t="str">
        <f>IF(ISBLANK(Výsledky!$QA$3),"",Výsledky!QA74)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 x14ac:dyDescent="0.2">
      <c r="A29" s="1"/>
      <c r="B29" s="155" t="s">
        <v>193</v>
      </c>
      <c r="C29" s="161">
        <f>Tipy!A25</f>
        <v>38</v>
      </c>
      <c r="D29" s="179" t="str">
        <f>Tipy!B25</f>
        <v>Feri</v>
      </c>
      <c r="E29" s="308">
        <f>SUM(F29:I29)</f>
        <v>1490</v>
      </c>
      <c r="F29" s="306">
        <f>IF(ISBLANK(Výsledky!$I$3),"-",SUM(J29:M29,O29,Q29,S29:T29,V29,X29,Z29:AA29,AC29:AE29,AG29:AI29,AK29:AM29,AP29,AR29,AT29:AU29,AW29:AX29,BA29,BC29:BD29,BF29,BH29,BJ29,BL29,BN29,BP29,BR29:BS29))</f>
        <v>790</v>
      </c>
      <c r="G29" s="151">
        <f>IF(ISBLANK(Výsledky!$AK$3),"-",SUM(N29,R29,U29,Y29,AB29,AF29,AV29,BB29,BG29,BI29,BM29,BO29,BT29))</f>
        <v>370</v>
      </c>
      <c r="H29" s="151">
        <f>IF(ISBLANK(Výsledky!$AY$3),"-",SUM(P29,W29,AJ29,AO29,AQ29,AY29))</f>
        <v>170</v>
      </c>
      <c r="I29" s="167">
        <f>IF(ISBLANK(Výsledky!$HK$3),"-",SUM(AN29,AS29,AZ29,BE29,BK29,BQ29))</f>
        <v>160</v>
      </c>
      <c r="J29" s="164" t="str">
        <f>IF(ISBLANK(Výsledky!$I$3),"",Výsledky!I31)</f>
        <v>-</v>
      </c>
      <c r="K29" s="152" t="str">
        <f>IF(ISBLANK(Výsledky!$P$3),"",Výsledky!P31)</f>
        <v>-</v>
      </c>
      <c r="L29" s="152">
        <f>IF(ISBLANK(Výsledky!$W$3),"",Výsledky!W31)</f>
        <v>40</v>
      </c>
      <c r="M29" s="152">
        <f>IF(ISBLANK(Výsledky!$AD$3),"",Výsledky!AD31)</f>
        <v>50</v>
      </c>
      <c r="N29" s="152">
        <f>IF(ISBLANK(Výsledky!$AK$3),"",Výsledky!AK31)</f>
        <v>60</v>
      </c>
      <c r="O29" s="152">
        <f>IF(ISBLANK(Výsledky!$AR$3),"",Výsledky!AR31)</f>
        <v>50</v>
      </c>
      <c r="P29" s="152">
        <f>IF(ISBLANK(Výsledky!$AY$3),"",Výsledky!AY31)</f>
        <v>40</v>
      </c>
      <c r="Q29" s="152">
        <f>IF(ISBLANK(Výsledky!$BF$3),"",Výsledky!BF31)</f>
        <v>0</v>
      </c>
      <c r="R29" s="152">
        <f>IF(ISBLANK(Výsledky!$BM$3),"",Výsledky!BM31)</f>
        <v>50</v>
      </c>
      <c r="S29" s="152">
        <f>IF(ISBLANK(Výsledky!$BT$3),"",Výsledky!BT31)</f>
        <v>30</v>
      </c>
      <c r="T29" s="152">
        <f>IF(ISBLANK(Výsledky!$CA$3),"",Výsledky!CA31)</f>
        <v>50</v>
      </c>
      <c r="U29" s="152">
        <f>IF(ISBLANK(Výsledky!$CH$3),"",Výsledky!CH31)</f>
        <v>50</v>
      </c>
      <c r="V29" s="152">
        <f>IF(ISBLANK(Výsledky!$CO$3),"",Výsledky!CO31)</f>
        <v>60</v>
      </c>
      <c r="W29" s="152">
        <f>IF(ISBLANK(Výsledky!$CV$3),"",Výsledky!CV31)</f>
        <v>70</v>
      </c>
      <c r="X29" s="152">
        <f>IF(ISBLANK(Výsledky!$DC$3),"",Výsledky!DC31)</f>
        <v>10</v>
      </c>
      <c r="Y29" s="152">
        <f>IF(ISBLANK(Výsledky!$DJ$3),"",Výsledky!DJ31)</f>
        <v>40</v>
      </c>
      <c r="Z29" s="152">
        <f>IF(ISBLANK(Výsledky!$DQ$3),"",Výsledky!DQ31)</f>
        <v>10</v>
      </c>
      <c r="AA29" s="152">
        <f>IF(ISBLANK(Výsledky!$DX$3),"",Výsledky!DX31)</f>
        <v>60</v>
      </c>
      <c r="AB29" s="152">
        <f>IF(ISBLANK(Výsledky!$EE$3),"",Výsledky!EE31)</f>
        <v>30</v>
      </c>
      <c r="AC29" s="152">
        <f>IF(ISBLANK(Výsledky!$EL$3),"",Výsledky!EL31)</f>
        <v>30</v>
      </c>
      <c r="AD29" s="152">
        <f>IF(ISBLANK(Výsledky!$ES$3),"",Výsledky!ES31)</f>
        <v>20</v>
      </c>
      <c r="AE29" s="152">
        <f>IF(ISBLANK(Výsledky!$EZ$3),"",Výsledky!EZ31)</f>
        <v>20</v>
      </c>
      <c r="AF29" s="152">
        <f>IF(ISBLANK(Výsledky!$FG$3),"",Výsledky!FG31)</f>
        <v>80</v>
      </c>
      <c r="AG29" s="152">
        <f>IF(ISBLANK(Výsledky!$FN$3),"",Výsledky!FN31)</f>
        <v>50</v>
      </c>
      <c r="AH29" s="152">
        <f>IF(ISBLANK(Výsledky!$FU$3),"",Výsledky!FU31)</f>
        <v>50</v>
      </c>
      <c r="AI29" s="152" t="str">
        <f>IF(ISBLANK(Výsledky!$GB$3),"",Výsledky!GB31)</f>
        <v>-</v>
      </c>
      <c r="AJ29" s="152">
        <f>IF(ISBLANK(Výsledky!$GI$3),"",Výsledky!GI31)</f>
        <v>40</v>
      </c>
      <c r="AK29" s="152">
        <f>IF(ISBLANK(Výsledky!$GP$3),"",Výsledky!GP31)</f>
        <v>20</v>
      </c>
      <c r="AL29" s="152">
        <v>0</v>
      </c>
      <c r="AM29" s="152">
        <f>IF(ISBLANK(Výsledky!$HD$3),"",Výsledky!HD31)</f>
        <v>50</v>
      </c>
      <c r="AN29" s="152">
        <f>IF(ISBLANK(Výsledky!$HK$3),"",Výsledky!HK31)</f>
        <v>30</v>
      </c>
      <c r="AO29" s="152">
        <f>IF(ISBLANK(Výsledky!$HR$3),"",Výsledky!HR31)</f>
        <v>0</v>
      </c>
      <c r="AP29" s="152">
        <f>IF(ISBLANK(Výsledky!$HY$3),"",Výsledky!HY31)</f>
        <v>30</v>
      </c>
      <c r="AQ29" s="152">
        <f>IF(ISBLANK(Výsledky!$IF$3),"",Výsledky!IF31)</f>
        <v>20</v>
      </c>
      <c r="AR29" s="152">
        <f>IF(ISBLANK(Výsledky!$IM$3),"",Výsledky!IM31)</f>
        <v>60</v>
      </c>
      <c r="AS29" s="152">
        <f>IF(ISBLANK(Výsledky!$IT$3),"",Výsledky!IT31)</f>
        <v>80</v>
      </c>
      <c r="AT29" s="152">
        <f>IF(ISBLANK(Výsledky!$JA$3),"",Výsledky!JA31)</f>
        <v>30</v>
      </c>
      <c r="AU29" s="152">
        <f>IF(ISBLANK(Výsledky!$JH$3),"",Výsledky!JH31)</f>
        <v>20</v>
      </c>
      <c r="AV29" s="152">
        <f>IF(ISBLANK(Výsledky!$JO$3),"",Výsledky!JO31)</f>
        <v>60</v>
      </c>
      <c r="AW29" s="152">
        <f>IF(ISBLANK(Výsledky!$JV$3),"",Výsledky!JV31)</f>
        <v>50</v>
      </c>
      <c r="AX29" s="152" t="str">
        <f>IF(ISBLANK(Výsledky!$KC$3),"",Výsledky!KC31)</f>
        <v/>
      </c>
      <c r="AY29" s="152">
        <f>IF(ISBLANK(Výsledky!$KJ$3),"",Výsledky!KJ31)</f>
        <v>0</v>
      </c>
      <c r="AZ29" s="152">
        <f>IF(ISBLANK(Výsledky!$KQ$3),"",Výsledky!KQ31)</f>
        <v>50</v>
      </c>
      <c r="BA29" s="152" t="str">
        <f>IF(ISBLANK(Výsledky!$KX$3),"",Výsledky!KX31)</f>
        <v/>
      </c>
      <c r="BB29" s="152" t="str">
        <f>IF(ISBLANK(Výsledky!$LE$3),"",Výsledky!LE31)</f>
        <v/>
      </c>
      <c r="BC29" s="152" t="str">
        <f>IF(ISBLANK(Výsledky!$LL$3),"",Výsledky!LL31)</f>
        <v/>
      </c>
      <c r="BD29" s="152" t="str">
        <f>IF(ISBLANK(Výsledky!$LS$3),"",Výsledky!LS31)</f>
        <v/>
      </c>
      <c r="BE29" s="152" t="str">
        <f>IF(ISBLANK(Výsledky!$LZ$3),"",Výsledky!LZ31)</f>
        <v/>
      </c>
      <c r="BF29" s="152" t="str">
        <f>IF(ISBLANK(Výsledky!$MG$3),"",Výsledky!MG31)</f>
        <v/>
      </c>
      <c r="BG29" s="152" t="str">
        <f>IF(ISBLANK(Výsledky!$MN$3),"",Výsledky!MN31)</f>
        <v/>
      </c>
      <c r="BH29" s="152" t="str">
        <f>IF(ISBLANK(Výsledky!$MU$3),"",Výsledky!MU31)</f>
        <v/>
      </c>
      <c r="BI29" s="152" t="str">
        <f>IF(ISBLANK(Výsledky!$NB$3),"",Výsledky!NB31)</f>
        <v/>
      </c>
      <c r="BJ29" s="152" t="str">
        <f>IF(ISBLANK(Výsledky!$NI$3),"",Výsledky!NI31)</f>
        <v/>
      </c>
      <c r="BK29" s="152" t="str">
        <f>IF(ISBLANK(Výsledky!$NP$3),"",Výsledky!NP31)</f>
        <v/>
      </c>
      <c r="BL29" s="152" t="str">
        <f>IF(ISBLANK(Výsledky!$NW$3),"",Výsledky!NW31)</f>
        <v/>
      </c>
      <c r="BM29" s="152" t="str">
        <f>IF(ISBLANK(Výsledky!$OD$3),"",Výsledky!OD31)</f>
        <v/>
      </c>
      <c r="BN29" s="152" t="str">
        <f>IF(ISBLANK(Výsledky!$OK$3),"",Výsledky!OK31)</f>
        <v/>
      </c>
      <c r="BO29" s="152" t="str">
        <f>IF(ISBLANK(Výsledky!$OR$3),"",Výsledky!OR31)</f>
        <v/>
      </c>
      <c r="BP29" s="152" t="str">
        <f>IF(ISBLANK(Výsledky!$OY$3),"",Výsledky!OY31)</f>
        <v/>
      </c>
      <c r="BQ29" s="152" t="str">
        <f>IF(ISBLANK(Výsledky!$PF$3),"",Výsledky!PF31)</f>
        <v/>
      </c>
      <c r="BR29" s="152" t="str">
        <f>IF(ISBLANK(Výsledky!$PM$3),"",Výsledky!PM31)</f>
        <v/>
      </c>
      <c r="BS29" s="152" t="str">
        <f>IF(ISBLANK(Výsledky!$PT$3),"",Výsledky!PT31)</f>
        <v/>
      </c>
      <c r="BT29" s="153" t="str">
        <f>IF(ISBLANK(Výsledky!$QA$3),"",Výsledky!QA31)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 x14ac:dyDescent="0.2">
      <c r="A30" s="1"/>
      <c r="B30" s="155" t="s">
        <v>194</v>
      </c>
      <c r="C30" s="161">
        <f>Tipy!A95</f>
        <v>43</v>
      </c>
      <c r="D30" s="179" t="str">
        <f>Tipy!B95</f>
        <v>suflo_21</v>
      </c>
      <c r="E30" s="308">
        <f>SUM(F30:I30)</f>
        <v>1480</v>
      </c>
      <c r="F30" s="306">
        <f>IF(ISBLANK(Výsledky!$I$3),"-",SUM(J30:M30,O30,Q30,S30:T30,V30,X30,Z30:AA30,AC30:AE30,AG30:AI30,AK30:AM30,AP30,AR30,AT30:AU30,AW30:AX30,BA30,BC30:BD30,BF30,BH30,BJ30,BL30,BN30,BP30,BR30:BS30))</f>
        <v>920</v>
      </c>
      <c r="G30" s="151">
        <f>IF(ISBLANK(Výsledky!$AK$3),"-",SUM(N30,R30,U30,Y30,AB30,AF30,AV30,BB30,BG30,BI30,BM30,BO30,BT30))</f>
        <v>270</v>
      </c>
      <c r="H30" s="151">
        <f>IF(ISBLANK(Výsledky!$AY$3),"-",SUM(P30,W30,AJ30,AO30,AQ30,AY30))</f>
        <v>170</v>
      </c>
      <c r="I30" s="167">
        <f>IF(ISBLANK(Výsledky!$HK$3),"-",SUM(AN30,AS30,AZ30,BE30,BK30,BQ30))</f>
        <v>120</v>
      </c>
      <c r="J30" s="164">
        <f>IF(ISBLANK(Výsledky!$I$3),"",Výsledky!I101)</f>
        <v>40</v>
      </c>
      <c r="K30" s="152">
        <f>IF(ISBLANK(Výsledky!$P$3),"",Výsledky!P101)</f>
        <v>20</v>
      </c>
      <c r="L30" s="152">
        <f>IF(ISBLANK(Výsledky!$W$3),"",Výsledky!W101)</f>
        <v>10</v>
      </c>
      <c r="M30" s="152">
        <f>IF(ISBLANK(Výsledky!$AD$3),"",Výsledky!AD101)</f>
        <v>70</v>
      </c>
      <c r="N30" s="152">
        <f>IF(ISBLANK(Výsledky!$AK$3),"",Výsledky!AK101)</f>
        <v>60</v>
      </c>
      <c r="O30" s="152">
        <f>IF(ISBLANK(Výsledky!$AR$3),"",Výsledky!AR101)</f>
        <v>60</v>
      </c>
      <c r="P30" s="152">
        <f>IF(ISBLANK(Výsledky!$AY$3),"",Výsledky!AY101)</f>
        <v>50</v>
      </c>
      <c r="Q30" s="152">
        <f>IF(ISBLANK(Výsledky!$BF$3),"",Výsledky!BF101)</f>
        <v>30</v>
      </c>
      <c r="R30" s="152">
        <f>IF(ISBLANK(Výsledky!$BM$3),"",Výsledky!BM101)</f>
        <v>50</v>
      </c>
      <c r="S30" s="152">
        <f>IF(ISBLANK(Výsledky!$BT$3),"",Výsledky!BT101)</f>
        <v>10</v>
      </c>
      <c r="T30" s="152">
        <f>IF(ISBLANK(Výsledky!$CA$3),"",Výsledky!CA101)</f>
        <v>70</v>
      </c>
      <c r="U30" s="152">
        <f>IF(ISBLANK(Výsledky!$CH$3),"",Výsledky!CH101)</f>
        <v>40</v>
      </c>
      <c r="V30" s="152">
        <f>IF(ISBLANK(Výsledky!$CO$3),"",Výsledky!CO101)</f>
        <v>50</v>
      </c>
      <c r="W30" s="152">
        <f>IF(ISBLANK(Výsledky!$CV$3),"",Výsledky!CV101)</f>
        <v>50</v>
      </c>
      <c r="X30" s="152">
        <f>IF(ISBLANK(Výsledky!$DC$3),"",Výsledky!DC101)</f>
        <v>0</v>
      </c>
      <c r="Y30" s="152">
        <f>IF(ISBLANK(Výsledky!$DJ$3),"",Výsledky!DJ101)</f>
        <v>30</v>
      </c>
      <c r="Z30" s="152">
        <f>IF(ISBLANK(Výsledky!$DQ$3),"",Výsledky!DQ101)</f>
        <v>10</v>
      </c>
      <c r="AA30" s="152">
        <f>IF(ISBLANK(Výsledky!$DX$3),"",Výsledky!DX101)</f>
        <v>70</v>
      </c>
      <c r="AB30" s="152">
        <f>IF(ISBLANK(Výsledky!$EE$3),"",Výsledky!EE101)</f>
        <v>0</v>
      </c>
      <c r="AC30" s="152">
        <f>IF(ISBLANK(Výsledky!$EL$3),"",Výsledky!EL101)</f>
        <v>40</v>
      </c>
      <c r="AD30" s="152">
        <f>IF(ISBLANK(Výsledky!$ES$3),"",Výsledky!ES101)</f>
        <v>30</v>
      </c>
      <c r="AE30" s="152">
        <f>IF(ISBLANK(Výsledky!$EZ$3),"",Výsledky!EZ101)</f>
        <v>40</v>
      </c>
      <c r="AF30" s="152">
        <f>IF(ISBLANK(Výsledky!$FG$3),"",Výsledky!FG101)</f>
        <v>60</v>
      </c>
      <c r="AG30" s="152">
        <f>IF(ISBLANK(Výsledky!$FN$3),"",Výsledky!FN101)</f>
        <v>30</v>
      </c>
      <c r="AH30" s="152">
        <f>IF(ISBLANK(Výsledky!$FU$3),"",Výsledky!FU101)</f>
        <v>60</v>
      </c>
      <c r="AI30" s="152">
        <f>IF(ISBLANK(Výsledky!$GB$3),"",Výsledky!GB101)</f>
        <v>10</v>
      </c>
      <c r="AJ30" s="152">
        <f>IF(ISBLANK(Výsledky!$GI$3),"",Výsledky!GI101)</f>
        <v>40</v>
      </c>
      <c r="AK30" s="152">
        <f>IF(ISBLANK(Výsledky!$GP$3),"",Výsledky!GP101)</f>
        <v>30</v>
      </c>
      <c r="AL30" s="152">
        <v>0</v>
      </c>
      <c r="AM30" s="152">
        <f>IF(ISBLANK(Výsledky!$HD$3),"",Výsledky!HD101)</f>
        <v>20</v>
      </c>
      <c r="AN30" s="152">
        <f>IF(ISBLANK(Výsledky!$HK$3),"",Výsledky!HK101)</f>
        <v>30</v>
      </c>
      <c r="AO30" s="152">
        <f>IF(ISBLANK(Výsledky!$HR$3),"",Výsledky!HR101)</f>
        <v>0</v>
      </c>
      <c r="AP30" s="152">
        <f>IF(ISBLANK(Výsledky!$HY$3),"",Výsledky!HY101)</f>
        <v>40</v>
      </c>
      <c r="AQ30" s="152">
        <f>IF(ISBLANK(Výsledky!$IF$3),"",Výsledky!IF101)</f>
        <v>30</v>
      </c>
      <c r="AR30" s="152">
        <f>IF(ISBLANK(Výsledky!$IM$3),"",Výsledky!IM101)</f>
        <v>30</v>
      </c>
      <c r="AS30" s="152">
        <f>IF(ISBLANK(Výsledky!$IT$3),"",Výsledky!IT101)</f>
        <v>60</v>
      </c>
      <c r="AT30" s="152">
        <f>IF(ISBLANK(Výsledky!$JA$3),"",Výsledky!JA101)</f>
        <v>80</v>
      </c>
      <c r="AU30" s="152">
        <f>IF(ISBLANK(Výsledky!$JH$3),"",Výsledky!JH101)</f>
        <v>20</v>
      </c>
      <c r="AV30" s="152">
        <f>IF(ISBLANK(Výsledky!$JO$3),"",Výsledky!JO101)</f>
        <v>30</v>
      </c>
      <c r="AW30" s="152">
        <f>IF(ISBLANK(Výsledky!$JV$3),"",Výsledky!JV101)</f>
        <v>50</v>
      </c>
      <c r="AX30" s="152" t="str">
        <f>IF(ISBLANK(Výsledky!$KC$3),"",Výsledky!KC101)</f>
        <v/>
      </c>
      <c r="AY30" s="152">
        <f>IF(ISBLANK(Výsledky!$KJ$3),"",Výsledky!KJ101)</f>
        <v>0</v>
      </c>
      <c r="AZ30" s="152">
        <f>IF(ISBLANK(Výsledky!$KQ$3),"",Výsledky!KQ101)</f>
        <v>30</v>
      </c>
      <c r="BA30" s="152" t="str">
        <f>IF(ISBLANK(Výsledky!$KX$3),"",Výsledky!KX101)</f>
        <v/>
      </c>
      <c r="BB30" s="152" t="str">
        <f>IF(ISBLANK(Výsledky!$LE$3),"",Výsledky!LE101)</f>
        <v/>
      </c>
      <c r="BC30" s="152" t="str">
        <f>IF(ISBLANK(Výsledky!$LL$3),"",Výsledky!LL101)</f>
        <v/>
      </c>
      <c r="BD30" s="152" t="str">
        <f>IF(ISBLANK(Výsledky!$LS$3),"",Výsledky!LS101)</f>
        <v/>
      </c>
      <c r="BE30" s="152" t="str">
        <f>IF(ISBLANK(Výsledky!$LZ$3),"",Výsledky!LZ101)</f>
        <v/>
      </c>
      <c r="BF30" s="152" t="str">
        <f>IF(ISBLANK(Výsledky!$MG$3),"",Výsledky!MG101)</f>
        <v/>
      </c>
      <c r="BG30" s="152" t="str">
        <f>IF(ISBLANK(Výsledky!$MN$3),"",Výsledky!MN101)</f>
        <v/>
      </c>
      <c r="BH30" s="152" t="str">
        <f>IF(ISBLANK(Výsledky!$MU$3),"",Výsledky!MU101)</f>
        <v/>
      </c>
      <c r="BI30" s="152" t="str">
        <f>IF(ISBLANK(Výsledky!$NB$3),"",Výsledky!NB101)</f>
        <v/>
      </c>
      <c r="BJ30" s="152" t="str">
        <f>IF(ISBLANK(Výsledky!$NI$3),"",Výsledky!NI101)</f>
        <v/>
      </c>
      <c r="BK30" s="152" t="str">
        <f>IF(ISBLANK(Výsledky!$NP$3),"",Výsledky!NP101)</f>
        <v/>
      </c>
      <c r="BL30" s="152" t="str">
        <f>IF(ISBLANK(Výsledky!$NW$3),"",Výsledky!NW101)</f>
        <v/>
      </c>
      <c r="BM30" s="152" t="str">
        <f>IF(ISBLANK(Výsledky!$OD$3),"",Výsledky!OD101)</f>
        <v/>
      </c>
      <c r="BN30" s="152" t="str">
        <f>IF(ISBLANK(Výsledky!$OK$3),"",Výsledky!OK101)</f>
        <v/>
      </c>
      <c r="BO30" s="152" t="str">
        <f>IF(ISBLANK(Výsledky!$OR$3),"",Výsledky!OR101)</f>
        <v/>
      </c>
      <c r="BP30" s="152" t="str">
        <f>IF(ISBLANK(Výsledky!$OY$3),"",Výsledky!OY101)</f>
        <v/>
      </c>
      <c r="BQ30" s="152" t="str">
        <f>IF(ISBLANK(Výsledky!$PF$3),"",Výsledky!PF101)</f>
        <v/>
      </c>
      <c r="BR30" s="152" t="str">
        <f>IF(ISBLANK(Výsledky!$PM$3),"",Výsledky!PM101)</f>
        <v/>
      </c>
      <c r="BS30" s="152" t="str">
        <f>IF(ISBLANK(Výsledky!$PT$3),"",Výsledky!PT101)</f>
        <v/>
      </c>
      <c r="BT30" s="153" t="str">
        <f>IF(ISBLANK(Výsledky!$QA$3),"",Výsledky!QA101)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 x14ac:dyDescent="0.2">
      <c r="A31" s="1"/>
      <c r="B31" s="155" t="s">
        <v>195</v>
      </c>
      <c r="C31" s="161">
        <f>Tipy!A16</f>
        <v>35</v>
      </c>
      <c r="D31" s="179" t="str">
        <f>Tipy!B16</f>
        <v>Cali</v>
      </c>
      <c r="E31" s="308">
        <f>SUM(F31:I31)</f>
        <v>1460</v>
      </c>
      <c r="F31" s="306">
        <f>IF(ISBLANK(Výsledky!$I$3),"-",SUM(J31:M31,O31,Q31,S31:T31,V31,X31,Z31:AA31,AC31:AE31,AG31:AI31,AK31:AM31,AP31,AR31,AT31:AU31,AW31:AX31,BA31,BC31:BD31,BF31,BH31,BJ31,BL31,BN31,BP31,BR31:BS31))</f>
        <v>1000</v>
      </c>
      <c r="G31" s="151">
        <f>IF(ISBLANK(Výsledky!$AK$3),"-",SUM(N31,R31,U31,Y31,AB31,AF31,AV31,BB31,BG31,BI31,BM31,BO31,BT31))</f>
        <v>210</v>
      </c>
      <c r="H31" s="151">
        <f>IF(ISBLANK(Výsledky!$AY$3),"-",SUM(P31,W31,AJ31,AO31,AQ31,AY31))</f>
        <v>150</v>
      </c>
      <c r="I31" s="167">
        <f>IF(ISBLANK(Výsledky!$HK$3),"-",SUM(AN31,AS31,AZ31,BE31,BK31,BQ31))</f>
        <v>100</v>
      </c>
      <c r="J31" s="164">
        <f>IF(ISBLANK(Výsledky!$I$3),"",Výsledky!I22)</f>
        <v>60</v>
      </c>
      <c r="K31" s="152">
        <f>IF(ISBLANK(Výsledky!$P$3),"",Výsledky!P22)</f>
        <v>80</v>
      </c>
      <c r="L31" s="152">
        <f>IF(ISBLANK(Výsledky!$W$3),"",Výsledky!W22)</f>
        <v>80</v>
      </c>
      <c r="M31" s="152">
        <f>IF(ISBLANK(Výsledky!$AD$3),"",Výsledky!AD22)</f>
        <v>30</v>
      </c>
      <c r="N31" s="152" t="str">
        <f>IF(ISBLANK(Výsledky!$AK$3),"",Výsledky!AK22)</f>
        <v>-</v>
      </c>
      <c r="O31" s="152">
        <f>IF(ISBLANK(Výsledky!$AR$3),"",Výsledky!AR22)</f>
        <v>60</v>
      </c>
      <c r="P31" s="152">
        <f>IF(ISBLANK(Výsledky!$AY$3),"",Výsledky!AY22)</f>
        <v>30</v>
      </c>
      <c r="Q31" s="152">
        <f>IF(ISBLANK(Výsledky!$BF$3),"",Výsledky!BF22)</f>
        <v>40</v>
      </c>
      <c r="R31" s="152">
        <f>IF(ISBLANK(Výsledky!$BM$3),"",Výsledky!BM22)</f>
        <v>50</v>
      </c>
      <c r="S31" s="152" t="str">
        <f>IF(ISBLANK(Výsledky!$BT$3),"",Výsledky!BT22)</f>
        <v>-</v>
      </c>
      <c r="T31" s="152">
        <f>IF(ISBLANK(Výsledky!$CA$3),"",Výsledky!CA22)</f>
        <v>50</v>
      </c>
      <c r="U31" s="152">
        <f>IF(ISBLANK(Výsledky!$CH$3),"",Výsledky!CH22)</f>
        <v>0</v>
      </c>
      <c r="V31" s="152">
        <f>IF(ISBLANK(Výsledky!$CO$3),"",Výsledky!CO22)</f>
        <v>50</v>
      </c>
      <c r="W31" s="152">
        <f>IF(ISBLANK(Výsledky!$CV$3),"",Výsledky!CV22)</f>
        <v>60</v>
      </c>
      <c r="X31" s="152">
        <f>IF(ISBLANK(Výsledky!$DC$3),"",Výsledky!DC22)</f>
        <v>0</v>
      </c>
      <c r="Y31" s="152">
        <f>IF(ISBLANK(Výsledky!$DJ$3),"",Výsledky!DJ22)</f>
        <v>30</v>
      </c>
      <c r="Z31" s="152">
        <f>IF(ISBLANK(Výsledky!$DQ$3),"",Výsledky!DQ22)</f>
        <v>0</v>
      </c>
      <c r="AA31" s="152">
        <f>IF(ISBLANK(Výsledky!$DX$3),"",Výsledky!DX22)</f>
        <v>50</v>
      </c>
      <c r="AB31" s="152">
        <f>IF(ISBLANK(Výsledky!$EE$3),"",Výsledky!EE22)</f>
        <v>50</v>
      </c>
      <c r="AC31" s="152">
        <f>IF(ISBLANK(Výsledky!$EL$3),"",Výsledky!EL22)</f>
        <v>40</v>
      </c>
      <c r="AD31" s="152">
        <f>IF(ISBLANK(Výsledky!$ES$3),"",Výsledky!ES22)</f>
        <v>50</v>
      </c>
      <c r="AE31" s="152">
        <f>IF(ISBLANK(Výsledky!$EZ$3),"",Výsledky!EZ22)</f>
        <v>30</v>
      </c>
      <c r="AF31" s="152">
        <f>IF(ISBLANK(Výsledky!$FG$3),"",Výsledky!FG22)</f>
        <v>40</v>
      </c>
      <c r="AG31" s="152">
        <f>IF(ISBLANK(Výsledky!$FN$3),"",Výsledky!FN22)</f>
        <v>50</v>
      </c>
      <c r="AH31" s="152">
        <f>IF(ISBLANK(Výsledky!$FU$3),"",Výsledky!FU22)</f>
        <v>30</v>
      </c>
      <c r="AI31" s="152">
        <f>IF(ISBLANK(Výsledky!$GB$3),"",Výsledky!GB22)</f>
        <v>40</v>
      </c>
      <c r="AJ31" s="152">
        <f>IF(ISBLANK(Výsledky!$GI$3),"",Výsledky!GI22)</f>
        <v>0</v>
      </c>
      <c r="AK31" s="152">
        <f>IF(ISBLANK(Výsledky!$GP$3),"",Výsledky!GP22)</f>
        <v>50</v>
      </c>
      <c r="AL31" s="152">
        <v>0</v>
      </c>
      <c r="AM31" s="152">
        <f>IF(ISBLANK(Výsledky!$HD$3),"",Výsledky!HD22)</f>
        <v>30</v>
      </c>
      <c r="AN31" s="152">
        <f>IF(ISBLANK(Výsledky!$HK$3),"",Výsledky!HK22)</f>
        <v>20</v>
      </c>
      <c r="AO31" s="152">
        <f>IF(ISBLANK(Výsledky!$HR$3),"",Výsledky!HR22)</f>
        <v>0</v>
      </c>
      <c r="AP31" s="152" t="str">
        <f>IF(ISBLANK(Výsledky!$HY$3),"",Výsledky!HY22)</f>
        <v>-</v>
      </c>
      <c r="AQ31" s="152">
        <f>IF(ISBLANK(Výsledky!$IF$3),"",Výsledky!IF22)</f>
        <v>50</v>
      </c>
      <c r="AR31" s="152">
        <f>IF(ISBLANK(Výsledky!$IM$3),"",Výsledky!IM22)</f>
        <v>20</v>
      </c>
      <c r="AS31" s="152">
        <f>IF(ISBLANK(Výsledky!$IT$3),"",Výsledky!IT22)</f>
        <v>20</v>
      </c>
      <c r="AT31" s="152">
        <f>IF(ISBLANK(Výsledky!$JA$3),"",Výsledky!JA22)</f>
        <v>60</v>
      </c>
      <c r="AU31" s="152">
        <f>IF(ISBLANK(Výsledky!$JH$3),"",Výsledky!JH22)</f>
        <v>50</v>
      </c>
      <c r="AV31" s="152">
        <f>IF(ISBLANK(Výsledky!$JO$3),"",Výsledky!JO22)</f>
        <v>40</v>
      </c>
      <c r="AW31" s="152">
        <f>IF(ISBLANK(Výsledky!$JV$3),"",Výsledky!JV22)</f>
        <v>50</v>
      </c>
      <c r="AX31" s="152" t="str">
        <f>IF(ISBLANK(Výsledky!$KC$3),"",Výsledky!KC22)</f>
        <v/>
      </c>
      <c r="AY31" s="152">
        <f>IF(ISBLANK(Výsledky!$KJ$3),"",Výsledky!KJ22)</f>
        <v>10</v>
      </c>
      <c r="AZ31" s="152">
        <f>IF(ISBLANK(Výsledky!$KQ$3),"",Výsledky!KQ22)</f>
        <v>60</v>
      </c>
      <c r="BA31" s="152" t="str">
        <f>IF(ISBLANK(Výsledky!$KX$3),"",Výsledky!KX22)</f>
        <v/>
      </c>
      <c r="BB31" s="152" t="str">
        <f>IF(ISBLANK(Výsledky!$LE$3),"",Výsledky!LE22)</f>
        <v/>
      </c>
      <c r="BC31" s="152" t="str">
        <f>IF(ISBLANK(Výsledky!$LL$3),"",Výsledky!LL22)</f>
        <v/>
      </c>
      <c r="BD31" s="152" t="str">
        <f>IF(ISBLANK(Výsledky!$LS$3),"",Výsledky!LS22)</f>
        <v/>
      </c>
      <c r="BE31" s="152" t="str">
        <f>IF(ISBLANK(Výsledky!$LZ$3),"",Výsledky!LZ22)</f>
        <v/>
      </c>
      <c r="BF31" s="152" t="str">
        <f>IF(ISBLANK(Výsledky!$MG$3),"",Výsledky!MG22)</f>
        <v/>
      </c>
      <c r="BG31" s="152" t="str">
        <f>IF(ISBLANK(Výsledky!$MN$3),"",Výsledky!MN22)</f>
        <v/>
      </c>
      <c r="BH31" s="152" t="str">
        <f>IF(ISBLANK(Výsledky!$MU$3),"",Výsledky!MU22)</f>
        <v/>
      </c>
      <c r="BI31" s="152" t="str">
        <f>IF(ISBLANK(Výsledky!$NB$3),"",Výsledky!NB22)</f>
        <v/>
      </c>
      <c r="BJ31" s="152" t="str">
        <f>IF(ISBLANK(Výsledky!$NI$3),"",Výsledky!NI22)</f>
        <v/>
      </c>
      <c r="BK31" s="152" t="str">
        <f>IF(ISBLANK(Výsledky!$NP$3),"",Výsledky!NP22)</f>
        <v/>
      </c>
      <c r="BL31" s="152" t="str">
        <f>IF(ISBLANK(Výsledky!$NW$3),"",Výsledky!NW22)</f>
        <v/>
      </c>
      <c r="BM31" s="152" t="str">
        <f>IF(ISBLANK(Výsledky!$OD$3),"",Výsledky!OD22)</f>
        <v/>
      </c>
      <c r="BN31" s="152" t="str">
        <f>IF(ISBLANK(Výsledky!$OK$3),"",Výsledky!OK22)</f>
        <v/>
      </c>
      <c r="BO31" s="152" t="str">
        <f>IF(ISBLANK(Výsledky!$OR$3),"",Výsledky!OR22)</f>
        <v/>
      </c>
      <c r="BP31" s="152" t="str">
        <f>IF(ISBLANK(Výsledky!$OY$3),"",Výsledky!OY22)</f>
        <v/>
      </c>
      <c r="BQ31" s="152" t="str">
        <f>IF(ISBLANK(Výsledky!$PF$3),"",Výsledky!PF22)</f>
        <v/>
      </c>
      <c r="BR31" s="152" t="str">
        <f>IF(ISBLANK(Výsledky!$PM$3),"",Výsledky!PM22)</f>
        <v/>
      </c>
      <c r="BS31" s="152" t="str">
        <f>IF(ISBLANK(Výsledky!$PT$3),"",Výsledky!PT22)</f>
        <v/>
      </c>
      <c r="BT31" s="153" t="str">
        <f>IF(ISBLANK(Výsledky!$QA$3),"",Výsledky!QA22)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 x14ac:dyDescent="0.2">
      <c r="A32" s="1"/>
      <c r="B32" s="155" t="s">
        <v>196</v>
      </c>
      <c r="C32" s="161">
        <f>Tipy!A75</f>
        <v>93</v>
      </c>
      <c r="D32" s="179" t="str">
        <f>Tipy!B75</f>
        <v>Peter Čička</v>
      </c>
      <c r="E32" s="308">
        <f>SUM(F32:I32)</f>
        <v>1460</v>
      </c>
      <c r="F32" s="306">
        <f>IF(ISBLANK(Výsledky!$I$3),"-",SUM(J32:M32,O32,Q32,S32:T32,V32,X32,Z32:AA32,AC32:AE32,AG32:AI32,AK32:AM32,AP32,AR32,AT32:AU32,AW32:AX32,BA32,BC32:BD32,BF32,BH32,BJ32,BL32,BN32,BP32,BR32:BS32))</f>
        <v>970</v>
      </c>
      <c r="G32" s="151">
        <f>IF(ISBLANK(Výsledky!$AK$3),"-",SUM(N32,R32,U32,Y32,AB32,AF32,AV32,BB32,BG32,BI32,BM32,BO32,BT32))</f>
        <v>270</v>
      </c>
      <c r="H32" s="151">
        <f>IF(ISBLANK(Výsledky!$AY$3),"-",SUM(P32,W32,AJ32,AO32,AQ32,AY32))</f>
        <v>130</v>
      </c>
      <c r="I32" s="167">
        <f>IF(ISBLANK(Výsledky!$HK$3),"-",SUM(AN32,AS32,AZ32,BE32,BK32,BQ32))</f>
        <v>90</v>
      </c>
      <c r="J32" s="164">
        <f>IF(ISBLANK(Výsledky!$I$3),"",Výsledky!I81)</f>
        <v>80</v>
      </c>
      <c r="K32" s="152">
        <f>IF(ISBLANK(Výsledky!$P$3),"",Výsledky!P81)</f>
        <v>60</v>
      </c>
      <c r="L32" s="152">
        <f>IF(ISBLANK(Výsledky!$W$3),"",Výsledky!W81)</f>
        <v>0</v>
      </c>
      <c r="M32" s="152">
        <f>IF(ISBLANK(Výsledky!$AD$3),"",Výsledky!AD81)</f>
        <v>70</v>
      </c>
      <c r="N32" s="152">
        <f>IF(ISBLANK(Výsledky!$AK$3),"",Výsledky!AK81)</f>
        <v>30</v>
      </c>
      <c r="O32" s="152">
        <f>IF(ISBLANK(Výsledky!$AR$3),"",Výsledky!AR81)</f>
        <v>60</v>
      </c>
      <c r="P32" s="152">
        <f>IF(ISBLANK(Výsledky!$AY$3),"",Výsledky!AY81)</f>
        <v>20</v>
      </c>
      <c r="Q32" s="152">
        <f>IF(ISBLANK(Výsledky!$BF$3),"",Výsledky!BF81)</f>
        <v>0</v>
      </c>
      <c r="R32" s="152">
        <f>IF(ISBLANK(Výsledky!$BM$3),"",Výsledky!BM81)</f>
        <v>20</v>
      </c>
      <c r="S32" s="152">
        <f>IF(ISBLANK(Výsledky!$BT$3),"",Výsledky!BT81)</f>
        <v>30</v>
      </c>
      <c r="T32" s="152">
        <f>IF(ISBLANK(Výsledky!$CA$3),"",Výsledky!CA81)</f>
        <v>60</v>
      </c>
      <c r="U32" s="152">
        <f>IF(ISBLANK(Výsledky!$CH$3),"",Výsledky!CH81)</f>
        <v>30</v>
      </c>
      <c r="V32" s="152">
        <f>IF(ISBLANK(Výsledky!$CO$3),"",Výsledky!CO81)</f>
        <v>30</v>
      </c>
      <c r="W32" s="152">
        <f>IF(ISBLANK(Výsledky!$CV$3),"",Výsledky!CV81)</f>
        <v>50</v>
      </c>
      <c r="X32" s="152">
        <f>IF(ISBLANK(Výsledky!$DC$3),"",Výsledky!DC81)</f>
        <v>0</v>
      </c>
      <c r="Y32" s="152">
        <f>IF(ISBLANK(Výsledky!$DJ$3),"",Výsledky!DJ81)</f>
        <v>60</v>
      </c>
      <c r="Z32" s="152">
        <f>IF(ISBLANK(Výsledky!$DQ$3),"",Výsledky!DQ81)</f>
        <v>10</v>
      </c>
      <c r="AA32" s="152">
        <f>IF(ISBLANK(Výsledky!$DX$3),"",Výsledky!DX81)</f>
        <v>50</v>
      </c>
      <c r="AB32" s="152">
        <f>IF(ISBLANK(Výsledky!$EE$3),"",Výsledky!EE81)</f>
        <v>50</v>
      </c>
      <c r="AC32" s="152">
        <f>IF(ISBLANK(Výsledky!$EL$3),"",Výsledky!EL81)</f>
        <v>20</v>
      </c>
      <c r="AD32" s="152">
        <f>IF(ISBLANK(Výsledky!$ES$3),"",Výsledky!ES81)</f>
        <v>60</v>
      </c>
      <c r="AE32" s="152">
        <f>IF(ISBLANK(Výsledky!$EZ$3),"",Výsledky!EZ81)</f>
        <v>20</v>
      </c>
      <c r="AF32" s="152">
        <f>IF(ISBLANK(Výsledky!$FG$3),"",Výsledky!FG81)</f>
        <v>30</v>
      </c>
      <c r="AG32" s="152">
        <f>IF(ISBLANK(Výsledky!$FN$3),"",Výsledky!FN81)</f>
        <v>50</v>
      </c>
      <c r="AH32" s="152">
        <f>IF(ISBLANK(Výsledky!$FU$3),"",Výsledky!FU81)</f>
        <v>80</v>
      </c>
      <c r="AI32" s="152">
        <f>IF(ISBLANK(Výsledky!$GB$3),"",Výsledky!GB81)</f>
        <v>0</v>
      </c>
      <c r="AJ32" s="152">
        <f>IF(ISBLANK(Výsledky!$GI$3),"",Výsledky!GI81)</f>
        <v>10</v>
      </c>
      <c r="AK32" s="152">
        <f>IF(ISBLANK(Výsledky!$GP$3),"",Výsledky!GP81)</f>
        <v>50</v>
      </c>
      <c r="AL32" s="152">
        <v>0</v>
      </c>
      <c r="AM32" s="152">
        <f>IF(ISBLANK(Výsledky!$HD$3),"",Výsledky!HD81)</f>
        <v>30</v>
      </c>
      <c r="AN32" s="152">
        <f>IF(ISBLANK(Výsledky!$HK$3),"",Výsledky!HK81)</f>
        <v>30</v>
      </c>
      <c r="AO32" s="152">
        <f>IF(ISBLANK(Výsledky!$HR$3),"",Výsledky!HR81)</f>
        <v>0</v>
      </c>
      <c r="AP32" s="152">
        <f>IF(ISBLANK(Výsledky!$HY$3),"",Výsledky!HY81)</f>
        <v>30</v>
      </c>
      <c r="AQ32" s="152">
        <f>IF(ISBLANK(Výsledky!$IF$3),"",Výsledky!IF81)</f>
        <v>50</v>
      </c>
      <c r="AR32" s="152">
        <f>IF(ISBLANK(Výsledky!$IM$3),"",Výsledky!IM81)</f>
        <v>20</v>
      </c>
      <c r="AS32" s="152">
        <f>IF(ISBLANK(Výsledky!$IT$3),"",Výsledky!IT81)</f>
        <v>30</v>
      </c>
      <c r="AT32" s="152">
        <f>IF(ISBLANK(Výsledky!$JA$3),"",Výsledky!JA81)</f>
        <v>60</v>
      </c>
      <c r="AU32" s="152">
        <f>IF(ISBLANK(Výsledky!$JH$3),"",Výsledky!JH81)</f>
        <v>20</v>
      </c>
      <c r="AV32" s="152">
        <f>IF(ISBLANK(Výsledky!$JO$3),"",Výsledky!JO81)</f>
        <v>50</v>
      </c>
      <c r="AW32" s="152">
        <f>IF(ISBLANK(Výsledky!$JV$3),"",Výsledky!JV81)</f>
        <v>80</v>
      </c>
      <c r="AX32" s="152" t="str">
        <f>IF(ISBLANK(Výsledky!$KC$3),"",Výsledky!KC81)</f>
        <v/>
      </c>
      <c r="AY32" s="152">
        <f>IF(ISBLANK(Výsledky!$KJ$3),"",Výsledky!KJ81)</f>
        <v>0</v>
      </c>
      <c r="AZ32" s="152">
        <f>IF(ISBLANK(Výsledky!$KQ$3),"",Výsledky!KQ81)</f>
        <v>30</v>
      </c>
      <c r="BA32" s="152" t="str">
        <f>IF(ISBLANK(Výsledky!$KX$3),"",Výsledky!KX81)</f>
        <v/>
      </c>
      <c r="BB32" s="152" t="str">
        <f>IF(ISBLANK(Výsledky!$LE$3),"",Výsledky!LE81)</f>
        <v/>
      </c>
      <c r="BC32" s="152" t="str">
        <f>IF(ISBLANK(Výsledky!$LL$3),"",Výsledky!LL81)</f>
        <v/>
      </c>
      <c r="BD32" s="152" t="str">
        <f>IF(ISBLANK(Výsledky!$LS$3),"",Výsledky!LS81)</f>
        <v/>
      </c>
      <c r="BE32" s="152" t="str">
        <f>IF(ISBLANK(Výsledky!$LZ$3),"",Výsledky!LZ81)</f>
        <v/>
      </c>
      <c r="BF32" s="152" t="str">
        <f>IF(ISBLANK(Výsledky!$MG$3),"",Výsledky!MG81)</f>
        <v/>
      </c>
      <c r="BG32" s="152" t="str">
        <f>IF(ISBLANK(Výsledky!$MN$3),"",Výsledky!MN81)</f>
        <v/>
      </c>
      <c r="BH32" s="152" t="str">
        <f>IF(ISBLANK(Výsledky!$MU$3),"",Výsledky!MU81)</f>
        <v/>
      </c>
      <c r="BI32" s="152" t="str">
        <f>IF(ISBLANK(Výsledky!$NB$3),"",Výsledky!NB81)</f>
        <v/>
      </c>
      <c r="BJ32" s="152" t="str">
        <f>IF(ISBLANK(Výsledky!$NI$3),"",Výsledky!NI81)</f>
        <v/>
      </c>
      <c r="BK32" s="152" t="str">
        <f>IF(ISBLANK(Výsledky!$NP$3),"",Výsledky!NP81)</f>
        <v/>
      </c>
      <c r="BL32" s="152" t="str">
        <f>IF(ISBLANK(Výsledky!$NW$3),"",Výsledky!NW81)</f>
        <v/>
      </c>
      <c r="BM32" s="152" t="str">
        <f>IF(ISBLANK(Výsledky!$OD$3),"",Výsledky!OD81)</f>
        <v/>
      </c>
      <c r="BN32" s="152" t="str">
        <f>IF(ISBLANK(Výsledky!$OK$3),"",Výsledky!OK81)</f>
        <v/>
      </c>
      <c r="BO32" s="152" t="str">
        <f>IF(ISBLANK(Výsledky!$OR$3),"",Výsledky!OR81)</f>
        <v/>
      </c>
      <c r="BP32" s="152" t="str">
        <f>IF(ISBLANK(Výsledky!$OY$3),"",Výsledky!OY81)</f>
        <v/>
      </c>
      <c r="BQ32" s="152" t="str">
        <f>IF(ISBLANK(Výsledky!$PF$3),"",Výsledky!PF81)</f>
        <v/>
      </c>
      <c r="BR32" s="152" t="str">
        <f>IF(ISBLANK(Výsledky!$PM$3),"",Výsledky!PM81)</f>
        <v/>
      </c>
      <c r="BS32" s="152" t="str">
        <f>IF(ISBLANK(Výsledky!$PT$3),"",Výsledky!PT81)</f>
        <v/>
      </c>
      <c r="BT32" s="153" t="str">
        <f>IF(ISBLANK(Výsledky!$QA$3),"",Výsledky!QA81)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 x14ac:dyDescent="0.2">
      <c r="A33" s="1"/>
      <c r="B33" s="155" t="s">
        <v>197</v>
      </c>
      <c r="C33" s="161">
        <f>Tipy!A19</f>
        <v>15</v>
      </c>
      <c r="D33" s="179" t="str">
        <f>Tipy!B19</f>
        <v>DieseL11</v>
      </c>
      <c r="E33" s="308">
        <f>SUM(F33:I33)</f>
        <v>1440</v>
      </c>
      <c r="F33" s="306">
        <f>IF(ISBLANK(Výsledky!$I$3),"-",SUM(J33:M33,O33,Q33,S33:T33,V33,X33,Z33:AA33,AC33:AE33,AG33:AI33,AK33:AM33,AP33,AR33,AT33:AU33,AW33:AX33,BA33,BC33:BD33,BF33,BH33,BJ33,BL33,BN33,BP33,BR33:BS33))</f>
        <v>980</v>
      </c>
      <c r="G33" s="151">
        <f>IF(ISBLANK(Výsledky!$AK$3),"-",SUM(N33,R33,U33,Y33,AB33,AF33,AV33,BB33,BG33,BI33,BM33,BO33,BT33))</f>
        <v>200</v>
      </c>
      <c r="H33" s="151">
        <f>IF(ISBLANK(Výsledky!$AY$3),"-",SUM(P33,W33,AJ33,AO33,AQ33,AY33))</f>
        <v>140</v>
      </c>
      <c r="I33" s="167">
        <f>IF(ISBLANK(Výsledky!$HK$3),"-",SUM(AN33,AS33,AZ33,BE33,BK33,BQ33))</f>
        <v>120</v>
      </c>
      <c r="J33" s="164">
        <f>IF(ISBLANK(Výsledky!$I$3),"",Výsledky!I25)</f>
        <v>30</v>
      </c>
      <c r="K33" s="152">
        <f>IF(ISBLANK(Výsledky!$P$3),"",Výsledky!P25)</f>
        <v>60</v>
      </c>
      <c r="L33" s="152">
        <f>IF(ISBLANK(Výsledky!$W$3),"",Výsledky!W25)</f>
        <v>50</v>
      </c>
      <c r="M33" s="152">
        <f>IF(ISBLANK(Výsledky!$AD$3),"",Výsledky!AD25)</f>
        <v>60</v>
      </c>
      <c r="N33" s="152">
        <f>IF(ISBLANK(Výsledky!$AK$3),"",Výsledky!AK25)</f>
        <v>20</v>
      </c>
      <c r="O33" s="152">
        <f>IF(ISBLANK(Výsledky!$AR$3),"",Výsledky!AR25)</f>
        <v>60</v>
      </c>
      <c r="P33" s="152">
        <f>IF(ISBLANK(Výsledky!$AY$3),"",Výsledky!AY25)</f>
        <v>20</v>
      </c>
      <c r="Q33" s="152">
        <f>IF(ISBLANK(Výsledky!$BF$3),"",Výsledky!BF25)</f>
        <v>0</v>
      </c>
      <c r="R33" s="152">
        <f>IF(ISBLANK(Výsledky!$BM$3),"",Výsledky!BM25)</f>
        <v>50</v>
      </c>
      <c r="S33" s="152">
        <f>IF(ISBLANK(Výsledky!$BT$3),"",Výsledky!BT25)</f>
        <v>50</v>
      </c>
      <c r="T33" s="152">
        <f>IF(ISBLANK(Výsledky!$CA$3),"",Výsledky!CA25)</f>
        <v>50</v>
      </c>
      <c r="U33" s="152">
        <f>IF(ISBLANK(Výsledky!$CH$3),"",Výsledky!CH25)</f>
        <v>0</v>
      </c>
      <c r="V33" s="152">
        <f>IF(ISBLANK(Výsledky!$CO$3),"",Výsledky!CO25)</f>
        <v>50</v>
      </c>
      <c r="W33" s="152">
        <f>IF(ISBLANK(Výsledky!$CV$3),"",Výsledky!CV25)</f>
        <v>80</v>
      </c>
      <c r="X33" s="152">
        <f>IF(ISBLANK(Výsledky!$DC$3),"",Výsledky!DC25)</f>
        <v>30</v>
      </c>
      <c r="Y33" s="152">
        <f>IF(ISBLANK(Výsledky!$DJ$3),"",Výsledky!DJ25)</f>
        <v>0</v>
      </c>
      <c r="Z33" s="152">
        <f>IF(ISBLANK(Výsledky!$DQ$3),"",Výsledky!DQ25)</f>
        <v>0</v>
      </c>
      <c r="AA33" s="152">
        <f>IF(ISBLANK(Výsledky!$DX$3),"",Výsledky!DX25)</f>
        <v>60</v>
      </c>
      <c r="AB33" s="152">
        <f>IF(ISBLANK(Výsledky!$EE$3),"",Výsledky!EE25)</f>
        <v>40</v>
      </c>
      <c r="AC33" s="152">
        <f>IF(ISBLANK(Výsledky!$EL$3),"",Výsledky!EL25)</f>
        <v>30</v>
      </c>
      <c r="AD33" s="152">
        <f>IF(ISBLANK(Výsledky!$ES$3),"",Výsledky!ES25)</f>
        <v>50</v>
      </c>
      <c r="AE33" s="152">
        <f>IF(ISBLANK(Výsledky!$EZ$3),"",Výsledky!EZ25)</f>
        <v>30</v>
      </c>
      <c r="AF33" s="152">
        <f>IF(ISBLANK(Výsledky!$FG$3),"",Výsledky!FG25)</f>
        <v>70</v>
      </c>
      <c r="AG33" s="152">
        <f>IF(ISBLANK(Výsledky!$FN$3),"",Výsledky!FN25)</f>
        <v>20</v>
      </c>
      <c r="AH33" s="152">
        <f>IF(ISBLANK(Výsledky!$FU$3),"",Výsledky!FU25)</f>
        <v>50</v>
      </c>
      <c r="AI33" s="152">
        <f>IF(ISBLANK(Výsledky!$GB$3),"",Výsledky!GB25)</f>
        <v>0</v>
      </c>
      <c r="AJ33" s="152">
        <f>IF(ISBLANK(Výsledky!$GI$3),"",Výsledky!GI25)</f>
        <v>10</v>
      </c>
      <c r="AK33" s="152">
        <f>IF(ISBLANK(Výsledky!$GP$3),"",Výsledky!GP25)</f>
        <v>60</v>
      </c>
      <c r="AL33" s="152">
        <v>0</v>
      </c>
      <c r="AM33" s="152">
        <f>IF(ISBLANK(Výsledky!$HD$3),"",Výsledky!HD25)</f>
        <v>10</v>
      </c>
      <c r="AN33" s="152">
        <f>IF(ISBLANK(Výsledky!$HK$3),"",Výsledky!HK25)</f>
        <v>90</v>
      </c>
      <c r="AO33" s="152">
        <f>IF(ISBLANK(Výsledky!$HR$3),"",Výsledky!HR25)</f>
        <v>20</v>
      </c>
      <c r="AP33" s="152">
        <f>IF(ISBLANK(Výsledky!$HY$3),"",Výsledky!HY25)</f>
        <v>30</v>
      </c>
      <c r="AQ33" s="152">
        <f>IF(ISBLANK(Výsledky!$IF$3),"",Výsledky!IF25)</f>
        <v>10</v>
      </c>
      <c r="AR33" s="152">
        <f>IF(ISBLANK(Výsledky!$IM$3),"",Výsledky!IM25)</f>
        <v>50</v>
      </c>
      <c r="AS33" s="152">
        <f>IF(ISBLANK(Výsledky!$IT$3),"",Výsledky!IT25)</f>
        <v>0</v>
      </c>
      <c r="AT33" s="152">
        <f>IF(ISBLANK(Výsledky!$JA$3),"",Výsledky!JA25)</f>
        <v>80</v>
      </c>
      <c r="AU33" s="152">
        <f>IF(ISBLANK(Výsledky!$JH$3),"",Výsledky!JH25)</f>
        <v>20</v>
      </c>
      <c r="AV33" s="152">
        <f>IF(ISBLANK(Výsledky!$JO$3),"",Výsledky!JO25)</f>
        <v>20</v>
      </c>
      <c r="AW33" s="152">
        <f>IF(ISBLANK(Výsledky!$JV$3),"",Výsledky!JV25)</f>
        <v>50</v>
      </c>
      <c r="AX33" s="152" t="str">
        <f>IF(ISBLANK(Výsledky!$KC$3),"",Výsledky!KC25)</f>
        <v/>
      </c>
      <c r="AY33" s="152">
        <f>IF(ISBLANK(Výsledky!$KJ$3),"",Výsledky!KJ25)</f>
        <v>0</v>
      </c>
      <c r="AZ33" s="152">
        <f>IF(ISBLANK(Výsledky!$KQ$3),"",Výsledky!KQ25)</f>
        <v>30</v>
      </c>
      <c r="BA33" s="152" t="str">
        <f>IF(ISBLANK(Výsledky!$KX$3),"",Výsledky!KX25)</f>
        <v/>
      </c>
      <c r="BB33" s="152" t="str">
        <f>IF(ISBLANK(Výsledky!$LE$3),"",Výsledky!LE25)</f>
        <v/>
      </c>
      <c r="BC33" s="152" t="str">
        <f>IF(ISBLANK(Výsledky!$LL$3),"",Výsledky!LL25)</f>
        <v/>
      </c>
      <c r="BD33" s="152" t="str">
        <f>IF(ISBLANK(Výsledky!$LS$3),"",Výsledky!LS25)</f>
        <v/>
      </c>
      <c r="BE33" s="152" t="str">
        <f>IF(ISBLANK(Výsledky!$LZ$3),"",Výsledky!LZ25)</f>
        <v/>
      </c>
      <c r="BF33" s="152" t="str">
        <f>IF(ISBLANK(Výsledky!$MG$3),"",Výsledky!MG25)</f>
        <v/>
      </c>
      <c r="BG33" s="152" t="str">
        <f>IF(ISBLANK(Výsledky!$MN$3),"",Výsledky!MN25)</f>
        <v/>
      </c>
      <c r="BH33" s="152" t="str">
        <f>IF(ISBLANK(Výsledky!$MU$3),"",Výsledky!MU25)</f>
        <v/>
      </c>
      <c r="BI33" s="152" t="str">
        <f>IF(ISBLANK(Výsledky!$NB$3),"",Výsledky!NB25)</f>
        <v/>
      </c>
      <c r="BJ33" s="152" t="str">
        <f>IF(ISBLANK(Výsledky!$NI$3),"",Výsledky!NI25)</f>
        <v/>
      </c>
      <c r="BK33" s="152" t="str">
        <f>IF(ISBLANK(Výsledky!$NP$3),"",Výsledky!NP25)</f>
        <v/>
      </c>
      <c r="BL33" s="152" t="str">
        <f>IF(ISBLANK(Výsledky!$NW$3),"",Výsledky!NW25)</f>
        <v/>
      </c>
      <c r="BM33" s="152" t="str">
        <f>IF(ISBLANK(Výsledky!$OD$3),"",Výsledky!OD25)</f>
        <v/>
      </c>
      <c r="BN33" s="152" t="str">
        <f>IF(ISBLANK(Výsledky!$OK$3),"",Výsledky!OK25)</f>
        <v/>
      </c>
      <c r="BO33" s="152" t="str">
        <f>IF(ISBLANK(Výsledky!$OR$3),"",Výsledky!OR25)</f>
        <v/>
      </c>
      <c r="BP33" s="152" t="str">
        <f>IF(ISBLANK(Výsledky!$OY$3),"",Výsledky!OY25)</f>
        <v/>
      </c>
      <c r="BQ33" s="152" t="str">
        <f>IF(ISBLANK(Výsledky!$PF$3),"",Výsledky!PF25)</f>
        <v/>
      </c>
      <c r="BR33" s="152" t="str">
        <f>IF(ISBLANK(Výsledky!$PM$3),"",Výsledky!PM25)</f>
        <v/>
      </c>
      <c r="BS33" s="152" t="str">
        <f>IF(ISBLANK(Výsledky!$PT$3),"",Výsledky!PT25)</f>
        <v/>
      </c>
      <c r="BT33" s="153" t="str">
        <f>IF(ISBLANK(Výsledky!$QA$3),"",Výsledky!QA25)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 x14ac:dyDescent="0.2">
      <c r="A34" s="1"/>
      <c r="B34" s="155" t="s">
        <v>198</v>
      </c>
      <c r="C34" s="161">
        <f>Tipy!A66</f>
        <v>21</v>
      </c>
      <c r="D34" s="179" t="str">
        <f>Tipy!B66</f>
        <v>netocil</v>
      </c>
      <c r="E34" s="308">
        <f>SUM(F34:I34)</f>
        <v>1430</v>
      </c>
      <c r="F34" s="306">
        <f>IF(ISBLANK(Výsledky!$I$3),"-",SUM(J34:M34,O34,Q34,S34:T34,V34,X34,Z34:AA34,AC34:AE34,AG34:AI34,AK34:AM34,AP34,AR34,AT34:AU34,AW34:AX34,BA34,BC34:BD34,BF34,BH34,BJ34,BL34,BN34,BP34,BR34:BS34))</f>
        <v>890</v>
      </c>
      <c r="G34" s="151">
        <f>IF(ISBLANK(Výsledky!$AK$3),"-",SUM(N34,R34,U34,Y34,AB34,AF34,AV34,BB34,BG34,BI34,BM34,BO34,BT34))</f>
        <v>290</v>
      </c>
      <c r="H34" s="151">
        <f>IF(ISBLANK(Výsledky!$AY$3),"-",SUM(P34,W34,AJ34,AO34,AQ34,AY34))</f>
        <v>130</v>
      </c>
      <c r="I34" s="167">
        <f>IF(ISBLANK(Výsledky!$HK$3),"-",SUM(AN34,AS34,AZ34,BE34,BK34,BQ34))</f>
        <v>120</v>
      </c>
      <c r="J34" s="164">
        <f>IF(ISBLANK(Výsledky!$I$3),"",Výsledky!I72)</f>
        <v>30</v>
      </c>
      <c r="K34" s="152">
        <f>IF(ISBLANK(Výsledky!$P$3),"",Výsledky!P72)</f>
        <v>50</v>
      </c>
      <c r="L34" s="152">
        <f>IF(ISBLANK(Výsledky!$W$3),"",Výsledky!W72)</f>
        <v>30</v>
      </c>
      <c r="M34" s="152">
        <f>IF(ISBLANK(Výsledky!$AD$3),"",Výsledky!AD72)</f>
        <v>20</v>
      </c>
      <c r="N34" s="152">
        <f>IF(ISBLANK(Výsledky!$AK$3),"",Výsledky!AK72)</f>
        <v>30</v>
      </c>
      <c r="O34" s="152">
        <f>IF(ISBLANK(Výsledky!$AR$3),"",Výsledky!AR72)</f>
        <v>60</v>
      </c>
      <c r="P34" s="152">
        <f>IF(ISBLANK(Výsledky!$AY$3),"",Výsledky!AY72)</f>
        <v>20</v>
      </c>
      <c r="Q34" s="152">
        <f>IF(ISBLANK(Výsledky!$BF$3),"",Výsledky!BF72)</f>
        <v>30</v>
      </c>
      <c r="R34" s="152">
        <f>IF(ISBLANK(Výsledky!$BM$3),"",Výsledky!BM72)</f>
        <v>50</v>
      </c>
      <c r="S34" s="152">
        <f>IF(ISBLANK(Výsledky!$BT$3),"",Výsledky!BT72)</f>
        <v>40</v>
      </c>
      <c r="T34" s="152">
        <f>IF(ISBLANK(Výsledky!$CA$3),"",Výsledky!CA72)</f>
        <v>50</v>
      </c>
      <c r="U34" s="152">
        <f>IF(ISBLANK(Výsledky!$CH$3),"",Výsledky!CH72)</f>
        <v>20</v>
      </c>
      <c r="V34" s="152">
        <f>IF(ISBLANK(Výsledky!$CO$3),"",Výsledky!CO72)</f>
        <v>60</v>
      </c>
      <c r="W34" s="152">
        <f>IF(ISBLANK(Výsledky!$CV$3),"",Výsledky!CV72)</f>
        <v>50</v>
      </c>
      <c r="X34" s="152">
        <f>IF(ISBLANK(Výsledky!$DC$3),"",Výsledky!DC72)</f>
        <v>0</v>
      </c>
      <c r="Y34" s="152">
        <f>IF(ISBLANK(Výsledky!$DJ$3),"",Výsledky!DJ72)</f>
        <v>50</v>
      </c>
      <c r="Z34" s="152">
        <f>IF(ISBLANK(Výsledky!$DQ$3),"",Výsledky!DQ72)</f>
        <v>0</v>
      </c>
      <c r="AA34" s="152">
        <f>IF(ISBLANK(Výsledky!$DX$3),"",Výsledky!DX72)</f>
        <v>70</v>
      </c>
      <c r="AB34" s="152">
        <f>IF(ISBLANK(Výsledky!$EE$3),"",Výsledky!EE72)</f>
        <v>50</v>
      </c>
      <c r="AC34" s="152">
        <f>IF(ISBLANK(Výsledky!$EL$3),"",Výsledky!EL72)</f>
        <v>40</v>
      </c>
      <c r="AD34" s="152">
        <f>IF(ISBLANK(Výsledky!$ES$3),"",Výsledky!ES72)</f>
        <v>50</v>
      </c>
      <c r="AE34" s="152">
        <f>IF(ISBLANK(Výsledky!$EZ$3),"",Výsledky!EZ72)</f>
        <v>20</v>
      </c>
      <c r="AF34" s="152">
        <f>IF(ISBLANK(Výsledky!$FG$3),"",Výsledky!FG72)</f>
        <v>10</v>
      </c>
      <c r="AG34" s="152">
        <f>IF(ISBLANK(Výsledky!$FN$3),"",Výsledky!FN72)</f>
        <v>50</v>
      </c>
      <c r="AH34" s="152">
        <f>IF(ISBLANK(Výsledky!$FU$3),"",Výsledky!FU72)</f>
        <v>20</v>
      </c>
      <c r="AI34" s="152">
        <f>IF(ISBLANK(Výsledky!$GB$3),"",Výsledky!GB72)</f>
        <v>0</v>
      </c>
      <c r="AJ34" s="152">
        <f>IF(ISBLANK(Výsledky!$GI$3),"",Výsledky!GI72)</f>
        <v>0</v>
      </c>
      <c r="AK34" s="152">
        <f>IF(ISBLANK(Výsledky!$GP$3),"",Výsledky!GP72)</f>
        <v>60</v>
      </c>
      <c r="AL34" s="152">
        <v>0</v>
      </c>
      <c r="AM34" s="152">
        <f>IF(ISBLANK(Výsledky!$HD$3),"",Výsledky!HD72)</f>
        <v>30</v>
      </c>
      <c r="AN34" s="152">
        <f>IF(ISBLANK(Výsledky!$HK$3),"",Výsledky!HK72)</f>
        <v>30</v>
      </c>
      <c r="AO34" s="152">
        <f>IF(ISBLANK(Výsledky!$HR$3),"",Výsledky!HR72)</f>
        <v>0</v>
      </c>
      <c r="AP34" s="152">
        <f>IF(ISBLANK(Výsledky!$HY$3),"",Výsledky!HY72)</f>
        <v>60</v>
      </c>
      <c r="AQ34" s="152">
        <f>IF(ISBLANK(Výsledky!$IF$3),"",Výsledky!IF72)</f>
        <v>60</v>
      </c>
      <c r="AR34" s="152">
        <f>IF(ISBLANK(Výsledky!$IM$3),"",Výsledky!IM72)</f>
        <v>30</v>
      </c>
      <c r="AS34" s="152">
        <f>IF(ISBLANK(Výsledky!$IT$3),"",Výsledky!IT72)</f>
        <v>60</v>
      </c>
      <c r="AT34" s="152">
        <f>IF(ISBLANK(Výsledky!$JA$3),"",Výsledky!JA72)</f>
        <v>20</v>
      </c>
      <c r="AU34" s="152">
        <f>IF(ISBLANK(Výsledky!$JH$3),"",Výsledky!JH72)</f>
        <v>20</v>
      </c>
      <c r="AV34" s="152">
        <f>IF(ISBLANK(Výsledky!$JO$3),"",Výsledky!JO72)</f>
        <v>80</v>
      </c>
      <c r="AW34" s="152">
        <f>IF(ISBLANK(Výsledky!$JV$3),"",Výsledky!JV72)</f>
        <v>50</v>
      </c>
      <c r="AX34" s="152" t="str">
        <f>IF(ISBLANK(Výsledky!$KC$3),"",Výsledky!KC72)</f>
        <v/>
      </c>
      <c r="AY34" s="152">
        <f>IF(ISBLANK(Výsledky!$KJ$3),"",Výsledky!KJ72)</f>
        <v>0</v>
      </c>
      <c r="AZ34" s="152">
        <f>IF(ISBLANK(Výsledky!$KQ$3),"",Výsledky!KQ72)</f>
        <v>30</v>
      </c>
      <c r="BA34" s="152" t="str">
        <f>IF(ISBLANK(Výsledky!$KX$3),"",Výsledky!KX72)</f>
        <v/>
      </c>
      <c r="BB34" s="152" t="str">
        <f>IF(ISBLANK(Výsledky!$LE$3),"",Výsledky!LE72)</f>
        <v/>
      </c>
      <c r="BC34" s="152" t="str">
        <f>IF(ISBLANK(Výsledky!$LL$3),"",Výsledky!LL72)</f>
        <v/>
      </c>
      <c r="BD34" s="152" t="str">
        <f>IF(ISBLANK(Výsledky!$LS$3),"",Výsledky!LS72)</f>
        <v/>
      </c>
      <c r="BE34" s="152" t="str">
        <f>IF(ISBLANK(Výsledky!$LZ$3),"",Výsledky!LZ72)</f>
        <v/>
      </c>
      <c r="BF34" s="152" t="str">
        <f>IF(ISBLANK(Výsledky!$MG$3),"",Výsledky!MG72)</f>
        <v/>
      </c>
      <c r="BG34" s="152" t="str">
        <f>IF(ISBLANK(Výsledky!$MN$3),"",Výsledky!MN72)</f>
        <v/>
      </c>
      <c r="BH34" s="152" t="str">
        <f>IF(ISBLANK(Výsledky!$MU$3),"",Výsledky!MU72)</f>
        <v/>
      </c>
      <c r="BI34" s="152" t="str">
        <f>IF(ISBLANK(Výsledky!$NB$3),"",Výsledky!NB72)</f>
        <v/>
      </c>
      <c r="BJ34" s="152" t="str">
        <f>IF(ISBLANK(Výsledky!$NI$3),"",Výsledky!NI72)</f>
        <v/>
      </c>
      <c r="BK34" s="152" t="str">
        <f>IF(ISBLANK(Výsledky!$NP$3),"",Výsledky!NP72)</f>
        <v/>
      </c>
      <c r="BL34" s="152" t="str">
        <f>IF(ISBLANK(Výsledky!$NW$3),"",Výsledky!NW72)</f>
        <v/>
      </c>
      <c r="BM34" s="152" t="str">
        <f>IF(ISBLANK(Výsledky!$OD$3),"",Výsledky!OD72)</f>
        <v/>
      </c>
      <c r="BN34" s="152" t="str">
        <f>IF(ISBLANK(Výsledky!$OK$3),"",Výsledky!OK72)</f>
        <v/>
      </c>
      <c r="BO34" s="152" t="str">
        <f>IF(ISBLANK(Výsledky!$OR$3),"",Výsledky!OR72)</f>
        <v/>
      </c>
      <c r="BP34" s="152" t="str">
        <f>IF(ISBLANK(Výsledky!$OY$3),"",Výsledky!OY72)</f>
        <v/>
      </c>
      <c r="BQ34" s="152" t="str">
        <f>IF(ISBLANK(Výsledky!$PF$3),"",Výsledky!PF72)</f>
        <v/>
      </c>
      <c r="BR34" s="152" t="str">
        <f>IF(ISBLANK(Výsledky!$PM$3),"",Výsledky!PM72)</f>
        <v/>
      </c>
      <c r="BS34" s="152" t="str">
        <f>IF(ISBLANK(Výsledky!$PT$3),"",Výsledky!PT72)</f>
        <v/>
      </c>
      <c r="BT34" s="153" t="str">
        <f>IF(ISBLANK(Výsledky!$QA$3),"",Výsledky!QA72)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 x14ac:dyDescent="0.2">
      <c r="A35" s="1"/>
      <c r="B35" s="155" t="s">
        <v>199</v>
      </c>
      <c r="C35" s="161">
        <f>Tipy!A78</f>
        <v>50</v>
      </c>
      <c r="D35" s="179" t="str">
        <f>Tipy!B78</f>
        <v>Pikain</v>
      </c>
      <c r="E35" s="308">
        <f>SUM(F35:I35)</f>
        <v>1400</v>
      </c>
      <c r="F35" s="306">
        <f>IF(ISBLANK(Výsledky!$I$3),"-",SUM(J35:M35,O35,Q35,S35:T35,V35,X35,Z35:AA35,AC35:AE35,AG35:AI35,AK35:AM35,AP35,AR35,AT35:AU35,AW35:AX35,BA35,BC35:BD35,BF35,BH35,BJ35,BL35,BN35,BP35,BR35:BS35))</f>
        <v>920</v>
      </c>
      <c r="G35" s="151">
        <f>IF(ISBLANK(Výsledky!$AK$3),"-",SUM(N35,R35,U35,Y35,AB35,AF35,AV35,BB35,BG35,BI35,BM35,BO35,BT35))</f>
        <v>260</v>
      </c>
      <c r="H35" s="151">
        <f>IF(ISBLANK(Výsledky!$AY$3),"-",SUM(P35,W35,AJ35,AO35,AQ35,AY35))</f>
        <v>180</v>
      </c>
      <c r="I35" s="167">
        <f>IF(ISBLANK(Výsledky!$HK$3),"-",SUM(AN35,AS35,AZ35,BE35,BK35,BQ35))</f>
        <v>40</v>
      </c>
      <c r="J35" s="164">
        <f>IF(ISBLANK(Výsledky!$I$3),"",Výsledky!I84)</f>
        <v>80</v>
      </c>
      <c r="K35" s="152">
        <f>IF(ISBLANK(Výsledky!$P$3),"",Výsledky!P84)</f>
        <v>60</v>
      </c>
      <c r="L35" s="152">
        <f>IF(ISBLANK(Výsledky!$W$3),"",Výsledky!W84)</f>
        <v>30</v>
      </c>
      <c r="M35" s="152">
        <f>IF(ISBLANK(Výsledky!$AD$3),"",Výsledky!AD84)</f>
        <v>60</v>
      </c>
      <c r="N35" s="152">
        <f>IF(ISBLANK(Výsledky!$AK$3),"",Výsledky!AK84)</f>
        <v>30</v>
      </c>
      <c r="O35" s="152">
        <f>IF(ISBLANK(Výsledky!$AR$3),"",Výsledky!AR84)</f>
        <v>60</v>
      </c>
      <c r="P35" s="152">
        <f>IF(ISBLANK(Výsledky!$AY$3),"",Výsledky!AY84)</f>
        <v>30</v>
      </c>
      <c r="Q35" s="152">
        <f>IF(ISBLANK(Výsledky!$BF$3),"",Výsledky!BF84)</f>
        <v>40</v>
      </c>
      <c r="R35" s="152">
        <f>IF(ISBLANK(Výsledky!$BM$3),"",Výsledky!BM84)</f>
        <v>0</v>
      </c>
      <c r="S35" s="152">
        <f>IF(ISBLANK(Výsledky!$BT$3),"",Výsledky!BT84)</f>
        <v>40</v>
      </c>
      <c r="T35" s="152">
        <f>IF(ISBLANK(Výsledky!$CA$3),"",Výsledky!CA84)</f>
        <v>50</v>
      </c>
      <c r="U35" s="152">
        <f>IF(ISBLANK(Výsledky!$CH$3),"",Výsledky!CH84)</f>
        <v>40</v>
      </c>
      <c r="V35" s="152">
        <f>IF(ISBLANK(Výsledky!$CO$3),"",Výsledky!CO84)</f>
        <v>50</v>
      </c>
      <c r="W35" s="152">
        <f>IF(ISBLANK(Výsledky!$CV$3),"",Výsledky!CV84)</f>
        <v>30</v>
      </c>
      <c r="X35" s="152">
        <f>IF(ISBLANK(Výsledky!$DC$3),"",Výsledky!DC84)</f>
        <v>0</v>
      </c>
      <c r="Y35" s="152">
        <f>IF(ISBLANK(Výsledky!$DJ$3),"",Výsledky!DJ84)</f>
        <v>40</v>
      </c>
      <c r="Z35" s="152">
        <f>IF(ISBLANK(Výsledky!$DQ$3),"",Výsledky!DQ84)</f>
        <v>10</v>
      </c>
      <c r="AA35" s="152">
        <f>IF(ISBLANK(Výsledky!$DX$3),"",Výsledky!DX84)</f>
        <v>50</v>
      </c>
      <c r="AB35" s="152">
        <f>IF(ISBLANK(Výsledky!$EE$3),"",Výsledky!EE84)</f>
        <v>60</v>
      </c>
      <c r="AC35" s="152">
        <f>IF(ISBLANK(Výsledky!$EL$3),"",Výsledky!EL84)</f>
        <v>50</v>
      </c>
      <c r="AD35" s="152">
        <f>IF(ISBLANK(Výsledky!$ES$3),"",Výsledky!ES84)</f>
        <v>20</v>
      </c>
      <c r="AE35" s="152">
        <f>IF(ISBLANK(Výsledky!$EZ$3),"",Výsledky!EZ84)</f>
        <v>20</v>
      </c>
      <c r="AF35" s="152">
        <f>IF(ISBLANK(Výsledky!$FG$3),"",Výsledky!FG84)</f>
        <v>40</v>
      </c>
      <c r="AG35" s="152">
        <f>IF(ISBLANK(Výsledky!$FN$3),"",Výsledky!FN84)</f>
        <v>50</v>
      </c>
      <c r="AH35" s="152">
        <f>IF(ISBLANK(Výsledky!$FU$3),"",Výsledky!FU84)</f>
        <v>50</v>
      </c>
      <c r="AI35" s="152">
        <f>IF(ISBLANK(Výsledky!$GB$3),"",Výsledky!GB84)</f>
        <v>0</v>
      </c>
      <c r="AJ35" s="152">
        <f>IF(ISBLANK(Výsledky!$GI$3),"",Výsledky!GI84)</f>
        <v>40</v>
      </c>
      <c r="AK35" s="152">
        <f>IF(ISBLANK(Výsledky!$GP$3),"",Výsledky!GP84)</f>
        <v>50</v>
      </c>
      <c r="AL35" s="152">
        <v>0</v>
      </c>
      <c r="AM35" s="152">
        <f>IF(ISBLANK(Výsledky!$HD$3),"",Výsledky!HD84)</f>
        <v>0</v>
      </c>
      <c r="AN35" s="152">
        <f>IF(ISBLANK(Výsledky!$HK$3),"",Výsledky!HK84)</f>
        <v>20</v>
      </c>
      <c r="AO35" s="152">
        <f>IF(ISBLANK(Výsledky!$HR$3),"",Výsledky!HR84)</f>
        <v>0</v>
      </c>
      <c r="AP35" s="152">
        <f>IF(ISBLANK(Výsledky!$HY$3),"",Výsledky!HY84)</f>
        <v>50</v>
      </c>
      <c r="AQ35" s="152">
        <f>IF(ISBLANK(Výsledky!$IF$3),"",Výsledky!IF84)</f>
        <v>80</v>
      </c>
      <c r="AR35" s="152">
        <f>IF(ISBLANK(Výsledky!$IM$3),"",Výsledky!IM84)</f>
        <v>30</v>
      </c>
      <c r="AS35" s="152" t="str">
        <f>IF(ISBLANK(Výsledky!$IT$3),"",Výsledky!IT84)</f>
        <v>-</v>
      </c>
      <c r="AT35" s="152" t="str">
        <f>IF(ISBLANK(Výsledky!$JA$3),"",Výsledky!JA84)</f>
        <v>-</v>
      </c>
      <c r="AU35" s="152">
        <f>IF(ISBLANK(Výsledky!$JH$3),"",Výsledky!JH84)</f>
        <v>20</v>
      </c>
      <c r="AV35" s="152">
        <f>IF(ISBLANK(Výsledky!$JO$3),"",Výsledky!JO84)</f>
        <v>50</v>
      </c>
      <c r="AW35" s="152">
        <f>IF(ISBLANK(Výsledky!$JV$3),"",Výsledky!JV84)</f>
        <v>50</v>
      </c>
      <c r="AX35" s="152" t="str">
        <f>IF(ISBLANK(Výsledky!$KC$3),"",Výsledky!KC84)</f>
        <v/>
      </c>
      <c r="AY35" s="152">
        <f>IF(ISBLANK(Výsledky!$KJ$3),"",Výsledky!KJ84)</f>
        <v>0</v>
      </c>
      <c r="AZ35" s="152">
        <f>IF(ISBLANK(Výsledky!$KQ$3),"",Výsledky!KQ84)</f>
        <v>20</v>
      </c>
      <c r="BA35" s="152" t="str">
        <f>IF(ISBLANK(Výsledky!$KX$3),"",Výsledky!KX84)</f>
        <v/>
      </c>
      <c r="BB35" s="152" t="str">
        <f>IF(ISBLANK(Výsledky!$LE$3),"",Výsledky!LE84)</f>
        <v/>
      </c>
      <c r="BC35" s="152" t="str">
        <f>IF(ISBLANK(Výsledky!$LL$3),"",Výsledky!LL84)</f>
        <v/>
      </c>
      <c r="BD35" s="152" t="str">
        <f>IF(ISBLANK(Výsledky!$LS$3),"",Výsledky!LS84)</f>
        <v/>
      </c>
      <c r="BE35" s="152" t="str">
        <f>IF(ISBLANK(Výsledky!$LZ$3),"",Výsledky!LZ84)</f>
        <v/>
      </c>
      <c r="BF35" s="152" t="str">
        <f>IF(ISBLANK(Výsledky!$MG$3),"",Výsledky!MG84)</f>
        <v/>
      </c>
      <c r="BG35" s="152" t="str">
        <f>IF(ISBLANK(Výsledky!$MN$3),"",Výsledky!MN84)</f>
        <v/>
      </c>
      <c r="BH35" s="152" t="str">
        <f>IF(ISBLANK(Výsledky!$MU$3),"",Výsledky!MU84)</f>
        <v/>
      </c>
      <c r="BI35" s="152" t="str">
        <f>IF(ISBLANK(Výsledky!$NB$3),"",Výsledky!NB84)</f>
        <v/>
      </c>
      <c r="BJ35" s="152" t="str">
        <f>IF(ISBLANK(Výsledky!$NI$3),"",Výsledky!NI84)</f>
        <v/>
      </c>
      <c r="BK35" s="152" t="str">
        <f>IF(ISBLANK(Výsledky!$NP$3),"",Výsledky!NP84)</f>
        <v/>
      </c>
      <c r="BL35" s="152" t="str">
        <f>IF(ISBLANK(Výsledky!$NW$3),"",Výsledky!NW84)</f>
        <v/>
      </c>
      <c r="BM35" s="152" t="str">
        <f>IF(ISBLANK(Výsledky!$OD$3),"",Výsledky!OD84)</f>
        <v/>
      </c>
      <c r="BN35" s="152" t="str">
        <f>IF(ISBLANK(Výsledky!$OK$3),"",Výsledky!OK84)</f>
        <v/>
      </c>
      <c r="BO35" s="152" t="str">
        <f>IF(ISBLANK(Výsledky!$OR$3),"",Výsledky!OR84)</f>
        <v/>
      </c>
      <c r="BP35" s="152" t="str">
        <f>IF(ISBLANK(Výsledky!$OY$3),"",Výsledky!OY84)</f>
        <v/>
      </c>
      <c r="BQ35" s="152" t="str">
        <f>IF(ISBLANK(Výsledky!$PF$3),"",Výsledky!PF84)</f>
        <v/>
      </c>
      <c r="BR35" s="152" t="str">
        <f>IF(ISBLANK(Výsledky!$PM$3),"",Výsledky!PM84)</f>
        <v/>
      </c>
      <c r="BS35" s="152" t="str">
        <f>IF(ISBLANK(Výsledky!$PT$3),"",Výsledky!PT84)</f>
        <v/>
      </c>
      <c r="BT35" s="153" t="str">
        <f>IF(ISBLANK(Výsledky!$QA$3),"",Výsledky!QA84)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 x14ac:dyDescent="0.2">
      <c r="A36" s="1"/>
      <c r="B36" s="155" t="s">
        <v>200</v>
      </c>
      <c r="C36" s="161">
        <f>Tipy!A11</f>
        <v>69</v>
      </c>
      <c r="D36" s="179" t="str">
        <f>Tipy!B11</f>
        <v>bazhuka</v>
      </c>
      <c r="E36" s="308">
        <f>SUM(F36:I36)</f>
        <v>1380</v>
      </c>
      <c r="F36" s="306">
        <f>IF(ISBLANK(Výsledky!$I$3),"-",SUM(J36:M36,O36,Q36,S36:T36,V36,X36,Z36:AA36,AC36:AE36,AG36:AI36,AK36:AM36,AP36,AR36,AT36:AU36,AW36:AX36,BA36,BC36:BD36,BF36,BH36,BJ36,BL36,BN36,BP36,BR36:BS36))</f>
        <v>860</v>
      </c>
      <c r="G36" s="151">
        <f>IF(ISBLANK(Výsledky!$AK$3),"-",SUM(N36,R36,U36,Y36,AB36,AF36,AV36,BB36,BG36,BI36,BM36,BO36,BT36))</f>
        <v>270</v>
      </c>
      <c r="H36" s="151">
        <f>IF(ISBLANK(Výsledky!$AY$3),"-",SUM(P36,W36,AJ36,AO36,AQ36,AY36))</f>
        <v>180</v>
      </c>
      <c r="I36" s="167">
        <f>IF(ISBLANK(Výsledky!$HK$3),"-",SUM(AN36,AS36,AZ36,BE36,BK36,BQ36))</f>
        <v>70</v>
      </c>
      <c r="J36" s="164">
        <f>IF(ISBLANK(Výsledky!$I$3),"",Výsledky!I17)</f>
        <v>50</v>
      </c>
      <c r="K36" s="152">
        <f>IF(ISBLANK(Výsledky!$P$3),"",Výsledky!P17)</f>
        <v>50</v>
      </c>
      <c r="L36" s="152">
        <f>IF(ISBLANK(Výsledky!$W$3),"",Výsledky!W17)</f>
        <v>40</v>
      </c>
      <c r="M36" s="152">
        <f>IF(ISBLANK(Výsledky!$AD$3),"",Výsledky!AD17)</f>
        <v>60</v>
      </c>
      <c r="N36" s="152">
        <f>IF(ISBLANK(Výsledky!$AK$3),"",Výsledky!AK17)</f>
        <v>60</v>
      </c>
      <c r="O36" s="152">
        <f>IF(ISBLANK(Výsledky!$AR$3),"",Výsledky!AR17)</f>
        <v>50</v>
      </c>
      <c r="P36" s="152">
        <f>IF(ISBLANK(Výsledky!$AY$3),"",Výsledky!AY17)</f>
        <v>60</v>
      </c>
      <c r="Q36" s="152">
        <f>IF(ISBLANK(Výsledky!$BF$3),"",Výsledky!BF17)</f>
        <v>30</v>
      </c>
      <c r="R36" s="152">
        <f>IF(ISBLANK(Výsledky!$BM$3),"",Výsledky!BM17)</f>
        <v>50</v>
      </c>
      <c r="S36" s="152">
        <f>IF(ISBLANK(Výsledky!$BT$3),"",Výsledky!BT17)</f>
        <v>50</v>
      </c>
      <c r="T36" s="152">
        <f>IF(ISBLANK(Výsledky!$CA$3),"",Výsledky!CA17)</f>
        <v>50</v>
      </c>
      <c r="U36" s="152">
        <f>IF(ISBLANK(Výsledky!$CH$3),"",Výsledky!CH17)</f>
        <v>50</v>
      </c>
      <c r="V36" s="152">
        <f>IF(ISBLANK(Výsledky!$CO$3),"",Výsledky!CO17)</f>
        <v>60</v>
      </c>
      <c r="W36" s="152">
        <f>IF(ISBLANK(Výsledky!$CV$3),"",Výsledky!CV17)</f>
        <v>50</v>
      </c>
      <c r="X36" s="152">
        <f>IF(ISBLANK(Výsledky!$DC$3),"",Výsledky!DC17)</f>
        <v>0</v>
      </c>
      <c r="Y36" s="152">
        <f>IF(ISBLANK(Výsledky!$DJ$3),"",Výsledky!DJ17)</f>
        <v>40</v>
      </c>
      <c r="Z36" s="152">
        <f>IF(ISBLANK(Výsledky!$DQ$3),"",Výsledky!DQ17)</f>
        <v>10</v>
      </c>
      <c r="AA36" s="152">
        <f>IF(ISBLANK(Výsledky!$DX$3),"",Výsledky!DX17)</f>
        <v>60</v>
      </c>
      <c r="AB36" s="152">
        <f>IF(ISBLANK(Výsledky!$EE$3),"",Výsledky!EE17)</f>
        <v>30</v>
      </c>
      <c r="AC36" s="152">
        <f>IF(ISBLANK(Výsledky!$EL$3),"",Výsledky!EL17)</f>
        <v>40</v>
      </c>
      <c r="AD36" s="152">
        <f>IF(ISBLANK(Výsledky!$ES$3),"",Výsledky!ES17)</f>
        <v>50</v>
      </c>
      <c r="AE36" s="152">
        <f>IF(ISBLANK(Výsledky!$EZ$3),"",Výsledky!EZ17)</f>
        <v>20</v>
      </c>
      <c r="AF36" s="152">
        <f>IF(ISBLANK(Výsledky!$FG$3),"",Výsledky!FG17)</f>
        <v>10</v>
      </c>
      <c r="AG36" s="152">
        <f>IF(ISBLANK(Výsledky!$FN$3),"",Výsledky!FN17)</f>
        <v>50</v>
      </c>
      <c r="AH36" s="152">
        <f>IF(ISBLANK(Výsledky!$FU$3),"",Výsledky!FU17)</f>
        <v>50</v>
      </c>
      <c r="AI36" s="152">
        <f>IF(ISBLANK(Výsledky!$GB$3),"",Výsledky!GB17)</f>
        <v>10</v>
      </c>
      <c r="AJ36" s="152">
        <f>IF(ISBLANK(Výsledky!$GI$3),"",Výsledky!GI17)</f>
        <v>10</v>
      </c>
      <c r="AK36" s="152">
        <f>IF(ISBLANK(Výsledky!$GP$3),"",Výsledky!GP17)</f>
        <v>50</v>
      </c>
      <c r="AL36" s="152">
        <v>0</v>
      </c>
      <c r="AM36" s="152" t="str">
        <f>IF(ISBLANK(Výsledky!$HD$3),"",Výsledky!HD17)</f>
        <v>-</v>
      </c>
      <c r="AN36" s="152" t="str">
        <f>IF(ISBLANK(Výsledky!$HK$3),"",Výsledky!HK17)</f>
        <v>-</v>
      </c>
      <c r="AO36" s="152">
        <f>IF(ISBLANK(Výsledky!$HR$3),"",Výsledky!HR17)</f>
        <v>0</v>
      </c>
      <c r="AP36" s="152" t="str">
        <f>IF(ISBLANK(Výsledky!$HY$3),"",Výsledky!HY17)</f>
        <v>-</v>
      </c>
      <c r="AQ36" s="152">
        <f>IF(ISBLANK(Výsledky!$IF$3),"",Výsledky!IF17)</f>
        <v>60</v>
      </c>
      <c r="AR36" s="152">
        <f>IF(ISBLANK(Výsledky!$IM$3),"",Výsledky!IM17)</f>
        <v>30</v>
      </c>
      <c r="AS36" s="152">
        <f>IF(ISBLANK(Výsledky!$IT$3),"",Výsledky!IT17)</f>
        <v>70</v>
      </c>
      <c r="AT36" s="152">
        <f>IF(ISBLANK(Výsledky!$JA$3),"",Výsledky!JA17)</f>
        <v>50</v>
      </c>
      <c r="AU36" s="152" t="str">
        <f>IF(ISBLANK(Výsledky!$JH$3),"",Výsledky!JH17)</f>
        <v>-</v>
      </c>
      <c r="AV36" s="152">
        <f>IF(ISBLANK(Výsledky!$JO$3),"",Výsledky!JO17)</f>
        <v>30</v>
      </c>
      <c r="AW36" s="152" t="str">
        <f>IF(ISBLANK(Výsledky!$JV$3),"",Výsledky!JV17)</f>
        <v>-</v>
      </c>
      <c r="AX36" s="152" t="str">
        <f>IF(ISBLANK(Výsledky!$KC$3),"",Výsledky!KC17)</f>
        <v/>
      </c>
      <c r="AY36" s="152" t="str">
        <f>IF(ISBLANK(Výsledky!$KJ$3),"",Výsledky!KJ17)</f>
        <v>-</v>
      </c>
      <c r="AZ36" s="152" t="str">
        <f>IF(ISBLANK(Výsledky!$KQ$3),"",Výsledky!KQ17)</f>
        <v>-</v>
      </c>
      <c r="BA36" s="152" t="str">
        <f>IF(ISBLANK(Výsledky!$KX$3),"",Výsledky!KX17)</f>
        <v/>
      </c>
      <c r="BB36" s="152" t="str">
        <f>IF(ISBLANK(Výsledky!$LE$3),"",Výsledky!LE17)</f>
        <v/>
      </c>
      <c r="BC36" s="152" t="str">
        <f>IF(ISBLANK(Výsledky!$LL$3),"",Výsledky!LL17)</f>
        <v/>
      </c>
      <c r="BD36" s="152" t="str">
        <f>IF(ISBLANK(Výsledky!$LS$3),"",Výsledky!LS17)</f>
        <v/>
      </c>
      <c r="BE36" s="152" t="str">
        <f>IF(ISBLANK(Výsledky!$LZ$3),"",Výsledky!LZ17)</f>
        <v/>
      </c>
      <c r="BF36" s="152" t="str">
        <f>IF(ISBLANK(Výsledky!$MG$3),"",Výsledky!MG17)</f>
        <v/>
      </c>
      <c r="BG36" s="152" t="str">
        <f>IF(ISBLANK(Výsledky!$MN$3),"",Výsledky!MN17)</f>
        <v/>
      </c>
      <c r="BH36" s="152" t="str">
        <f>IF(ISBLANK(Výsledky!$MU$3),"",Výsledky!MU17)</f>
        <v/>
      </c>
      <c r="BI36" s="152" t="str">
        <f>IF(ISBLANK(Výsledky!$NB$3),"",Výsledky!NB17)</f>
        <v/>
      </c>
      <c r="BJ36" s="152" t="str">
        <f>IF(ISBLANK(Výsledky!$NI$3),"",Výsledky!NI17)</f>
        <v/>
      </c>
      <c r="BK36" s="152" t="str">
        <f>IF(ISBLANK(Výsledky!$NP$3),"",Výsledky!NP17)</f>
        <v/>
      </c>
      <c r="BL36" s="152" t="str">
        <f>IF(ISBLANK(Výsledky!$NW$3),"",Výsledky!NW17)</f>
        <v/>
      </c>
      <c r="BM36" s="152" t="str">
        <f>IF(ISBLANK(Výsledky!$OD$3),"",Výsledky!OD17)</f>
        <v/>
      </c>
      <c r="BN36" s="152" t="str">
        <f>IF(ISBLANK(Výsledky!$OK$3),"",Výsledky!OK17)</f>
        <v/>
      </c>
      <c r="BO36" s="152" t="str">
        <f>IF(ISBLANK(Výsledky!$OR$3),"",Výsledky!OR17)</f>
        <v/>
      </c>
      <c r="BP36" s="152" t="str">
        <f>IF(ISBLANK(Výsledky!$OY$3),"",Výsledky!OY17)</f>
        <v/>
      </c>
      <c r="BQ36" s="152" t="str">
        <f>IF(ISBLANK(Výsledky!$PF$3),"",Výsledky!PF17)</f>
        <v/>
      </c>
      <c r="BR36" s="152" t="str">
        <f>IF(ISBLANK(Výsledky!$PM$3),"",Výsledky!PM17)</f>
        <v/>
      </c>
      <c r="BS36" s="152" t="str">
        <f>IF(ISBLANK(Výsledky!$PT$3),"",Výsledky!PT17)</f>
        <v/>
      </c>
      <c r="BT36" s="153" t="str">
        <f>IF(ISBLANK(Výsledky!$QA$3),"",Výsledky!QA17)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 x14ac:dyDescent="0.2">
      <c r="A37" s="1"/>
      <c r="B37" s="155" t="s">
        <v>201</v>
      </c>
      <c r="C37" s="161">
        <f>Tipy!A45</f>
        <v>31</v>
      </c>
      <c r="D37" s="179" t="str">
        <f>Tipy!B45</f>
        <v>Kouba</v>
      </c>
      <c r="E37" s="308">
        <f>SUM(F37:I37)</f>
        <v>1360</v>
      </c>
      <c r="F37" s="306">
        <f>IF(ISBLANK(Výsledky!$I$3),"-",SUM(J37:M37,O37,Q37,S37:T37,V37,X37,Z37:AA37,AC37:AE37,AG37:AI37,AK37:AM37,AP37,AR37,AT37:AU37,AW37:AX37,BA37,BC37:BD37,BF37,BH37,BJ37,BL37,BN37,BP37,BR37:BS37))</f>
        <v>960</v>
      </c>
      <c r="G37" s="151">
        <f>IF(ISBLANK(Výsledky!$AK$3),"-",SUM(N37,R37,U37,Y37,AB37,AF37,AV37,BB37,BG37,BI37,BM37,BO37,BT37))</f>
        <v>190</v>
      </c>
      <c r="H37" s="151">
        <f>IF(ISBLANK(Výsledky!$AY$3),"-",SUM(P37,W37,AJ37,AO37,AQ37,AY37))</f>
        <v>110</v>
      </c>
      <c r="I37" s="167">
        <f>IF(ISBLANK(Výsledky!$HK$3),"-",SUM(AN37,AS37,AZ37,BE37,BK37,BQ37))</f>
        <v>100</v>
      </c>
      <c r="J37" s="164">
        <f>IF(ISBLANK(Výsledky!$I$3),"",Výsledky!I51)</f>
        <v>20</v>
      </c>
      <c r="K37" s="152">
        <f>IF(ISBLANK(Výsledky!$P$3),"",Výsledky!P51)</f>
        <v>30</v>
      </c>
      <c r="L37" s="152">
        <f>IF(ISBLANK(Výsledky!$W$3),"",Výsledky!W51)</f>
        <v>40</v>
      </c>
      <c r="M37" s="152">
        <f>IF(ISBLANK(Výsledky!$AD$3),"",Výsledky!AD51)</f>
        <v>20</v>
      </c>
      <c r="N37" s="152">
        <f>IF(ISBLANK(Výsledky!$AK$3),"",Výsledky!AK51)</f>
        <v>70</v>
      </c>
      <c r="O37" s="152">
        <f>IF(ISBLANK(Výsledky!$AR$3),"",Výsledky!AR51)</f>
        <v>80</v>
      </c>
      <c r="P37" s="152">
        <f>IF(ISBLANK(Výsledky!$AY$3),"",Výsledky!AY51)</f>
        <v>20</v>
      </c>
      <c r="Q37" s="152" t="str">
        <f>IF(ISBLANK(Výsledky!$BF$3),"",Výsledky!BF51)</f>
        <v>-</v>
      </c>
      <c r="R37" s="152">
        <f>IF(ISBLANK(Výsledky!$BM$3),"",Výsledky!BM51)</f>
        <v>50</v>
      </c>
      <c r="S37" s="152">
        <f>IF(ISBLANK(Výsledky!$BT$3),"",Výsledky!BT51)</f>
        <v>80</v>
      </c>
      <c r="T37" s="152">
        <f>IF(ISBLANK(Výsledky!$CA$3),"",Výsledky!CA51)</f>
        <v>50</v>
      </c>
      <c r="U37" s="152">
        <f>IF(ISBLANK(Výsledky!$CH$3),"",Výsledky!CH51)</f>
        <v>0</v>
      </c>
      <c r="V37" s="152">
        <f>IF(ISBLANK(Výsledky!$CO$3),"",Výsledky!CO51)</f>
        <v>50</v>
      </c>
      <c r="W37" s="152">
        <f>IF(ISBLANK(Výsledky!$CV$3),"",Výsledky!CV51)</f>
        <v>20</v>
      </c>
      <c r="X37" s="152">
        <f>IF(ISBLANK(Výsledky!$DC$3),"",Výsledky!DC51)</f>
        <v>10</v>
      </c>
      <c r="Y37" s="152">
        <f>IF(ISBLANK(Výsledky!$DJ$3),"",Výsledky!DJ51)</f>
        <v>30</v>
      </c>
      <c r="Z37" s="152">
        <f>IF(ISBLANK(Výsledky!$DQ$3),"",Výsledky!DQ51)</f>
        <v>10</v>
      </c>
      <c r="AA37" s="152">
        <f>IF(ISBLANK(Výsledky!$DX$3),"",Výsledky!DX51)</f>
        <v>50</v>
      </c>
      <c r="AB37" s="152">
        <f>IF(ISBLANK(Výsledky!$EE$3),"",Výsledky!EE51)</f>
        <v>0</v>
      </c>
      <c r="AC37" s="152">
        <f>IF(ISBLANK(Výsledky!$EL$3),"",Výsledky!EL51)</f>
        <v>20</v>
      </c>
      <c r="AD37" s="152">
        <f>IF(ISBLANK(Výsledky!$ES$3),"",Výsledky!ES51)</f>
        <v>50</v>
      </c>
      <c r="AE37" s="152" t="str">
        <f>IF(ISBLANK(Výsledky!$EZ$3),"",Výsledky!EZ51)</f>
        <v>-</v>
      </c>
      <c r="AF37" s="152">
        <f>IF(ISBLANK(Výsledky!$FG$3),"",Výsledky!FG51)</f>
        <v>40</v>
      </c>
      <c r="AG37" s="152">
        <f>IF(ISBLANK(Výsledky!$FN$3),"",Výsledky!FN51)</f>
        <v>50</v>
      </c>
      <c r="AH37" s="152">
        <f>IF(ISBLANK(Výsledky!$FU$3),"",Výsledky!FU51)</f>
        <v>60</v>
      </c>
      <c r="AI37" s="152">
        <f>IF(ISBLANK(Výsledky!$GB$3),"",Výsledky!GB51)</f>
        <v>40</v>
      </c>
      <c r="AJ37" s="152">
        <f>IF(ISBLANK(Výsledky!$GI$3),"",Výsledky!GI51)</f>
        <v>0</v>
      </c>
      <c r="AK37" s="152">
        <f>IF(ISBLANK(Výsledky!$GP$3),"",Výsledky!GP51)</f>
        <v>60</v>
      </c>
      <c r="AL37" s="152">
        <v>0</v>
      </c>
      <c r="AM37" s="152">
        <f>IF(ISBLANK(Výsledky!$HD$3),"",Výsledky!HD51)</f>
        <v>20</v>
      </c>
      <c r="AN37" s="152">
        <f>IF(ISBLANK(Výsledky!$HK$3),"",Výsledky!HK51)</f>
        <v>20</v>
      </c>
      <c r="AO37" s="152">
        <f>IF(ISBLANK(Výsledky!$HR$3),"",Výsledky!HR51)</f>
        <v>20</v>
      </c>
      <c r="AP37" s="152">
        <f>IF(ISBLANK(Výsledky!$HY$3),"",Výsledky!HY51)</f>
        <v>30</v>
      </c>
      <c r="AQ37" s="152">
        <f>IF(ISBLANK(Výsledky!$IF$3),"",Výsledky!IF51)</f>
        <v>30</v>
      </c>
      <c r="AR37" s="152">
        <f>IF(ISBLANK(Výsledky!$IM$3),"",Výsledky!IM51)</f>
        <v>20</v>
      </c>
      <c r="AS37" s="152">
        <f>IF(ISBLANK(Výsledky!$IT$3),"",Výsledky!IT51)</f>
        <v>20</v>
      </c>
      <c r="AT37" s="152">
        <f>IF(ISBLANK(Výsledky!$JA$3),"",Výsledky!JA51)</f>
        <v>80</v>
      </c>
      <c r="AU37" s="152">
        <f>IF(ISBLANK(Výsledky!$JH$3),"",Výsledky!JH51)</f>
        <v>30</v>
      </c>
      <c r="AV37" s="152">
        <f>IF(ISBLANK(Výsledky!$JO$3),"",Výsledky!JO51)</f>
        <v>0</v>
      </c>
      <c r="AW37" s="152">
        <f>IF(ISBLANK(Výsledky!$JV$3),"",Výsledky!JV51)</f>
        <v>60</v>
      </c>
      <c r="AX37" s="152" t="str">
        <f>IF(ISBLANK(Výsledky!$KC$3),"",Výsledky!KC51)</f>
        <v/>
      </c>
      <c r="AY37" s="152">
        <f>IF(ISBLANK(Výsledky!$KJ$3),"",Výsledky!KJ51)</f>
        <v>20</v>
      </c>
      <c r="AZ37" s="152">
        <f>IF(ISBLANK(Výsledky!$KQ$3),"",Výsledky!KQ51)</f>
        <v>60</v>
      </c>
      <c r="BA37" s="152" t="str">
        <f>IF(ISBLANK(Výsledky!$KX$3),"",Výsledky!KX51)</f>
        <v/>
      </c>
      <c r="BB37" s="152" t="str">
        <f>IF(ISBLANK(Výsledky!$LE$3),"",Výsledky!LE51)</f>
        <v/>
      </c>
      <c r="BC37" s="152" t="str">
        <f>IF(ISBLANK(Výsledky!$LL$3),"",Výsledky!LL51)</f>
        <v/>
      </c>
      <c r="BD37" s="152" t="str">
        <f>IF(ISBLANK(Výsledky!$LS$3),"",Výsledky!LS51)</f>
        <v/>
      </c>
      <c r="BE37" s="152" t="str">
        <f>IF(ISBLANK(Výsledky!$LZ$3),"",Výsledky!LZ51)</f>
        <v/>
      </c>
      <c r="BF37" s="152" t="str">
        <f>IF(ISBLANK(Výsledky!$MG$3),"",Výsledky!MG51)</f>
        <v/>
      </c>
      <c r="BG37" s="152" t="str">
        <f>IF(ISBLANK(Výsledky!$MN$3),"",Výsledky!MN51)</f>
        <v/>
      </c>
      <c r="BH37" s="152" t="str">
        <f>IF(ISBLANK(Výsledky!$MU$3),"",Výsledky!MU51)</f>
        <v/>
      </c>
      <c r="BI37" s="152" t="str">
        <f>IF(ISBLANK(Výsledky!$NB$3),"",Výsledky!NB51)</f>
        <v/>
      </c>
      <c r="BJ37" s="152" t="str">
        <f>IF(ISBLANK(Výsledky!$NI$3),"",Výsledky!NI51)</f>
        <v/>
      </c>
      <c r="BK37" s="152" t="str">
        <f>IF(ISBLANK(Výsledky!$NP$3),"",Výsledky!NP51)</f>
        <v/>
      </c>
      <c r="BL37" s="152" t="str">
        <f>IF(ISBLANK(Výsledky!$NW$3),"",Výsledky!NW51)</f>
        <v/>
      </c>
      <c r="BM37" s="152" t="str">
        <f>IF(ISBLANK(Výsledky!$OD$3),"",Výsledky!OD51)</f>
        <v/>
      </c>
      <c r="BN37" s="152" t="str">
        <f>IF(ISBLANK(Výsledky!$OK$3),"",Výsledky!OK51)</f>
        <v/>
      </c>
      <c r="BO37" s="152" t="str">
        <f>IF(ISBLANK(Výsledky!$OR$3),"",Výsledky!OR51)</f>
        <v/>
      </c>
      <c r="BP37" s="152" t="str">
        <f>IF(ISBLANK(Výsledky!$OY$3),"",Výsledky!OY51)</f>
        <v/>
      </c>
      <c r="BQ37" s="152" t="str">
        <f>IF(ISBLANK(Výsledky!$PF$3),"",Výsledky!PF51)</f>
        <v/>
      </c>
      <c r="BR37" s="152" t="str">
        <f>IF(ISBLANK(Výsledky!$PM$3),"",Výsledky!PM51)</f>
        <v/>
      </c>
      <c r="BS37" s="152" t="str">
        <f>IF(ISBLANK(Výsledky!$PT$3),"",Výsledky!PT51)</f>
        <v/>
      </c>
      <c r="BT37" s="153" t="str">
        <f>IF(ISBLANK(Výsledky!$QA$3),"",Výsledky!QA51)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 x14ac:dyDescent="0.2">
      <c r="A38" s="1"/>
      <c r="B38" s="155" t="s">
        <v>202</v>
      </c>
      <c r="C38" s="161">
        <f>Tipy!A18</f>
        <v>75</v>
      </c>
      <c r="D38" s="179" t="str">
        <f>Tipy!B18</f>
        <v>Cyro</v>
      </c>
      <c r="E38" s="308">
        <f>SUM(F38:I38)</f>
        <v>1360</v>
      </c>
      <c r="F38" s="306">
        <f>IF(ISBLANK(Výsledky!$I$3),"-",SUM(J38:M38,O38,Q38,S38:T38,V38,X38,Z38:AA38,AC38:AE38,AG38:AI38,AK38:AM38,AP38,AR38,AT38:AU38,AW38:AX38,BA38,BC38:BD38,BF38,BH38,BJ38,BL38,BN38,BP38,BR38:BS38))</f>
        <v>900</v>
      </c>
      <c r="G38" s="151">
        <f>IF(ISBLANK(Výsledky!$AK$3),"-",SUM(N38,R38,U38,Y38,AB38,AF38,AV38,BB38,BG38,BI38,BM38,BO38,BT38))</f>
        <v>230</v>
      </c>
      <c r="H38" s="151">
        <f>IF(ISBLANK(Výsledky!$AY$3),"-",SUM(P38,W38,AJ38,AO38,AQ38,AY38))</f>
        <v>150</v>
      </c>
      <c r="I38" s="167">
        <f>IF(ISBLANK(Výsledky!$HK$3),"-",SUM(AN38,AS38,AZ38,BE38,BK38,BQ38))</f>
        <v>80</v>
      </c>
      <c r="J38" s="164">
        <f>IF(ISBLANK(Výsledky!$I$3),"",Výsledky!I24)</f>
        <v>20</v>
      </c>
      <c r="K38" s="152">
        <f>IF(ISBLANK(Výsledky!$P$3),"",Výsledky!P24)</f>
        <v>80</v>
      </c>
      <c r="L38" s="152">
        <f>IF(ISBLANK(Výsledky!$W$3),"",Výsledky!W24)</f>
        <v>30</v>
      </c>
      <c r="M38" s="152">
        <f>IF(ISBLANK(Výsledky!$AD$3),"",Výsledky!AD24)</f>
        <v>70</v>
      </c>
      <c r="N38" s="152">
        <f>IF(ISBLANK(Výsledky!$AK$3),"",Výsledky!AK24)</f>
        <v>20</v>
      </c>
      <c r="O38" s="152">
        <f>IF(ISBLANK(Výsledky!$AR$3),"",Výsledky!AR24)</f>
        <v>80</v>
      </c>
      <c r="P38" s="152">
        <f>IF(ISBLANK(Výsledky!$AY$3),"",Výsledky!AY24)</f>
        <v>30</v>
      </c>
      <c r="Q38" s="152">
        <f>IF(ISBLANK(Výsledky!$BF$3),"",Výsledky!BF24)</f>
        <v>30</v>
      </c>
      <c r="R38" s="152">
        <f>IF(ISBLANK(Výsledky!$BM$3),"",Výsledky!BM24)</f>
        <v>50</v>
      </c>
      <c r="S38" s="152">
        <f>IF(ISBLANK(Výsledky!$BT$3),"",Výsledky!BT24)</f>
        <v>10</v>
      </c>
      <c r="T38" s="152" t="str">
        <f>IF(ISBLANK(Výsledky!$CA$3),"",Výsledky!CA24)</f>
        <v>-</v>
      </c>
      <c r="U38" s="152">
        <f>IF(ISBLANK(Výsledky!$CH$3),"",Výsledky!CH24)</f>
        <v>20</v>
      </c>
      <c r="V38" s="152">
        <f>IF(ISBLANK(Výsledky!$CO$3),"",Výsledky!CO24)</f>
        <v>30</v>
      </c>
      <c r="W38" s="152">
        <f>IF(ISBLANK(Výsledky!$CV$3),"",Výsledky!CV24)</f>
        <v>90</v>
      </c>
      <c r="X38" s="152">
        <f>IF(ISBLANK(Výsledky!$DC$3),"",Výsledky!DC24)</f>
        <v>30</v>
      </c>
      <c r="Y38" s="152">
        <f>IF(ISBLANK(Výsledky!$DJ$3),"",Výsledky!DJ24)</f>
        <v>60</v>
      </c>
      <c r="Z38" s="152">
        <f>IF(ISBLANK(Výsledky!$DQ$3),"",Výsledky!DQ24)</f>
        <v>0</v>
      </c>
      <c r="AA38" s="152">
        <f>IF(ISBLANK(Výsledky!$DX$3),"",Výsledky!DX24)</f>
        <v>70</v>
      </c>
      <c r="AB38" s="152">
        <f>IF(ISBLANK(Výsledky!$EE$3),"",Výsledky!EE24)</f>
        <v>50</v>
      </c>
      <c r="AC38" s="152">
        <f>IF(ISBLANK(Výsledky!$EL$3),"",Výsledky!EL24)</f>
        <v>60</v>
      </c>
      <c r="AD38" s="152">
        <f>IF(ISBLANK(Výsledky!$ES$3),"",Výsledky!ES24)</f>
        <v>50</v>
      </c>
      <c r="AE38" s="152">
        <f>IF(ISBLANK(Výsledky!$EZ$3),"",Výsledky!EZ24)</f>
        <v>20</v>
      </c>
      <c r="AF38" s="152">
        <f>IF(ISBLANK(Výsledky!$FG$3),"",Výsledky!FG24)</f>
        <v>10</v>
      </c>
      <c r="AG38" s="152">
        <f>IF(ISBLANK(Výsledky!$FN$3),"",Výsledky!FN24)</f>
        <v>30</v>
      </c>
      <c r="AH38" s="152">
        <f>IF(ISBLANK(Výsledky!$FU$3),"",Výsledky!FU24)</f>
        <v>50</v>
      </c>
      <c r="AI38" s="152">
        <f>IF(ISBLANK(Výsledky!$GB$3),"",Výsledky!GB24)</f>
        <v>0</v>
      </c>
      <c r="AJ38" s="152">
        <f>IF(ISBLANK(Výsledky!$GI$3),"",Výsledky!GI24)</f>
        <v>0</v>
      </c>
      <c r="AK38" s="152">
        <f>IF(ISBLANK(Výsledky!$GP$3),"",Výsledky!GP24)</f>
        <v>60</v>
      </c>
      <c r="AL38" s="152">
        <v>0</v>
      </c>
      <c r="AM38" s="152">
        <f>IF(ISBLANK(Výsledky!$HD$3),"",Výsledky!HD24)</f>
        <v>40</v>
      </c>
      <c r="AN38" s="152">
        <f>IF(ISBLANK(Výsledky!$HK$3),"",Výsledky!HK24)</f>
        <v>20</v>
      </c>
      <c r="AO38" s="152">
        <f>IF(ISBLANK(Výsledky!$HR$3),"",Výsledky!HR24)</f>
        <v>0</v>
      </c>
      <c r="AP38" s="152">
        <f>IF(ISBLANK(Výsledky!$HY$3),"",Výsledky!HY24)</f>
        <v>10</v>
      </c>
      <c r="AQ38" s="152">
        <f>IF(ISBLANK(Výsledky!$IF$3),"",Výsledky!IF24)</f>
        <v>30</v>
      </c>
      <c r="AR38" s="152">
        <f>IF(ISBLANK(Výsledky!$IM$3),"",Výsledky!IM24)</f>
        <v>20</v>
      </c>
      <c r="AS38" s="152">
        <f>IF(ISBLANK(Výsledky!$IT$3),"",Výsledky!IT24)</f>
        <v>30</v>
      </c>
      <c r="AT38" s="152">
        <f>IF(ISBLANK(Výsledky!$JA$3),"",Výsledky!JA24)</f>
        <v>20</v>
      </c>
      <c r="AU38" s="152">
        <f>IF(ISBLANK(Výsledky!$JH$3),"",Výsledky!JH24)</f>
        <v>30</v>
      </c>
      <c r="AV38" s="152">
        <f>IF(ISBLANK(Výsledky!$JO$3),"",Výsledky!JO24)</f>
        <v>20</v>
      </c>
      <c r="AW38" s="152">
        <f>IF(ISBLANK(Výsledky!$JV$3),"",Výsledky!JV24)</f>
        <v>60</v>
      </c>
      <c r="AX38" s="152" t="str">
        <f>IF(ISBLANK(Výsledky!$KC$3),"",Výsledky!KC24)</f>
        <v/>
      </c>
      <c r="AY38" s="152">
        <f>IF(ISBLANK(Výsledky!$KJ$3),"",Výsledky!KJ24)</f>
        <v>0</v>
      </c>
      <c r="AZ38" s="152">
        <f>IF(ISBLANK(Výsledky!$KQ$3),"",Výsledky!KQ24)</f>
        <v>30</v>
      </c>
      <c r="BA38" s="152" t="str">
        <f>IF(ISBLANK(Výsledky!$KX$3),"",Výsledky!KX24)</f>
        <v/>
      </c>
      <c r="BB38" s="152" t="str">
        <f>IF(ISBLANK(Výsledky!$LE$3),"",Výsledky!LE24)</f>
        <v/>
      </c>
      <c r="BC38" s="152" t="str">
        <f>IF(ISBLANK(Výsledky!$LL$3),"",Výsledky!LL24)</f>
        <v/>
      </c>
      <c r="BD38" s="152" t="str">
        <f>IF(ISBLANK(Výsledky!$LS$3),"",Výsledky!LS24)</f>
        <v/>
      </c>
      <c r="BE38" s="152" t="str">
        <f>IF(ISBLANK(Výsledky!$LZ$3),"",Výsledky!LZ24)</f>
        <v/>
      </c>
      <c r="BF38" s="152" t="str">
        <f>IF(ISBLANK(Výsledky!$MG$3),"",Výsledky!MG24)</f>
        <v/>
      </c>
      <c r="BG38" s="152" t="str">
        <f>IF(ISBLANK(Výsledky!$MN$3),"",Výsledky!MN24)</f>
        <v/>
      </c>
      <c r="BH38" s="152" t="str">
        <f>IF(ISBLANK(Výsledky!$MU$3),"",Výsledky!MU24)</f>
        <v/>
      </c>
      <c r="BI38" s="152" t="str">
        <f>IF(ISBLANK(Výsledky!$NB$3),"",Výsledky!NB24)</f>
        <v/>
      </c>
      <c r="BJ38" s="152" t="str">
        <f>IF(ISBLANK(Výsledky!$NI$3),"",Výsledky!NI24)</f>
        <v/>
      </c>
      <c r="BK38" s="152" t="str">
        <f>IF(ISBLANK(Výsledky!$NP$3),"",Výsledky!NP24)</f>
        <v/>
      </c>
      <c r="BL38" s="152" t="str">
        <f>IF(ISBLANK(Výsledky!$NW$3),"",Výsledky!NW24)</f>
        <v/>
      </c>
      <c r="BM38" s="152" t="str">
        <f>IF(ISBLANK(Výsledky!$OD$3),"",Výsledky!OD24)</f>
        <v/>
      </c>
      <c r="BN38" s="152" t="str">
        <f>IF(ISBLANK(Výsledky!$OK$3),"",Výsledky!OK24)</f>
        <v/>
      </c>
      <c r="BO38" s="152" t="str">
        <f>IF(ISBLANK(Výsledky!$OR$3),"",Výsledky!OR24)</f>
        <v/>
      </c>
      <c r="BP38" s="152" t="str">
        <f>IF(ISBLANK(Výsledky!$OY$3),"",Výsledky!OY24)</f>
        <v/>
      </c>
      <c r="BQ38" s="152" t="str">
        <f>IF(ISBLANK(Výsledky!$PF$3),"",Výsledky!PF24)</f>
        <v/>
      </c>
      <c r="BR38" s="152" t="str">
        <f>IF(ISBLANK(Výsledky!$PM$3),"",Výsledky!PM24)</f>
        <v/>
      </c>
      <c r="BS38" s="152" t="str">
        <f>IF(ISBLANK(Výsledky!$PT$3),"",Výsledky!PT24)</f>
        <v/>
      </c>
      <c r="BT38" s="153" t="str">
        <f>IF(ISBLANK(Výsledky!$QA$3),"",Výsledky!QA24)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 x14ac:dyDescent="0.2">
      <c r="A39" s="1"/>
      <c r="B39" s="155" t="s">
        <v>203</v>
      </c>
      <c r="C39" s="161">
        <f>Tipy!A40</f>
        <v>53</v>
      </c>
      <c r="D39" s="179" t="str">
        <f>Tipy!B40</f>
        <v>JV-21</v>
      </c>
      <c r="E39" s="308">
        <f>SUM(F39:I39)</f>
        <v>1340</v>
      </c>
      <c r="F39" s="306">
        <f>IF(ISBLANK(Výsledky!$I$3),"-",SUM(J39:M39,O39,Q39,S39:T39,V39,X39,Z39:AA39,AC39:AE39,AG39:AI39,AK39:AM39,AP39,AR39,AT39:AU39,AW39:AX39,BA39,BC39:BD39,BF39,BH39,BJ39,BL39,BN39,BP39,BR39:BS39))</f>
        <v>840</v>
      </c>
      <c r="G39" s="151">
        <f>IF(ISBLANK(Výsledky!$AK$3),"-",SUM(N39,R39,U39,Y39,AB39,AF39,AV39,BB39,BG39,BI39,BM39,BO39,BT39))</f>
        <v>120</v>
      </c>
      <c r="H39" s="151">
        <f>IF(ISBLANK(Výsledky!$AY$3),"-",SUM(P39,W39,AJ39,AO39,AQ39,AY39))</f>
        <v>300</v>
      </c>
      <c r="I39" s="167">
        <f>IF(ISBLANK(Výsledky!$HK$3),"-",SUM(AN39,AS39,AZ39,BE39,BK39,BQ39))</f>
        <v>80</v>
      </c>
      <c r="J39" s="164">
        <f>IF(ISBLANK(Výsledky!$I$3),"",Výsledky!I46)</f>
        <v>60</v>
      </c>
      <c r="K39" s="152">
        <f>IF(ISBLANK(Výsledky!$P$3),"",Výsledky!P46)</f>
        <v>30</v>
      </c>
      <c r="L39" s="152">
        <f>IF(ISBLANK(Výsledky!$W$3),"",Výsledky!W46)</f>
        <v>40</v>
      </c>
      <c r="M39" s="152">
        <f>IF(ISBLANK(Výsledky!$AD$3),"",Výsledky!AD46)</f>
        <v>60</v>
      </c>
      <c r="N39" s="152" t="str">
        <f>IF(ISBLANK(Výsledky!$AK$3),"",Výsledky!AK46)</f>
        <v>-</v>
      </c>
      <c r="O39" s="152" t="str">
        <f>IF(ISBLANK(Výsledky!$AR$3),"",Výsledky!AR46)</f>
        <v>-</v>
      </c>
      <c r="P39" s="152">
        <f>IF(ISBLANK(Výsledky!$AY$3),"",Výsledky!AY46)</f>
        <v>70</v>
      </c>
      <c r="Q39" s="152">
        <f>IF(ISBLANK(Výsledky!$BF$3),"",Výsledky!BF46)</f>
        <v>0</v>
      </c>
      <c r="R39" s="152" t="str">
        <f>IF(ISBLANK(Výsledky!$BM$3),"",Výsledky!BM46)</f>
        <v>-</v>
      </c>
      <c r="S39" s="152">
        <f>IF(ISBLANK(Výsledky!$BT$3),"",Výsledky!BT46)</f>
        <v>20</v>
      </c>
      <c r="T39" s="152">
        <f>IF(ISBLANK(Výsledky!$CA$3),"",Výsledky!CA46)</f>
        <v>60</v>
      </c>
      <c r="U39" s="152">
        <f>IF(ISBLANK(Výsledky!$CH$3),"",Výsledky!CH46)</f>
        <v>0</v>
      </c>
      <c r="V39" s="152">
        <f>IF(ISBLANK(Výsledky!$CO$3),"",Výsledky!CO46)</f>
        <v>30</v>
      </c>
      <c r="W39" s="152">
        <f>IF(ISBLANK(Výsledky!$CV$3),"",Výsledky!CV46)</f>
        <v>80</v>
      </c>
      <c r="X39" s="152">
        <f>IF(ISBLANK(Výsledky!$DC$3),"",Výsledky!DC46)</f>
        <v>20</v>
      </c>
      <c r="Y39" s="152" t="str">
        <f>IF(ISBLANK(Výsledky!$DJ$3),"",Výsledky!DJ46)</f>
        <v>-</v>
      </c>
      <c r="Z39" s="152">
        <f>IF(ISBLANK(Výsledky!$DQ$3),"",Výsledky!DQ46)</f>
        <v>0</v>
      </c>
      <c r="AA39" s="152">
        <f>IF(ISBLANK(Výsledky!$DX$3),"",Výsledky!DX46)</f>
        <v>50</v>
      </c>
      <c r="AB39" s="152">
        <f>IF(ISBLANK(Výsledky!$EE$3),"",Výsledky!EE46)</f>
        <v>50</v>
      </c>
      <c r="AC39" s="152">
        <f>IF(ISBLANK(Výsledky!$EL$3),"",Výsledky!EL46)</f>
        <v>70</v>
      </c>
      <c r="AD39" s="152">
        <f>IF(ISBLANK(Výsledky!$ES$3),"",Výsledky!ES46)</f>
        <v>60</v>
      </c>
      <c r="AE39" s="152">
        <f>IF(ISBLANK(Výsledky!$EZ$3),"",Výsledky!EZ46)</f>
        <v>40</v>
      </c>
      <c r="AF39" s="152">
        <f>IF(ISBLANK(Výsledky!$FG$3),"",Výsledky!FG46)</f>
        <v>10</v>
      </c>
      <c r="AG39" s="152">
        <f>IF(ISBLANK(Výsledky!$FN$3),"",Výsledky!FN46)</f>
        <v>20</v>
      </c>
      <c r="AH39" s="152">
        <f>IF(ISBLANK(Výsledky!$FU$3),"",Výsledky!FU46)</f>
        <v>60</v>
      </c>
      <c r="AI39" s="152">
        <f>IF(ISBLANK(Výsledky!$GB$3),"",Výsledky!GB46)</f>
        <v>0</v>
      </c>
      <c r="AJ39" s="152">
        <f>IF(ISBLANK(Výsledky!$GI$3),"",Výsledky!GI46)</f>
        <v>60</v>
      </c>
      <c r="AK39" s="152">
        <f>IF(ISBLANK(Výsledky!$GP$3),"",Výsledky!GP46)</f>
        <v>50</v>
      </c>
      <c r="AL39" s="152" t="str">
        <f>IF(ISBLANK(Výsledky!$GW$3),"",Výsledky!GW46)</f>
        <v>-</v>
      </c>
      <c r="AM39" s="152">
        <f>IF(ISBLANK(Výsledky!$HD$3),"",Výsledky!HD46)</f>
        <v>40</v>
      </c>
      <c r="AN39" s="152">
        <f>IF(ISBLANK(Výsledky!$HK$3),"",Výsledky!HK46)</f>
        <v>30</v>
      </c>
      <c r="AO39" s="152">
        <f>IF(ISBLANK(Výsledky!$HR$3),"",Výsledky!HR46)</f>
        <v>0</v>
      </c>
      <c r="AP39" s="152">
        <f>IF(ISBLANK(Výsledky!$HY$3),"",Výsledky!HY46)</f>
        <v>30</v>
      </c>
      <c r="AQ39" s="152">
        <f>IF(ISBLANK(Výsledky!$IF$3),"",Výsledky!IF46)</f>
        <v>80</v>
      </c>
      <c r="AR39" s="152">
        <f>IF(ISBLANK(Výsledky!$IM$3),"",Výsledky!IM46)</f>
        <v>50</v>
      </c>
      <c r="AS39" s="152">
        <f>IF(ISBLANK(Výsledky!$IT$3),"",Výsledky!IT46)</f>
        <v>20</v>
      </c>
      <c r="AT39" s="152">
        <f>IF(ISBLANK(Výsledky!$JA$3),"",Výsledky!JA46)</f>
        <v>30</v>
      </c>
      <c r="AU39" s="152">
        <f>IF(ISBLANK(Výsledky!$JH$3),"",Výsledky!JH46)</f>
        <v>20</v>
      </c>
      <c r="AV39" s="152">
        <f>IF(ISBLANK(Výsledky!$JO$3),"",Výsledky!JO46)</f>
        <v>60</v>
      </c>
      <c r="AW39" s="152" t="str">
        <f>IF(ISBLANK(Výsledky!$JV$3),"",Výsledky!JV46)</f>
        <v>-</v>
      </c>
      <c r="AX39" s="152" t="str">
        <f>IF(ISBLANK(Výsledky!$KC$3),"",Výsledky!KC46)</f>
        <v/>
      </c>
      <c r="AY39" s="152">
        <f>IF(ISBLANK(Výsledky!$KJ$3),"",Výsledky!KJ46)</f>
        <v>10</v>
      </c>
      <c r="AZ39" s="152">
        <f>IF(ISBLANK(Výsledky!$KQ$3),"",Výsledky!KQ46)</f>
        <v>30</v>
      </c>
      <c r="BA39" s="152" t="str">
        <f>IF(ISBLANK(Výsledky!$KX$3),"",Výsledky!KX46)</f>
        <v/>
      </c>
      <c r="BB39" s="152" t="str">
        <f>IF(ISBLANK(Výsledky!$LE$3),"",Výsledky!LE46)</f>
        <v/>
      </c>
      <c r="BC39" s="152" t="str">
        <f>IF(ISBLANK(Výsledky!$LL$3),"",Výsledky!LL46)</f>
        <v/>
      </c>
      <c r="BD39" s="152" t="str">
        <f>IF(ISBLANK(Výsledky!$LS$3),"",Výsledky!LS46)</f>
        <v/>
      </c>
      <c r="BE39" s="152" t="str">
        <f>IF(ISBLANK(Výsledky!$LZ$3),"",Výsledky!LZ46)</f>
        <v/>
      </c>
      <c r="BF39" s="152" t="str">
        <f>IF(ISBLANK(Výsledky!$MG$3),"",Výsledky!MG46)</f>
        <v/>
      </c>
      <c r="BG39" s="152" t="str">
        <f>IF(ISBLANK(Výsledky!$MN$3),"",Výsledky!MN46)</f>
        <v/>
      </c>
      <c r="BH39" s="152" t="str">
        <f>IF(ISBLANK(Výsledky!$MU$3),"",Výsledky!MU46)</f>
        <v/>
      </c>
      <c r="BI39" s="152" t="str">
        <f>IF(ISBLANK(Výsledky!$NB$3),"",Výsledky!NB46)</f>
        <v/>
      </c>
      <c r="BJ39" s="152" t="str">
        <f>IF(ISBLANK(Výsledky!$NI$3),"",Výsledky!NI46)</f>
        <v/>
      </c>
      <c r="BK39" s="152" t="str">
        <f>IF(ISBLANK(Výsledky!$NP$3),"",Výsledky!NP46)</f>
        <v/>
      </c>
      <c r="BL39" s="152" t="str">
        <f>IF(ISBLANK(Výsledky!$NW$3),"",Výsledky!NW46)</f>
        <v/>
      </c>
      <c r="BM39" s="152" t="str">
        <f>IF(ISBLANK(Výsledky!$OD$3),"",Výsledky!OD46)</f>
        <v/>
      </c>
      <c r="BN39" s="152" t="str">
        <f>IF(ISBLANK(Výsledky!$OK$3),"",Výsledky!OK46)</f>
        <v/>
      </c>
      <c r="BO39" s="152" t="str">
        <f>IF(ISBLANK(Výsledky!$OR$3),"",Výsledky!OR46)</f>
        <v/>
      </c>
      <c r="BP39" s="152" t="str">
        <f>IF(ISBLANK(Výsledky!$OY$3),"",Výsledky!OY46)</f>
        <v/>
      </c>
      <c r="BQ39" s="152" t="str">
        <f>IF(ISBLANK(Výsledky!$PF$3),"",Výsledky!PF46)</f>
        <v/>
      </c>
      <c r="BR39" s="152" t="str">
        <f>IF(ISBLANK(Výsledky!$PM$3),"",Výsledky!PM46)</f>
        <v/>
      </c>
      <c r="BS39" s="152" t="str">
        <f>IF(ISBLANK(Výsledky!$PT$3),"",Výsledky!PT46)</f>
        <v/>
      </c>
      <c r="BT39" s="153" t="str">
        <f>IF(ISBLANK(Výsledky!$QA$3),"",Výsledky!QA46)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 x14ac:dyDescent="0.2">
      <c r="A40" s="1"/>
      <c r="B40" s="155" t="s">
        <v>204</v>
      </c>
      <c r="C40" s="161">
        <f>Tipy!A79</f>
        <v>2</v>
      </c>
      <c r="D40" s="179" t="str">
        <f>Tipy!B79</f>
        <v>Popbob</v>
      </c>
      <c r="E40" s="308">
        <f>SUM(F40:I40)</f>
        <v>1330</v>
      </c>
      <c r="F40" s="306">
        <f>IF(ISBLANK(Výsledky!$I$3),"-",SUM(J40:M40,O40,Q40,S40:T40,V40,X40,Z40:AA40,AC40:AE40,AG40:AI40,AK40:AM40,AP40,AR40,AT40:AU40,AW40:AX40,BA40,BC40:BD40,BF40,BH40,BJ40,BL40,BN40,BP40,BR40:BS40))</f>
        <v>840</v>
      </c>
      <c r="G40" s="151">
        <f>IF(ISBLANK(Výsledky!$AK$3),"-",SUM(N40,R40,U40,Y40,AB40,AF40,AV40,BB40,BG40,BI40,BM40,BO40,BT40))</f>
        <v>210</v>
      </c>
      <c r="H40" s="151">
        <f>IF(ISBLANK(Výsledky!$AY$3),"-",SUM(P40,W40,AJ40,AO40,AQ40,AY40))</f>
        <v>250</v>
      </c>
      <c r="I40" s="167">
        <f>IF(ISBLANK(Výsledky!$HK$3),"-",SUM(AN40,AS40,AZ40,BE40,BK40,BQ40))</f>
        <v>30</v>
      </c>
      <c r="J40" s="164">
        <f>IF(ISBLANK(Výsledky!$I$3),"",Výsledky!I85)</f>
        <v>60</v>
      </c>
      <c r="K40" s="152">
        <f>IF(ISBLANK(Výsledky!$P$3),"",Výsledky!P85)</f>
        <v>60</v>
      </c>
      <c r="L40" s="152">
        <f>IF(ISBLANK(Výsledky!$W$3),"",Výsledky!W85)</f>
        <v>50</v>
      </c>
      <c r="M40" s="152">
        <f>IF(ISBLANK(Výsledky!$AD$3),"",Výsledky!AD85)</f>
        <v>70</v>
      </c>
      <c r="N40" s="152">
        <f>IF(ISBLANK(Výsledky!$AK$3),"",Výsledky!AK85)</f>
        <v>30</v>
      </c>
      <c r="O40" s="152">
        <f>IF(ISBLANK(Výsledky!$AR$3),"",Výsledky!AR85)</f>
        <v>80</v>
      </c>
      <c r="P40" s="152">
        <f>IF(ISBLANK(Výsledky!$AY$3),"",Výsledky!AY85)</f>
        <v>80</v>
      </c>
      <c r="Q40" s="152">
        <f>IF(ISBLANK(Výsledky!$BF$3),"",Výsledky!BF85)</f>
        <v>0</v>
      </c>
      <c r="R40" s="152">
        <f>IF(ISBLANK(Výsledky!$BM$3),"",Výsledky!BM85)</f>
        <v>20</v>
      </c>
      <c r="S40" s="152">
        <f>IF(ISBLANK(Výsledky!$BT$3),"",Výsledky!BT85)</f>
        <v>0</v>
      </c>
      <c r="T40" s="152">
        <f>IF(ISBLANK(Výsledky!$CA$3),"",Výsledky!CA85)</f>
        <v>20</v>
      </c>
      <c r="U40" s="152">
        <f>IF(ISBLANK(Výsledky!$CH$3),"",Výsledky!CH85)</f>
        <v>10</v>
      </c>
      <c r="V40" s="152">
        <f>IF(ISBLANK(Výsledky!$CO$3),"",Výsledky!CO85)</f>
        <v>30</v>
      </c>
      <c r="W40" s="152">
        <f>IF(ISBLANK(Výsledky!$CV$3),"",Výsledky!CV85)</f>
        <v>50</v>
      </c>
      <c r="X40" s="152">
        <f>IF(ISBLANK(Výsledky!$DC$3),"",Výsledky!DC85)</f>
        <v>40</v>
      </c>
      <c r="Y40" s="152">
        <f>IF(ISBLANK(Výsledky!$DJ$3),"",Výsledky!DJ85)</f>
        <v>30</v>
      </c>
      <c r="Z40" s="152">
        <f>IF(ISBLANK(Výsledky!$DQ$3),"",Výsledky!DQ85)</f>
        <v>10</v>
      </c>
      <c r="AA40" s="152">
        <f>IF(ISBLANK(Výsledky!$DX$3),"",Výsledky!DX85)</f>
        <v>80</v>
      </c>
      <c r="AB40" s="152">
        <f>IF(ISBLANK(Výsledky!$EE$3),"",Výsledky!EE85)</f>
        <v>30</v>
      </c>
      <c r="AC40" s="152">
        <f>IF(ISBLANK(Výsledky!$EL$3),"",Výsledky!EL85)</f>
        <v>60</v>
      </c>
      <c r="AD40" s="152">
        <f>IF(ISBLANK(Výsledky!$ES$3),"",Výsledky!ES85)</f>
        <v>50</v>
      </c>
      <c r="AE40" s="152">
        <f>IF(ISBLANK(Výsledky!$EZ$3),"",Výsledky!EZ85)</f>
        <v>30</v>
      </c>
      <c r="AF40" s="152">
        <f>IF(ISBLANK(Výsledky!$FG$3),"",Výsledky!FG85)</f>
        <v>10</v>
      </c>
      <c r="AG40" s="152">
        <f>IF(ISBLANK(Výsledky!$FN$3),"",Výsledky!FN85)</f>
        <v>50</v>
      </c>
      <c r="AH40" s="152">
        <f>IF(ISBLANK(Výsledky!$FU$3),"",Výsledky!FU85)</f>
        <v>50</v>
      </c>
      <c r="AI40" s="152" t="str">
        <f>IF(ISBLANK(Výsledky!$GB$3),"",Výsledky!GB85)</f>
        <v>-</v>
      </c>
      <c r="AJ40" s="152">
        <f>IF(ISBLANK(Výsledky!$GI$3),"",Výsledky!GI85)</f>
        <v>30</v>
      </c>
      <c r="AK40" s="152" t="str">
        <f>IF(ISBLANK(Výsledky!$GP$3),"",Výsledky!GP85)</f>
        <v>-</v>
      </c>
      <c r="AL40" s="152">
        <v>0</v>
      </c>
      <c r="AM40" s="152">
        <f>IF(ISBLANK(Výsledky!$HD$3),"",Výsledky!HD85)</f>
        <v>10</v>
      </c>
      <c r="AN40" s="152" t="str">
        <f>IF(ISBLANK(Výsledky!$HK$3),"",Výsledky!HK85)</f>
        <v>-</v>
      </c>
      <c r="AO40" s="152">
        <f>IF(ISBLANK(Výsledky!$HR$3),"",Výsledky!HR85)</f>
        <v>0</v>
      </c>
      <c r="AP40" s="152">
        <f>IF(ISBLANK(Výsledky!$HY$3),"",Výsledky!HY85)</f>
        <v>40</v>
      </c>
      <c r="AQ40" s="152">
        <f>IF(ISBLANK(Výsledky!$IF$3),"",Výsledky!IF85)</f>
        <v>90</v>
      </c>
      <c r="AR40" s="152">
        <f>IF(ISBLANK(Výsledky!$IM$3),"",Výsledky!IM85)</f>
        <v>20</v>
      </c>
      <c r="AS40" s="152">
        <f>IF(ISBLANK(Výsledky!$IT$3),"",Výsledky!IT85)</f>
        <v>30</v>
      </c>
      <c r="AT40" s="152">
        <f>IF(ISBLANK(Výsledky!$JA$3),"",Výsledky!JA85)</f>
        <v>30</v>
      </c>
      <c r="AU40" s="152" t="str">
        <f>IF(ISBLANK(Výsledky!$JH$3),"",Výsledky!JH85)</f>
        <v>-</v>
      </c>
      <c r="AV40" s="152">
        <f>IF(ISBLANK(Výsledky!$JO$3),"",Výsledky!JO85)</f>
        <v>80</v>
      </c>
      <c r="AW40" s="152" t="str">
        <f>IF(ISBLANK(Výsledky!$JV$3),"",Výsledky!JV85)</f>
        <v>-</v>
      </c>
      <c r="AX40" s="152" t="str">
        <f>IF(ISBLANK(Výsledky!$KC$3),"",Výsledky!KC85)</f>
        <v/>
      </c>
      <c r="AY40" s="152">
        <f>IF(ISBLANK(Výsledky!$KJ$3),"",Výsledky!KJ85)</f>
        <v>0</v>
      </c>
      <c r="AZ40" s="152" t="str">
        <f>IF(ISBLANK(Výsledky!$KQ$3),"",Výsledky!KQ85)</f>
        <v>-</v>
      </c>
      <c r="BA40" s="152" t="str">
        <f>IF(ISBLANK(Výsledky!$KX$3),"",Výsledky!KX85)</f>
        <v/>
      </c>
      <c r="BB40" s="152" t="str">
        <f>IF(ISBLANK(Výsledky!$LE$3),"",Výsledky!LE85)</f>
        <v/>
      </c>
      <c r="BC40" s="152" t="str">
        <f>IF(ISBLANK(Výsledky!$LL$3),"",Výsledky!LL85)</f>
        <v/>
      </c>
      <c r="BD40" s="152" t="str">
        <f>IF(ISBLANK(Výsledky!$LS$3),"",Výsledky!LS85)</f>
        <v/>
      </c>
      <c r="BE40" s="152" t="str">
        <f>IF(ISBLANK(Výsledky!$LZ$3),"",Výsledky!LZ85)</f>
        <v/>
      </c>
      <c r="BF40" s="152" t="str">
        <f>IF(ISBLANK(Výsledky!$MG$3),"",Výsledky!MG85)</f>
        <v/>
      </c>
      <c r="BG40" s="152" t="str">
        <f>IF(ISBLANK(Výsledky!$MN$3),"",Výsledky!MN85)</f>
        <v/>
      </c>
      <c r="BH40" s="152" t="str">
        <f>IF(ISBLANK(Výsledky!$MU$3),"",Výsledky!MU85)</f>
        <v/>
      </c>
      <c r="BI40" s="152" t="str">
        <f>IF(ISBLANK(Výsledky!$NB$3),"",Výsledky!NB85)</f>
        <v/>
      </c>
      <c r="BJ40" s="152" t="str">
        <f>IF(ISBLANK(Výsledky!$NI$3),"",Výsledky!NI85)</f>
        <v/>
      </c>
      <c r="BK40" s="152" t="str">
        <f>IF(ISBLANK(Výsledky!$NP$3),"",Výsledky!NP85)</f>
        <v/>
      </c>
      <c r="BL40" s="152" t="str">
        <f>IF(ISBLANK(Výsledky!$NW$3),"",Výsledky!NW85)</f>
        <v/>
      </c>
      <c r="BM40" s="152" t="str">
        <f>IF(ISBLANK(Výsledky!$OD$3),"",Výsledky!OD85)</f>
        <v/>
      </c>
      <c r="BN40" s="152" t="str">
        <f>IF(ISBLANK(Výsledky!$OK$3),"",Výsledky!OK85)</f>
        <v/>
      </c>
      <c r="BO40" s="152" t="str">
        <f>IF(ISBLANK(Výsledky!$OR$3),"",Výsledky!OR85)</f>
        <v/>
      </c>
      <c r="BP40" s="152" t="str">
        <f>IF(ISBLANK(Výsledky!$OY$3),"",Výsledky!OY85)</f>
        <v/>
      </c>
      <c r="BQ40" s="152" t="str">
        <f>IF(ISBLANK(Výsledky!$PF$3),"",Výsledky!PF85)</f>
        <v/>
      </c>
      <c r="BR40" s="152" t="str">
        <f>IF(ISBLANK(Výsledky!$PM$3),"",Výsledky!PM85)</f>
        <v/>
      </c>
      <c r="BS40" s="152" t="str">
        <f>IF(ISBLANK(Výsledky!$PT$3),"",Výsledky!PT85)</f>
        <v/>
      </c>
      <c r="BT40" s="153" t="str">
        <f>IF(ISBLANK(Výsledky!$QA$3),"",Výsledky!QA85)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 x14ac:dyDescent="0.2">
      <c r="A41" s="1"/>
      <c r="B41" s="155" t="s">
        <v>205</v>
      </c>
      <c r="C41" s="161">
        <f>Tipy!A104</f>
        <v>32</v>
      </c>
      <c r="D41" s="179" t="str">
        <f>Tipy!B104</f>
        <v>Yogino</v>
      </c>
      <c r="E41" s="308">
        <f>SUM(F41:I41)</f>
        <v>1330</v>
      </c>
      <c r="F41" s="306">
        <f>IF(ISBLANK(Výsledky!$I$3),"-",SUM(J41:M41,O41,Q41,S41:T41,V41,X41,Z41:AA41,AC41:AE41,AG41:AI41,AK41:AM41,AP41,AR41,AT41:AU41,AW41:AX41,BA41,BC41:BD41,BF41,BH41,BJ41,BL41,BN41,BP41,BR41:BS41))</f>
        <v>830</v>
      </c>
      <c r="G41" s="151">
        <f>IF(ISBLANK(Výsledky!$AK$3),"-",SUM(N41,R41,U41,Y41,AB41,AF41,AV41,BB41,BG41,BI41,BM41,BO41,BT41))</f>
        <v>280</v>
      </c>
      <c r="H41" s="151">
        <f>IF(ISBLANK(Výsledky!$AY$3),"-",SUM(P41,W41,AJ41,AO41,AQ41,AY41))</f>
        <v>180</v>
      </c>
      <c r="I41" s="167">
        <f>IF(ISBLANK(Výsledky!$HK$3),"-",SUM(AN41,AS41,AZ41,BE41,BK41,BQ41))</f>
        <v>40</v>
      </c>
      <c r="J41" s="164">
        <f>IF(ISBLANK(Výsledky!$I$3),"",Výsledky!I110)</f>
        <v>80</v>
      </c>
      <c r="K41" s="152">
        <f>IF(ISBLANK(Výsledky!$P$3),"",Výsledky!P110)</f>
        <v>30</v>
      </c>
      <c r="L41" s="152">
        <f>IF(ISBLANK(Výsledky!$W$3),"",Výsledky!W110)</f>
        <v>0</v>
      </c>
      <c r="M41" s="152">
        <f>IF(ISBLANK(Výsledky!$AD$3),"",Výsledky!AD110)</f>
        <v>60</v>
      </c>
      <c r="N41" s="152">
        <f>IF(ISBLANK(Výsledky!$AK$3),"",Výsledky!AK110)</f>
        <v>50</v>
      </c>
      <c r="O41" s="152">
        <f>IF(ISBLANK(Výsledky!$AR$3),"",Výsledky!AR110)</f>
        <v>60</v>
      </c>
      <c r="P41" s="152">
        <f>IF(ISBLANK(Výsledky!$AY$3),"",Výsledky!AY110)</f>
        <v>70</v>
      </c>
      <c r="Q41" s="152">
        <f>IF(ISBLANK(Výsledky!$BF$3),"",Výsledky!BF110)</f>
        <v>30</v>
      </c>
      <c r="R41" s="152">
        <f>IF(ISBLANK(Výsledky!$BM$3),"",Výsledky!BM110)</f>
        <v>50</v>
      </c>
      <c r="S41" s="152">
        <f>IF(ISBLANK(Výsledky!$BT$3),"",Výsledky!BT110)</f>
        <v>30</v>
      </c>
      <c r="T41" s="152">
        <f>IF(ISBLANK(Výsledky!$CA$3),"",Výsledky!CA110)</f>
        <v>50</v>
      </c>
      <c r="U41" s="152">
        <f>IF(ISBLANK(Výsledky!$CH$3),"",Výsledky!CH110)</f>
        <v>30</v>
      </c>
      <c r="V41" s="152">
        <f>IF(ISBLANK(Výsledky!$CO$3),"",Výsledky!CO110)</f>
        <v>60</v>
      </c>
      <c r="W41" s="152">
        <f>IF(ISBLANK(Výsledky!$CV$3),"",Výsledky!CV110)</f>
        <v>50</v>
      </c>
      <c r="X41" s="152">
        <f>IF(ISBLANK(Výsledky!$DC$3),"",Výsledky!DC110)</f>
        <v>0</v>
      </c>
      <c r="Y41" s="152">
        <f>IF(ISBLANK(Výsledky!$DJ$3),"",Výsledky!DJ110)</f>
        <v>30</v>
      </c>
      <c r="Z41" s="152">
        <f>IF(ISBLANK(Výsledky!$DQ$3),"",Výsledky!DQ110)</f>
        <v>10</v>
      </c>
      <c r="AA41" s="152">
        <f>IF(ISBLANK(Výsledky!$DX$3),"",Výsledky!DX110)</f>
        <v>60</v>
      </c>
      <c r="AB41" s="152" t="str">
        <f>IF(ISBLANK(Výsledky!$EE$3),"",Výsledky!EE110)</f>
        <v>-</v>
      </c>
      <c r="AC41" s="152">
        <f>IF(ISBLANK(Výsledky!$EL$3),"",Výsledky!EL110)</f>
        <v>30</v>
      </c>
      <c r="AD41" s="152">
        <f>IF(ISBLANK(Výsledky!$ES$3),"",Výsledky!ES110)</f>
        <v>20</v>
      </c>
      <c r="AE41" s="152">
        <f>IF(ISBLANK(Výsledky!$EZ$3),"",Výsledky!EZ110)</f>
        <v>30</v>
      </c>
      <c r="AF41" s="152">
        <f>IF(ISBLANK(Výsledky!$FG$3),"",Výsledky!FG110)</f>
        <v>70</v>
      </c>
      <c r="AG41" s="152">
        <f>IF(ISBLANK(Výsledky!$FN$3),"",Výsledky!FN110)</f>
        <v>50</v>
      </c>
      <c r="AH41" s="152">
        <f>IF(ISBLANK(Výsledky!$FU$3),"",Výsledky!FU110)</f>
        <v>50</v>
      </c>
      <c r="AI41" s="152">
        <f>IF(ISBLANK(Výsledky!$GB$3),"",Výsledky!GB110)</f>
        <v>10</v>
      </c>
      <c r="AJ41" s="152">
        <f>IF(ISBLANK(Výsledky!$GI$3),"",Výsledky!GI110)</f>
        <v>0</v>
      </c>
      <c r="AK41" s="152">
        <f>IF(ISBLANK(Výsledky!$GP$3),"",Výsledky!GP110)</f>
        <v>50</v>
      </c>
      <c r="AL41" s="152">
        <v>0</v>
      </c>
      <c r="AM41" s="152">
        <f>IF(ISBLANK(Výsledky!$HD$3),"",Výsledky!HD110)</f>
        <v>10</v>
      </c>
      <c r="AN41" s="152">
        <f>IF(ISBLANK(Výsledky!$HK$3),"",Výsledky!HK110)</f>
        <v>20</v>
      </c>
      <c r="AO41" s="152">
        <f>IF(ISBLANK(Výsledky!$HR$3),"",Výsledky!HR110)</f>
        <v>0</v>
      </c>
      <c r="AP41" s="152" t="str">
        <f>IF(ISBLANK(Výsledky!$HY$3),"",Výsledky!HY110)</f>
        <v>-</v>
      </c>
      <c r="AQ41" s="152">
        <f>IF(ISBLANK(Výsledky!$IF$3),"",Výsledky!IF110)</f>
        <v>60</v>
      </c>
      <c r="AR41" s="152">
        <f>IF(ISBLANK(Výsledky!$IM$3),"",Výsledky!IM110)</f>
        <v>30</v>
      </c>
      <c r="AS41" s="152" t="str">
        <f>IF(ISBLANK(Výsledky!$IT$3),"",Výsledky!IT110)</f>
        <v>-</v>
      </c>
      <c r="AT41" s="152" t="str">
        <f>IF(ISBLANK(Výsledky!$JA$3),"",Výsledky!JA110)</f>
        <v>-</v>
      </c>
      <c r="AU41" s="152">
        <f>IF(ISBLANK(Výsledky!$JH$3),"",Výsledky!JH110)</f>
        <v>30</v>
      </c>
      <c r="AV41" s="152">
        <f>IF(ISBLANK(Výsledky!$JO$3),"",Výsledky!JO110)</f>
        <v>50</v>
      </c>
      <c r="AW41" s="152">
        <f>IF(ISBLANK(Výsledky!$JV$3),"",Výsledky!JV110)</f>
        <v>50</v>
      </c>
      <c r="AX41" s="152" t="str">
        <f>IF(ISBLANK(Výsledky!$KC$3),"",Výsledky!KC110)</f>
        <v/>
      </c>
      <c r="AY41" s="152">
        <f>IF(ISBLANK(Výsledky!$KJ$3),"",Výsledky!KJ110)</f>
        <v>0</v>
      </c>
      <c r="AZ41" s="152">
        <f>IF(ISBLANK(Výsledky!$KQ$3),"",Výsledky!KQ110)</f>
        <v>20</v>
      </c>
      <c r="BA41" s="152" t="str">
        <f>IF(ISBLANK(Výsledky!$KX$3),"",Výsledky!KX110)</f>
        <v/>
      </c>
      <c r="BB41" s="152" t="str">
        <f>IF(ISBLANK(Výsledky!$LE$3),"",Výsledky!LE110)</f>
        <v/>
      </c>
      <c r="BC41" s="152" t="str">
        <f>IF(ISBLANK(Výsledky!$LL$3),"",Výsledky!LL110)</f>
        <v/>
      </c>
      <c r="BD41" s="152" t="str">
        <f>IF(ISBLANK(Výsledky!$LS$3),"",Výsledky!LS110)</f>
        <v/>
      </c>
      <c r="BE41" s="152" t="str">
        <f>IF(ISBLANK(Výsledky!$LZ$3),"",Výsledky!LZ110)</f>
        <v/>
      </c>
      <c r="BF41" s="152" t="str">
        <f>IF(ISBLANK(Výsledky!$MG$3),"",Výsledky!MG110)</f>
        <v/>
      </c>
      <c r="BG41" s="152" t="str">
        <f>IF(ISBLANK(Výsledky!$MN$3),"",Výsledky!MN110)</f>
        <v/>
      </c>
      <c r="BH41" s="152" t="str">
        <f>IF(ISBLANK(Výsledky!$MU$3),"",Výsledky!MU110)</f>
        <v/>
      </c>
      <c r="BI41" s="152" t="str">
        <f>IF(ISBLANK(Výsledky!$NB$3),"",Výsledky!NB110)</f>
        <v/>
      </c>
      <c r="BJ41" s="152" t="str">
        <f>IF(ISBLANK(Výsledky!$NI$3),"",Výsledky!NI110)</f>
        <v/>
      </c>
      <c r="BK41" s="152" t="str">
        <f>IF(ISBLANK(Výsledky!$NP$3),"",Výsledky!NP110)</f>
        <v/>
      </c>
      <c r="BL41" s="152" t="str">
        <f>IF(ISBLANK(Výsledky!$NW$3),"",Výsledky!NW110)</f>
        <v/>
      </c>
      <c r="BM41" s="152" t="str">
        <f>IF(ISBLANK(Výsledky!$OD$3),"",Výsledky!OD110)</f>
        <v/>
      </c>
      <c r="BN41" s="152" t="str">
        <f>IF(ISBLANK(Výsledky!$OK$3),"",Výsledky!OK110)</f>
        <v/>
      </c>
      <c r="BO41" s="152" t="str">
        <f>IF(ISBLANK(Výsledky!$OR$3),"",Výsledky!OR110)</f>
        <v/>
      </c>
      <c r="BP41" s="152" t="str">
        <f>IF(ISBLANK(Výsledky!$OY$3),"",Výsledky!OY110)</f>
        <v/>
      </c>
      <c r="BQ41" s="152" t="str">
        <f>IF(ISBLANK(Výsledky!$PF$3),"",Výsledky!PF110)</f>
        <v/>
      </c>
      <c r="BR41" s="152" t="str">
        <f>IF(ISBLANK(Výsledky!$PM$3),"",Výsledky!PM110)</f>
        <v/>
      </c>
      <c r="BS41" s="152" t="str">
        <f>IF(ISBLANK(Výsledky!$PT$3),"",Výsledky!PT110)</f>
        <v/>
      </c>
      <c r="BT41" s="153" t="str">
        <f>IF(ISBLANK(Výsledky!$QA$3),"",Výsledky!QA110)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 x14ac:dyDescent="0.2">
      <c r="A42" s="1"/>
      <c r="B42" s="155" t="s">
        <v>206</v>
      </c>
      <c r="C42" s="161">
        <f>Tipy!A30</f>
        <v>80</v>
      </c>
      <c r="D42" s="179" t="str">
        <f>Tipy!B30</f>
        <v>GaboLFC</v>
      </c>
      <c r="E42" s="308">
        <f>SUM(F42:I42)</f>
        <v>1330</v>
      </c>
      <c r="F42" s="306">
        <f>IF(ISBLANK(Výsledky!$I$3),"-",SUM(J42:M42,O42,Q42,S42:T42,V42,X42,Z42:AA42,AC42:AE42,AG42:AI42,AK42:AM42,AP42,AR42,AT42:AU42,AW42:AX42,BA42,BC42:BD42,BF42,BH42,BJ42,BL42,BN42,BP42,BR42:BS42))</f>
        <v>910</v>
      </c>
      <c r="G42" s="151">
        <f>IF(ISBLANK(Výsledky!$AK$3),"-",SUM(N42,R42,U42,Y42,AB42,AF42,AV42,BB42,BG42,BI42,BM42,BO42,BT42))</f>
        <v>210</v>
      </c>
      <c r="H42" s="151">
        <f>IF(ISBLANK(Výsledky!$AY$3),"-",SUM(P42,W42,AJ42,AO42,AQ42,AY42))</f>
        <v>140</v>
      </c>
      <c r="I42" s="167">
        <f>IF(ISBLANK(Výsledky!$HK$3),"-",SUM(AN42,AS42,AZ42,BE42,BK42,BQ42))</f>
        <v>70</v>
      </c>
      <c r="J42" s="164">
        <f>IF(ISBLANK(Výsledky!$I$3),"",Výsledky!I36)</f>
        <v>60</v>
      </c>
      <c r="K42" s="152">
        <f>IF(ISBLANK(Výsledky!$P$3),"",Výsledky!P36)</f>
        <v>50</v>
      </c>
      <c r="L42" s="152">
        <f>IF(ISBLANK(Výsledky!$W$3),"",Výsledky!W36)</f>
        <v>10</v>
      </c>
      <c r="M42" s="152">
        <f>IF(ISBLANK(Výsledky!$AD$3),"",Výsledky!AD36)</f>
        <v>50</v>
      </c>
      <c r="N42" s="152">
        <f>IF(ISBLANK(Výsledky!$AK$3),"",Výsledky!AK36)</f>
        <v>20</v>
      </c>
      <c r="O42" s="152">
        <f>IF(ISBLANK(Výsledky!$AR$3),"",Výsledky!AR36)</f>
        <v>80</v>
      </c>
      <c r="P42" s="152">
        <f>IF(ISBLANK(Výsledky!$AY$3),"",Výsledky!AY36)</f>
        <v>60</v>
      </c>
      <c r="Q42" s="152">
        <f>IF(ISBLANK(Výsledky!$BF$3),"",Výsledky!BF36)</f>
        <v>30</v>
      </c>
      <c r="R42" s="152">
        <f>IF(ISBLANK(Výsledky!$BM$3),"",Výsledky!BM36)</f>
        <v>30</v>
      </c>
      <c r="S42" s="152">
        <f>IF(ISBLANK(Výsledky!$BT$3),"",Výsledky!BT36)</f>
        <v>0</v>
      </c>
      <c r="T42" s="152">
        <f>IF(ISBLANK(Výsledky!$CA$3),"",Výsledky!CA36)</f>
        <v>50</v>
      </c>
      <c r="U42" s="152">
        <f>IF(ISBLANK(Výsledky!$CH$3),"",Výsledky!CH36)</f>
        <v>0</v>
      </c>
      <c r="V42" s="152">
        <f>IF(ISBLANK(Výsledky!$CO$3),"",Výsledky!CO36)</f>
        <v>50</v>
      </c>
      <c r="W42" s="152">
        <f>IF(ISBLANK(Výsledky!$CV$3),"",Výsledky!CV36)</f>
        <v>50</v>
      </c>
      <c r="X42" s="152">
        <f>IF(ISBLANK(Výsledky!$DC$3),"",Výsledky!DC36)</f>
        <v>10</v>
      </c>
      <c r="Y42" s="152">
        <f>IF(ISBLANK(Výsledky!$DJ$3),"",Výsledky!DJ36)</f>
        <v>30</v>
      </c>
      <c r="Z42" s="152">
        <f>IF(ISBLANK(Výsledky!$DQ$3),"",Výsledky!DQ36)</f>
        <v>10</v>
      </c>
      <c r="AA42" s="152">
        <f>IF(ISBLANK(Výsledky!$DX$3),"",Výsledky!DX36)</f>
        <v>60</v>
      </c>
      <c r="AB42" s="152">
        <f>IF(ISBLANK(Výsledky!$EE$3),"",Výsledky!EE36)</f>
        <v>30</v>
      </c>
      <c r="AC42" s="152">
        <f>IF(ISBLANK(Výsledky!$EL$3),"",Výsledky!EL36)</f>
        <v>40</v>
      </c>
      <c r="AD42" s="152">
        <f>IF(ISBLANK(Výsledky!$ES$3),"",Výsledky!ES36)</f>
        <v>50</v>
      </c>
      <c r="AE42" s="152">
        <f>IF(ISBLANK(Výsledky!$EZ$3),"",Výsledky!EZ36)</f>
        <v>30</v>
      </c>
      <c r="AF42" s="152">
        <f>IF(ISBLANK(Výsledky!$FG$3),"",Výsledky!FG36)</f>
        <v>50</v>
      </c>
      <c r="AG42" s="152">
        <f>IF(ISBLANK(Výsledky!$FN$3),"",Výsledky!FN36)</f>
        <v>50</v>
      </c>
      <c r="AH42" s="152">
        <f>IF(ISBLANK(Výsledky!$FU$3),"",Výsledky!FU36)</f>
        <v>60</v>
      </c>
      <c r="AI42" s="152">
        <f>IF(ISBLANK(Výsledky!$GB$3),"",Výsledky!GB36)</f>
        <v>0</v>
      </c>
      <c r="AJ42" s="152">
        <f>IF(ISBLANK(Výsledky!$GI$3),"",Výsledky!GI36)</f>
        <v>0</v>
      </c>
      <c r="AK42" s="152">
        <f>IF(ISBLANK(Výsledky!$GP$3),"",Výsledky!GP36)</f>
        <v>50</v>
      </c>
      <c r="AL42" s="152">
        <v>0</v>
      </c>
      <c r="AM42" s="152">
        <f>IF(ISBLANK(Výsledky!$HD$3),"",Výsledky!HD36)</f>
        <v>0</v>
      </c>
      <c r="AN42" s="152">
        <f>IF(ISBLANK(Výsledky!$HK$3),"",Výsledky!HK36)</f>
        <v>20</v>
      </c>
      <c r="AO42" s="152">
        <f>IF(ISBLANK(Výsledky!$HR$3),"",Výsledky!HR36)</f>
        <v>0</v>
      </c>
      <c r="AP42" s="152">
        <f>IF(ISBLANK(Výsledky!$HY$3),"",Výsledky!HY36)</f>
        <v>40</v>
      </c>
      <c r="AQ42" s="152">
        <f>IF(ISBLANK(Výsledky!$IF$3),"",Výsledky!IF36)</f>
        <v>30</v>
      </c>
      <c r="AR42" s="152">
        <f>IF(ISBLANK(Výsledky!$IM$3),"",Výsledky!IM36)</f>
        <v>30</v>
      </c>
      <c r="AS42" s="152">
        <f>IF(ISBLANK(Výsledky!$IT$3),"",Výsledky!IT36)</f>
        <v>30</v>
      </c>
      <c r="AT42" s="152">
        <f>IF(ISBLANK(Výsledky!$JA$3),"",Výsledky!JA36)</f>
        <v>20</v>
      </c>
      <c r="AU42" s="152">
        <f>IF(ISBLANK(Výsledky!$JH$3),"",Výsledky!JH36)</f>
        <v>30</v>
      </c>
      <c r="AV42" s="152">
        <f>IF(ISBLANK(Výsledky!$JO$3),"",Výsledky!JO36)</f>
        <v>50</v>
      </c>
      <c r="AW42" s="152">
        <f>IF(ISBLANK(Výsledky!$JV$3),"",Výsledky!JV36)</f>
        <v>50</v>
      </c>
      <c r="AX42" s="152" t="str">
        <f>IF(ISBLANK(Výsledky!$KC$3),"",Výsledky!KC36)</f>
        <v/>
      </c>
      <c r="AY42" s="152">
        <f>IF(ISBLANK(Výsledky!$KJ$3),"",Výsledky!KJ36)</f>
        <v>0</v>
      </c>
      <c r="AZ42" s="152">
        <f>IF(ISBLANK(Výsledky!$KQ$3),"",Výsledky!KQ36)</f>
        <v>20</v>
      </c>
      <c r="BA42" s="152" t="str">
        <f>IF(ISBLANK(Výsledky!$KX$3),"",Výsledky!KX36)</f>
        <v/>
      </c>
      <c r="BB42" s="152" t="str">
        <f>IF(ISBLANK(Výsledky!$LE$3),"",Výsledky!LE36)</f>
        <v/>
      </c>
      <c r="BC42" s="152" t="str">
        <f>IF(ISBLANK(Výsledky!$LL$3),"",Výsledky!LL36)</f>
        <v/>
      </c>
      <c r="BD42" s="152" t="str">
        <f>IF(ISBLANK(Výsledky!$LS$3),"",Výsledky!LS36)</f>
        <v/>
      </c>
      <c r="BE42" s="152" t="str">
        <f>IF(ISBLANK(Výsledky!$LZ$3),"",Výsledky!LZ36)</f>
        <v/>
      </c>
      <c r="BF42" s="152" t="str">
        <f>IF(ISBLANK(Výsledky!$MG$3),"",Výsledky!MG36)</f>
        <v/>
      </c>
      <c r="BG42" s="152" t="str">
        <f>IF(ISBLANK(Výsledky!$MN$3),"",Výsledky!MN36)</f>
        <v/>
      </c>
      <c r="BH42" s="152" t="str">
        <f>IF(ISBLANK(Výsledky!$MU$3),"",Výsledky!MU36)</f>
        <v/>
      </c>
      <c r="BI42" s="152" t="str">
        <f>IF(ISBLANK(Výsledky!$NB$3),"",Výsledky!NB36)</f>
        <v/>
      </c>
      <c r="BJ42" s="152" t="str">
        <f>IF(ISBLANK(Výsledky!$NI$3),"",Výsledky!NI36)</f>
        <v/>
      </c>
      <c r="BK42" s="152" t="str">
        <f>IF(ISBLANK(Výsledky!$NP$3),"",Výsledky!NP36)</f>
        <v/>
      </c>
      <c r="BL42" s="152" t="str">
        <f>IF(ISBLANK(Výsledky!$NW$3),"",Výsledky!NW36)</f>
        <v/>
      </c>
      <c r="BM42" s="152" t="str">
        <f>IF(ISBLANK(Výsledky!$OD$3),"",Výsledky!OD36)</f>
        <v/>
      </c>
      <c r="BN42" s="152" t="str">
        <f>IF(ISBLANK(Výsledky!$OK$3),"",Výsledky!OK36)</f>
        <v/>
      </c>
      <c r="BO42" s="152" t="str">
        <f>IF(ISBLANK(Výsledky!$OR$3),"",Výsledky!OR36)</f>
        <v/>
      </c>
      <c r="BP42" s="152" t="str">
        <f>IF(ISBLANK(Výsledky!$OY$3),"",Výsledky!OY36)</f>
        <v/>
      </c>
      <c r="BQ42" s="152" t="str">
        <f>IF(ISBLANK(Výsledky!$PF$3),"",Výsledky!PF36)</f>
        <v/>
      </c>
      <c r="BR42" s="152" t="str">
        <f>IF(ISBLANK(Výsledky!$PM$3),"",Výsledky!PM36)</f>
        <v/>
      </c>
      <c r="BS42" s="152" t="str">
        <f>IF(ISBLANK(Výsledky!$PT$3),"",Výsledky!PT36)</f>
        <v/>
      </c>
      <c r="BT42" s="153" t="str">
        <f>IF(ISBLANK(Výsledky!$QA$3),"",Výsledky!QA36)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 x14ac:dyDescent="0.2">
      <c r="A43" s="1"/>
      <c r="B43" s="155" t="s">
        <v>207</v>
      </c>
      <c r="C43" s="161">
        <f>Tipy!A77</f>
        <v>7</v>
      </c>
      <c r="D43" s="179" t="str">
        <f>Tipy!B77</f>
        <v>petro fonka</v>
      </c>
      <c r="E43" s="308">
        <f>SUM(F43:I43)</f>
        <v>1320</v>
      </c>
      <c r="F43" s="306">
        <f>IF(ISBLANK(Výsledky!$I$3),"-",SUM(J43:M43,O43,Q43,S43:T43,V43,X43,Z43:AA43,AC43:AE43,AG43:AI43,AK43:AM43,AP43,AR43,AT43:AU43,AW43:AX43,BA43,BC43:BD43,BF43,BH43,BJ43,BL43,BN43,BP43,BR43:BS43))</f>
        <v>840</v>
      </c>
      <c r="G43" s="151">
        <f>IF(ISBLANK(Výsledky!$AK$3),"-",SUM(N43,R43,U43,Y43,AB43,AF43,AV43,BB43,BG43,BI43,BM43,BO43,BT43))</f>
        <v>240</v>
      </c>
      <c r="H43" s="151">
        <f>IF(ISBLANK(Výsledky!$AY$3),"-",SUM(P43,W43,AJ43,AO43,AQ43,AY43))</f>
        <v>110</v>
      </c>
      <c r="I43" s="167">
        <f>IF(ISBLANK(Výsledky!$HK$3),"-",SUM(AN43,AS43,AZ43,BE43,BK43,BQ43))</f>
        <v>130</v>
      </c>
      <c r="J43" s="164">
        <f>IF(ISBLANK(Výsledky!$I$3),"",Výsledky!I83)</f>
        <v>70</v>
      </c>
      <c r="K43" s="152">
        <f>IF(ISBLANK(Výsledky!$P$3),"",Výsledky!P83)</f>
        <v>20</v>
      </c>
      <c r="L43" s="152">
        <f>IF(ISBLANK(Výsledky!$W$3),"",Výsledky!W83)</f>
        <v>50</v>
      </c>
      <c r="M43" s="152">
        <f>IF(ISBLANK(Výsledky!$AD$3),"",Výsledky!AD83)</f>
        <v>20</v>
      </c>
      <c r="N43" s="152">
        <f>IF(ISBLANK(Výsledky!$AK$3),"",Výsledky!AK83)</f>
        <v>30</v>
      </c>
      <c r="O43" s="152">
        <f>IF(ISBLANK(Výsledky!$AR$3),"",Výsledky!AR83)</f>
        <v>30</v>
      </c>
      <c r="P43" s="152">
        <f>IF(ISBLANK(Výsledky!$AY$3),"",Výsledky!AY83)</f>
        <v>30</v>
      </c>
      <c r="Q43" s="152" t="str">
        <f>IF(ISBLANK(Výsledky!$BF$3),"",Výsledky!BF83)</f>
        <v>-</v>
      </c>
      <c r="R43" s="152">
        <f>IF(ISBLANK(Výsledky!$BM$3),"",Výsledky!BM83)</f>
        <v>50</v>
      </c>
      <c r="S43" s="152">
        <f>IF(ISBLANK(Výsledky!$BT$3),"",Výsledky!BT83)</f>
        <v>50</v>
      </c>
      <c r="T43" s="152">
        <f>IF(ISBLANK(Výsledky!$CA$3),"",Výsledky!CA83)</f>
        <v>60</v>
      </c>
      <c r="U43" s="152">
        <f>IF(ISBLANK(Výsledky!$CH$3),"",Výsledky!CH83)</f>
        <v>0</v>
      </c>
      <c r="V43" s="152">
        <f>IF(ISBLANK(Výsledky!$CO$3),"",Výsledky!CO83)</f>
        <v>30</v>
      </c>
      <c r="W43" s="152">
        <f>IF(ISBLANK(Výsledky!$CV$3),"",Výsledky!CV83)</f>
        <v>60</v>
      </c>
      <c r="X43" s="152">
        <f>IF(ISBLANK(Výsledky!$DC$3),"",Výsledky!DC83)</f>
        <v>0</v>
      </c>
      <c r="Y43" s="152">
        <f>IF(ISBLANK(Výsledky!$DJ$3),"",Výsledky!DJ83)</f>
        <v>40</v>
      </c>
      <c r="Z43" s="152">
        <f>IF(ISBLANK(Výsledky!$DQ$3),"",Výsledky!DQ83)</f>
        <v>0</v>
      </c>
      <c r="AA43" s="152">
        <f>IF(ISBLANK(Výsledky!$DX$3),"",Výsledky!DX83)</f>
        <v>60</v>
      </c>
      <c r="AB43" s="152">
        <f>IF(ISBLANK(Výsledky!$EE$3),"",Výsledky!EE83)</f>
        <v>50</v>
      </c>
      <c r="AC43" s="152">
        <f>IF(ISBLANK(Výsledky!$EL$3),"",Výsledky!EL83)</f>
        <v>20</v>
      </c>
      <c r="AD43" s="152">
        <f>IF(ISBLANK(Výsledky!$ES$3),"",Výsledky!ES83)</f>
        <v>50</v>
      </c>
      <c r="AE43" s="152">
        <f>IF(ISBLANK(Výsledky!$EZ$3),"",Výsledky!EZ83)</f>
        <v>20</v>
      </c>
      <c r="AF43" s="152">
        <f>IF(ISBLANK(Výsledky!$FG$3),"",Výsledky!FG83)</f>
        <v>60</v>
      </c>
      <c r="AG43" s="152">
        <f>IF(ISBLANK(Výsledky!$FN$3),"",Výsledky!FN83)</f>
        <v>20</v>
      </c>
      <c r="AH43" s="152">
        <f>IF(ISBLANK(Výsledky!$FU$3),"",Výsledky!FU83)</f>
        <v>50</v>
      </c>
      <c r="AI43" s="152">
        <f>IF(ISBLANK(Výsledky!$GB$3),"",Výsledky!GB83)</f>
        <v>20</v>
      </c>
      <c r="AJ43" s="152">
        <f>IF(ISBLANK(Výsledky!$GI$3),"",Výsledky!GI83)</f>
        <v>0</v>
      </c>
      <c r="AK43" s="152">
        <f>IF(ISBLANK(Výsledky!$GP$3),"",Výsledky!GP83)</f>
        <v>30</v>
      </c>
      <c r="AL43" s="152">
        <v>0</v>
      </c>
      <c r="AM43" s="152">
        <f>IF(ISBLANK(Výsledky!$HD$3),"",Výsledky!HD83)</f>
        <v>80</v>
      </c>
      <c r="AN43" s="152">
        <f>IF(ISBLANK(Výsledky!$HK$3),"",Výsledky!HK83)</f>
        <v>40</v>
      </c>
      <c r="AO43" s="152" t="str">
        <f>IF(ISBLANK(Výsledky!$HR$3),"",Výsledky!HR83)</f>
        <v>-</v>
      </c>
      <c r="AP43" s="152" t="str">
        <f>IF(ISBLANK(Výsledky!$HY$3),"",Výsledky!HY83)</f>
        <v>-</v>
      </c>
      <c r="AQ43" s="152" t="str">
        <f>IF(ISBLANK(Výsledky!$IF$3),"",Výsledky!IF83)</f>
        <v>-</v>
      </c>
      <c r="AR43" s="152">
        <f>IF(ISBLANK(Výsledky!$IM$3),"",Výsledky!IM83)</f>
        <v>40</v>
      </c>
      <c r="AS43" s="152">
        <f>IF(ISBLANK(Výsledky!$IT$3),"",Výsledky!IT83)</f>
        <v>60</v>
      </c>
      <c r="AT43" s="152">
        <f>IF(ISBLANK(Výsledky!$JA$3),"",Výsledky!JA83)</f>
        <v>30</v>
      </c>
      <c r="AU43" s="152">
        <f>IF(ISBLANK(Výsledky!$JH$3),"",Výsledky!JH83)</f>
        <v>30</v>
      </c>
      <c r="AV43" s="152">
        <f>IF(ISBLANK(Výsledky!$JO$3),"",Výsledky!JO83)</f>
        <v>10</v>
      </c>
      <c r="AW43" s="152">
        <f>IF(ISBLANK(Výsledky!$JV$3),"",Výsledky!JV83)</f>
        <v>60</v>
      </c>
      <c r="AX43" s="152" t="str">
        <f>IF(ISBLANK(Výsledky!$KC$3),"",Výsledky!KC83)</f>
        <v/>
      </c>
      <c r="AY43" s="152">
        <f>IF(ISBLANK(Výsledky!$KJ$3),"",Výsledky!KJ83)</f>
        <v>20</v>
      </c>
      <c r="AZ43" s="152">
        <f>IF(ISBLANK(Výsledky!$KQ$3),"",Výsledky!KQ83)</f>
        <v>30</v>
      </c>
      <c r="BA43" s="152" t="str">
        <f>IF(ISBLANK(Výsledky!$KX$3),"",Výsledky!KX83)</f>
        <v/>
      </c>
      <c r="BB43" s="152" t="str">
        <f>IF(ISBLANK(Výsledky!$LE$3),"",Výsledky!LE83)</f>
        <v/>
      </c>
      <c r="BC43" s="152" t="str">
        <f>IF(ISBLANK(Výsledky!$LL$3),"",Výsledky!LL83)</f>
        <v/>
      </c>
      <c r="BD43" s="152" t="str">
        <f>IF(ISBLANK(Výsledky!$LS$3),"",Výsledky!LS83)</f>
        <v/>
      </c>
      <c r="BE43" s="152" t="str">
        <f>IF(ISBLANK(Výsledky!$LZ$3),"",Výsledky!LZ83)</f>
        <v/>
      </c>
      <c r="BF43" s="152" t="str">
        <f>IF(ISBLANK(Výsledky!$MG$3),"",Výsledky!MG83)</f>
        <v/>
      </c>
      <c r="BG43" s="152" t="str">
        <f>IF(ISBLANK(Výsledky!$MN$3),"",Výsledky!MN83)</f>
        <v/>
      </c>
      <c r="BH43" s="152" t="str">
        <f>IF(ISBLANK(Výsledky!$MU$3),"",Výsledky!MU83)</f>
        <v/>
      </c>
      <c r="BI43" s="152" t="str">
        <f>IF(ISBLANK(Výsledky!$NB$3),"",Výsledky!NB83)</f>
        <v/>
      </c>
      <c r="BJ43" s="152" t="str">
        <f>IF(ISBLANK(Výsledky!$NI$3),"",Výsledky!NI83)</f>
        <v/>
      </c>
      <c r="BK43" s="152" t="str">
        <f>IF(ISBLANK(Výsledky!$NP$3),"",Výsledky!NP83)</f>
        <v/>
      </c>
      <c r="BL43" s="152" t="str">
        <f>IF(ISBLANK(Výsledky!$NW$3),"",Výsledky!NW83)</f>
        <v/>
      </c>
      <c r="BM43" s="152" t="str">
        <f>IF(ISBLANK(Výsledky!$OD$3),"",Výsledky!OD83)</f>
        <v/>
      </c>
      <c r="BN43" s="152" t="str">
        <f>IF(ISBLANK(Výsledky!$OK$3),"",Výsledky!OK83)</f>
        <v/>
      </c>
      <c r="BO43" s="152" t="str">
        <f>IF(ISBLANK(Výsledky!$OR$3),"",Výsledky!OR83)</f>
        <v/>
      </c>
      <c r="BP43" s="152" t="str">
        <f>IF(ISBLANK(Výsledky!$OY$3),"",Výsledky!OY83)</f>
        <v/>
      </c>
      <c r="BQ43" s="152" t="str">
        <f>IF(ISBLANK(Výsledky!$PF$3),"",Výsledky!PF83)</f>
        <v/>
      </c>
      <c r="BR43" s="152" t="str">
        <f>IF(ISBLANK(Výsledky!$PM$3),"",Výsledky!PM83)</f>
        <v/>
      </c>
      <c r="BS43" s="152" t="str">
        <f>IF(ISBLANK(Výsledky!$PT$3),"",Výsledky!PT83)</f>
        <v/>
      </c>
      <c r="BT43" s="153" t="str">
        <f>IF(ISBLANK(Výsledky!$QA$3),"",Výsledky!QA83)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 x14ac:dyDescent="0.2">
      <c r="A44" s="1"/>
      <c r="B44" s="155" t="s">
        <v>208</v>
      </c>
      <c r="C44" s="161">
        <f>Tipy!A9</f>
        <v>10</v>
      </c>
      <c r="D44" s="179" t="str">
        <f>Tipy!B9</f>
        <v>Alex LFC</v>
      </c>
      <c r="E44" s="308">
        <f>SUM(F44:I44)</f>
        <v>1310</v>
      </c>
      <c r="F44" s="306">
        <f>IF(ISBLANK(Výsledky!$I$3),"-",SUM(J44:M44,O44,Q44,S44:T44,V44,X44,Z44:AA44,AC44:AE44,AG44:AI44,AK44:AM44,AP44,AR44,AT44:AU44,AW44:AX44,BA44,BC44:BD44,BF44,BH44,BJ44,BL44,BN44,BP44,BR44:BS44))</f>
        <v>830</v>
      </c>
      <c r="G44" s="151">
        <f>IF(ISBLANK(Výsledky!$AK$3),"-",SUM(N44,R44,U44,Y44,AB44,AF44,AV44,BB44,BG44,BI44,BM44,BO44,BT44))</f>
        <v>210</v>
      </c>
      <c r="H44" s="151">
        <f>IF(ISBLANK(Výsledky!$AY$3),"-",SUM(P44,W44,AJ44,AO44,AQ44,AY44))</f>
        <v>130</v>
      </c>
      <c r="I44" s="167">
        <f>IF(ISBLANK(Výsledky!$HK$3),"-",SUM(AN44,AS44,AZ44,BE44,BK44,BQ44))</f>
        <v>140</v>
      </c>
      <c r="J44" s="164">
        <f>IF(ISBLANK(Výsledky!$I$3),"",Výsledky!I15)</f>
        <v>80</v>
      </c>
      <c r="K44" s="152">
        <f>IF(ISBLANK(Výsledky!$P$3),"",Výsledky!P15)</f>
        <v>80</v>
      </c>
      <c r="L44" s="152">
        <f>IF(ISBLANK(Výsledky!$W$3),"",Výsledky!W15)</f>
        <v>40</v>
      </c>
      <c r="M44" s="152">
        <f>IF(ISBLANK(Výsledky!$AD$3),"",Výsledky!AD15)</f>
        <v>20</v>
      </c>
      <c r="N44" s="152">
        <f>IF(ISBLANK(Výsledky!$AK$3),"",Výsledky!AK15)</f>
        <v>60</v>
      </c>
      <c r="O44" s="152">
        <f>IF(ISBLANK(Výsledky!$AR$3),"",Výsledky!AR15)</f>
        <v>60</v>
      </c>
      <c r="P44" s="152">
        <f>IF(ISBLANK(Výsledky!$AY$3),"",Výsledky!AY15)</f>
        <v>50</v>
      </c>
      <c r="Q44" s="152">
        <f>IF(ISBLANK(Výsledky!$BF$3),"",Výsledky!BF15)</f>
        <v>30</v>
      </c>
      <c r="R44" s="152">
        <f>IF(ISBLANK(Výsledky!$BM$3),"",Výsledky!BM15)</f>
        <v>50</v>
      </c>
      <c r="S44" s="152">
        <f>IF(ISBLANK(Výsledky!$BT$3),"",Výsledky!BT15)</f>
        <v>20</v>
      </c>
      <c r="T44" s="152">
        <f>IF(ISBLANK(Výsledky!$CA$3),"",Výsledky!CA15)</f>
        <v>30</v>
      </c>
      <c r="U44" s="152">
        <f>IF(ISBLANK(Výsledky!$CH$3),"",Výsledky!CH15)</f>
        <v>30</v>
      </c>
      <c r="V44" s="152">
        <f>IF(ISBLANK(Výsledky!$CO$3),"",Výsledky!CO15)</f>
        <v>30</v>
      </c>
      <c r="W44" s="152">
        <f>IF(ISBLANK(Výsledky!$CV$3),"",Výsledky!CV15)</f>
        <v>50</v>
      </c>
      <c r="X44" s="152">
        <f>IF(ISBLANK(Výsledky!$DC$3),"",Výsledky!DC15)</f>
        <v>50</v>
      </c>
      <c r="Y44" s="152">
        <f>IF(ISBLANK(Výsledky!$DJ$3),"",Výsledky!DJ15)</f>
        <v>40</v>
      </c>
      <c r="Z44" s="152" t="str">
        <f>IF(ISBLANK(Výsledky!$DQ$3),"",Výsledky!DQ15)</f>
        <v>-</v>
      </c>
      <c r="AA44" s="152">
        <f>IF(ISBLANK(Výsledky!$DX$3),"",Výsledky!DX15)</f>
        <v>60</v>
      </c>
      <c r="AB44" s="152" t="str">
        <f>IF(ISBLANK(Výsledky!$EE$3),"",Výsledky!EE15)</f>
        <v>-</v>
      </c>
      <c r="AC44" s="152" t="str">
        <f>IF(ISBLANK(Výsledky!$EL$3),"",Výsledky!EL15)</f>
        <v>-</v>
      </c>
      <c r="AD44" s="152">
        <f>IF(ISBLANK(Výsledky!$ES$3),"",Výsledky!ES15)</f>
        <v>50</v>
      </c>
      <c r="AE44" s="152">
        <f>IF(ISBLANK(Výsledky!$EZ$3),"",Výsledky!EZ15)</f>
        <v>20</v>
      </c>
      <c r="AF44" s="152">
        <f>IF(ISBLANK(Výsledky!$FG$3),"",Výsledky!FG15)</f>
        <v>0</v>
      </c>
      <c r="AG44" s="152">
        <f>IF(ISBLANK(Výsledky!$FN$3),"",Výsledky!FN15)</f>
        <v>50</v>
      </c>
      <c r="AH44" s="152">
        <f>IF(ISBLANK(Výsledky!$FU$3),"",Výsledky!FU15)</f>
        <v>30</v>
      </c>
      <c r="AI44" s="152">
        <f>IF(ISBLANK(Výsledky!$GB$3),"",Výsledky!GB15)</f>
        <v>10</v>
      </c>
      <c r="AJ44" s="152">
        <f>IF(ISBLANK(Výsledky!$GI$3),"",Výsledky!GI15)</f>
        <v>30</v>
      </c>
      <c r="AK44" s="152" t="str">
        <f>IF(ISBLANK(Výsledky!$GP$3),"",Výsledky!GP15)</f>
        <v>-</v>
      </c>
      <c r="AL44" s="152">
        <v>0</v>
      </c>
      <c r="AM44" s="152" t="str">
        <f>IF(ISBLANK(Výsledky!$HD$3),"",Výsledky!HD15)</f>
        <v>-</v>
      </c>
      <c r="AN44" s="152" t="str">
        <f>IF(ISBLANK(Výsledky!$HK$3),"",Výsledky!HK15)</f>
        <v>-</v>
      </c>
      <c r="AO44" s="152" t="str">
        <f>IF(ISBLANK(Výsledky!$HR$3),"",Výsledky!HR15)</f>
        <v>-</v>
      </c>
      <c r="AP44" s="152" t="str">
        <f>IF(ISBLANK(Výsledky!$HY$3),"",Výsledky!HY15)</f>
        <v>-</v>
      </c>
      <c r="AQ44" s="152" t="str">
        <f>IF(ISBLANK(Výsledky!$IF$3),"",Výsledky!IF15)</f>
        <v>-</v>
      </c>
      <c r="AR44" s="152">
        <f>IF(ISBLANK(Výsledky!$IM$3),"",Výsledky!IM15)</f>
        <v>40</v>
      </c>
      <c r="AS44" s="152">
        <f>IF(ISBLANK(Výsledky!$IT$3),"",Výsledky!IT15)</f>
        <v>60</v>
      </c>
      <c r="AT44" s="152">
        <f>IF(ISBLANK(Výsledky!$JA$3),"",Výsledky!JA15)</f>
        <v>50</v>
      </c>
      <c r="AU44" s="152">
        <f>IF(ISBLANK(Výsledky!$JH$3),"",Výsledky!JH15)</f>
        <v>20</v>
      </c>
      <c r="AV44" s="152">
        <f>IF(ISBLANK(Výsledky!$JO$3),"",Výsledky!JO15)</f>
        <v>30</v>
      </c>
      <c r="AW44" s="152">
        <f>IF(ISBLANK(Výsledky!$JV$3),"",Výsledky!JV15)</f>
        <v>60</v>
      </c>
      <c r="AX44" s="152" t="str">
        <f>IF(ISBLANK(Výsledky!$KC$3),"",Výsledky!KC15)</f>
        <v/>
      </c>
      <c r="AY44" s="152" t="str">
        <f>IF(ISBLANK(Výsledky!$KJ$3),"",Výsledky!KJ15)</f>
        <v>-</v>
      </c>
      <c r="AZ44" s="152">
        <f>IF(ISBLANK(Výsledky!$KQ$3),"",Výsledky!KQ15)</f>
        <v>80</v>
      </c>
      <c r="BA44" s="152" t="str">
        <f>IF(ISBLANK(Výsledky!$KX$3),"",Výsledky!KX15)</f>
        <v/>
      </c>
      <c r="BB44" s="152" t="str">
        <f>IF(ISBLANK(Výsledky!$LE$3),"",Výsledky!LE15)</f>
        <v/>
      </c>
      <c r="BC44" s="152" t="str">
        <f>IF(ISBLANK(Výsledky!$LL$3),"",Výsledky!LL15)</f>
        <v/>
      </c>
      <c r="BD44" s="152" t="str">
        <f>IF(ISBLANK(Výsledky!$LS$3),"",Výsledky!LS15)</f>
        <v/>
      </c>
      <c r="BE44" s="152" t="str">
        <f>IF(ISBLANK(Výsledky!$LZ$3),"",Výsledky!LZ15)</f>
        <v/>
      </c>
      <c r="BF44" s="152" t="str">
        <f>IF(ISBLANK(Výsledky!$MG$3),"",Výsledky!MG15)</f>
        <v/>
      </c>
      <c r="BG44" s="152" t="str">
        <f>IF(ISBLANK(Výsledky!$MN$3),"",Výsledky!MN15)</f>
        <v/>
      </c>
      <c r="BH44" s="152" t="str">
        <f>IF(ISBLANK(Výsledky!$MU$3),"",Výsledky!MU15)</f>
        <v/>
      </c>
      <c r="BI44" s="152" t="str">
        <f>IF(ISBLANK(Výsledky!$NB$3),"",Výsledky!NB15)</f>
        <v/>
      </c>
      <c r="BJ44" s="152" t="str">
        <f>IF(ISBLANK(Výsledky!$NI$3),"",Výsledky!NI15)</f>
        <v/>
      </c>
      <c r="BK44" s="152" t="str">
        <f>IF(ISBLANK(Výsledky!$NP$3),"",Výsledky!NP15)</f>
        <v/>
      </c>
      <c r="BL44" s="152" t="str">
        <f>IF(ISBLANK(Výsledky!$NW$3),"",Výsledky!NW15)</f>
        <v/>
      </c>
      <c r="BM44" s="152" t="str">
        <f>IF(ISBLANK(Výsledky!$OD$3),"",Výsledky!OD15)</f>
        <v/>
      </c>
      <c r="BN44" s="152" t="str">
        <f>IF(ISBLANK(Výsledky!$OK$3),"",Výsledky!OK15)</f>
        <v/>
      </c>
      <c r="BO44" s="152" t="str">
        <f>IF(ISBLANK(Výsledky!$OR$3),"",Výsledky!OR15)</f>
        <v/>
      </c>
      <c r="BP44" s="152" t="str">
        <f>IF(ISBLANK(Výsledky!$OY$3),"",Výsledky!OY15)</f>
        <v/>
      </c>
      <c r="BQ44" s="152" t="str">
        <f>IF(ISBLANK(Výsledky!$PF$3),"",Výsledky!PF15)</f>
        <v/>
      </c>
      <c r="BR44" s="152" t="str">
        <f>IF(ISBLANK(Výsledky!$PM$3),"",Výsledky!PM15)</f>
        <v/>
      </c>
      <c r="BS44" s="152" t="str">
        <f>IF(ISBLANK(Výsledky!$PT$3),"",Výsledky!PT15)</f>
        <v/>
      </c>
      <c r="BT44" s="153" t="str">
        <f>IF(ISBLANK(Výsledky!$QA$3),"",Výsledky!QA15)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 x14ac:dyDescent="0.2">
      <c r="A45" s="1"/>
      <c r="B45" s="155" t="s">
        <v>209</v>
      </c>
      <c r="C45" s="161">
        <f>Tipy!A84</f>
        <v>39</v>
      </c>
      <c r="D45" s="179" t="str">
        <f>Tipy!B84</f>
        <v>Robbie66Fowler</v>
      </c>
      <c r="E45" s="308">
        <f>SUM(F45:I45)</f>
        <v>1310</v>
      </c>
      <c r="F45" s="306">
        <f>IF(ISBLANK(Výsledky!$I$3),"-",SUM(J45:M45,O45,Q45,S45:T45,V45,X45,Z45:AA45,AC45:AE45,AG45:AI45,AK45:AM45,AP45,AR45,AT45:AU45,AW45:AX45,BA45,BC45:BD45,BF45,BH45,BJ45,BL45,BN45,BP45,BR45:BS45))</f>
        <v>860</v>
      </c>
      <c r="G45" s="151">
        <f>IF(ISBLANK(Výsledky!$AK$3),"-",SUM(N45,R45,U45,Y45,AB45,AF45,AV45,BB45,BG45,BI45,BM45,BO45,BT45))</f>
        <v>190</v>
      </c>
      <c r="H45" s="151">
        <f>IF(ISBLANK(Výsledky!$AY$3),"-",SUM(P45,W45,AJ45,AO45,AQ45,AY45))</f>
        <v>140</v>
      </c>
      <c r="I45" s="167">
        <f>IF(ISBLANK(Výsledky!$HK$3),"-",SUM(AN45,AS45,AZ45,BE45,BK45,BQ45))</f>
        <v>120</v>
      </c>
      <c r="J45" s="164">
        <f>IF(ISBLANK(Výsledky!$I$3),"",Výsledky!I90)</f>
        <v>60</v>
      </c>
      <c r="K45" s="152">
        <f>IF(ISBLANK(Výsledky!$P$3),"",Výsledky!P90)</f>
        <v>50</v>
      </c>
      <c r="L45" s="152">
        <f>IF(ISBLANK(Výsledky!$W$3),"",Výsledky!W90)</f>
        <v>20</v>
      </c>
      <c r="M45" s="152" t="str">
        <f>IF(ISBLANK(Výsledky!$AD$3),"",Výsledky!AD90)</f>
        <v>-</v>
      </c>
      <c r="N45" s="152" t="str">
        <f>IF(ISBLANK(Výsledky!$AK$3),"",Výsledky!AK90)</f>
        <v>-</v>
      </c>
      <c r="O45" s="152">
        <f>IF(ISBLANK(Výsledky!$AR$3),"",Výsledky!AR90)</f>
        <v>80</v>
      </c>
      <c r="P45" s="152">
        <f>IF(ISBLANK(Výsledky!$AY$3),"",Výsledky!AY90)</f>
        <v>30</v>
      </c>
      <c r="Q45" s="152">
        <f>IF(ISBLANK(Výsledky!$BF$3),"",Výsledky!BF90)</f>
        <v>30</v>
      </c>
      <c r="R45" s="152">
        <f>IF(ISBLANK(Výsledky!$BM$3),"",Výsledky!BM90)</f>
        <v>50</v>
      </c>
      <c r="S45" s="152">
        <f>IF(ISBLANK(Výsledky!$BT$3),"",Výsledky!BT90)</f>
        <v>50</v>
      </c>
      <c r="T45" s="152">
        <f>IF(ISBLANK(Výsledky!$CA$3),"",Výsledky!CA90)</f>
        <v>50</v>
      </c>
      <c r="U45" s="152">
        <f>IF(ISBLANK(Výsledky!$CH$3),"",Výsledky!CH90)</f>
        <v>20</v>
      </c>
      <c r="V45" s="152">
        <f>IF(ISBLANK(Výsledky!$CO$3),"",Výsledky!CO90)</f>
        <v>60</v>
      </c>
      <c r="W45" s="152">
        <f>IF(ISBLANK(Výsledky!$CV$3),"",Výsledky!CV90)</f>
        <v>50</v>
      </c>
      <c r="X45" s="152">
        <f>IF(ISBLANK(Výsledky!$DC$3),"",Výsledky!DC90)</f>
        <v>0</v>
      </c>
      <c r="Y45" s="152">
        <f>IF(ISBLANK(Výsledky!$DJ$3),"",Výsledky!DJ90)</f>
        <v>30</v>
      </c>
      <c r="Z45" s="152">
        <f>IF(ISBLANK(Výsledky!$DQ$3),"",Výsledky!DQ90)</f>
        <v>10</v>
      </c>
      <c r="AA45" s="152">
        <f>IF(ISBLANK(Výsledky!$DX$3),"",Výsledky!DX90)</f>
        <v>50</v>
      </c>
      <c r="AB45" s="152">
        <f>IF(ISBLANK(Výsledky!$EE$3),"",Výsledky!EE90)</f>
        <v>30</v>
      </c>
      <c r="AC45" s="152">
        <f>IF(ISBLANK(Výsledky!$EL$3),"",Výsledky!EL90)</f>
        <v>20</v>
      </c>
      <c r="AD45" s="152">
        <f>IF(ISBLANK(Výsledky!$ES$3),"",Výsledky!ES90)</f>
        <v>60</v>
      </c>
      <c r="AE45" s="152">
        <f>IF(ISBLANK(Výsledky!$EZ$3),"",Výsledky!EZ90)</f>
        <v>20</v>
      </c>
      <c r="AF45" s="152">
        <f>IF(ISBLANK(Výsledky!$FG$3),"",Výsledky!FG90)</f>
        <v>10</v>
      </c>
      <c r="AG45" s="152">
        <f>IF(ISBLANK(Výsledky!$FN$3),"",Výsledky!FN90)</f>
        <v>20</v>
      </c>
      <c r="AH45" s="152">
        <f>IF(ISBLANK(Výsledky!$FU$3),"",Výsledky!FU90)</f>
        <v>20</v>
      </c>
      <c r="AI45" s="152">
        <f>IF(ISBLANK(Výsledky!$GB$3),"",Výsledky!GB90)</f>
        <v>20</v>
      </c>
      <c r="AJ45" s="152">
        <f>IF(ISBLANK(Výsledky!$GI$3),"",Výsledky!GI90)</f>
        <v>30</v>
      </c>
      <c r="AK45" s="152">
        <f>IF(ISBLANK(Výsledky!$GP$3),"",Výsledky!GP90)</f>
        <v>50</v>
      </c>
      <c r="AL45" s="152">
        <v>0</v>
      </c>
      <c r="AM45" s="152">
        <f>IF(ISBLANK(Výsledky!$HD$3),"",Výsledky!HD90)</f>
        <v>0</v>
      </c>
      <c r="AN45" s="152">
        <f>IF(ISBLANK(Výsledky!$HK$3),"",Výsledky!HK90)</f>
        <v>20</v>
      </c>
      <c r="AO45" s="152">
        <f>IF(ISBLANK(Výsledky!$HR$3),"",Výsledky!HR90)</f>
        <v>20</v>
      </c>
      <c r="AP45" s="152">
        <f>IF(ISBLANK(Výsledky!$HY$3),"",Výsledky!HY90)</f>
        <v>30</v>
      </c>
      <c r="AQ45" s="152">
        <f>IF(ISBLANK(Výsledky!$IF$3),"",Výsledky!IF90)</f>
        <v>10</v>
      </c>
      <c r="AR45" s="152">
        <f>IF(ISBLANK(Výsledky!$IM$3),"",Výsledky!IM90)</f>
        <v>30</v>
      </c>
      <c r="AS45" s="152">
        <f>IF(ISBLANK(Výsledky!$IT$3),"",Výsledky!IT90)</f>
        <v>20</v>
      </c>
      <c r="AT45" s="152">
        <f>IF(ISBLANK(Výsledky!$JA$3),"",Výsledky!JA90)</f>
        <v>50</v>
      </c>
      <c r="AU45" s="152">
        <f>IF(ISBLANK(Výsledky!$JH$3),"",Výsledky!JH90)</f>
        <v>30</v>
      </c>
      <c r="AV45" s="152">
        <f>IF(ISBLANK(Výsledky!$JO$3),"",Výsledky!JO90)</f>
        <v>50</v>
      </c>
      <c r="AW45" s="152">
        <f>IF(ISBLANK(Výsledky!$JV$3),"",Výsledky!JV90)</f>
        <v>50</v>
      </c>
      <c r="AX45" s="152" t="str">
        <f>IF(ISBLANK(Výsledky!$KC$3),"",Výsledky!KC90)</f>
        <v/>
      </c>
      <c r="AY45" s="152">
        <f>IF(ISBLANK(Výsledky!$KJ$3),"",Výsledky!KJ90)</f>
        <v>0</v>
      </c>
      <c r="AZ45" s="152">
        <f>IF(ISBLANK(Výsledky!$KQ$3),"",Výsledky!KQ90)</f>
        <v>80</v>
      </c>
      <c r="BA45" s="152" t="str">
        <f>IF(ISBLANK(Výsledky!$KX$3),"",Výsledky!KX90)</f>
        <v/>
      </c>
      <c r="BB45" s="152" t="str">
        <f>IF(ISBLANK(Výsledky!$LE$3),"",Výsledky!LE90)</f>
        <v/>
      </c>
      <c r="BC45" s="152" t="str">
        <f>IF(ISBLANK(Výsledky!$LL$3),"",Výsledky!LL90)</f>
        <v/>
      </c>
      <c r="BD45" s="152" t="str">
        <f>IF(ISBLANK(Výsledky!$LS$3),"",Výsledky!LS90)</f>
        <v/>
      </c>
      <c r="BE45" s="152" t="str">
        <f>IF(ISBLANK(Výsledky!$LZ$3),"",Výsledky!LZ90)</f>
        <v/>
      </c>
      <c r="BF45" s="152" t="str">
        <f>IF(ISBLANK(Výsledky!$MG$3),"",Výsledky!MG90)</f>
        <v/>
      </c>
      <c r="BG45" s="152" t="str">
        <f>IF(ISBLANK(Výsledky!$MN$3),"",Výsledky!MN90)</f>
        <v/>
      </c>
      <c r="BH45" s="152" t="str">
        <f>IF(ISBLANK(Výsledky!$MU$3),"",Výsledky!MU90)</f>
        <v/>
      </c>
      <c r="BI45" s="152" t="str">
        <f>IF(ISBLANK(Výsledky!$NB$3),"",Výsledky!NB90)</f>
        <v/>
      </c>
      <c r="BJ45" s="152" t="str">
        <f>IF(ISBLANK(Výsledky!$NI$3),"",Výsledky!NI90)</f>
        <v/>
      </c>
      <c r="BK45" s="152" t="str">
        <f>IF(ISBLANK(Výsledky!$NP$3),"",Výsledky!NP90)</f>
        <v/>
      </c>
      <c r="BL45" s="152" t="str">
        <f>IF(ISBLANK(Výsledky!$NW$3),"",Výsledky!NW90)</f>
        <v/>
      </c>
      <c r="BM45" s="152" t="str">
        <f>IF(ISBLANK(Výsledky!$OD$3),"",Výsledky!OD90)</f>
        <v/>
      </c>
      <c r="BN45" s="152" t="str">
        <f>IF(ISBLANK(Výsledky!$OK$3),"",Výsledky!OK90)</f>
        <v/>
      </c>
      <c r="BO45" s="152" t="str">
        <f>IF(ISBLANK(Výsledky!$OR$3),"",Výsledky!OR90)</f>
        <v/>
      </c>
      <c r="BP45" s="152" t="str">
        <f>IF(ISBLANK(Výsledky!$OY$3),"",Výsledky!OY90)</f>
        <v/>
      </c>
      <c r="BQ45" s="152" t="str">
        <f>IF(ISBLANK(Výsledky!$PF$3),"",Výsledky!PF90)</f>
        <v/>
      </c>
      <c r="BR45" s="152" t="str">
        <f>IF(ISBLANK(Výsledky!$PM$3),"",Výsledky!PM90)</f>
        <v/>
      </c>
      <c r="BS45" s="152" t="str">
        <f>IF(ISBLANK(Výsledky!$PT$3),"",Výsledky!PT90)</f>
        <v/>
      </c>
      <c r="BT45" s="153" t="str">
        <f>IF(ISBLANK(Výsledky!$QA$3),"",Výsledky!QA90)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 x14ac:dyDescent="0.2">
      <c r="A46" s="1"/>
      <c r="B46" s="155" t="s">
        <v>210</v>
      </c>
      <c r="C46" s="161">
        <f>Tipy!A43</f>
        <v>57</v>
      </c>
      <c r="D46" s="179" t="str">
        <f>Tipy!B43</f>
        <v>kloppinho</v>
      </c>
      <c r="E46" s="308">
        <f>SUM(F46:I46)</f>
        <v>1310</v>
      </c>
      <c r="F46" s="306">
        <f>IF(ISBLANK(Výsledky!$I$3),"-",SUM(J46:M46,O46,Q46,S46:T46,V46,X46,Z46:AA46,AC46:AE46,AG46:AI46,AK46:AM46,AP46,AR46,AT46:AU46,AW46:AX46,BA46,BC46:BD46,BF46,BH46,BJ46,BL46,BN46,BP46,BR46:BS46))</f>
        <v>920</v>
      </c>
      <c r="G46" s="151">
        <f>IF(ISBLANK(Výsledky!$AK$3),"-",SUM(N46,R46,U46,Y46,AB46,AF46,AV46,BB46,BG46,BI46,BM46,BO46,BT46))</f>
        <v>180</v>
      </c>
      <c r="H46" s="151">
        <f>IF(ISBLANK(Výsledky!$AY$3),"-",SUM(P46,W46,AJ46,AO46,AQ46,AY46))</f>
        <v>160</v>
      </c>
      <c r="I46" s="167">
        <f>IF(ISBLANK(Výsledky!$HK$3),"-",SUM(AN46,AS46,AZ46,BE46,BK46,BQ46))</f>
        <v>50</v>
      </c>
      <c r="J46" s="164">
        <f>IF(ISBLANK(Výsledky!$I$3),"",Výsledky!I49)</f>
        <v>50</v>
      </c>
      <c r="K46" s="152">
        <f>IF(ISBLANK(Výsledky!$P$3),"",Výsledky!P49)</f>
        <v>80</v>
      </c>
      <c r="L46" s="152">
        <f>IF(ISBLANK(Výsledky!$W$3),"",Výsledky!W49)</f>
        <v>40</v>
      </c>
      <c r="M46" s="152">
        <f>IF(ISBLANK(Výsledky!$AD$3),"",Výsledky!AD49)</f>
        <v>60</v>
      </c>
      <c r="N46" s="152">
        <f>IF(ISBLANK(Výsledky!$AK$3),"",Výsledky!AK49)</f>
        <v>20</v>
      </c>
      <c r="O46" s="152">
        <f>IF(ISBLANK(Výsledky!$AR$3),"",Výsledky!AR49)</f>
        <v>60</v>
      </c>
      <c r="P46" s="152">
        <f>IF(ISBLANK(Výsledky!$AY$3),"",Výsledky!AY49)</f>
        <v>20</v>
      </c>
      <c r="Q46" s="152">
        <f>IF(ISBLANK(Výsledky!$BF$3),"",Výsledky!BF49)</f>
        <v>40</v>
      </c>
      <c r="R46" s="152">
        <f>IF(ISBLANK(Výsledky!$BM$3),"",Výsledky!BM49)</f>
        <v>50</v>
      </c>
      <c r="S46" s="152">
        <f>IF(ISBLANK(Výsledky!$BT$3),"",Výsledky!BT49)</f>
        <v>40</v>
      </c>
      <c r="T46" s="152">
        <f>IF(ISBLANK(Výsledky!$CA$3),"",Výsledky!CA49)</f>
        <v>50</v>
      </c>
      <c r="U46" s="152">
        <f>IF(ISBLANK(Výsledky!$CH$3),"",Výsledky!CH49)</f>
        <v>20</v>
      </c>
      <c r="V46" s="152">
        <f>IF(ISBLANK(Výsledky!$CO$3),"",Výsledky!CO49)</f>
        <v>60</v>
      </c>
      <c r="W46" s="152">
        <f>IF(ISBLANK(Výsledky!$CV$3),"",Výsledky!CV49)</f>
        <v>60</v>
      </c>
      <c r="X46" s="152">
        <f>IF(ISBLANK(Výsledky!$DC$3),"",Výsledky!DC49)</f>
        <v>30</v>
      </c>
      <c r="Y46" s="152">
        <f>IF(ISBLANK(Výsledky!$DJ$3),"",Výsledky!DJ49)</f>
        <v>60</v>
      </c>
      <c r="Z46" s="152">
        <f>IF(ISBLANK(Výsledky!$DQ$3),"",Výsledky!DQ49)</f>
        <v>0</v>
      </c>
      <c r="AA46" s="152">
        <f>IF(ISBLANK(Výsledky!$DX$3),"",Výsledky!DX49)</f>
        <v>60</v>
      </c>
      <c r="AB46" s="152" t="str">
        <f>IF(ISBLANK(Výsledky!$EE$3),"",Výsledky!EE49)</f>
        <v>-</v>
      </c>
      <c r="AC46" s="152">
        <f>IF(ISBLANK(Výsledky!$EL$3),"",Výsledky!EL49)</f>
        <v>30</v>
      </c>
      <c r="AD46" s="152" t="str">
        <f>IF(ISBLANK(Výsledky!$ES$3),"",Výsledky!ES49)</f>
        <v>-</v>
      </c>
      <c r="AE46" s="152" t="str">
        <f>IF(ISBLANK(Výsledky!$EZ$3),"",Výsledky!EZ49)</f>
        <v>-</v>
      </c>
      <c r="AF46" s="152">
        <f>IF(ISBLANK(Výsledky!$FG$3),"",Výsledky!FG49)</f>
        <v>10</v>
      </c>
      <c r="AG46" s="152">
        <f>IF(ISBLANK(Výsledky!$FN$3),"",Výsledky!FN49)</f>
        <v>50</v>
      </c>
      <c r="AH46" s="152">
        <f>IF(ISBLANK(Výsledky!$FU$3),"",Výsledky!FU49)</f>
        <v>50</v>
      </c>
      <c r="AI46" s="152" t="str">
        <f>IF(ISBLANK(Výsledky!$GB$3),"",Výsledky!GB49)</f>
        <v>-</v>
      </c>
      <c r="AJ46" s="152" t="str">
        <f>IF(ISBLANK(Výsledky!$GI$3),"",Výsledky!GI49)</f>
        <v>-</v>
      </c>
      <c r="AK46" s="152">
        <f>IF(ISBLANK(Výsledky!$GP$3),"",Výsledky!GP49)</f>
        <v>50</v>
      </c>
      <c r="AL46" s="152">
        <v>0</v>
      </c>
      <c r="AM46" s="152">
        <f>IF(ISBLANK(Výsledky!$HD$3),"",Výsledky!HD49)</f>
        <v>30</v>
      </c>
      <c r="AN46" s="152" t="str">
        <f>IF(ISBLANK(Výsledky!$HK$3),"",Výsledky!HK49)</f>
        <v>-</v>
      </c>
      <c r="AO46" s="152" t="str">
        <f>IF(ISBLANK(Výsledky!$HR$3),"",Výsledky!HR49)</f>
        <v>-</v>
      </c>
      <c r="AP46" s="152">
        <f>IF(ISBLANK(Výsledky!$HY$3),"",Výsledky!HY49)</f>
        <v>20</v>
      </c>
      <c r="AQ46" s="152">
        <f>IF(ISBLANK(Výsledky!$IF$3),"",Výsledky!IF49)</f>
        <v>80</v>
      </c>
      <c r="AR46" s="152" t="str">
        <f>IF(ISBLANK(Výsledky!$IM$3),"",Výsledky!IM49)</f>
        <v>-</v>
      </c>
      <c r="AS46" s="152">
        <f>IF(ISBLANK(Výsledky!$IT$3),"",Výsledky!IT49)</f>
        <v>50</v>
      </c>
      <c r="AT46" s="152">
        <f>IF(ISBLANK(Výsledky!$JA$3),"",Výsledky!JA49)</f>
        <v>20</v>
      </c>
      <c r="AU46" s="152">
        <f>IF(ISBLANK(Výsledky!$JH$3),"",Výsledky!JH49)</f>
        <v>50</v>
      </c>
      <c r="AV46" s="152">
        <f>IF(ISBLANK(Výsledky!$JO$3),"",Výsledky!JO49)</f>
        <v>20</v>
      </c>
      <c r="AW46" s="152">
        <f>IF(ISBLANK(Výsledky!$JV$3),"",Výsledky!JV49)</f>
        <v>50</v>
      </c>
      <c r="AX46" s="152" t="str">
        <f>IF(ISBLANK(Výsledky!$KC$3),"",Výsledky!KC49)</f>
        <v/>
      </c>
      <c r="AY46" s="152">
        <f>IF(ISBLANK(Výsledky!$KJ$3),"",Výsledky!KJ49)</f>
        <v>0</v>
      </c>
      <c r="AZ46" s="152" t="str">
        <f>IF(ISBLANK(Výsledky!$KQ$3),"",Výsledky!KQ49)</f>
        <v>-</v>
      </c>
      <c r="BA46" s="152" t="str">
        <f>IF(ISBLANK(Výsledky!$KX$3),"",Výsledky!KX49)</f>
        <v/>
      </c>
      <c r="BB46" s="152" t="str">
        <f>IF(ISBLANK(Výsledky!$LE$3),"",Výsledky!LE49)</f>
        <v/>
      </c>
      <c r="BC46" s="152" t="str">
        <f>IF(ISBLANK(Výsledky!$LL$3),"",Výsledky!LL49)</f>
        <v/>
      </c>
      <c r="BD46" s="152" t="str">
        <f>IF(ISBLANK(Výsledky!$LS$3),"",Výsledky!LS49)</f>
        <v/>
      </c>
      <c r="BE46" s="152" t="str">
        <f>IF(ISBLANK(Výsledky!$LZ$3),"",Výsledky!LZ49)</f>
        <v/>
      </c>
      <c r="BF46" s="152" t="str">
        <f>IF(ISBLANK(Výsledky!$MG$3),"",Výsledky!MG49)</f>
        <v/>
      </c>
      <c r="BG46" s="152" t="str">
        <f>IF(ISBLANK(Výsledky!$MN$3),"",Výsledky!MN49)</f>
        <v/>
      </c>
      <c r="BH46" s="152" t="str">
        <f>IF(ISBLANK(Výsledky!$MU$3),"",Výsledky!MU49)</f>
        <v/>
      </c>
      <c r="BI46" s="152" t="str">
        <f>IF(ISBLANK(Výsledky!$NB$3),"",Výsledky!NB49)</f>
        <v/>
      </c>
      <c r="BJ46" s="152" t="str">
        <f>IF(ISBLANK(Výsledky!$NI$3),"",Výsledky!NI49)</f>
        <v/>
      </c>
      <c r="BK46" s="152" t="str">
        <f>IF(ISBLANK(Výsledky!$NP$3),"",Výsledky!NP49)</f>
        <v/>
      </c>
      <c r="BL46" s="152" t="str">
        <f>IF(ISBLANK(Výsledky!$NW$3),"",Výsledky!NW49)</f>
        <v/>
      </c>
      <c r="BM46" s="152" t="str">
        <f>IF(ISBLANK(Výsledky!$OD$3),"",Výsledky!OD49)</f>
        <v/>
      </c>
      <c r="BN46" s="152" t="str">
        <f>IF(ISBLANK(Výsledky!$OK$3),"",Výsledky!OK49)</f>
        <v/>
      </c>
      <c r="BO46" s="152" t="str">
        <f>IF(ISBLANK(Výsledky!$OR$3),"",Výsledky!OR49)</f>
        <v/>
      </c>
      <c r="BP46" s="152" t="str">
        <f>IF(ISBLANK(Výsledky!$OY$3),"",Výsledky!OY49)</f>
        <v/>
      </c>
      <c r="BQ46" s="152" t="str">
        <f>IF(ISBLANK(Výsledky!$PF$3),"",Výsledky!PF49)</f>
        <v/>
      </c>
      <c r="BR46" s="152" t="str">
        <f>IF(ISBLANK(Výsledky!$PM$3),"",Výsledky!PM49)</f>
        <v/>
      </c>
      <c r="BS46" s="152" t="str">
        <f>IF(ISBLANK(Výsledky!$PT$3),"",Výsledky!PT49)</f>
        <v/>
      </c>
      <c r="BT46" s="153" t="str">
        <f>IF(ISBLANK(Výsledky!$QA$3),"",Výsledky!QA49)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 x14ac:dyDescent="0.2">
      <c r="A47" s="1"/>
      <c r="B47" s="155" t="s">
        <v>211</v>
      </c>
      <c r="C47" s="161">
        <f>Tipy!A86</f>
        <v>72</v>
      </c>
      <c r="D47" s="179" t="str">
        <f>Tipy!B86</f>
        <v>Sebo</v>
      </c>
      <c r="E47" s="308">
        <f>SUM(F47:I47)</f>
        <v>1310</v>
      </c>
      <c r="F47" s="306">
        <f>IF(ISBLANK(Výsledky!$I$3),"-",SUM(J47:M47,O47,Q47,S47:T47,V47,X47,Z47:AA47,AC47:AE47,AG47:AI47,AK47:AM47,AP47,AR47,AT47:AU47,AW47:AX47,BA47,BC47:BD47,BF47,BH47,BJ47,BL47,BN47,BP47,BR47:BS47))</f>
        <v>810</v>
      </c>
      <c r="G47" s="151">
        <f>IF(ISBLANK(Výsledky!$AK$3),"-",SUM(N47,R47,U47,Y47,AB47,AF47,AV47,BB47,BG47,BI47,BM47,BO47,BT47))</f>
        <v>260</v>
      </c>
      <c r="H47" s="151">
        <f>IF(ISBLANK(Výsledky!$AY$3),"-",SUM(P47,W47,AJ47,AO47,AQ47,AY47))</f>
        <v>160</v>
      </c>
      <c r="I47" s="167">
        <f>IF(ISBLANK(Výsledky!$HK$3),"-",SUM(AN47,AS47,AZ47,BE47,BK47,BQ47))</f>
        <v>80</v>
      </c>
      <c r="J47" s="164">
        <f>IF(ISBLANK(Výsledky!$I$3),"",Výsledky!I92)</f>
        <v>60</v>
      </c>
      <c r="K47" s="152" t="str">
        <f>IF(ISBLANK(Výsledky!$P$3),"",Výsledky!P92)</f>
        <v>-</v>
      </c>
      <c r="L47" s="152">
        <f>IF(ISBLANK(Výsledky!$W$3),"",Výsledky!W92)</f>
        <v>40</v>
      </c>
      <c r="M47" s="152">
        <f>IF(ISBLANK(Výsledky!$AD$3),"",Výsledky!AD92)</f>
        <v>50</v>
      </c>
      <c r="N47" s="152">
        <f>IF(ISBLANK(Výsledky!$AK$3),"",Výsledky!AK92)</f>
        <v>50</v>
      </c>
      <c r="O47" s="152" t="str">
        <f>IF(ISBLANK(Výsledky!$AR$3),"",Výsledky!AR92)</f>
        <v>-</v>
      </c>
      <c r="P47" s="152">
        <f>IF(ISBLANK(Výsledky!$AY$3),"",Výsledky!AY92)</f>
        <v>90</v>
      </c>
      <c r="Q47" s="152">
        <f>IF(ISBLANK(Výsledky!$BF$3),"",Výsledky!BF92)</f>
        <v>30</v>
      </c>
      <c r="R47" s="152">
        <f>IF(ISBLANK(Výsledky!$BM$3),"",Výsledky!BM92)</f>
        <v>0</v>
      </c>
      <c r="S47" s="152">
        <f>IF(ISBLANK(Výsledky!$BT$3),"",Výsledky!BT92)</f>
        <v>30</v>
      </c>
      <c r="T47" s="152">
        <f>IF(ISBLANK(Výsledky!$CA$3),"",Výsledky!CA92)</f>
        <v>60</v>
      </c>
      <c r="U47" s="152">
        <f>IF(ISBLANK(Výsledky!$CH$3),"",Výsledky!CH92)</f>
        <v>60</v>
      </c>
      <c r="V47" s="152">
        <f>IF(ISBLANK(Výsledky!$CO$3),"",Výsledky!CO92)</f>
        <v>10</v>
      </c>
      <c r="W47" s="152">
        <f>IF(ISBLANK(Výsledky!$CV$3),"",Výsledky!CV92)</f>
        <v>20</v>
      </c>
      <c r="X47" s="152">
        <f>IF(ISBLANK(Výsledky!$DC$3),"",Výsledky!DC92)</f>
        <v>0</v>
      </c>
      <c r="Y47" s="152">
        <f>IF(ISBLANK(Výsledky!$DJ$3),"",Výsledky!DJ92)</f>
        <v>60</v>
      </c>
      <c r="Z47" s="152">
        <f>IF(ISBLANK(Výsledky!$DQ$3),"",Výsledky!DQ92)</f>
        <v>10</v>
      </c>
      <c r="AA47" s="152">
        <f>IF(ISBLANK(Výsledky!$DX$3),"",Výsledky!DX92)</f>
        <v>0</v>
      </c>
      <c r="AB47" s="152">
        <f>IF(ISBLANK(Výsledky!$EE$3),"",Výsledky!EE92)</f>
        <v>20</v>
      </c>
      <c r="AC47" s="152">
        <f>IF(ISBLANK(Výsledky!$EL$3),"",Výsledky!EL92)</f>
        <v>40</v>
      </c>
      <c r="AD47" s="152">
        <f>IF(ISBLANK(Výsledky!$ES$3),"",Výsledky!ES92)</f>
        <v>80</v>
      </c>
      <c r="AE47" s="152">
        <f>IF(ISBLANK(Výsledky!$EZ$3),"",Výsledky!EZ92)</f>
        <v>30</v>
      </c>
      <c r="AF47" s="152">
        <f>IF(ISBLANK(Výsledky!$FG$3),"",Výsledky!FG92)</f>
        <v>10</v>
      </c>
      <c r="AG47" s="152">
        <f>IF(ISBLANK(Výsledky!$FN$3),"",Výsledky!FN92)</f>
        <v>20</v>
      </c>
      <c r="AH47" s="152">
        <f>IF(ISBLANK(Výsledky!$FU$3),"",Výsledky!FU92)</f>
        <v>60</v>
      </c>
      <c r="AI47" s="152">
        <f>IF(ISBLANK(Výsledky!$GB$3),"",Výsledky!GB92)</f>
        <v>20</v>
      </c>
      <c r="AJ47" s="152">
        <f>IF(ISBLANK(Výsledky!$GI$3),"",Výsledky!GI92)</f>
        <v>50</v>
      </c>
      <c r="AK47" s="152">
        <f>IF(ISBLANK(Výsledky!$GP$3),"",Výsledky!GP92)</f>
        <v>60</v>
      </c>
      <c r="AL47" s="152">
        <v>0</v>
      </c>
      <c r="AM47" s="152" t="str">
        <f>IF(ISBLANK(Výsledky!$HD$3),"",Výsledky!HD92)</f>
        <v>-</v>
      </c>
      <c r="AN47" s="152" t="str">
        <f>IF(ISBLANK(Výsledky!$HK$3),"",Výsledky!HK92)</f>
        <v>-</v>
      </c>
      <c r="AO47" s="152">
        <f>IF(ISBLANK(Výsledky!$HR$3),"",Výsledky!HR92)</f>
        <v>0</v>
      </c>
      <c r="AP47" s="152">
        <f>IF(ISBLANK(Výsledky!$HY$3),"",Výsledky!HY92)</f>
        <v>70</v>
      </c>
      <c r="AQ47" s="152">
        <f>IF(ISBLANK(Výsledky!$IF$3),"",Výsledky!IF92)</f>
        <v>0</v>
      </c>
      <c r="AR47" s="152">
        <f>IF(ISBLANK(Výsledky!$IM$3),"",Výsledky!IM92)</f>
        <v>50</v>
      </c>
      <c r="AS47" s="152">
        <f>IF(ISBLANK(Výsledky!$IT$3),"",Výsledky!IT92)</f>
        <v>20</v>
      </c>
      <c r="AT47" s="152">
        <f>IF(ISBLANK(Výsledky!$JA$3),"",Výsledky!JA92)</f>
        <v>20</v>
      </c>
      <c r="AU47" s="152">
        <f>IF(ISBLANK(Výsledky!$JH$3),"",Výsledky!JH92)</f>
        <v>20</v>
      </c>
      <c r="AV47" s="152">
        <f>IF(ISBLANK(Výsledky!$JO$3),"",Výsledky!JO92)</f>
        <v>60</v>
      </c>
      <c r="AW47" s="152">
        <f>IF(ISBLANK(Výsledky!$JV$3),"",Výsledky!JV92)</f>
        <v>50</v>
      </c>
      <c r="AX47" s="152" t="str">
        <f>IF(ISBLANK(Výsledky!$KC$3),"",Výsledky!KC92)</f>
        <v/>
      </c>
      <c r="AY47" s="152" t="str">
        <f>IF(ISBLANK(Výsledky!$KJ$3),"",Výsledky!KJ92)</f>
        <v>-</v>
      </c>
      <c r="AZ47" s="152">
        <f>IF(ISBLANK(Výsledky!$KQ$3),"",Výsledky!KQ92)</f>
        <v>60</v>
      </c>
      <c r="BA47" s="152" t="str">
        <f>IF(ISBLANK(Výsledky!$KX$3),"",Výsledky!KX92)</f>
        <v/>
      </c>
      <c r="BB47" s="152" t="str">
        <f>IF(ISBLANK(Výsledky!$LE$3),"",Výsledky!LE92)</f>
        <v/>
      </c>
      <c r="BC47" s="152" t="str">
        <f>IF(ISBLANK(Výsledky!$LL$3),"",Výsledky!LL92)</f>
        <v/>
      </c>
      <c r="BD47" s="152" t="str">
        <f>IF(ISBLANK(Výsledky!$LS$3),"",Výsledky!LS92)</f>
        <v/>
      </c>
      <c r="BE47" s="152" t="str">
        <f>IF(ISBLANK(Výsledky!$LZ$3),"",Výsledky!LZ92)</f>
        <v/>
      </c>
      <c r="BF47" s="152" t="str">
        <f>IF(ISBLANK(Výsledky!$MG$3),"",Výsledky!MG92)</f>
        <v/>
      </c>
      <c r="BG47" s="152" t="str">
        <f>IF(ISBLANK(Výsledky!$MN$3),"",Výsledky!MN92)</f>
        <v/>
      </c>
      <c r="BH47" s="152" t="str">
        <f>IF(ISBLANK(Výsledky!$MU$3),"",Výsledky!MU92)</f>
        <v/>
      </c>
      <c r="BI47" s="152" t="str">
        <f>IF(ISBLANK(Výsledky!$NB$3),"",Výsledky!NB92)</f>
        <v/>
      </c>
      <c r="BJ47" s="152" t="str">
        <f>IF(ISBLANK(Výsledky!$NI$3),"",Výsledky!NI92)</f>
        <v/>
      </c>
      <c r="BK47" s="152" t="str">
        <f>IF(ISBLANK(Výsledky!$NP$3),"",Výsledky!NP92)</f>
        <v/>
      </c>
      <c r="BL47" s="152" t="str">
        <f>IF(ISBLANK(Výsledky!$NW$3),"",Výsledky!NW92)</f>
        <v/>
      </c>
      <c r="BM47" s="152" t="str">
        <f>IF(ISBLANK(Výsledky!$OD$3),"",Výsledky!OD92)</f>
        <v/>
      </c>
      <c r="BN47" s="152" t="str">
        <f>IF(ISBLANK(Výsledky!$OK$3),"",Výsledky!OK92)</f>
        <v/>
      </c>
      <c r="BO47" s="152" t="str">
        <f>IF(ISBLANK(Výsledky!$OR$3),"",Výsledky!OR92)</f>
        <v/>
      </c>
      <c r="BP47" s="152" t="str">
        <f>IF(ISBLANK(Výsledky!$OY$3),"",Výsledky!OY92)</f>
        <v/>
      </c>
      <c r="BQ47" s="152" t="str">
        <f>IF(ISBLANK(Výsledky!$PF$3),"",Výsledky!PF92)</f>
        <v/>
      </c>
      <c r="BR47" s="152" t="str">
        <f>IF(ISBLANK(Výsledky!$PM$3),"",Výsledky!PM92)</f>
        <v/>
      </c>
      <c r="BS47" s="152" t="str">
        <f>IF(ISBLANK(Výsledky!$PT$3),"",Výsledky!PT92)</f>
        <v/>
      </c>
      <c r="BT47" s="153" t="str">
        <f>IF(ISBLANK(Výsledky!$QA$3),"",Výsledky!QA92)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 x14ac:dyDescent="0.2">
      <c r="A48" s="1"/>
      <c r="B48" s="155" t="s">
        <v>212</v>
      </c>
      <c r="C48" s="161">
        <f>Tipy!A55</f>
        <v>90</v>
      </c>
      <c r="D48" s="179" t="str">
        <f>Tipy!B55</f>
        <v>MarianV</v>
      </c>
      <c r="E48" s="308">
        <f>SUM(F48:I48)</f>
        <v>1310</v>
      </c>
      <c r="F48" s="306">
        <f>IF(ISBLANK(Výsledky!$I$3),"-",SUM(J48:M48,O48,Q48,S48:T48,V48,X48,Z48:AA48,AC48:AE48,AG48:AI48,AK48:AM48,AP48,AR48,AT48:AU48,AW48:AX48,BA48,BC48:BD48,BF48,BH48,BJ48,BL48,BN48,BP48,BR48:BS48))</f>
        <v>920</v>
      </c>
      <c r="G48" s="151">
        <f>IF(ISBLANK(Výsledky!$AK$3),"-",SUM(N48,R48,U48,Y48,AB48,AF48,AV48,BB48,BG48,BI48,BM48,BO48,BT48))</f>
        <v>110</v>
      </c>
      <c r="H48" s="151">
        <f>IF(ISBLANK(Výsledky!$AY$3),"-",SUM(P48,W48,AJ48,AO48,AQ48,AY48))</f>
        <v>210</v>
      </c>
      <c r="I48" s="167">
        <f>IF(ISBLANK(Výsledky!$HK$3),"-",SUM(AN48,AS48,AZ48,BE48,BK48,BQ48))</f>
        <v>70</v>
      </c>
      <c r="J48" s="164">
        <f>IF(ISBLANK(Výsledky!$I$3),"",Výsledky!I61)</f>
        <v>50</v>
      </c>
      <c r="K48" s="152">
        <f>IF(ISBLANK(Výsledky!$P$3),"",Výsledky!P61)</f>
        <v>90</v>
      </c>
      <c r="L48" s="152">
        <f>IF(ISBLANK(Výsledky!$W$3),"",Výsledky!W61)</f>
        <v>10</v>
      </c>
      <c r="M48" s="152">
        <f>IF(ISBLANK(Výsledky!$AD$3),"",Výsledky!AD61)</f>
        <v>30</v>
      </c>
      <c r="N48" s="152" t="str">
        <f>IF(ISBLANK(Výsledky!$AK$3),"",Výsledky!AK61)</f>
        <v>-</v>
      </c>
      <c r="O48" s="152">
        <f>IF(ISBLANK(Výsledky!$AR$3),"",Výsledky!AR61)</f>
        <v>80</v>
      </c>
      <c r="P48" s="152">
        <f>IF(ISBLANK(Výsledky!$AY$3),"",Výsledky!AY61)</f>
        <v>70</v>
      </c>
      <c r="Q48" s="152">
        <f>IF(ISBLANK(Výsledky!$BF$3),"",Výsledky!BF61)</f>
        <v>40</v>
      </c>
      <c r="R48" s="152">
        <f>IF(ISBLANK(Výsledky!$BM$3),"",Výsledky!BM61)</f>
        <v>50</v>
      </c>
      <c r="S48" s="152">
        <f>IF(ISBLANK(Výsledky!$BT$3),"",Výsledky!BT61)</f>
        <v>30</v>
      </c>
      <c r="T48" s="152">
        <f>IF(ISBLANK(Výsledky!$CA$3),"",Výsledky!CA61)</f>
        <v>60</v>
      </c>
      <c r="U48" s="152" t="str">
        <f>IF(ISBLANK(Výsledky!$CH$3),"",Výsledky!CH61)</f>
        <v>-</v>
      </c>
      <c r="V48" s="152">
        <f>IF(ISBLANK(Výsledky!$CO$3),"",Výsledky!CO61)</f>
        <v>30</v>
      </c>
      <c r="W48" s="152">
        <f>IF(ISBLANK(Výsledky!$CV$3),"",Výsledky!CV61)</f>
        <v>50</v>
      </c>
      <c r="X48" s="152">
        <f>IF(ISBLANK(Výsledky!$DC$3),"",Výsledky!DC61)</f>
        <v>10</v>
      </c>
      <c r="Y48" s="152">
        <f>IF(ISBLANK(Výsledky!$DJ$3),"",Výsledky!DJ61)</f>
        <v>30</v>
      </c>
      <c r="Z48" s="152">
        <f>IF(ISBLANK(Výsledky!$DQ$3),"",Výsledky!DQ61)</f>
        <v>0</v>
      </c>
      <c r="AA48" s="152">
        <f>IF(ISBLANK(Výsledky!$DX$3),"",Výsledky!DX61)</f>
        <v>50</v>
      </c>
      <c r="AB48" s="152">
        <f>IF(ISBLANK(Výsledky!$EE$3),"",Výsledky!EE61)</f>
        <v>30</v>
      </c>
      <c r="AC48" s="152">
        <f>IF(ISBLANK(Výsledky!$EL$3),"",Výsledky!EL61)</f>
        <v>20</v>
      </c>
      <c r="AD48" s="152">
        <f>IF(ISBLANK(Výsledky!$ES$3),"",Výsledky!ES61)</f>
        <v>50</v>
      </c>
      <c r="AE48" s="152">
        <f>IF(ISBLANK(Výsledky!$EZ$3),"",Výsledky!EZ61)</f>
        <v>40</v>
      </c>
      <c r="AF48" s="152">
        <f>IF(ISBLANK(Výsledky!$FG$3),"",Výsledky!FG61)</f>
        <v>0</v>
      </c>
      <c r="AG48" s="152">
        <f>IF(ISBLANK(Výsledky!$FN$3),"",Výsledky!FN61)</f>
        <v>50</v>
      </c>
      <c r="AH48" s="152">
        <f>IF(ISBLANK(Výsledky!$FU$3),"",Výsledky!FU61)</f>
        <v>60</v>
      </c>
      <c r="AI48" s="152">
        <f>IF(ISBLANK(Výsledky!$GB$3),"",Výsledky!GB61)</f>
        <v>10</v>
      </c>
      <c r="AJ48" s="152">
        <f>IF(ISBLANK(Výsledky!$GI$3),"",Výsledky!GI61)</f>
        <v>40</v>
      </c>
      <c r="AK48" s="152">
        <f>IF(ISBLANK(Výsledky!$GP$3),"",Výsledky!GP61)</f>
        <v>60</v>
      </c>
      <c r="AL48" s="152">
        <v>0</v>
      </c>
      <c r="AM48" s="152" t="str">
        <f>IF(ISBLANK(Výsledky!$HD$3),"",Výsledky!HD61)</f>
        <v>-</v>
      </c>
      <c r="AN48" s="152">
        <f>IF(ISBLANK(Výsledky!$HK$3),"",Výsledky!HK61)</f>
        <v>20</v>
      </c>
      <c r="AO48" s="152">
        <f>IF(ISBLANK(Výsledky!$HR$3),"",Výsledky!HR61)</f>
        <v>0</v>
      </c>
      <c r="AP48" s="152">
        <f>IF(ISBLANK(Výsledky!$HY$3),"",Výsledky!HY61)</f>
        <v>30</v>
      </c>
      <c r="AQ48" s="152">
        <f>IF(ISBLANK(Výsledky!$IF$3),"",Výsledky!IF61)</f>
        <v>50</v>
      </c>
      <c r="AR48" s="152">
        <f>IF(ISBLANK(Výsledky!$IM$3),"",Výsledky!IM61)</f>
        <v>30</v>
      </c>
      <c r="AS48" s="152">
        <f>IF(ISBLANK(Výsledky!$IT$3),"",Výsledky!IT61)</f>
        <v>50</v>
      </c>
      <c r="AT48" s="152">
        <f>IF(ISBLANK(Výsledky!$JA$3),"",Výsledky!JA61)</f>
        <v>20</v>
      </c>
      <c r="AU48" s="152">
        <f>IF(ISBLANK(Výsledky!$JH$3),"",Výsledky!JH61)</f>
        <v>20</v>
      </c>
      <c r="AV48" s="152" t="str">
        <f>IF(ISBLANK(Výsledky!$JO$3),"",Výsledky!JO61)</f>
        <v>-</v>
      </c>
      <c r="AW48" s="152">
        <f>IF(ISBLANK(Výsledky!$JV$3),"",Výsledky!JV61)</f>
        <v>50</v>
      </c>
      <c r="AX48" s="152" t="str">
        <f>IF(ISBLANK(Výsledky!$KC$3),"",Výsledky!KC61)</f>
        <v/>
      </c>
      <c r="AY48" s="152" t="str">
        <f>IF(ISBLANK(Výsledky!$KJ$3),"",Výsledky!KJ61)</f>
        <v>-</v>
      </c>
      <c r="AZ48" s="152" t="str">
        <f>IF(ISBLANK(Výsledky!$KQ$3),"",Výsledky!KQ61)</f>
        <v>-</v>
      </c>
      <c r="BA48" s="152" t="str">
        <f>IF(ISBLANK(Výsledky!$KX$3),"",Výsledky!KX61)</f>
        <v/>
      </c>
      <c r="BB48" s="152" t="str">
        <f>IF(ISBLANK(Výsledky!$LE$3),"",Výsledky!LE61)</f>
        <v/>
      </c>
      <c r="BC48" s="152" t="str">
        <f>IF(ISBLANK(Výsledky!$LL$3),"",Výsledky!LL61)</f>
        <v/>
      </c>
      <c r="BD48" s="152" t="str">
        <f>IF(ISBLANK(Výsledky!$LS$3),"",Výsledky!LS61)</f>
        <v/>
      </c>
      <c r="BE48" s="152" t="str">
        <f>IF(ISBLANK(Výsledky!$LZ$3),"",Výsledky!LZ61)</f>
        <v/>
      </c>
      <c r="BF48" s="152" t="str">
        <f>IF(ISBLANK(Výsledky!$MG$3),"",Výsledky!MG61)</f>
        <v/>
      </c>
      <c r="BG48" s="152" t="str">
        <f>IF(ISBLANK(Výsledky!$MN$3),"",Výsledky!MN61)</f>
        <v/>
      </c>
      <c r="BH48" s="152" t="str">
        <f>IF(ISBLANK(Výsledky!$MU$3),"",Výsledky!MU61)</f>
        <v/>
      </c>
      <c r="BI48" s="152" t="str">
        <f>IF(ISBLANK(Výsledky!$NB$3),"",Výsledky!NB61)</f>
        <v/>
      </c>
      <c r="BJ48" s="152" t="str">
        <f>IF(ISBLANK(Výsledky!$NI$3),"",Výsledky!NI61)</f>
        <v/>
      </c>
      <c r="BK48" s="152" t="str">
        <f>IF(ISBLANK(Výsledky!$NP$3),"",Výsledky!NP61)</f>
        <v/>
      </c>
      <c r="BL48" s="152" t="str">
        <f>IF(ISBLANK(Výsledky!$NW$3),"",Výsledky!NW61)</f>
        <v/>
      </c>
      <c r="BM48" s="152" t="str">
        <f>IF(ISBLANK(Výsledky!$OD$3),"",Výsledky!OD61)</f>
        <v/>
      </c>
      <c r="BN48" s="152" t="str">
        <f>IF(ISBLANK(Výsledky!$OK$3),"",Výsledky!OK61)</f>
        <v/>
      </c>
      <c r="BO48" s="152" t="str">
        <f>IF(ISBLANK(Výsledky!$OR$3),"",Výsledky!OR61)</f>
        <v/>
      </c>
      <c r="BP48" s="152" t="str">
        <f>IF(ISBLANK(Výsledky!$OY$3),"",Výsledky!OY61)</f>
        <v/>
      </c>
      <c r="BQ48" s="152" t="str">
        <f>IF(ISBLANK(Výsledky!$PF$3),"",Výsledky!PF61)</f>
        <v/>
      </c>
      <c r="BR48" s="152" t="str">
        <f>IF(ISBLANK(Výsledky!$PM$3),"",Výsledky!PM61)</f>
        <v/>
      </c>
      <c r="BS48" s="152" t="str">
        <f>IF(ISBLANK(Výsledky!$PT$3),"",Výsledky!PT61)</f>
        <v/>
      </c>
      <c r="BT48" s="153" t="str">
        <f>IF(ISBLANK(Výsledky!$QA$3),"",Výsledky!QA61)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 x14ac:dyDescent="0.2">
      <c r="A49" s="1"/>
      <c r="B49" s="155" t="s">
        <v>213</v>
      </c>
      <c r="C49" s="161">
        <f>Tipy!A42</f>
        <v>76</v>
      </c>
      <c r="D49" s="179" t="str">
        <f>Tipy!B42</f>
        <v>kirips</v>
      </c>
      <c r="E49" s="308">
        <f>SUM(F49:I49)</f>
        <v>1290</v>
      </c>
      <c r="F49" s="306">
        <f>IF(ISBLANK(Výsledky!$I$3),"-",SUM(J49:M49,O49,Q49,S49:T49,V49,X49,Z49:AA49,AC49:AE49,AG49:AI49,AK49:AM49,AP49,AR49,AT49:AU49,AW49:AX49,BA49,BC49:BD49,BF49,BH49,BJ49,BL49,BN49,BP49,BR49:BS49))</f>
        <v>690</v>
      </c>
      <c r="G49" s="151">
        <f>IF(ISBLANK(Výsledky!$AK$3),"-",SUM(N49,R49,U49,Y49,AB49,AF49,AV49,BB49,BG49,BI49,BM49,BO49,BT49))</f>
        <v>320</v>
      </c>
      <c r="H49" s="151">
        <f>IF(ISBLANK(Výsledky!$AY$3),"-",SUM(P49,W49,AJ49,AO49,AQ49,AY49))</f>
        <v>140</v>
      </c>
      <c r="I49" s="167">
        <f>IF(ISBLANK(Výsledky!$HK$3),"-",SUM(AN49,AS49,AZ49,BE49,BK49,BQ49))</f>
        <v>140</v>
      </c>
      <c r="J49" s="164">
        <f>IF(ISBLANK(Výsledky!$I$3),"",Výsledky!I48)</f>
        <v>30</v>
      </c>
      <c r="K49" s="152">
        <f>IF(ISBLANK(Výsledky!$P$3),"",Výsledky!P48)</f>
        <v>30</v>
      </c>
      <c r="L49" s="152">
        <f>IF(ISBLANK(Výsledky!$W$3),"",Výsledky!W48)</f>
        <v>10</v>
      </c>
      <c r="M49" s="152" t="str">
        <f>IF(ISBLANK(Výsledky!$AD$3),"",Výsledky!AD48)</f>
        <v>-</v>
      </c>
      <c r="N49" s="152">
        <f>IF(ISBLANK(Výsledky!$AK$3),"",Výsledky!AK48)</f>
        <v>60</v>
      </c>
      <c r="O49" s="152">
        <f>IF(ISBLANK(Výsledky!$AR$3),"",Výsledky!AR48)</f>
        <v>30</v>
      </c>
      <c r="P49" s="152">
        <f>IF(ISBLANK(Výsledky!$AY$3),"",Výsledky!AY48)</f>
        <v>60</v>
      </c>
      <c r="Q49" s="152">
        <f>IF(ISBLANK(Výsledky!$BF$3),"",Výsledky!BF48)</f>
        <v>40</v>
      </c>
      <c r="R49" s="152">
        <f>IF(ISBLANK(Výsledky!$BM$3),"",Výsledky!BM48)</f>
        <v>50</v>
      </c>
      <c r="S49" s="152" t="str">
        <f>IF(ISBLANK(Výsledky!$BT$3),"",Výsledky!BT48)</f>
        <v>-</v>
      </c>
      <c r="T49" s="152">
        <f>IF(ISBLANK(Výsledky!$CA$3),"",Výsledky!CA48)</f>
        <v>50</v>
      </c>
      <c r="U49" s="152">
        <f>IF(ISBLANK(Výsledky!$CH$3),"",Výsledky!CH48)</f>
        <v>60</v>
      </c>
      <c r="V49" s="152">
        <f>IF(ISBLANK(Výsledky!$CO$3),"",Výsledky!CO48)</f>
        <v>10</v>
      </c>
      <c r="W49" s="152">
        <f>IF(ISBLANK(Výsledky!$CV$3),"",Výsledky!CV48)</f>
        <v>20</v>
      </c>
      <c r="X49" s="152">
        <f>IF(ISBLANK(Výsledky!$DC$3),"",Výsledky!DC48)</f>
        <v>0</v>
      </c>
      <c r="Y49" s="152">
        <f>IF(ISBLANK(Výsledky!$DJ$3),"",Výsledky!DJ48)</f>
        <v>60</v>
      </c>
      <c r="Z49" s="152">
        <f>IF(ISBLANK(Výsledky!$DQ$3),"",Výsledky!DQ48)</f>
        <v>10</v>
      </c>
      <c r="AA49" s="152" t="str">
        <f>IF(ISBLANK(Výsledky!$DX$3),"",Výsledky!DX48)</f>
        <v>-</v>
      </c>
      <c r="AB49" s="152">
        <f>IF(ISBLANK(Výsledky!$EE$3),"",Výsledky!EE48)</f>
        <v>50</v>
      </c>
      <c r="AC49" s="152">
        <f>IF(ISBLANK(Výsledky!$EL$3),"",Výsledky!EL48)</f>
        <v>50</v>
      </c>
      <c r="AD49" s="152">
        <f>IF(ISBLANK(Výsledky!$ES$3),"",Výsledky!ES48)</f>
        <v>50</v>
      </c>
      <c r="AE49" s="152">
        <f>IF(ISBLANK(Výsledky!$EZ$3),"",Výsledky!EZ48)</f>
        <v>30</v>
      </c>
      <c r="AF49" s="152">
        <f>IF(ISBLANK(Výsledky!$FG$3),"",Výsledky!FG48)</f>
        <v>10</v>
      </c>
      <c r="AG49" s="152">
        <f>IF(ISBLANK(Výsledky!$FN$3),"",Výsledky!FN48)</f>
        <v>50</v>
      </c>
      <c r="AH49" s="152">
        <f>IF(ISBLANK(Výsledky!$FU$3),"",Výsledky!FU48)</f>
        <v>50</v>
      </c>
      <c r="AI49" s="152">
        <f>IF(ISBLANK(Výsledky!$GB$3),"",Výsledky!GB48)</f>
        <v>0</v>
      </c>
      <c r="AJ49" s="152">
        <f>IF(ISBLANK(Výsledky!$GI$3),"",Výsledky!GI48)</f>
        <v>30</v>
      </c>
      <c r="AK49" s="152">
        <f>IF(ISBLANK(Výsledky!$GP$3),"",Výsledky!GP48)</f>
        <v>60</v>
      </c>
      <c r="AL49" s="152">
        <v>0</v>
      </c>
      <c r="AM49" s="200">
        <f>IF(ISBLANK(Výsledky!$HD$3),"",Výsledky!HD48)</f>
        <v>0</v>
      </c>
      <c r="AN49" s="152">
        <f>IF(ISBLANK(Výsledky!$HK$3),"",Výsledky!HK48)</f>
        <v>30</v>
      </c>
      <c r="AO49" s="152">
        <f>IF(ISBLANK(Výsledky!$HR$3),"",Výsledky!HR48)</f>
        <v>0</v>
      </c>
      <c r="AP49" s="152">
        <f>IF(ISBLANK(Výsledky!$HY$3),"",Výsledky!HY48)</f>
        <v>60</v>
      </c>
      <c r="AQ49" s="152">
        <f>IF(ISBLANK(Výsledky!$IF$3),"",Výsledky!IF48)</f>
        <v>30</v>
      </c>
      <c r="AR49" s="152">
        <f>IF(ISBLANK(Výsledky!$IM$3),"",Výsledky!IM48)</f>
        <v>60</v>
      </c>
      <c r="AS49" s="152">
        <f>IF(ISBLANK(Výsledky!$IT$3),"",Výsledky!IT48)</f>
        <v>60</v>
      </c>
      <c r="AT49" s="152" t="str">
        <f>IF(ISBLANK(Výsledky!$JA$3),"",Výsledky!JA48)</f>
        <v>-</v>
      </c>
      <c r="AU49" s="152">
        <f>IF(ISBLANK(Výsledky!$JH$3),"",Výsledky!JH48)</f>
        <v>20</v>
      </c>
      <c r="AV49" s="152">
        <f>IF(ISBLANK(Výsledky!$JO$3),"",Výsledky!JO48)</f>
        <v>30</v>
      </c>
      <c r="AW49" s="152">
        <f>IF(ISBLANK(Výsledky!$JV$3),"",Výsledky!JV48)</f>
        <v>50</v>
      </c>
      <c r="AX49" s="152" t="str">
        <f>IF(ISBLANK(Výsledky!$KC$3),"",Výsledky!KC48)</f>
        <v/>
      </c>
      <c r="AY49" s="152">
        <f>IF(ISBLANK(Výsledky!$KJ$3),"",Výsledky!KJ48)</f>
        <v>0</v>
      </c>
      <c r="AZ49" s="152">
        <f>IF(ISBLANK(Výsledky!$KQ$3),"",Výsledky!KQ48)</f>
        <v>50</v>
      </c>
      <c r="BA49" s="152" t="str">
        <f>IF(ISBLANK(Výsledky!$KX$3),"",Výsledky!KX48)</f>
        <v/>
      </c>
      <c r="BB49" s="152" t="str">
        <f>IF(ISBLANK(Výsledky!$LE$3),"",Výsledky!LE48)</f>
        <v/>
      </c>
      <c r="BC49" s="152" t="str">
        <f>IF(ISBLANK(Výsledky!$LL$3),"",Výsledky!LL48)</f>
        <v/>
      </c>
      <c r="BD49" s="152" t="str">
        <f>IF(ISBLANK(Výsledky!$LS$3),"",Výsledky!LS48)</f>
        <v/>
      </c>
      <c r="BE49" s="152" t="str">
        <f>IF(ISBLANK(Výsledky!$LZ$3),"",Výsledky!LZ48)</f>
        <v/>
      </c>
      <c r="BF49" s="152" t="str">
        <f>IF(ISBLANK(Výsledky!$MG$3),"",Výsledky!MG48)</f>
        <v/>
      </c>
      <c r="BG49" s="152" t="str">
        <f>IF(ISBLANK(Výsledky!$MN$3),"",Výsledky!MN48)</f>
        <v/>
      </c>
      <c r="BH49" s="152" t="str">
        <f>IF(ISBLANK(Výsledky!$MU$3),"",Výsledky!MU48)</f>
        <v/>
      </c>
      <c r="BI49" s="152" t="str">
        <f>IF(ISBLANK(Výsledky!$NB$3),"",Výsledky!NB48)</f>
        <v/>
      </c>
      <c r="BJ49" s="152" t="str">
        <f>IF(ISBLANK(Výsledky!$NI$3),"",Výsledky!NI48)</f>
        <v/>
      </c>
      <c r="BK49" s="152" t="str">
        <f>IF(ISBLANK(Výsledky!$NP$3),"",Výsledky!NP48)</f>
        <v/>
      </c>
      <c r="BL49" s="152" t="str">
        <f>IF(ISBLANK(Výsledky!$NW$3),"",Výsledky!NW48)</f>
        <v/>
      </c>
      <c r="BM49" s="152" t="str">
        <f>IF(ISBLANK(Výsledky!$OD$3),"",Výsledky!OD48)</f>
        <v/>
      </c>
      <c r="BN49" s="152" t="str">
        <f>IF(ISBLANK(Výsledky!$OK$3),"",Výsledky!OK48)</f>
        <v/>
      </c>
      <c r="BO49" s="152" t="str">
        <f>IF(ISBLANK(Výsledky!$OR$3),"",Výsledky!OR48)</f>
        <v/>
      </c>
      <c r="BP49" s="152" t="str">
        <f>IF(ISBLANK(Výsledky!$OY$3),"",Výsledky!OY48)</f>
        <v/>
      </c>
      <c r="BQ49" s="152" t="str">
        <f>IF(ISBLANK(Výsledky!$PF$3),"",Výsledky!PF48)</f>
        <v/>
      </c>
      <c r="BR49" s="152" t="str">
        <f>IF(ISBLANK(Výsledky!$PM$3),"",Výsledky!PM48)</f>
        <v/>
      </c>
      <c r="BS49" s="152" t="str">
        <f>IF(ISBLANK(Výsledky!$PT$3),"",Výsledky!PT48)</f>
        <v/>
      </c>
      <c r="BT49" s="153" t="str">
        <f>IF(ISBLANK(Výsledky!$QA$3),"",Výsledky!QA48)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 x14ac:dyDescent="0.2">
      <c r="A50" s="1"/>
      <c r="B50" s="155" t="s">
        <v>214</v>
      </c>
      <c r="C50" s="161">
        <f>Tipy!A32</f>
        <v>20</v>
      </c>
      <c r="D50" s="179" t="str">
        <f>Tipy!B32</f>
        <v>ivez</v>
      </c>
      <c r="E50" s="308">
        <f>SUM(F50:I50)</f>
        <v>1220</v>
      </c>
      <c r="F50" s="306">
        <f>IF(ISBLANK(Výsledky!$I$3),"-",SUM(J50:M50,O50,Q50,S50:T50,V50,X50,Z50:AA50,AC50:AE50,AG50:AI50,AK50:AM50,AP50,AR50,AT50:AU50,AW50:AX50,BA50,BC50:BD50,BF50,BH50,BJ50,BL50,BN50,BP50,BR50:BS50))</f>
        <v>650</v>
      </c>
      <c r="G50" s="151">
        <f>IF(ISBLANK(Výsledky!$AK$3),"-",SUM(N50,R50,U50,Y50,AB50,AF50,AV50,BB50,BG50,BI50,BM50,BO50,BT50))</f>
        <v>320</v>
      </c>
      <c r="H50" s="151">
        <f>IF(ISBLANK(Výsledky!$AY$3),"-",SUM(P50,W50,AJ50,AO50,AQ50,AY50))</f>
        <v>170</v>
      </c>
      <c r="I50" s="167">
        <f>IF(ISBLANK(Výsledky!$HK$3),"-",SUM(AN50,AS50,AZ50,BE50,BK50,BQ50))</f>
        <v>80</v>
      </c>
      <c r="J50" s="164" t="str">
        <f>IF(ISBLANK(Výsledky!$I$3),"",Výsledky!I38)</f>
        <v>-</v>
      </c>
      <c r="K50" s="152">
        <f>IF(ISBLANK(Výsledky!$P$3),"",Výsledky!P38)</f>
        <v>50</v>
      </c>
      <c r="L50" s="152">
        <f>IF(ISBLANK(Výsledky!$W$3),"",Výsledky!W38)</f>
        <v>30</v>
      </c>
      <c r="M50" s="152" t="str">
        <f>IF(ISBLANK(Výsledky!$AD$3),"",Výsledky!AD38)</f>
        <v>-</v>
      </c>
      <c r="N50" s="152">
        <f>IF(ISBLANK(Výsledky!$AK$3),"",Výsledky!AK38)</f>
        <v>60</v>
      </c>
      <c r="O50" s="152" t="str">
        <f>IF(ISBLANK(Výsledky!$AR$3),"",Výsledky!AR38)</f>
        <v>-</v>
      </c>
      <c r="P50" s="152">
        <f>IF(ISBLANK(Výsledky!$AY$3),"",Výsledky!AY38)</f>
        <v>90</v>
      </c>
      <c r="Q50" s="152">
        <f>IF(ISBLANK(Výsledky!$BF$3),"",Výsledky!BF38)</f>
        <v>0</v>
      </c>
      <c r="R50" s="152">
        <f>IF(ISBLANK(Výsledky!$BM$3),"",Výsledky!BM38)</f>
        <v>50</v>
      </c>
      <c r="S50" s="152">
        <f>IF(ISBLANK(Výsledky!$BT$3),"",Výsledky!BT38)</f>
        <v>30</v>
      </c>
      <c r="T50" s="152" t="str">
        <f>IF(ISBLANK(Výsledky!$CA$3),"",Výsledky!CA38)</f>
        <v>-</v>
      </c>
      <c r="U50" s="152">
        <f>IF(ISBLANK(Výsledky!$CH$3),"",Výsledky!CH38)</f>
        <v>60</v>
      </c>
      <c r="V50" s="152">
        <f>IF(ISBLANK(Výsledky!$CO$3),"",Výsledky!CO38)</f>
        <v>20</v>
      </c>
      <c r="W50" s="152">
        <f>IF(ISBLANK(Výsledky!$CV$3),"",Výsledky!CV38)</f>
        <v>60</v>
      </c>
      <c r="X50" s="152">
        <f>IF(ISBLANK(Výsledky!$DC$3),"",Výsledky!DC38)</f>
        <v>0</v>
      </c>
      <c r="Y50" s="152">
        <f>IF(ISBLANK(Výsledky!$DJ$3),"",Výsledky!DJ38)</f>
        <v>20</v>
      </c>
      <c r="Z50" s="152">
        <f>IF(ISBLANK(Výsledky!$DQ$3),"",Výsledky!DQ38)</f>
        <v>0</v>
      </c>
      <c r="AA50" s="152">
        <f>IF(ISBLANK(Výsledky!$DX$3),"",Výsledky!DX38)</f>
        <v>60</v>
      </c>
      <c r="AB50" s="152">
        <f>IF(ISBLANK(Výsledky!$EE$3),"",Výsledky!EE38)</f>
        <v>50</v>
      </c>
      <c r="AC50" s="152">
        <f>IF(ISBLANK(Výsledky!$EL$3),"",Výsledky!EL38)</f>
        <v>20</v>
      </c>
      <c r="AD50" s="152">
        <f>IF(ISBLANK(Výsledky!$ES$3),"",Výsledky!ES38)</f>
        <v>30</v>
      </c>
      <c r="AE50" s="152">
        <f>IF(ISBLANK(Výsledky!$EZ$3),"",Výsledky!EZ38)</f>
        <v>20</v>
      </c>
      <c r="AF50" s="152">
        <f>IF(ISBLANK(Výsledky!$FG$3),"",Výsledky!FG38)</f>
        <v>60</v>
      </c>
      <c r="AG50" s="152">
        <f>IF(ISBLANK(Výsledky!$FN$3),"",Výsledky!FN38)</f>
        <v>50</v>
      </c>
      <c r="AH50" s="152">
        <f>IF(ISBLANK(Výsledky!$FU$3),"",Výsledky!FU38)</f>
        <v>70</v>
      </c>
      <c r="AI50" s="152">
        <f>IF(ISBLANK(Výsledky!$GB$3),"",Výsledky!GB38)</f>
        <v>0</v>
      </c>
      <c r="AJ50" s="152">
        <f>IF(ISBLANK(Výsledky!$GI$3),"",Výsledky!GI38)</f>
        <v>0</v>
      </c>
      <c r="AK50" s="152">
        <f>IF(ISBLANK(Výsledky!$GP$3),"",Výsledky!GP38)</f>
        <v>50</v>
      </c>
      <c r="AL50" s="152">
        <v>0</v>
      </c>
      <c r="AM50" s="152">
        <f>IF(ISBLANK(Výsledky!$HD$3),"",Výsledky!HD38)</f>
        <v>30</v>
      </c>
      <c r="AN50" s="152" t="str">
        <f>IF(ISBLANK(Výsledky!$HK$3),"",Výsledky!HK38)</f>
        <v>-</v>
      </c>
      <c r="AO50" s="152">
        <f>IF(ISBLANK(Výsledky!$HR$3),"",Výsledky!HR38)</f>
        <v>0</v>
      </c>
      <c r="AP50" s="152">
        <f>IF(ISBLANK(Výsledky!$HY$3),"",Výsledky!HY38)</f>
        <v>50</v>
      </c>
      <c r="AQ50" s="152">
        <f>IF(ISBLANK(Výsledky!$IF$3),"",Výsledky!IF38)</f>
        <v>20</v>
      </c>
      <c r="AR50" s="152" t="str">
        <f>IF(ISBLANK(Výsledky!$IM$3),"",Výsledky!IM38)</f>
        <v>-</v>
      </c>
      <c r="AS50" s="152">
        <f>IF(ISBLANK(Výsledky!$IT$3),"",Výsledky!IT38)</f>
        <v>60</v>
      </c>
      <c r="AT50" s="152">
        <f>IF(ISBLANK(Výsledky!$JA$3),"",Výsledky!JA38)</f>
        <v>60</v>
      </c>
      <c r="AU50" s="152">
        <f>IF(ISBLANK(Výsledky!$JH$3),"",Výsledky!JH38)</f>
        <v>20</v>
      </c>
      <c r="AV50" s="152">
        <f>IF(ISBLANK(Výsledky!$JO$3),"",Výsledky!JO38)</f>
        <v>20</v>
      </c>
      <c r="AW50" s="152">
        <f>IF(ISBLANK(Výsledky!$JV$3),"",Výsledky!JV38)</f>
        <v>60</v>
      </c>
      <c r="AX50" s="152" t="str">
        <f>IF(ISBLANK(Výsledky!$KC$3),"",Výsledky!KC38)</f>
        <v/>
      </c>
      <c r="AY50" s="152">
        <f>IF(ISBLANK(Výsledky!$KJ$3),"",Výsledky!KJ38)</f>
        <v>0</v>
      </c>
      <c r="AZ50" s="152">
        <f>IF(ISBLANK(Výsledky!$KQ$3),"",Výsledky!KQ38)</f>
        <v>20</v>
      </c>
      <c r="BA50" s="152" t="str">
        <f>IF(ISBLANK(Výsledky!$KX$3),"",Výsledky!KX38)</f>
        <v/>
      </c>
      <c r="BB50" s="152" t="str">
        <f>IF(ISBLANK(Výsledky!$LE$3),"",Výsledky!LE38)</f>
        <v/>
      </c>
      <c r="BC50" s="152" t="str">
        <f>IF(ISBLANK(Výsledky!$LL$3),"",Výsledky!LL38)</f>
        <v/>
      </c>
      <c r="BD50" s="152" t="str">
        <f>IF(ISBLANK(Výsledky!$LS$3),"",Výsledky!LS38)</f>
        <v/>
      </c>
      <c r="BE50" s="152" t="str">
        <f>IF(ISBLANK(Výsledky!$LZ$3),"",Výsledky!LZ38)</f>
        <v/>
      </c>
      <c r="BF50" s="152" t="str">
        <f>IF(ISBLANK(Výsledky!$MG$3),"",Výsledky!MG38)</f>
        <v/>
      </c>
      <c r="BG50" s="152" t="str">
        <f>IF(ISBLANK(Výsledky!$MN$3),"",Výsledky!MN38)</f>
        <v/>
      </c>
      <c r="BH50" s="152" t="str">
        <f>IF(ISBLANK(Výsledky!$MU$3),"",Výsledky!MU38)</f>
        <v/>
      </c>
      <c r="BI50" s="152" t="str">
        <f>IF(ISBLANK(Výsledky!$NB$3),"",Výsledky!NB38)</f>
        <v/>
      </c>
      <c r="BJ50" s="152" t="str">
        <f>IF(ISBLANK(Výsledky!$NI$3),"",Výsledky!NI38)</f>
        <v/>
      </c>
      <c r="BK50" s="152" t="str">
        <f>IF(ISBLANK(Výsledky!$NP$3),"",Výsledky!NP38)</f>
        <v/>
      </c>
      <c r="BL50" s="152" t="str">
        <f>IF(ISBLANK(Výsledky!$NW$3),"",Výsledky!NW38)</f>
        <v/>
      </c>
      <c r="BM50" s="152" t="str">
        <f>IF(ISBLANK(Výsledky!$OD$3),"",Výsledky!OD38)</f>
        <v/>
      </c>
      <c r="BN50" s="152" t="str">
        <f>IF(ISBLANK(Výsledky!$OK$3),"",Výsledky!OK38)</f>
        <v/>
      </c>
      <c r="BO50" s="152" t="str">
        <f>IF(ISBLANK(Výsledky!$OR$3),"",Výsledky!OR38)</f>
        <v/>
      </c>
      <c r="BP50" s="152" t="str">
        <f>IF(ISBLANK(Výsledky!$OY$3),"",Výsledky!OY38)</f>
        <v/>
      </c>
      <c r="BQ50" s="152" t="str">
        <f>IF(ISBLANK(Výsledky!$PF$3),"",Výsledky!PF38)</f>
        <v/>
      </c>
      <c r="BR50" s="152" t="str">
        <f>IF(ISBLANK(Výsledky!$PM$3),"",Výsledky!PM38)</f>
        <v/>
      </c>
      <c r="BS50" s="152" t="str">
        <f>IF(ISBLANK(Výsledky!$PT$3),"",Výsledky!PT38)</f>
        <v/>
      </c>
      <c r="BT50" s="153" t="str">
        <f>IF(ISBLANK(Výsledky!$QA$3),"",Výsledky!QA38)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 x14ac:dyDescent="0.2">
      <c r="A51" s="1"/>
      <c r="B51" s="155" t="s">
        <v>215</v>
      </c>
      <c r="C51" s="161">
        <f>Tipy!A92</f>
        <v>100</v>
      </c>
      <c r="D51" s="179" t="str">
        <f>Tipy!B92</f>
        <v>Stanley</v>
      </c>
      <c r="E51" s="308">
        <f>SUM(F51:I51)</f>
        <v>1200</v>
      </c>
      <c r="F51" s="306">
        <f>IF(ISBLANK(Výsledky!$I$3),"-",SUM(J51:M51,O51,Q51,S51:T51,V51,X51,Z51:AA51,AC51:AE51,AG51:AI51,AK51:AM51,AP51,AR51,AT51:AU51,AW51:AX51,BA51,BC51:BD51,BF51,BH51,BJ51,BL51,BN51,BP51,BR51:BS51))</f>
        <v>820</v>
      </c>
      <c r="G51" s="151">
        <f>IF(ISBLANK(Výsledky!$AK$3),"-",SUM(N51,R51,U51,Y51,AB51,AF51,AV51,BB51,BG51,BI51,BM51,BO51,BT51))</f>
        <v>120</v>
      </c>
      <c r="H51" s="151">
        <f>IF(ISBLANK(Výsledky!$AY$3),"-",SUM(P51,W51,AJ51,AO51,AQ51,AY51))</f>
        <v>150</v>
      </c>
      <c r="I51" s="167">
        <f>IF(ISBLANK(Výsledky!$HK$3),"-",SUM(AN51,AS51,AZ51,BE51,BK51,BQ51))</f>
        <v>110</v>
      </c>
      <c r="J51" s="164" t="str">
        <f>IF(ISBLANK(Výsledky!$I$3),"",Výsledky!I98)</f>
        <v>-</v>
      </c>
      <c r="K51" s="152" t="str">
        <f>IF(ISBLANK(Výsledky!$P$3),"",Výsledky!P98)</f>
        <v>-</v>
      </c>
      <c r="L51" s="152">
        <f>IF(ISBLANK(Výsledky!$W$3),"",Výsledky!W98)</f>
        <v>0</v>
      </c>
      <c r="M51" s="152">
        <f>IF(ISBLANK(Výsledky!$AD$3),"",Výsledky!AD98)</f>
        <v>30</v>
      </c>
      <c r="N51" s="152" t="str">
        <f>IF(ISBLANK(Výsledky!$AK$3),"",Výsledky!AK98)</f>
        <v>-</v>
      </c>
      <c r="O51" s="152">
        <f>IF(ISBLANK(Výsledky!$AR$3),"",Výsledky!AR98)</f>
        <v>80</v>
      </c>
      <c r="P51" s="152">
        <f>IF(ISBLANK(Výsledky!$AY$3),"",Výsledky!AY98)</f>
        <v>30</v>
      </c>
      <c r="Q51" s="152" t="str">
        <f>IF(ISBLANK(Výsledky!$BF$3),"",Výsledky!BF98)</f>
        <v>-</v>
      </c>
      <c r="R51" s="152">
        <f>IF(ISBLANK(Výsledky!$BM$3),"",Výsledky!BM98)</f>
        <v>20</v>
      </c>
      <c r="S51" s="152">
        <f>IF(ISBLANK(Výsledky!$BT$3),"",Výsledky!BT98)</f>
        <v>20</v>
      </c>
      <c r="T51" s="152">
        <f>IF(ISBLANK(Výsledky!$CA$3),"",Výsledky!CA98)</f>
        <v>50</v>
      </c>
      <c r="U51" s="152">
        <f>IF(ISBLANK(Výsledky!$CH$3),"",Výsledky!CH98)</f>
        <v>20</v>
      </c>
      <c r="V51" s="152">
        <f>IF(ISBLANK(Výsledky!$CO$3),"",Výsledky!CO98)</f>
        <v>50</v>
      </c>
      <c r="W51" s="152">
        <f>IF(ISBLANK(Výsledky!$CV$3),"",Výsledky!CV98)</f>
        <v>30</v>
      </c>
      <c r="X51" s="152" t="str">
        <f>IF(ISBLANK(Výsledky!$DC$3),"",Výsledky!DC98)</f>
        <v>-</v>
      </c>
      <c r="Y51" s="152" t="str">
        <f>IF(ISBLANK(Výsledky!$DJ$3),"",Výsledky!DJ98)</f>
        <v>-</v>
      </c>
      <c r="Z51" s="152">
        <f>IF(ISBLANK(Výsledky!$DQ$3),"",Výsledky!DQ98)</f>
        <v>10</v>
      </c>
      <c r="AA51" s="152">
        <f>IF(ISBLANK(Výsledky!$DX$3),"",Výsledky!DX98)</f>
        <v>50</v>
      </c>
      <c r="AB51" s="152">
        <f>IF(ISBLANK(Výsledky!$EE$3),"",Výsledky!EE98)</f>
        <v>30</v>
      </c>
      <c r="AC51" s="152">
        <f>IF(ISBLANK(Výsledky!$EL$3),"",Výsledky!EL98)</f>
        <v>60</v>
      </c>
      <c r="AD51" s="152">
        <f>IF(ISBLANK(Výsledky!$ES$3),"",Výsledky!ES98)</f>
        <v>60</v>
      </c>
      <c r="AE51" s="152">
        <f>IF(ISBLANK(Výsledky!$EZ$3),"",Výsledky!EZ98)</f>
        <v>20</v>
      </c>
      <c r="AF51" s="152">
        <f>IF(ISBLANK(Výsledky!$FG$3),"",Výsledky!FG98)</f>
        <v>30</v>
      </c>
      <c r="AG51" s="152">
        <f>IF(ISBLANK(Výsledky!$FN$3),"",Výsledky!FN98)</f>
        <v>60</v>
      </c>
      <c r="AH51" s="152">
        <f>IF(ISBLANK(Výsledky!$FU$3),"",Výsledky!FU98)</f>
        <v>60</v>
      </c>
      <c r="AI51" s="152">
        <f>IF(ISBLANK(Výsledky!$GB$3),"",Výsledky!GB98)</f>
        <v>0</v>
      </c>
      <c r="AJ51" s="152">
        <f>IF(ISBLANK(Výsledky!$GI$3),"",Výsledky!GI98)</f>
        <v>30</v>
      </c>
      <c r="AK51" s="152">
        <f>IF(ISBLANK(Výsledky!$GP$3),"",Výsledky!GP98)</f>
        <v>50</v>
      </c>
      <c r="AL51" s="152">
        <v>0</v>
      </c>
      <c r="AM51" s="152">
        <f>IF(ISBLANK(Výsledky!$HD$3),"",Výsledky!HD98)</f>
        <v>40</v>
      </c>
      <c r="AN51" s="152">
        <f>IF(ISBLANK(Výsledky!$HK$3),"",Výsledky!HK98)</f>
        <v>20</v>
      </c>
      <c r="AO51" s="152">
        <f>IF(ISBLANK(Výsledky!$HR$3),"",Výsledky!HR98)</f>
        <v>0</v>
      </c>
      <c r="AP51" s="152">
        <f>IF(ISBLANK(Výsledky!$HY$3),"",Výsledky!HY98)</f>
        <v>40</v>
      </c>
      <c r="AQ51" s="152">
        <f>IF(ISBLANK(Výsledky!$IF$3),"",Výsledky!IF98)</f>
        <v>60</v>
      </c>
      <c r="AR51" s="152" t="str">
        <f>IF(ISBLANK(Výsledky!$IM$3),"",Výsledky!IM98)</f>
        <v>-</v>
      </c>
      <c r="AS51" s="152">
        <f>IF(ISBLANK(Výsledky!$IT$3),"",Výsledky!IT98)</f>
        <v>70</v>
      </c>
      <c r="AT51" s="152">
        <f>IF(ISBLANK(Výsledky!$JA$3),"",Výsledky!JA98)</f>
        <v>50</v>
      </c>
      <c r="AU51" s="152">
        <f>IF(ISBLANK(Výsledky!$JH$3),"",Výsledky!JH98)</f>
        <v>30</v>
      </c>
      <c r="AV51" s="152">
        <f>IF(ISBLANK(Výsledky!$JO$3),"",Výsledky!JO98)</f>
        <v>20</v>
      </c>
      <c r="AW51" s="152">
        <f>IF(ISBLANK(Výsledky!$JV$3),"",Výsledky!JV98)</f>
        <v>60</v>
      </c>
      <c r="AX51" s="152" t="str">
        <f>IF(ISBLANK(Výsledky!$KC$3),"",Výsledky!KC98)</f>
        <v/>
      </c>
      <c r="AY51" s="152">
        <f>IF(ISBLANK(Výsledky!$KJ$3),"",Výsledky!KJ98)</f>
        <v>0</v>
      </c>
      <c r="AZ51" s="152">
        <f>IF(ISBLANK(Výsledky!$KQ$3),"",Výsledky!KQ98)</f>
        <v>20</v>
      </c>
      <c r="BA51" s="152" t="str">
        <f>IF(ISBLANK(Výsledky!$KX$3),"",Výsledky!KX98)</f>
        <v/>
      </c>
      <c r="BB51" s="152" t="str">
        <f>IF(ISBLANK(Výsledky!$LE$3),"",Výsledky!LE98)</f>
        <v/>
      </c>
      <c r="BC51" s="152" t="str">
        <f>IF(ISBLANK(Výsledky!$LL$3),"",Výsledky!LL98)</f>
        <v/>
      </c>
      <c r="BD51" s="152" t="str">
        <f>IF(ISBLANK(Výsledky!$LS$3),"",Výsledky!LS98)</f>
        <v/>
      </c>
      <c r="BE51" s="152" t="str">
        <f>IF(ISBLANK(Výsledky!$LZ$3),"",Výsledky!LZ98)</f>
        <v/>
      </c>
      <c r="BF51" s="152" t="str">
        <f>IF(ISBLANK(Výsledky!$MG$3),"",Výsledky!MG98)</f>
        <v/>
      </c>
      <c r="BG51" s="152" t="str">
        <f>IF(ISBLANK(Výsledky!$MN$3),"",Výsledky!MN98)</f>
        <v/>
      </c>
      <c r="BH51" s="152" t="str">
        <f>IF(ISBLANK(Výsledky!$MU$3),"",Výsledky!MU98)</f>
        <v/>
      </c>
      <c r="BI51" s="152" t="str">
        <f>IF(ISBLANK(Výsledky!$NB$3),"",Výsledky!NB98)</f>
        <v/>
      </c>
      <c r="BJ51" s="152" t="str">
        <f>IF(ISBLANK(Výsledky!$NI$3),"",Výsledky!NI98)</f>
        <v/>
      </c>
      <c r="BK51" s="152" t="str">
        <f>IF(ISBLANK(Výsledky!$NP$3),"",Výsledky!NP98)</f>
        <v/>
      </c>
      <c r="BL51" s="152" t="str">
        <f>IF(ISBLANK(Výsledky!$NW$3),"",Výsledky!NW98)</f>
        <v/>
      </c>
      <c r="BM51" s="152" t="str">
        <f>IF(ISBLANK(Výsledky!$OD$3),"",Výsledky!OD98)</f>
        <v/>
      </c>
      <c r="BN51" s="152" t="str">
        <f>IF(ISBLANK(Výsledky!$OK$3),"",Výsledky!OK98)</f>
        <v/>
      </c>
      <c r="BO51" s="152" t="str">
        <f>IF(ISBLANK(Výsledky!$OR$3),"",Výsledky!OR98)</f>
        <v/>
      </c>
      <c r="BP51" s="152" t="str">
        <f>IF(ISBLANK(Výsledky!$OY$3),"",Výsledky!OY98)</f>
        <v/>
      </c>
      <c r="BQ51" s="152" t="str">
        <f>IF(ISBLANK(Výsledky!$PF$3),"",Výsledky!PF98)</f>
        <v/>
      </c>
      <c r="BR51" s="152" t="str">
        <f>IF(ISBLANK(Výsledky!$PM$3),"",Výsledky!PM98)</f>
        <v/>
      </c>
      <c r="BS51" s="152" t="str">
        <f>IF(ISBLANK(Výsledky!$PT$3),"",Výsledky!PT98)</f>
        <v/>
      </c>
      <c r="BT51" s="153" t="str">
        <f>IF(ISBLANK(Výsledky!$QA$3),"",Výsledky!QA98)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 x14ac:dyDescent="0.2">
      <c r="A52" s="1"/>
      <c r="B52" s="155" t="s">
        <v>216</v>
      </c>
      <c r="C52" s="161">
        <f>Tipy!A54</f>
        <v>12</v>
      </c>
      <c r="D52" s="179" t="str">
        <f>Tipy!B54</f>
        <v>MarekM</v>
      </c>
      <c r="E52" s="308">
        <f>SUM(F52:I52)</f>
        <v>1190</v>
      </c>
      <c r="F52" s="306">
        <f>IF(ISBLANK(Výsledky!$I$3),"-",SUM(J52:M52,O52,Q52,S52:T52,V52,X52,Z52:AA52,AC52:AE52,AG52:AI52,AK52:AM52,AP52,AR52,AT52:AU52,AW52:AX52,BA52,BC52:BD52,BF52,BH52,BJ52,BL52,BN52,BP52,BR52:BS52))</f>
        <v>800</v>
      </c>
      <c r="G52" s="151">
        <f>IF(ISBLANK(Výsledky!$AK$3),"-",SUM(N52,R52,U52,Y52,AB52,AF52,AV52,BB52,BG52,BI52,BM52,BO52,BT52))</f>
        <v>160</v>
      </c>
      <c r="H52" s="151">
        <f>IF(ISBLANK(Výsledky!$AY$3),"-",SUM(P52,W52,AJ52,AO52,AQ52,AY52))</f>
        <v>120</v>
      </c>
      <c r="I52" s="167">
        <f>IF(ISBLANK(Výsledky!$HK$3),"-",SUM(AN52,AS52,AZ52,BE52,BK52,BQ52))</f>
        <v>110</v>
      </c>
      <c r="J52" s="164">
        <f>IF(ISBLANK(Výsledky!$I$3),"",Výsledky!I60)</f>
        <v>60</v>
      </c>
      <c r="K52" s="152">
        <f>IF(ISBLANK(Výsledky!$P$3),"",Výsledky!P60)</f>
        <v>80</v>
      </c>
      <c r="L52" s="152">
        <f>IF(ISBLANK(Výsledky!$W$3),"",Výsledky!W60)</f>
        <v>0</v>
      </c>
      <c r="M52" s="152">
        <f>IF(ISBLANK(Výsledky!$AD$3),"",Výsledky!AD60)</f>
        <v>70</v>
      </c>
      <c r="N52" s="152">
        <f>IF(ISBLANK(Výsledky!$AK$3),"",Výsledky!AK60)</f>
        <v>20</v>
      </c>
      <c r="O52" s="152">
        <f>IF(ISBLANK(Výsledky!$AR$3),"",Výsledky!AR60)</f>
        <v>60</v>
      </c>
      <c r="P52" s="152">
        <f>IF(ISBLANK(Výsledky!$AY$3),"",Výsledky!AY60)</f>
        <v>70</v>
      </c>
      <c r="Q52" s="152">
        <f>IF(ISBLANK(Výsledky!$BF$3),"",Výsledky!BF60)</f>
        <v>0</v>
      </c>
      <c r="R52" s="152">
        <f>IF(ISBLANK(Výsledky!$BM$3),"",Výsledky!BM60)</f>
        <v>50</v>
      </c>
      <c r="S52" s="152">
        <f>IF(ISBLANK(Výsledky!$BT$3),"",Výsledky!BT60)</f>
        <v>40</v>
      </c>
      <c r="T52" s="152">
        <f>IF(ISBLANK(Výsledky!$CA$3),"",Výsledky!CA60)</f>
        <v>50</v>
      </c>
      <c r="U52" s="152" t="str">
        <f>IF(ISBLANK(Výsledky!$CH$3),"",Výsledky!CH60)</f>
        <v>-</v>
      </c>
      <c r="V52" s="152">
        <f>IF(ISBLANK(Výsledky!$CO$3),"",Výsledky!CO60)</f>
        <v>60</v>
      </c>
      <c r="W52" s="152">
        <f>IF(ISBLANK(Výsledky!$CV$3),"",Výsledky!CV60)</f>
        <v>50</v>
      </c>
      <c r="X52" s="152">
        <f>IF(ISBLANK(Výsledky!$DC$3),"",Výsledky!DC60)</f>
        <v>10</v>
      </c>
      <c r="Y52" s="152">
        <f>IF(ISBLANK(Výsledky!$DJ$3),"",Výsledky!DJ60)</f>
        <v>10</v>
      </c>
      <c r="Z52" s="152">
        <f>IF(ISBLANK(Výsledky!$DQ$3),"",Výsledky!DQ60)</f>
        <v>10</v>
      </c>
      <c r="AA52" s="152">
        <f>IF(ISBLANK(Výsledky!$DX$3),"",Výsledky!DX60)</f>
        <v>60</v>
      </c>
      <c r="AB52" s="152">
        <f>IF(ISBLANK(Výsledky!$EE$3),"",Výsledky!EE60)</f>
        <v>0</v>
      </c>
      <c r="AC52" s="152">
        <f>IF(ISBLANK(Výsledky!$EL$3),"",Výsledky!EL60)</f>
        <v>40</v>
      </c>
      <c r="AD52" s="152">
        <f>IF(ISBLANK(Výsledky!$ES$3),"",Výsledky!ES60)</f>
        <v>20</v>
      </c>
      <c r="AE52" s="152">
        <f>IF(ISBLANK(Výsledky!$EZ$3),"",Výsledky!EZ60)</f>
        <v>30</v>
      </c>
      <c r="AF52" s="152">
        <f>IF(ISBLANK(Výsledky!$FG$3),"",Výsledky!FG60)</f>
        <v>50</v>
      </c>
      <c r="AG52" s="152" t="str">
        <f>IF(ISBLANK(Výsledky!$FN$3),"",Výsledky!FN60)</f>
        <v>-</v>
      </c>
      <c r="AH52" s="152" t="str">
        <f>IF(ISBLANK(Výsledky!$FU$3),"",Výsledky!FU60)</f>
        <v>-</v>
      </c>
      <c r="AI52" s="152" t="str">
        <f>IF(ISBLANK(Výsledky!$GB$3),"",Výsledky!GB60)</f>
        <v>-</v>
      </c>
      <c r="AJ52" s="152" t="str">
        <f>IF(ISBLANK(Výsledky!$GI$3),"",Výsledky!GI60)</f>
        <v>-</v>
      </c>
      <c r="AK52" s="152">
        <f>IF(ISBLANK(Výsledky!$GP$3),"",Výsledky!GP60)</f>
        <v>60</v>
      </c>
      <c r="AL52" s="152">
        <v>0</v>
      </c>
      <c r="AM52" s="152" t="str">
        <f>IF(ISBLANK(Výsledky!$HD$3),"",Výsledky!HD60)</f>
        <v>-</v>
      </c>
      <c r="AN52" s="152">
        <f>IF(ISBLANK(Výsledky!$HK$3),"",Výsledky!HK60)</f>
        <v>20</v>
      </c>
      <c r="AO52" s="152" t="str">
        <f>IF(ISBLANK(Výsledky!$HR$3),"",Výsledky!HR60)</f>
        <v>-</v>
      </c>
      <c r="AP52" s="152">
        <f>IF(ISBLANK(Výsledky!$HY$3),"",Výsledky!HY60)</f>
        <v>40</v>
      </c>
      <c r="AQ52" s="152" t="str">
        <f>IF(ISBLANK(Výsledky!$IF$3),"",Výsledky!IF60)</f>
        <v>-</v>
      </c>
      <c r="AR52" s="152" t="str">
        <f>IF(ISBLANK(Výsledky!$IM$3),"",Výsledky!IM60)</f>
        <v>-</v>
      </c>
      <c r="AS52" s="152">
        <f>IF(ISBLANK(Výsledky!$IT$3),"",Výsledky!IT60)</f>
        <v>70</v>
      </c>
      <c r="AT52" s="152">
        <f>IF(ISBLANK(Výsledky!$JA$3),"",Výsledky!JA60)</f>
        <v>30</v>
      </c>
      <c r="AU52" s="152">
        <f>IF(ISBLANK(Výsledky!$JH$3),"",Výsledky!JH60)</f>
        <v>20</v>
      </c>
      <c r="AV52" s="152">
        <f>IF(ISBLANK(Výsledky!$JO$3),"",Výsledky!JO60)</f>
        <v>30</v>
      </c>
      <c r="AW52" s="152">
        <f>IF(ISBLANK(Výsledky!$JV$3),"",Výsledky!JV60)</f>
        <v>60</v>
      </c>
      <c r="AX52" s="152" t="str">
        <f>IF(ISBLANK(Výsledky!$KC$3),"",Výsledky!KC60)</f>
        <v/>
      </c>
      <c r="AY52" s="152">
        <f>IF(ISBLANK(Výsledky!$KJ$3),"",Výsledky!KJ60)</f>
        <v>0</v>
      </c>
      <c r="AZ52" s="152">
        <f>IF(ISBLANK(Výsledky!$KQ$3),"",Výsledky!KQ60)</f>
        <v>20</v>
      </c>
      <c r="BA52" s="152" t="str">
        <f>IF(ISBLANK(Výsledky!$KX$3),"",Výsledky!KX60)</f>
        <v/>
      </c>
      <c r="BB52" s="152" t="str">
        <f>IF(ISBLANK(Výsledky!$LE$3),"",Výsledky!LE60)</f>
        <v/>
      </c>
      <c r="BC52" s="152" t="str">
        <f>IF(ISBLANK(Výsledky!$LL$3),"",Výsledky!LL60)</f>
        <v/>
      </c>
      <c r="BD52" s="152" t="str">
        <f>IF(ISBLANK(Výsledky!$LS$3),"",Výsledky!LS60)</f>
        <v/>
      </c>
      <c r="BE52" s="152" t="str">
        <f>IF(ISBLANK(Výsledky!$LZ$3),"",Výsledky!LZ60)</f>
        <v/>
      </c>
      <c r="BF52" s="152" t="str">
        <f>IF(ISBLANK(Výsledky!$MG$3),"",Výsledky!MG60)</f>
        <v/>
      </c>
      <c r="BG52" s="152" t="str">
        <f>IF(ISBLANK(Výsledky!$MN$3),"",Výsledky!MN60)</f>
        <v/>
      </c>
      <c r="BH52" s="152" t="str">
        <f>IF(ISBLANK(Výsledky!$MU$3),"",Výsledky!MU60)</f>
        <v/>
      </c>
      <c r="BI52" s="152" t="str">
        <f>IF(ISBLANK(Výsledky!$NB$3),"",Výsledky!NB60)</f>
        <v/>
      </c>
      <c r="BJ52" s="152" t="str">
        <f>IF(ISBLANK(Výsledky!$NI$3),"",Výsledky!NI60)</f>
        <v/>
      </c>
      <c r="BK52" s="152" t="str">
        <f>IF(ISBLANK(Výsledky!$NP$3),"",Výsledky!NP60)</f>
        <v/>
      </c>
      <c r="BL52" s="152" t="str">
        <f>IF(ISBLANK(Výsledky!$NW$3),"",Výsledky!NW60)</f>
        <v/>
      </c>
      <c r="BM52" s="152" t="str">
        <f>IF(ISBLANK(Výsledky!$OD$3),"",Výsledky!OD60)</f>
        <v/>
      </c>
      <c r="BN52" s="152" t="str">
        <f>IF(ISBLANK(Výsledky!$OK$3),"",Výsledky!OK60)</f>
        <v/>
      </c>
      <c r="BO52" s="152" t="str">
        <f>IF(ISBLANK(Výsledky!$OR$3),"",Výsledky!OR60)</f>
        <v/>
      </c>
      <c r="BP52" s="152" t="str">
        <f>IF(ISBLANK(Výsledky!$OY$3),"",Výsledky!OY60)</f>
        <v/>
      </c>
      <c r="BQ52" s="152" t="str">
        <f>IF(ISBLANK(Výsledky!$PF$3),"",Výsledky!PF60)</f>
        <v/>
      </c>
      <c r="BR52" s="152" t="str">
        <f>IF(ISBLANK(Výsledky!$PM$3),"",Výsledky!PM60)</f>
        <v/>
      </c>
      <c r="BS52" s="152" t="str">
        <f>IF(ISBLANK(Výsledky!$PT$3),"",Výsledky!PT60)</f>
        <v/>
      </c>
      <c r="BT52" s="153" t="str">
        <f>IF(ISBLANK(Výsledky!$QA$3),"",Výsledky!QA60)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 x14ac:dyDescent="0.2">
      <c r="A53" s="1"/>
      <c r="B53" s="155" t="s">
        <v>217</v>
      </c>
      <c r="C53" s="161">
        <f>Tipy!A97</f>
        <v>91</v>
      </c>
      <c r="D53" s="179" t="str">
        <f>Tipy!B97</f>
        <v>Tomas Horvath</v>
      </c>
      <c r="E53" s="308">
        <f>SUM(F53:I53)</f>
        <v>1040</v>
      </c>
      <c r="F53" s="306">
        <f>IF(ISBLANK(Výsledky!$I$3),"-",SUM(J53:M53,O53,Q53,S53:T53,V53,X53,Z53:AA53,AC53:AE53,AG53:AI53,AK53:AM53,AP53,AR53,AT53:AU53,AW53:AX53,BA53,BC53:BD53,BF53,BH53,BJ53,BL53,BN53,BP53,BR53:BS53))</f>
        <v>720</v>
      </c>
      <c r="G53" s="151">
        <f>IF(ISBLANK(Výsledky!$AK$3),"-",SUM(N53,R53,U53,Y53,AB53,AF53,AV53,BB53,BG53,BI53,BM53,BO53,BT53))</f>
        <v>180</v>
      </c>
      <c r="H53" s="151">
        <f>IF(ISBLANK(Výsledky!$AY$3),"-",SUM(P53,W53,AJ53,AO53,AQ53,AY53))</f>
        <v>80</v>
      </c>
      <c r="I53" s="167">
        <f>IF(ISBLANK(Výsledky!$HK$3),"-",SUM(AN53,AS53,AZ53,BE53,BK53,BQ53))</f>
        <v>60</v>
      </c>
      <c r="J53" s="164">
        <f>IF(ISBLANK(Výsledky!$I$3),"",Výsledky!I103)</f>
        <v>60</v>
      </c>
      <c r="K53" s="152">
        <f>IF(ISBLANK(Výsledky!$P$3),"",Výsledky!P103)</f>
        <v>60</v>
      </c>
      <c r="L53" s="152">
        <f>IF(ISBLANK(Výsledky!$W$3),"",Výsledky!W103)</f>
        <v>10</v>
      </c>
      <c r="M53" s="152">
        <f>IF(ISBLANK(Výsledky!$AD$3),"",Výsledky!AD103)</f>
        <v>20</v>
      </c>
      <c r="N53" s="152" t="str">
        <f>IF(ISBLANK(Výsledky!$AK$3),"",Výsledky!AK103)</f>
        <v>-</v>
      </c>
      <c r="O53" s="152" t="str">
        <f>IF(ISBLANK(Výsledky!$AR$3),"",Výsledky!AR103)</f>
        <v>-</v>
      </c>
      <c r="P53" s="152">
        <f>IF(ISBLANK(Výsledky!$AY$3),"",Výsledky!AY103)</f>
        <v>20</v>
      </c>
      <c r="Q53" s="152">
        <f>IF(ISBLANK(Výsledky!$BF$3),"",Výsledky!BF103)</f>
        <v>0</v>
      </c>
      <c r="R53" s="152">
        <f>IF(ISBLANK(Výsledky!$BM$3),"",Výsledky!BM103)</f>
        <v>40</v>
      </c>
      <c r="S53" s="152">
        <f>IF(ISBLANK(Výsledky!$BT$3),"",Výsledky!BT103)</f>
        <v>30</v>
      </c>
      <c r="T53" s="152">
        <f>IF(ISBLANK(Výsledky!$CA$3),"",Výsledky!CA103)</f>
        <v>0</v>
      </c>
      <c r="U53" s="152">
        <f>IF(ISBLANK(Výsledky!$CH$3),"",Výsledky!CH103)</f>
        <v>20</v>
      </c>
      <c r="V53" s="152">
        <f>IF(ISBLANK(Výsledky!$CO$3),"",Výsledky!CO103)</f>
        <v>30</v>
      </c>
      <c r="W53" s="152">
        <f>IF(ISBLANK(Výsledky!$CV$3),"",Výsledky!CV103)</f>
        <v>20</v>
      </c>
      <c r="X53" s="152">
        <f>IF(ISBLANK(Výsledky!$DC$3),"",Výsledky!DC103)</f>
        <v>30</v>
      </c>
      <c r="Y53" s="152" t="str">
        <f>IF(ISBLANK(Výsledky!$DJ$3),"",Výsledky!DJ103)</f>
        <v>-</v>
      </c>
      <c r="Z53" s="152">
        <f>IF(ISBLANK(Výsledky!$DQ$3),"",Výsledky!DQ103)</f>
        <v>10</v>
      </c>
      <c r="AA53" s="152">
        <f>IF(ISBLANK(Výsledky!$DX$3),"",Výsledky!DX103)</f>
        <v>30</v>
      </c>
      <c r="AB53" s="152">
        <f>IF(ISBLANK(Výsledky!$EE$3),"",Výsledky!EE103)</f>
        <v>20</v>
      </c>
      <c r="AC53" s="152">
        <f>IF(ISBLANK(Výsledky!$EL$3),"",Výsledky!EL103)</f>
        <v>20</v>
      </c>
      <c r="AD53" s="152">
        <f>IF(ISBLANK(Výsledky!$ES$3),"",Výsledky!ES103)</f>
        <v>30</v>
      </c>
      <c r="AE53" s="152">
        <f>IF(ISBLANK(Výsledky!$EZ$3),"",Výsledky!EZ103)</f>
        <v>20</v>
      </c>
      <c r="AF53" s="152">
        <f>IF(ISBLANK(Výsledky!$FG$3),"",Výsledky!FG103)</f>
        <v>80</v>
      </c>
      <c r="AG53" s="152">
        <f>IF(ISBLANK(Výsledky!$FN$3),"",Výsledky!FN103)</f>
        <v>50</v>
      </c>
      <c r="AH53" s="152">
        <f>IF(ISBLANK(Výsledky!$FU$3),"",Výsledky!FU103)</f>
        <v>50</v>
      </c>
      <c r="AI53" s="152">
        <f>IF(ISBLANK(Výsledky!$GB$3),"",Výsledky!GB103)</f>
        <v>10</v>
      </c>
      <c r="AJ53" s="152">
        <f>IF(ISBLANK(Výsledky!$GI$3),"",Výsledky!GI103)</f>
        <v>30</v>
      </c>
      <c r="AK53" s="152">
        <f>IF(ISBLANK(Výsledky!$GP$3),"",Výsledky!GP103)</f>
        <v>30</v>
      </c>
      <c r="AL53" s="152">
        <v>0</v>
      </c>
      <c r="AM53" s="152">
        <f>IF(ISBLANK(Výsledky!$HD$3),"",Výsledky!HD103)</f>
        <v>40</v>
      </c>
      <c r="AN53" s="152">
        <f>IF(ISBLANK(Výsledky!$HK$3),"",Výsledky!HK103)</f>
        <v>40</v>
      </c>
      <c r="AO53" s="152">
        <f>IF(ISBLANK(Výsledky!$HR$3),"",Výsledky!HR103)</f>
        <v>10</v>
      </c>
      <c r="AP53" s="152">
        <f>IF(ISBLANK(Výsledky!$HY$3),"",Výsledky!HY103)</f>
        <v>20</v>
      </c>
      <c r="AQ53" s="152">
        <f>IF(ISBLANK(Výsledky!$IF$3),"",Výsledky!IF103)</f>
        <v>0</v>
      </c>
      <c r="AR53" s="152">
        <f>IF(ISBLANK(Výsledky!$IM$3),"",Výsledky!IM103)</f>
        <v>50</v>
      </c>
      <c r="AS53" s="152">
        <f>IF(ISBLANK(Výsledky!$IT$3),"",Výsledky!IT103)</f>
        <v>20</v>
      </c>
      <c r="AT53" s="152">
        <f>IF(ISBLANK(Výsledky!$JA$3),"",Výsledky!JA103)</f>
        <v>50</v>
      </c>
      <c r="AU53" s="152">
        <f>IF(ISBLANK(Výsledky!$JH$3),"",Výsledky!JH103)</f>
        <v>20</v>
      </c>
      <c r="AV53" s="152">
        <f>IF(ISBLANK(Výsledky!$JO$3),"",Výsledky!JO103)</f>
        <v>20</v>
      </c>
      <c r="AW53" s="152">
        <f>IF(ISBLANK(Výsledky!$JV$3),"",Výsledky!JV103)</f>
        <v>50</v>
      </c>
      <c r="AX53" s="152" t="str">
        <f>IF(ISBLANK(Výsledky!$KC$3),"",Výsledky!KC103)</f>
        <v/>
      </c>
      <c r="AY53" s="152" t="str">
        <f>IF(ISBLANK(Výsledky!$KJ$3),"",Výsledky!KJ103)</f>
        <v>-</v>
      </c>
      <c r="AZ53" s="152" t="str">
        <f>IF(ISBLANK(Výsledky!$KQ$3),"",Výsledky!KQ103)</f>
        <v>-</v>
      </c>
      <c r="BA53" s="152" t="str">
        <f>IF(ISBLANK(Výsledky!$KX$3),"",Výsledky!KX103)</f>
        <v/>
      </c>
      <c r="BB53" s="152" t="str">
        <f>IF(ISBLANK(Výsledky!$LE$3),"",Výsledky!LE103)</f>
        <v/>
      </c>
      <c r="BC53" s="152" t="str">
        <f>IF(ISBLANK(Výsledky!$LL$3),"",Výsledky!LL103)</f>
        <v/>
      </c>
      <c r="BD53" s="152" t="str">
        <f>IF(ISBLANK(Výsledky!$LS$3),"",Výsledky!LS103)</f>
        <v/>
      </c>
      <c r="BE53" s="152" t="str">
        <f>IF(ISBLANK(Výsledky!$LZ$3),"",Výsledky!LZ103)</f>
        <v/>
      </c>
      <c r="BF53" s="152" t="str">
        <f>IF(ISBLANK(Výsledky!$MG$3),"",Výsledky!MG103)</f>
        <v/>
      </c>
      <c r="BG53" s="152" t="str">
        <f>IF(ISBLANK(Výsledky!$MN$3),"",Výsledky!MN103)</f>
        <v/>
      </c>
      <c r="BH53" s="152" t="str">
        <f>IF(ISBLANK(Výsledky!$MU$3),"",Výsledky!MU103)</f>
        <v/>
      </c>
      <c r="BI53" s="152" t="str">
        <f>IF(ISBLANK(Výsledky!$NB$3),"",Výsledky!NB103)</f>
        <v/>
      </c>
      <c r="BJ53" s="152" t="str">
        <f>IF(ISBLANK(Výsledky!$NI$3),"",Výsledky!NI103)</f>
        <v/>
      </c>
      <c r="BK53" s="152" t="str">
        <f>IF(ISBLANK(Výsledky!$NP$3),"",Výsledky!NP103)</f>
        <v/>
      </c>
      <c r="BL53" s="152" t="str">
        <f>IF(ISBLANK(Výsledky!$NW$3),"",Výsledky!NW103)</f>
        <v/>
      </c>
      <c r="BM53" s="152" t="str">
        <f>IF(ISBLANK(Výsledky!$OD$3),"",Výsledky!OD103)</f>
        <v/>
      </c>
      <c r="BN53" s="152" t="str">
        <f>IF(ISBLANK(Výsledky!$OK$3),"",Výsledky!OK103)</f>
        <v/>
      </c>
      <c r="BO53" s="152" t="str">
        <f>IF(ISBLANK(Výsledky!$OR$3),"",Výsledky!OR103)</f>
        <v/>
      </c>
      <c r="BP53" s="152" t="str">
        <f>IF(ISBLANK(Výsledky!$OY$3),"",Výsledky!OY103)</f>
        <v/>
      </c>
      <c r="BQ53" s="152" t="str">
        <f>IF(ISBLANK(Výsledky!$PF$3),"",Výsledky!PF103)</f>
        <v/>
      </c>
      <c r="BR53" s="152" t="str">
        <f>IF(ISBLANK(Výsledky!$PM$3),"",Výsledky!PM103)</f>
        <v/>
      </c>
      <c r="BS53" s="152" t="str">
        <f>IF(ISBLANK(Výsledky!$PT$3),"",Výsledky!PT103)</f>
        <v/>
      </c>
      <c r="BT53" s="153" t="str">
        <f>IF(ISBLANK(Výsledky!$QA$3),"",Výsledky!QA103)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 x14ac:dyDescent="0.2">
      <c r="A54" s="1"/>
      <c r="B54" s="155" t="s">
        <v>218</v>
      </c>
      <c r="C54" s="161">
        <f>Tipy!A59</f>
        <v>84</v>
      </c>
      <c r="D54" s="179" t="str">
        <f>Tipy!B59</f>
        <v>Matej14</v>
      </c>
      <c r="E54" s="308">
        <f>SUM(F54:I54)</f>
        <v>910</v>
      </c>
      <c r="F54" s="306">
        <f>IF(ISBLANK(Výsledky!$I$3),"-",SUM(J54:M54,O54,Q54,S54:T54,V54,X54,Z54:AA54,AC54:AE54,AG54:AI54,AK54:AM54,AP54,AR54,AT54:AU54,AW54:AX54,BA54,BC54:BD54,BF54,BH54,BJ54,BL54,BN54,BP54,BR54:BS54))</f>
        <v>620</v>
      </c>
      <c r="G54" s="151">
        <f>IF(ISBLANK(Výsledky!$AK$3),"-",SUM(N54,R54,U54,Y54,AB54,AF54,AV54,BB54,BG54,BI54,BM54,BO54,BT54))</f>
        <v>160</v>
      </c>
      <c r="H54" s="151">
        <f>IF(ISBLANK(Výsledky!$AY$3),"-",SUM(P54,W54,AJ54,AO54,AQ54,AY54))</f>
        <v>130</v>
      </c>
      <c r="I54" s="167">
        <f>IF(ISBLANK(Výsledky!$HK$3),"-",SUM(AN54,AS54,AZ54,BE54,BK54,BQ54))</f>
        <v>0</v>
      </c>
      <c r="J54" s="164">
        <f>IF(ISBLANK(Výsledky!$I$3),"",Výsledky!I65)</f>
        <v>60</v>
      </c>
      <c r="K54" s="152">
        <f>IF(ISBLANK(Výsledky!$P$3),"",Výsledky!P65)</f>
        <v>60</v>
      </c>
      <c r="L54" s="152">
        <f>IF(ISBLANK(Výsledky!$W$3),"",Výsledky!W65)</f>
        <v>20</v>
      </c>
      <c r="M54" s="152">
        <f>IF(ISBLANK(Výsledky!$AD$3),"",Výsledky!AD65)</f>
        <v>0</v>
      </c>
      <c r="N54" s="152" t="str">
        <f>IF(ISBLANK(Výsledky!$AK$3),"",Výsledky!AK65)</f>
        <v>-</v>
      </c>
      <c r="O54" s="152" t="str">
        <f>IF(ISBLANK(Výsledky!$AR$3),"",Výsledky!AR65)</f>
        <v>-</v>
      </c>
      <c r="P54" s="152">
        <f>IF(ISBLANK(Výsledky!$AY$3),"",Výsledky!AY65)</f>
        <v>50</v>
      </c>
      <c r="Q54" s="152">
        <f>IF(ISBLANK(Výsledky!$BF$3),"",Výsledky!BF65)</f>
        <v>0</v>
      </c>
      <c r="R54" s="152">
        <f>IF(ISBLANK(Výsledky!$BM$3),"",Výsledky!BM65)</f>
        <v>50</v>
      </c>
      <c r="S54" s="152">
        <f>IF(ISBLANK(Výsledky!$BT$3),"",Výsledky!BT65)</f>
        <v>60</v>
      </c>
      <c r="T54" s="152">
        <f>IF(ISBLANK(Výsledky!$CA$3),"",Výsledky!CA65)</f>
        <v>30</v>
      </c>
      <c r="U54" s="152">
        <f>IF(ISBLANK(Výsledky!$CH$3),"",Výsledky!CH65)</f>
        <v>0</v>
      </c>
      <c r="V54" s="152">
        <f>IF(ISBLANK(Výsledky!$CO$3),"",Výsledky!CO65)</f>
        <v>60</v>
      </c>
      <c r="W54" s="152">
        <f>IF(ISBLANK(Výsledky!$CV$3),"",Výsledky!CV65)</f>
        <v>80</v>
      </c>
      <c r="X54" s="152" t="str">
        <f>IF(ISBLANK(Výsledky!$DC$3),"",Výsledky!DC65)</f>
        <v>-</v>
      </c>
      <c r="Y54" s="152">
        <f>IF(ISBLANK(Výsledky!$DJ$3),"",Výsledky!DJ65)</f>
        <v>30</v>
      </c>
      <c r="Z54" s="152">
        <f>IF(ISBLANK(Výsledky!$DQ$3),"",Výsledky!DQ65)</f>
        <v>10</v>
      </c>
      <c r="AA54" s="152">
        <f>IF(ISBLANK(Výsledky!$DX$3),"",Výsledky!DX65)</f>
        <v>70</v>
      </c>
      <c r="AB54" s="152">
        <f>IF(ISBLANK(Výsledky!$EE$3),"",Výsledky!EE65)</f>
        <v>80</v>
      </c>
      <c r="AC54" s="152">
        <f>IF(ISBLANK(Výsledky!$EL$3),"",Výsledky!EL65)</f>
        <v>30</v>
      </c>
      <c r="AD54" s="152">
        <f>IF(ISBLANK(Výsledky!$ES$3),"",Výsledky!ES65)</f>
        <v>50</v>
      </c>
      <c r="AE54" s="152" t="str">
        <f>IF(ISBLANK(Výsledky!$EZ$3),"",Výsledky!EZ65)</f>
        <v>-</v>
      </c>
      <c r="AF54" s="152">
        <f>IF(ISBLANK(Výsledky!$FG$3),"",Výsledky!FG65)</f>
        <v>0</v>
      </c>
      <c r="AG54" s="152">
        <f>IF(ISBLANK(Výsledky!$FN$3),"",Výsledky!FN65)</f>
        <v>50</v>
      </c>
      <c r="AH54" s="152">
        <f>IF(ISBLANK(Výsledky!$FU$3),"",Výsledky!FU65)</f>
        <v>70</v>
      </c>
      <c r="AI54" s="152">
        <f>IF(ISBLANK(Výsledky!$GB$3),"",Výsledky!GB65)</f>
        <v>0</v>
      </c>
      <c r="AJ54" s="152" t="str">
        <f>IF(ISBLANK(Výsledky!$GI$3),"",Výsledky!GI65)</f>
        <v>-</v>
      </c>
      <c r="AK54" s="152" t="str">
        <f>IF(ISBLANK(Výsledky!$GP$3),"",Výsledky!GP65)</f>
        <v>-</v>
      </c>
      <c r="AL54" s="152" t="str">
        <f>IF(ISBLANK(Výsledky!$GW$3),"",Výsledky!GW65)</f>
        <v>-</v>
      </c>
      <c r="AM54" s="152">
        <f>IF(ISBLANK(Výsledky!$HD$3),"",Výsledky!HD65)</f>
        <v>50</v>
      </c>
      <c r="AN54" s="152" t="str">
        <f>IF(ISBLANK(Výsledky!$HK$3),"",Výsledky!HK65)</f>
        <v>-</v>
      </c>
      <c r="AO54" s="152" t="str">
        <f>IF(ISBLANK(Výsledky!$HR$3),"",Výsledky!HR65)</f>
        <v>-</v>
      </c>
      <c r="AP54" s="152" t="str">
        <f>IF(ISBLANK(Výsledky!$HY$3),"",Výsledky!HY65)</f>
        <v>-</v>
      </c>
      <c r="AQ54" s="152" t="str">
        <f>IF(ISBLANK(Výsledky!$IF$3),"",Výsledky!IF65)</f>
        <v>-</v>
      </c>
      <c r="AR54" s="152" t="str">
        <f>IF(ISBLANK(Výsledky!$IM$3),"",Výsledky!IM65)</f>
        <v>-</v>
      </c>
      <c r="AS54" s="152" t="str">
        <f>IF(ISBLANK(Výsledky!$IT$3),"",Výsledky!IT65)</f>
        <v>-</v>
      </c>
      <c r="AT54" s="152" t="str">
        <f>IF(ISBLANK(Výsledky!$JA$3),"",Výsledky!JA65)</f>
        <v>-</v>
      </c>
      <c r="AU54" s="152" t="str">
        <f>IF(ISBLANK(Výsledky!$JH$3),"",Výsledky!JH65)</f>
        <v>-</v>
      </c>
      <c r="AV54" s="152" t="str">
        <f>IF(ISBLANK(Výsledky!$JO$3),"",Výsledky!JO65)</f>
        <v>-</v>
      </c>
      <c r="AW54" s="152" t="str">
        <f>IF(ISBLANK(Výsledky!$JV$3),"",Výsledky!JV65)</f>
        <v>-</v>
      </c>
      <c r="AX54" s="152" t="str">
        <f>IF(ISBLANK(Výsledky!$KC$3),"",Výsledky!KC65)</f>
        <v/>
      </c>
      <c r="AY54" s="152" t="str">
        <f>IF(ISBLANK(Výsledky!$KJ$3),"",Výsledky!KJ65)</f>
        <v>-</v>
      </c>
      <c r="AZ54" s="152" t="str">
        <f>IF(ISBLANK(Výsledky!$KQ$3),"",Výsledky!KQ65)</f>
        <v>-</v>
      </c>
      <c r="BA54" s="152" t="str">
        <f>IF(ISBLANK(Výsledky!$KX$3),"",Výsledky!KX65)</f>
        <v/>
      </c>
      <c r="BB54" s="152" t="str">
        <f>IF(ISBLANK(Výsledky!$LE$3),"",Výsledky!LE65)</f>
        <v/>
      </c>
      <c r="BC54" s="152" t="str">
        <f>IF(ISBLANK(Výsledky!$LL$3),"",Výsledky!LL65)</f>
        <v/>
      </c>
      <c r="BD54" s="152" t="str">
        <f>IF(ISBLANK(Výsledky!$LS$3),"",Výsledky!LS65)</f>
        <v/>
      </c>
      <c r="BE54" s="152" t="str">
        <f>IF(ISBLANK(Výsledky!$LZ$3),"",Výsledky!LZ65)</f>
        <v/>
      </c>
      <c r="BF54" s="152" t="str">
        <f>IF(ISBLANK(Výsledky!$MG$3),"",Výsledky!MG65)</f>
        <v/>
      </c>
      <c r="BG54" s="152" t="str">
        <f>IF(ISBLANK(Výsledky!$MN$3),"",Výsledky!MN65)</f>
        <v/>
      </c>
      <c r="BH54" s="152" t="str">
        <f>IF(ISBLANK(Výsledky!$MU$3),"",Výsledky!MU65)</f>
        <v/>
      </c>
      <c r="BI54" s="152" t="str">
        <f>IF(ISBLANK(Výsledky!$NB$3),"",Výsledky!NB65)</f>
        <v/>
      </c>
      <c r="BJ54" s="152" t="str">
        <f>IF(ISBLANK(Výsledky!$NI$3),"",Výsledky!NI65)</f>
        <v/>
      </c>
      <c r="BK54" s="152" t="str">
        <f>IF(ISBLANK(Výsledky!$NP$3),"",Výsledky!NP65)</f>
        <v/>
      </c>
      <c r="BL54" s="152" t="str">
        <f>IF(ISBLANK(Výsledky!$NW$3),"",Výsledky!NW65)</f>
        <v/>
      </c>
      <c r="BM54" s="152" t="str">
        <f>IF(ISBLANK(Výsledky!$OD$3),"",Výsledky!OD65)</f>
        <v/>
      </c>
      <c r="BN54" s="152" t="str">
        <f>IF(ISBLANK(Výsledky!$OK$3),"",Výsledky!OK65)</f>
        <v/>
      </c>
      <c r="BO54" s="152" t="str">
        <f>IF(ISBLANK(Výsledky!$OR$3),"",Výsledky!OR65)</f>
        <v/>
      </c>
      <c r="BP54" s="152" t="str">
        <f>IF(ISBLANK(Výsledky!$OY$3),"",Výsledky!OY65)</f>
        <v/>
      </c>
      <c r="BQ54" s="152" t="str">
        <f>IF(ISBLANK(Výsledky!$PF$3),"",Výsledky!PF65)</f>
        <v/>
      </c>
      <c r="BR54" s="152" t="str">
        <f>IF(ISBLANK(Výsledky!$PM$3),"",Výsledky!PM65)</f>
        <v/>
      </c>
      <c r="BS54" s="152" t="str">
        <f>IF(ISBLANK(Výsledky!$PT$3),"",Výsledky!PT65)</f>
        <v/>
      </c>
      <c r="BT54" s="153" t="str">
        <f>IF(ISBLANK(Výsledky!$QA$3),"",Výsledky!QA65)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 x14ac:dyDescent="0.2">
      <c r="A55" s="1"/>
      <c r="B55" s="155" t="s">
        <v>219</v>
      </c>
      <c r="C55" s="161">
        <f>Tipy!A8</f>
        <v>27</v>
      </c>
      <c r="D55" s="179" t="str">
        <f>Tipy!B8</f>
        <v>Airwalk</v>
      </c>
      <c r="E55" s="308">
        <f>SUM(F55:I55)</f>
        <v>900</v>
      </c>
      <c r="F55" s="306">
        <f>IF(ISBLANK(Výsledky!$I$3),"-",SUM(J55:M55,O55,Q55,S55:T55,V55,X55,Z55:AA55,AC55:AE55,AG55:AI55,AK55:AM55,AP55,AR55,AT55:AU55,AW55:AX55,BA55,BC55:BD55,BF55,BH55,BJ55,BL55,BN55,BP55,BR55:BS55))</f>
        <v>680</v>
      </c>
      <c r="G55" s="151">
        <f>IF(ISBLANK(Výsledky!$AK$3),"-",SUM(N55,R55,U55,Y55,AB55,AF55,AV55,BB55,BG55,BI55,BM55,BO55,BT55))</f>
        <v>170</v>
      </c>
      <c r="H55" s="151">
        <f>IF(ISBLANK(Výsledky!$AY$3),"-",SUM(P55,W55,AJ55,AO55,AQ55,AY55))</f>
        <v>50</v>
      </c>
      <c r="I55" s="167">
        <f>IF(ISBLANK(Výsledky!$HK$3),"-",SUM(AN55,AS55,AZ55,BE55,BK55,BQ55))</f>
        <v>0</v>
      </c>
      <c r="J55" s="164">
        <f>IF(ISBLANK(Výsledky!$I$3),"",Výsledky!I14)</f>
        <v>50</v>
      </c>
      <c r="K55" s="152">
        <f>IF(ISBLANK(Výsledky!$P$3),"",Výsledky!P14)</f>
        <v>60</v>
      </c>
      <c r="L55" s="152">
        <f>IF(ISBLANK(Výsledky!$W$3),"",Výsledky!W14)</f>
        <v>50</v>
      </c>
      <c r="M55" s="152">
        <f>IF(ISBLANK(Výsledky!$AD$3),"",Výsledky!AD14)</f>
        <v>50</v>
      </c>
      <c r="N55" s="152">
        <f>IF(ISBLANK(Výsledky!$AK$3),"",Výsledky!AK14)</f>
        <v>20</v>
      </c>
      <c r="O55" s="152">
        <f>IF(ISBLANK(Výsledky!$AR$3),"",Výsledky!AR14)</f>
        <v>30</v>
      </c>
      <c r="P55" s="152">
        <f>IF(ISBLANK(Výsledky!$AY$3),"",Výsledky!AY14)</f>
        <v>20</v>
      </c>
      <c r="Q55" s="152" t="str">
        <f>IF(ISBLANK(Výsledky!$BF$3),"",Výsledky!BF14)</f>
        <v>-</v>
      </c>
      <c r="R55" s="152">
        <f>IF(ISBLANK(Výsledky!$BM$3),"",Výsledky!BM14)</f>
        <v>30</v>
      </c>
      <c r="S55" s="152">
        <f>IF(ISBLANK(Výsledky!$BT$3),"",Výsledky!BT14)</f>
        <v>80</v>
      </c>
      <c r="T55" s="152">
        <f>IF(ISBLANK(Výsledky!$CA$3),"",Výsledky!CA14)</f>
        <v>30</v>
      </c>
      <c r="U55" s="152">
        <f>IF(ISBLANK(Výsledky!$CH$3),"",Výsledky!CH14)</f>
        <v>30</v>
      </c>
      <c r="V55" s="152">
        <f>IF(ISBLANK(Výsledky!$CO$3),"",Výsledky!CO14)</f>
        <v>40</v>
      </c>
      <c r="W55" s="152">
        <f>IF(ISBLANK(Výsledky!$CV$3),"",Výsledky!CV14)</f>
        <v>30</v>
      </c>
      <c r="X55" s="152">
        <f>IF(ISBLANK(Výsledky!$DC$3),"",Výsledky!DC14)</f>
        <v>0</v>
      </c>
      <c r="Y55" s="152">
        <f>IF(ISBLANK(Výsledky!$DJ$3),"",Výsledky!DJ14)</f>
        <v>30</v>
      </c>
      <c r="Z55" s="152">
        <f>IF(ISBLANK(Výsledky!$DQ$3),"",Výsledky!DQ14)</f>
        <v>10</v>
      </c>
      <c r="AA55" s="152">
        <f>IF(ISBLANK(Výsledky!$DX$3),"",Výsledky!DX14)</f>
        <v>60</v>
      </c>
      <c r="AB55" s="152">
        <f>IF(ISBLANK(Výsledky!$EE$3),"",Výsledky!EE14)</f>
        <v>60</v>
      </c>
      <c r="AC55" s="152">
        <f>IF(ISBLANK(Výsledky!$EL$3),"",Výsledky!EL14)</f>
        <v>30</v>
      </c>
      <c r="AD55" s="152">
        <f>IF(ISBLANK(Výsledky!$ES$3),"",Výsledky!ES14)</f>
        <v>20</v>
      </c>
      <c r="AE55" s="152">
        <f>IF(ISBLANK(Výsledky!$EZ$3),"",Výsledky!EZ14)</f>
        <v>50</v>
      </c>
      <c r="AF55" s="152">
        <f>IF(ISBLANK(Výsledky!$FG$3),"",Výsledky!FG14)</f>
        <v>0</v>
      </c>
      <c r="AG55" s="152">
        <f>IF(ISBLANK(Výsledky!$FN$3),"",Výsledky!FN14)</f>
        <v>60</v>
      </c>
      <c r="AH55" s="152">
        <f>IF(ISBLANK(Výsledky!$FU$3),"",Výsledky!FU14)</f>
        <v>60</v>
      </c>
      <c r="AI55" s="152" t="str">
        <f>IF(ISBLANK(Výsledky!$GB$3),"",Výsledky!GB14)</f>
        <v>-</v>
      </c>
      <c r="AJ55" s="152" t="str">
        <f>IF(ISBLANK(Výsledky!$GI$3),"",Výsledky!GI14)</f>
        <v>-</v>
      </c>
      <c r="AK55" s="152" t="str">
        <f>IF(ISBLANK(Výsledky!$GP$3),"",Výsledky!GP14)</f>
        <v>-</v>
      </c>
      <c r="AL55" s="152">
        <v>0</v>
      </c>
      <c r="AM55" s="152" t="str">
        <f>IF(ISBLANK(Výsledky!$HD$3),"",Výsledky!HD14)</f>
        <v>-</v>
      </c>
      <c r="AN55" s="152" t="str">
        <f>IF(ISBLANK(Výsledky!$HK$3),"",Výsledky!HK14)</f>
        <v>-</v>
      </c>
      <c r="AO55" s="152" t="str">
        <f>IF(ISBLANK(Výsledky!$HR$3),"",Výsledky!HR14)</f>
        <v>-</v>
      </c>
      <c r="AP55" s="152" t="str">
        <f>IF(ISBLANK(Výsledky!$HY$3),"",Výsledky!HY14)</f>
        <v>-</v>
      </c>
      <c r="AQ55" s="152" t="str">
        <f>IF(ISBLANK(Výsledky!$IF$3),"",Výsledky!IF14)</f>
        <v>-</v>
      </c>
      <c r="AR55" s="152" t="str">
        <f>IF(ISBLANK(Výsledky!$IM$3),"",Výsledky!IM14)</f>
        <v>-</v>
      </c>
      <c r="AS55" s="152" t="str">
        <f>IF(ISBLANK(Výsledky!$IT$3),"",Výsledky!IT14)</f>
        <v>-</v>
      </c>
      <c r="AT55" s="152" t="str">
        <f>IF(ISBLANK(Výsledky!$JA$3),"",Výsledky!JA14)</f>
        <v>-</v>
      </c>
      <c r="AU55" s="152" t="str">
        <f>IF(ISBLANK(Výsledky!$JH$3),"",Výsledky!JH14)</f>
        <v>-</v>
      </c>
      <c r="AV55" s="152" t="str">
        <f>IF(ISBLANK(Výsledky!$JO$3),"",Výsledky!JO14)</f>
        <v>-</v>
      </c>
      <c r="AW55" s="152" t="str">
        <f>IF(ISBLANK(Výsledky!$JV$3),"",Výsledky!JV14)</f>
        <v>-</v>
      </c>
      <c r="AX55" s="152" t="str">
        <f>IF(ISBLANK(Výsledky!$KC$3),"",Výsledky!KC14)</f>
        <v/>
      </c>
      <c r="AY55" s="152" t="str">
        <f>IF(ISBLANK(Výsledky!$KJ$3),"",Výsledky!KJ14)</f>
        <v>-</v>
      </c>
      <c r="AZ55" s="152" t="str">
        <f>IF(ISBLANK(Výsledky!$KQ$3),"",Výsledky!KQ14)</f>
        <v>-</v>
      </c>
      <c r="BA55" s="152" t="str">
        <f>IF(ISBLANK(Výsledky!$KX$3),"",Výsledky!KX14)</f>
        <v/>
      </c>
      <c r="BB55" s="152" t="str">
        <f>IF(ISBLANK(Výsledky!$LE$3),"",Výsledky!LE14)</f>
        <v/>
      </c>
      <c r="BC55" s="152" t="str">
        <f>IF(ISBLANK(Výsledky!$LL$3),"",Výsledky!LL14)</f>
        <v/>
      </c>
      <c r="BD55" s="152" t="str">
        <f>IF(ISBLANK(Výsledky!$LS$3),"",Výsledky!LS14)</f>
        <v/>
      </c>
      <c r="BE55" s="152" t="str">
        <f>IF(ISBLANK(Výsledky!$LZ$3),"",Výsledky!LZ14)</f>
        <v/>
      </c>
      <c r="BF55" s="152" t="str">
        <f>IF(ISBLANK(Výsledky!$MG$3),"",Výsledky!MG14)</f>
        <v/>
      </c>
      <c r="BG55" s="152" t="str">
        <f>IF(ISBLANK(Výsledky!$MN$3),"",Výsledky!MN14)</f>
        <v/>
      </c>
      <c r="BH55" s="152" t="str">
        <f>IF(ISBLANK(Výsledky!$MU$3),"",Výsledky!MU14)</f>
        <v/>
      </c>
      <c r="BI55" s="152" t="str">
        <f>IF(ISBLANK(Výsledky!$NB$3),"",Výsledky!NB14)</f>
        <v/>
      </c>
      <c r="BJ55" s="152" t="str">
        <f>IF(ISBLANK(Výsledky!$NI$3),"",Výsledky!NI14)</f>
        <v/>
      </c>
      <c r="BK55" s="152" t="str">
        <f>IF(ISBLANK(Výsledky!$NP$3),"",Výsledky!NP14)</f>
        <v/>
      </c>
      <c r="BL55" s="152" t="str">
        <f>IF(ISBLANK(Výsledky!$NW$3),"",Výsledky!NW14)</f>
        <v/>
      </c>
      <c r="BM55" s="152" t="str">
        <f>IF(ISBLANK(Výsledky!$OD$3),"",Výsledky!OD14)</f>
        <v/>
      </c>
      <c r="BN55" s="152" t="str">
        <f>IF(ISBLANK(Výsledky!$OK$3),"",Výsledky!OK14)</f>
        <v/>
      </c>
      <c r="BO55" s="152" t="str">
        <f>IF(ISBLANK(Výsledky!$OR$3),"",Výsledky!OR14)</f>
        <v/>
      </c>
      <c r="BP55" s="152" t="str">
        <f>IF(ISBLANK(Výsledky!$OY$3),"",Výsledky!OY14)</f>
        <v/>
      </c>
      <c r="BQ55" s="152" t="str">
        <f>IF(ISBLANK(Výsledky!$PF$3),"",Výsledky!PF14)</f>
        <v/>
      </c>
      <c r="BR55" s="152" t="str">
        <f>IF(ISBLANK(Výsledky!$PM$3),"",Výsledky!PM14)</f>
        <v/>
      </c>
      <c r="BS55" s="152" t="str">
        <f>IF(ISBLANK(Výsledky!$PT$3),"",Výsledky!PT14)</f>
        <v/>
      </c>
      <c r="BT55" s="153" t="str">
        <f>IF(ISBLANK(Výsledky!$QA$3),"",Výsledky!QA14)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 x14ac:dyDescent="0.2">
      <c r="A56" s="1"/>
      <c r="B56" s="155" t="s">
        <v>220</v>
      </c>
      <c r="C56" s="161">
        <f>Tipy!A103</f>
        <v>101</v>
      </c>
      <c r="D56" s="179" t="str">
        <f>Tipy!B103</f>
        <v>Yankojan</v>
      </c>
      <c r="E56" s="308">
        <f>SUM(F56:I56)</f>
        <v>860</v>
      </c>
      <c r="F56" s="306">
        <f>IF(ISBLANK(Výsledky!$I$3),"-",SUM(J56:M56,O56,Q56,S56:T56,V56,X56,Z56:AA56,AC56:AE56,AG56:AI56,AK56:AM56,AP56,AR56,AT56:AU56,AW56:AX56,BA56,BC56:BD56,BF56,BH56,BJ56,BL56,BN56,BP56,BR56:BS56))</f>
        <v>580</v>
      </c>
      <c r="G56" s="151">
        <f>IF(ISBLANK(Výsledky!$AK$3),"-",SUM(N56,R56,U56,Y56,AB56,AF56,AV56,BB56,BG56,BI56,BM56,BO56,BT56))</f>
        <v>100</v>
      </c>
      <c r="H56" s="151">
        <f>IF(ISBLANK(Výsledky!$AY$3),"-",SUM(P56,W56,AJ56,AO56,AQ56,AY56))</f>
        <v>100</v>
      </c>
      <c r="I56" s="167">
        <f>IF(ISBLANK(Výsledky!$HK$3),"-",SUM(AN56,AS56,AZ56,BE56,BK56,BQ56))</f>
        <v>80</v>
      </c>
      <c r="J56" s="164" t="str">
        <f>IF(ISBLANK(Výsledky!$I$3),"",Výsledky!I109)</f>
        <v>-</v>
      </c>
      <c r="K56" s="152" t="str">
        <f>IF(ISBLANK(Výsledky!$P$3),"",Výsledky!P109)</f>
        <v>-</v>
      </c>
      <c r="L56" s="152">
        <f>IF(ISBLANK(Výsledky!$W$3),"",Výsledky!W109)</f>
        <v>0</v>
      </c>
      <c r="M56" s="152" t="str">
        <f>IF(ISBLANK(Výsledky!$AD$3),"",Výsledky!AD109)</f>
        <v>-</v>
      </c>
      <c r="N56" s="152" t="str">
        <f>IF(ISBLANK(Výsledky!$AK$3),"",Výsledky!AK109)</f>
        <v>-</v>
      </c>
      <c r="O56" s="152">
        <f>IF(ISBLANK(Výsledky!$AR$3),"",Výsledky!AR109)</f>
        <v>30</v>
      </c>
      <c r="P56" s="152" t="str">
        <f>IF(ISBLANK(Výsledky!$AY$3),"",Výsledky!AY109)</f>
        <v>-</v>
      </c>
      <c r="Q56" s="152" t="str">
        <f>IF(ISBLANK(Výsledky!$BF$3),"",Výsledky!BF109)</f>
        <v>-</v>
      </c>
      <c r="R56" s="152" t="str">
        <f>IF(ISBLANK(Výsledky!$BM$3),"",Výsledky!BM109)</f>
        <v>-</v>
      </c>
      <c r="S56" s="152">
        <f>IF(ISBLANK(Výsledky!$BT$3),"",Výsledky!BT109)</f>
        <v>40</v>
      </c>
      <c r="T56" s="152">
        <f>IF(ISBLANK(Výsledky!$CA$3),"",Výsledky!CA109)</f>
        <v>50</v>
      </c>
      <c r="U56" s="152">
        <f>IF(ISBLANK(Výsledky!$CH$3),"",Výsledky!CH109)</f>
        <v>0</v>
      </c>
      <c r="V56" s="152" t="str">
        <f>IF(ISBLANK(Výsledky!$CO$3),"",Výsledky!CO109)</f>
        <v>-</v>
      </c>
      <c r="W56" s="152">
        <f>IF(ISBLANK(Výsledky!$CV$3),"",Výsledky!CV109)</f>
        <v>60</v>
      </c>
      <c r="X56" s="152">
        <f>IF(ISBLANK(Výsledky!$DC$3),"",Výsledky!DC109)</f>
        <v>0</v>
      </c>
      <c r="Y56" s="152">
        <f>IF(ISBLANK(Výsledky!$DJ$3),"",Výsledky!DJ109)</f>
        <v>30</v>
      </c>
      <c r="Z56" s="152">
        <f>IF(ISBLANK(Výsledky!$DQ$3),"",Výsledky!DQ109)</f>
        <v>10</v>
      </c>
      <c r="AA56" s="152">
        <f>IF(ISBLANK(Výsledky!$DX$3),"",Výsledky!DX109)</f>
        <v>60</v>
      </c>
      <c r="AB56" s="152">
        <f>IF(ISBLANK(Výsledky!$EE$3),"",Výsledky!EE109)</f>
        <v>30</v>
      </c>
      <c r="AC56" s="152">
        <f>IF(ISBLANK(Výsledky!$EL$3),"",Výsledky!EL109)</f>
        <v>30</v>
      </c>
      <c r="AD56" s="152">
        <f>IF(ISBLANK(Výsledky!$ES$3),"",Výsledky!ES109)</f>
        <v>60</v>
      </c>
      <c r="AE56" s="152" t="str">
        <f>IF(ISBLANK(Výsledky!$EZ$3),"",Výsledky!EZ109)</f>
        <v>-</v>
      </c>
      <c r="AF56" s="152">
        <f>IF(ISBLANK(Výsledky!$FG$3),"",Výsledky!FG109)</f>
        <v>10</v>
      </c>
      <c r="AG56" s="152">
        <f>IF(ISBLANK(Výsledky!$FN$3),"",Výsledky!FN109)</f>
        <v>60</v>
      </c>
      <c r="AH56" s="152" t="str">
        <f>IF(ISBLANK(Výsledky!$FU$3),"",Výsledky!FU109)</f>
        <v>-</v>
      </c>
      <c r="AI56" s="152" t="str">
        <f>IF(ISBLANK(Výsledky!$GB$3),"",Výsledky!GB109)</f>
        <v>-</v>
      </c>
      <c r="AJ56" s="152" t="str">
        <f>IF(ISBLANK(Výsledky!$GI$3),"",Výsledky!GI109)</f>
        <v>-</v>
      </c>
      <c r="AK56" s="152">
        <f>IF(ISBLANK(Výsledky!$GP$3),"",Výsledky!GP109)</f>
        <v>50</v>
      </c>
      <c r="AL56" s="152">
        <v>0</v>
      </c>
      <c r="AM56" s="152">
        <f>IF(ISBLANK(Výsledky!$HD$3),"",Výsledky!HD109)</f>
        <v>60</v>
      </c>
      <c r="AN56" s="152">
        <f>IF(ISBLANK(Výsledky!$HK$3),"",Výsledky!HK109)</f>
        <v>30</v>
      </c>
      <c r="AO56" s="152">
        <f>IF(ISBLANK(Výsledky!$HR$3),"",Výsledky!HR109)</f>
        <v>0</v>
      </c>
      <c r="AP56" s="152">
        <f>IF(ISBLANK(Výsledky!$HY$3),"",Výsledky!HY109)</f>
        <v>30</v>
      </c>
      <c r="AQ56" s="152">
        <f>IF(ISBLANK(Výsledky!$IF$3),"",Výsledky!IF109)</f>
        <v>40</v>
      </c>
      <c r="AR56" s="152">
        <f>IF(ISBLANK(Výsledky!$IM$3),"",Výsledky!IM109)</f>
        <v>30</v>
      </c>
      <c r="AS56" s="152">
        <f>IF(ISBLANK(Výsledky!$IT$3),"",Výsledky!IT109)</f>
        <v>50</v>
      </c>
      <c r="AT56" s="152">
        <f>IF(ISBLANK(Výsledky!$JA$3),"",Výsledky!JA109)</f>
        <v>50</v>
      </c>
      <c r="AU56" s="152">
        <f>IF(ISBLANK(Výsledky!$JH$3),"",Výsledky!JH109)</f>
        <v>20</v>
      </c>
      <c r="AV56" s="152">
        <f>IF(ISBLANK(Výsledky!$JO$3),"",Výsledky!JO109)</f>
        <v>30</v>
      </c>
      <c r="AW56" s="152" t="str">
        <f>IF(ISBLANK(Výsledky!$JV$3),"",Výsledky!JV109)</f>
        <v>-</v>
      </c>
      <c r="AX56" s="152" t="str">
        <f>IF(ISBLANK(Výsledky!$KC$3),"",Výsledky!KC109)</f>
        <v/>
      </c>
      <c r="AY56" s="152">
        <f>IF(ISBLANK(Výsledky!$KJ$3),"",Výsledky!KJ109)</f>
        <v>0</v>
      </c>
      <c r="AZ56" s="152" t="str">
        <f>IF(ISBLANK(Výsledky!$KQ$3),"",Výsledky!KQ109)</f>
        <v>-</v>
      </c>
      <c r="BA56" s="152" t="str">
        <f>IF(ISBLANK(Výsledky!$KX$3),"",Výsledky!KX109)</f>
        <v/>
      </c>
      <c r="BB56" s="152" t="str">
        <f>IF(ISBLANK(Výsledky!$LE$3),"",Výsledky!LE109)</f>
        <v/>
      </c>
      <c r="BC56" s="152" t="str">
        <f>IF(ISBLANK(Výsledky!$LL$3),"",Výsledky!LL109)</f>
        <v/>
      </c>
      <c r="BD56" s="152" t="str">
        <f>IF(ISBLANK(Výsledky!$LS$3),"",Výsledky!LS109)</f>
        <v/>
      </c>
      <c r="BE56" s="152" t="str">
        <f>IF(ISBLANK(Výsledky!$LZ$3),"",Výsledky!LZ109)</f>
        <v/>
      </c>
      <c r="BF56" s="152" t="str">
        <f>IF(ISBLANK(Výsledky!$MG$3),"",Výsledky!MG109)</f>
        <v/>
      </c>
      <c r="BG56" s="152" t="str">
        <f>IF(ISBLANK(Výsledky!$MN$3),"",Výsledky!MN109)</f>
        <v/>
      </c>
      <c r="BH56" s="152" t="str">
        <f>IF(ISBLANK(Výsledky!$MU$3),"",Výsledky!MU109)</f>
        <v/>
      </c>
      <c r="BI56" s="152" t="str">
        <f>IF(ISBLANK(Výsledky!$NB$3),"",Výsledky!NB109)</f>
        <v/>
      </c>
      <c r="BJ56" s="152" t="str">
        <f>IF(ISBLANK(Výsledky!$NI$3),"",Výsledky!NI109)</f>
        <v/>
      </c>
      <c r="BK56" s="152" t="str">
        <f>IF(ISBLANK(Výsledky!$NP$3),"",Výsledky!NP109)</f>
        <v/>
      </c>
      <c r="BL56" s="152" t="str">
        <f>IF(ISBLANK(Výsledky!$NW$3),"",Výsledky!NW109)</f>
        <v/>
      </c>
      <c r="BM56" s="152" t="str">
        <f>IF(ISBLANK(Výsledky!$OD$3),"",Výsledky!OD109)</f>
        <v/>
      </c>
      <c r="BN56" s="152" t="str">
        <f>IF(ISBLANK(Výsledky!$OK$3),"",Výsledky!OK109)</f>
        <v/>
      </c>
      <c r="BO56" s="152" t="str">
        <f>IF(ISBLANK(Výsledky!$OR$3),"",Výsledky!OR109)</f>
        <v/>
      </c>
      <c r="BP56" s="152" t="str">
        <f>IF(ISBLANK(Výsledky!$OY$3),"",Výsledky!OY109)</f>
        <v/>
      </c>
      <c r="BQ56" s="152" t="str">
        <f>IF(ISBLANK(Výsledky!$PF$3),"",Výsledky!PF109)</f>
        <v/>
      </c>
      <c r="BR56" s="152" t="str">
        <f>IF(ISBLANK(Výsledky!$PM$3),"",Výsledky!PM109)</f>
        <v/>
      </c>
      <c r="BS56" s="152" t="str">
        <f>IF(ISBLANK(Výsledky!$PT$3),"",Výsledky!PT109)</f>
        <v/>
      </c>
      <c r="BT56" s="153" t="str">
        <f>IF(ISBLANK(Výsledky!$QA$3),"",Výsledky!QA109)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 x14ac:dyDescent="0.2">
      <c r="A57" s="1"/>
      <c r="B57" s="155" t="s">
        <v>221</v>
      </c>
      <c r="C57" s="161">
        <f>Tipy!A51</f>
        <v>98</v>
      </c>
      <c r="D57" s="179" t="str">
        <f>Tipy!B51</f>
        <v>MajkLFC</v>
      </c>
      <c r="E57" s="308">
        <f>SUM(F57:I57)</f>
        <v>850</v>
      </c>
      <c r="F57" s="306">
        <f>IF(ISBLANK(Výsledky!$I$3),"-",SUM(J57:M57,O57,Q57,S57:T57,V57,X57,Z57:AA57,AC57:AE57,AG57:AI57,AK57:AM57,AP57,AR57,AT57:AU57,AW57:AX57,BA57,BC57:BD57,BF57,BH57,BJ57,BL57,BN57,BP57,BR57:BS57))</f>
        <v>550</v>
      </c>
      <c r="G57" s="151">
        <f>IF(ISBLANK(Výsledky!$AK$3),"-",SUM(N57,R57,U57,Y57,AB57,AF57,AV57,BB57,BG57,BI57,BM57,BO57,BT57))</f>
        <v>160</v>
      </c>
      <c r="H57" s="151">
        <f>IF(ISBLANK(Výsledky!$AY$3),"-",SUM(P57,W57,AJ57,AO57,AQ57,AY57))</f>
        <v>90</v>
      </c>
      <c r="I57" s="167">
        <f>IF(ISBLANK(Výsledky!$HK$3),"-",SUM(AN57,AS57,AZ57,BE57,BK57,BQ57))</f>
        <v>50</v>
      </c>
      <c r="J57" s="164" t="str">
        <f>IF(ISBLANK(Výsledky!$I$3),"",Výsledky!I57)</f>
        <v>-</v>
      </c>
      <c r="K57" s="152">
        <f>IF(ISBLANK(Výsledky!$P$3),"",Výsledky!P57)</f>
        <v>20</v>
      </c>
      <c r="L57" s="152">
        <f>IF(ISBLANK(Výsledky!$W$3),"",Výsledky!W57)</f>
        <v>40</v>
      </c>
      <c r="M57" s="152">
        <f>IF(ISBLANK(Výsledky!$AD$3),"",Výsledky!AD57)</f>
        <v>50</v>
      </c>
      <c r="N57" s="152" t="str">
        <f>IF(ISBLANK(Výsledky!$AK$3),"",Výsledky!AK57)</f>
        <v>-</v>
      </c>
      <c r="O57" s="152" t="str">
        <f>IF(ISBLANK(Výsledky!$AR$3),"",Výsledky!AR57)</f>
        <v>-</v>
      </c>
      <c r="P57" s="152">
        <f>IF(ISBLANK(Výsledky!$AY$3),"",Výsledky!AY57)</f>
        <v>30</v>
      </c>
      <c r="Q57" s="152">
        <f>IF(ISBLANK(Výsledky!$BF$3),"",Výsledky!BF57)</f>
        <v>0</v>
      </c>
      <c r="R57" s="152">
        <f>IF(ISBLANK(Výsledky!$BM$3),"",Výsledky!BM57)</f>
        <v>50</v>
      </c>
      <c r="S57" s="152">
        <f>IF(ISBLANK(Výsledky!$BT$3),"",Výsledky!BT57)</f>
        <v>50</v>
      </c>
      <c r="T57" s="152">
        <f>IF(ISBLANK(Výsledky!$CA$3),"",Výsledky!CA57)</f>
        <v>30</v>
      </c>
      <c r="U57" s="152">
        <f>IF(ISBLANK(Výsledky!$CH$3),"",Výsledky!CH57)</f>
        <v>0</v>
      </c>
      <c r="V57" s="152">
        <f>IF(ISBLANK(Výsledky!$CO$3),"",Výsledky!CO57)</f>
        <v>0</v>
      </c>
      <c r="W57" s="152" t="str">
        <f>IF(ISBLANK(Výsledky!$CV$3),"",Výsledky!CV57)</f>
        <v>-</v>
      </c>
      <c r="X57" s="152">
        <f>IF(ISBLANK(Výsledky!$DC$3),"",Výsledky!DC57)</f>
        <v>30</v>
      </c>
      <c r="Y57" s="152">
        <f>IF(ISBLANK(Výsledky!$DJ$3),"",Výsledky!DJ57)</f>
        <v>40</v>
      </c>
      <c r="Z57" s="152">
        <f>IF(ISBLANK(Výsledky!$DQ$3),"",Výsledky!DQ57)</f>
        <v>0</v>
      </c>
      <c r="AA57" s="152">
        <f>IF(ISBLANK(Výsledky!$DX$3),"",Výsledky!DX57)</f>
        <v>50</v>
      </c>
      <c r="AB57" s="152">
        <f>IF(ISBLANK(Výsledky!$EE$3),"",Výsledky!EE57)</f>
        <v>0</v>
      </c>
      <c r="AC57" s="152" t="str">
        <f>IF(ISBLANK(Výsledky!$EL$3),"",Výsledky!EL57)</f>
        <v>-</v>
      </c>
      <c r="AD57" s="152" t="str">
        <f>IF(ISBLANK(Výsledky!$ES$3),"",Výsledky!ES57)</f>
        <v>-</v>
      </c>
      <c r="AE57" s="152">
        <f>IF(ISBLANK(Výsledky!$EZ$3),"",Výsledky!EZ57)</f>
        <v>30</v>
      </c>
      <c r="AF57" s="152">
        <f>IF(ISBLANK(Výsledky!$FG$3),"",Výsledky!FG57)</f>
        <v>10</v>
      </c>
      <c r="AG57" s="152" t="str">
        <f>IF(ISBLANK(Výsledky!$FN$3),"",Výsledky!FN57)</f>
        <v>-</v>
      </c>
      <c r="AH57" s="152" t="str">
        <f>IF(ISBLANK(Výsledky!$FU$3),"",Výsledky!FU57)</f>
        <v>-</v>
      </c>
      <c r="AI57" s="152" t="str">
        <f>IF(ISBLANK(Výsledky!$GB$3),"",Výsledky!GB57)</f>
        <v>-</v>
      </c>
      <c r="AJ57" s="152">
        <f>IF(ISBLANK(Výsledky!$GI$3),"",Výsledky!GI57)</f>
        <v>10</v>
      </c>
      <c r="AK57" s="152" t="str">
        <f>IF(ISBLANK(Výsledky!$GP$3),"",Výsledky!GP57)</f>
        <v>-</v>
      </c>
      <c r="AL57" s="200">
        <v>0</v>
      </c>
      <c r="AM57" s="152">
        <f>IF(ISBLANK(Výsledky!$HD$3),"",Výsledky!HD57)</f>
        <v>40</v>
      </c>
      <c r="AN57" s="152">
        <f>IF(ISBLANK(Výsledky!$HK$3),"",Výsledky!HK57)</f>
        <v>20</v>
      </c>
      <c r="AO57" s="152">
        <f>IF(ISBLANK(Výsledky!$HR$3),"",Výsledky!HR57)</f>
        <v>0</v>
      </c>
      <c r="AP57" s="152">
        <f>IF(ISBLANK(Výsledky!$HY$3),"",Výsledky!HY57)</f>
        <v>40</v>
      </c>
      <c r="AQ57" s="152">
        <f>IF(ISBLANK(Výsledky!$IF$3),"",Výsledky!IF57)</f>
        <v>30</v>
      </c>
      <c r="AR57" s="152">
        <f>IF(ISBLANK(Výsledky!$IM$3),"",Výsledky!IM57)</f>
        <v>20</v>
      </c>
      <c r="AS57" s="152" t="str">
        <f>IF(ISBLANK(Výsledky!$IT$3),"",Výsledky!IT57)</f>
        <v>-</v>
      </c>
      <c r="AT57" s="152">
        <f>IF(ISBLANK(Výsledky!$JA$3),"",Výsledky!JA57)</f>
        <v>20</v>
      </c>
      <c r="AU57" s="152">
        <f>IF(ISBLANK(Výsledky!$JH$3),"",Výsledky!JH57)</f>
        <v>50</v>
      </c>
      <c r="AV57" s="152">
        <f>IF(ISBLANK(Výsledky!$JO$3),"",Výsledky!JO57)</f>
        <v>60</v>
      </c>
      <c r="AW57" s="152">
        <f>IF(ISBLANK(Výsledky!$JV$3),"",Výsledky!JV57)</f>
        <v>80</v>
      </c>
      <c r="AX57" s="152" t="str">
        <f>IF(ISBLANK(Výsledky!$KC$3),"",Výsledky!KC57)</f>
        <v/>
      </c>
      <c r="AY57" s="152">
        <f>IF(ISBLANK(Výsledky!$KJ$3),"",Výsledky!KJ57)</f>
        <v>20</v>
      </c>
      <c r="AZ57" s="152">
        <f>IF(ISBLANK(Výsledky!$KQ$3),"",Výsledky!KQ57)</f>
        <v>30</v>
      </c>
      <c r="BA57" s="152" t="str">
        <f>IF(ISBLANK(Výsledky!$KX$3),"",Výsledky!KX57)</f>
        <v/>
      </c>
      <c r="BB57" s="152" t="str">
        <f>IF(ISBLANK(Výsledky!$LE$3),"",Výsledky!LE57)</f>
        <v/>
      </c>
      <c r="BC57" s="152" t="str">
        <f>IF(ISBLANK(Výsledky!$LL$3),"",Výsledky!LL57)</f>
        <v/>
      </c>
      <c r="BD57" s="152" t="str">
        <f>IF(ISBLANK(Výsledky!$LS$3),"",Výsledky!LS57)</f>
        <v/>
      </c>
      <c r="BE57" s="152" t="str">
        <f>IF(ISBLANK(Výsledky!$LZ$3),"",Výsledky!LZ57)</f>
        <v/>
      </c>
      <c r="BF57" s="152" t="str">
        <f>IF(ISBLANK(Výsledky!$MG$3),"",Výsledky!MG57)</f>
        <v/>
      </c>
      <c r="BG57" s="152" t="str">
        <f>IF(ISBLANK(Výsledky!$MN$3),"",Výsledky!MN57)</f>
        <v/>
      </c>
      <c r="BH57" s="152" t="str">
        <f>IF(ISBLANK(Výsledky!$MU$3),"",Výsledky!MU57)</f>
        <v/>
      </c>
      <c r="BI57" s="152" t="str">
        <f>IF(ISBLANK(Výsledky!$NB$3),"",Výsledky!NB57)</f>
        <v/>
      </c>
      <c r="BJ57" s="152" t="str">
        <f>IF(ISBLANK(Výsledky!$NI$3),"",Výsledky!NI57)</f>
        <v/>
      </c>
      <c r="BK57" s="152" t="str">
        <f>IF(ISBLANK(Výsledky!$NP$3),"",Výsledky!NP57)</f>
        <v/>
      </c>
      <c r="BL57" s="152" t="str">
        <f>IF(ISBLANK(Výsledky!$NW$3),"",Výsledky!NW57)</f>
        <v/>
      </c>
      <c r="BM57" s="152" t="str">
        <f>IF(ISBLANK(Výsledky!$OD$3),"",Výsledky!OD57)</f>
        <v/>
      </c>
      <c r="BN57" s="152" t="str">
        <f>IF(ISBLANK(Výsledky!$OK$3),"",Výsledky!OK57)</f>
        <v/>
      </c>
      <c r="BO57" s="152" t="str">
        <f>IF(ISBLANK(Výsledky!$OR$3),"",Výsledky!OR57)</f>
        <v/>
      </c>
      <c r="BP57" s="152" t="str">
        <f>IF(ISBLANK(Výsledky!$OY$3),"",Výsledky!OY57)</f>
        <v/>
      </c>
      <c r="BQ57" s="152" t="str">
        <f>IF(ISBLANK(Výsledky!$PF$3),"",Výsledky!PF57)</f>
        <v/>
      </c>
      <c r="BR57" s="152" t="str">
        <f>IF(ISBLANK(Výsledky!$PM$3),"",Výsledky!PM57)</f>
        <v/>
      </c>
      <c r="BS57" s="152" t="str">
        <f>IF(ISBLANK(Výsledky!$PT$3),"",Výsledky!PT57)</f>
        <v/>
      </c>
      <c r="BT57" s="153" t="str">
        <f>IF(ISBLANK(Výsledky!$QA$3),"",Výsledky!QA57)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 x14ac:dyDescent="0.2">
      <c r="A58" s="1"/>
      <c r="B58" s="155" t="s">
        <v>222</v>
      </c>
      <c r="C58" s="161">
        <f>Tipy!A57</f>
        <v>70</v>
      </c>
      <c r="D58" s="179" t="str">
        <f>Tipy!B57</f>
        <v>MaroLFC</v>
      </c>
      <c r="E58" s="308">
        <f>SUM(F58:I58)</f>
        <v>830</v>
      </c>
      <c r="F58" s="306">
        <f>IF(ISBLANK(Výsledky!$I$3),"-",SUM(J58:M58,O58,Q58,S58:T58,V58,X58,Z58:AA58,AC58:AE58,AG58:AI58,AK58:AM58,AP58,AR58,AT58:AU58,AW58:AX58,BA58,BC58:BD58,BF58,BH58,BJ58,BL58,BN58,BP58,BR58:BS58))</f>
        <v>520</v>
      </c>
      <c r="G58" s="151">
        <f>IF(ISBLANK(Výsledky!$AK$3),"-",SUM(N58,R58,U58,Y58,AB58,AF58,AV58,BB58,BG58,BI58,BM58,BO58,BT58))</f>
        <v>190</v>
      </c>
      <c r="H58" s="151">
        <f>IF(ISBLANK(Výsledky!$AY$3),"-",SUM(P58,W58,AJ58,AO58,AQ58,AY58))</f>
        <v>120</v>
      </c>
      <c r="I58" s="167">
        <f>IF(ISBLANK(Výsledky!$HK$3),"-",SUM(AN58,AS58,AZ58,BE58,BK58,BQ58))</f>
        <v>0</v>
      </c>
      <c r="J58" s="164">
        <f>IF(ISBLANK(Výsledky!$I$3),"",Výsledky!I63)</f>
        <v>60</v>
      </c>
      <c r="K58" s="152">
        <f>IF(ISBLANK(Výsledky!$P$3),"",Výsledky!P63)</f>
        <v>50</v>
      </c>
      <c r="L58" s="152">
        <f>IF(ISBLANK(Výsledky!$W$3),"",Výsledky!W63)</f>
        <v>10</v>
      </c>
      <c r="M58" s="152">
        <f>IF(ISBLANK(Výsledky!$AD$3),"",Výsledky!AD63)</f>
        <v>50</v>
      </c>
      <c r="N58" s="152" t="str">
        <f>IF(ISBLANK(Výsledky!$AK$3),"",Výsledky!AK63)</f>
        <v>-</v>
      </c>
      <c r="O58" s="152">
        <f>IF(ISBLANK(Výsledky!$AR$3),"",Výsledky!AR63)</f>
        <v>80</v>
      </c>
      <c r="P58" s="152">
        <f>IF(ISBLANK(Výsledky!$AY$3),"",Výsledky!AY63)</f>
        <v>60</v>
      </c>
      <c r="Q58" s="152">
        <f>IF(ISBLANK(Výsledky!$BF$3),"",Výsledky!BF63)</f>
        <v>30</v>
      </c>
      <c r="R58" s="152">
        <f>IF(ISBLANK(Výsledky!$BM$3),"",Výsledky!BM63)</f>
        <v>50</v>
      </c>
      <c r="S58" s="152">
        <f>IF(ISBLANK(Výsledky!$BT$3),"",Výsledky!BT63)</f>
        <v>40</v>
      </c>
      <c r="T58" s="152">
        <f>IF(ISBLANK(Výsledky!$CA$3),"",Výsledky!CA63)</f>
        <v>50</v>
      </c>
      <c r="U58" s="152">
        <f>IF(ISBLANK(Výsledky!$CH$3),"",Výsledky!CH63)</f>
        <v>50</v>
      </c>
      <c r="V58" s="152">
        <f>IF(ISBLANK(Výsledky!$CO$3),"",Výsledky!CO63)</f>
        <v>30</v>
      </c>
      <c r="W58" s="152">
        <f>IF(ISBLANK(Výsledky!$CV$3),"",Výsledky!CV63)</f>
        <v>60</v>
      </c>
      <c r="X58" s="152">
        <f>IF(ISBLANK(Výsledky!$DC$3),"",Výsledky!DC63)</f>
        <v>30</v>
      </c>
      <c r="Y58" s="152">
        <f>IF(ISBLANK(Výsledky!$DJ$3),"",Výsledky!DJ63)</f>
        <v>30</v>
      </c>
      <c r="Z58" s="152">
        <f>IF(ISBLANK(Výsledky!$DQ$3),"",Výsledky!DQ63)</f>
        <v>10</v>
      </c>
      <c r="AA58" s="152">
        <f>IF(ISBLANK(Výsledky!$DX$3),"",Výsledky!DX63)</f>
        <v>50</v>
      </c>
      <c r="AB58" s="152">
        <f>IF(ISBLANK(Výsledky!$EE$3),"",Výsledky!EE63)</f>
        <v>60</v>
      </c>
      <c r="AC58" s="152">
        <f>IF(ISBLANK(Výsledky!$EL$3),"",Výsledky!EL63)</f>
        <v>30</v>
      </c>
      <c r="AD58" s="152" t="str">
        <f>IF(ISBLANK(Výsledky!$ES$3),"",Výsledky!ES63)</f>
        <v>-</v>
      </c>
      <c r="AE58" s="152" t="str">
        <f>IF(ISBLANK(Výsledky!$EZ$3),"",Výsledky!EZ63)</f>
        <v>-</v>
      </c>
      <c r="AF58" s="152" t="str">
        <f>IF(ISBLANK(Výsledky!$FG$3),"",Výsledky!FG63)</f>
        <v>-</v>
      </c>
      <c r="AG58" s="152" t="str">
        <f>IF(ISBLANK(Výsledky!$FN$3),"",Výsledky!FN63)</f>
        <v>-</v>
      </c>
      <c r="AH58" s="152" t="str">
        <f>IF(ISBLANK(Výsledky!$FU$3),"",Výsledky!FU63)</f>
        <v>-</v>
      </c>
      <c r="AI58" s="152" t="str">
        <f>IF(ISBLANK(Výsledky!$GB$3),"",Výsledky!GB63)</f>
        <v>-</v>
      </c>
      <c r="AJ58" s="152" t="str">
        <f>IF(ISBLANK(Výsledky!$GI$3),"",Výsledky!GI63)</f>
        <v>-</v>
      </c>
      <c r="AK58" s="152" t="str">
        <f>IF(ISBLANK(Výsledky!$GP$3),"",Výsledky!GP63)</f>
        <v>-</v>
      </c>
      <c r="AL58" s="152" t="str">
        <f>IF(ISBLANK(Výsledky!$GW$3),"",Výsledky!GW63)</f>
        <v>-</v>
      </c>
      <c r="AM58" s="152" t="str">
        <f>IF(ISBLANK(Výsledky!$HD$3),"",Výsledky!HD63)</f>
        <v>-</v>
      </c>
      <c r="AN58" s="152" t="str">
        <f>IF(ISBLANK(Výsledky!$HK$3),"",Výsledky!HK63)</f>
        <v>-</v>
      </c>
      <c r="AO58" s="152" t="str">
        <f>IF(ISBLANK(Výsledky!$HR$3),"",Výsledky!HR63)</f>
        <v>-</v>
      </c>
      <c r="AP58" s="152" t="str">
        <f>IF(ISBLANK(Výsledky!$HY$3),"",Výsledky!HY63)</f>
        <v>-</v>
      </c>
      <c r="AQ58" s="152" t="str">
        <f>IF(ISBLANK(Výsledky!$IF$3),"",Výsledky!IF63)</f>
        <v>-</v>
      </c>
      <c r="AR58" s="152" t="str">
        <f>IF(ISBLANK(Výsledky!$IM$3),"",Výsledky!IM63)</f>
        <v>-</v>
      </c>
      <c r="AS58" s="152" t="str">
        <f>IF(ISBLANK(Výsledky!$IT$3),"",Výsledky!IT63)</f>
        <v>-</v>
      </c>
      <c r="AT58" s="152" t="str">
        <f>IF(ISBLANK(Výsledky!$JA$3),"",Výsledky!JA63)</f>
        <v>-</v>
      </c>
      <c r="AU58" s="152" t="str">
        <f>IF(ISBLANK(Výsledky!$JH$3),"",Výsledky!JH63)</f>
        <v>-</v>
      </c>
      <c r="AV58" s="152" t="str">
        <f>IF(ISBLANK(Výsledky!$JO$3),"",Výsledky!JO63)</f>
        <v>-</v>
      </c>
      <c r="AW58" s="152" t="str">
        <f>IF(ISBLANK(Výsledky!$JV$3),"",Výsledky!JV63)</f>
        <v>-</v>
      </c>
      <c r="AX58" s="152" t="str">
        <f>IF(ISBLANK(Výsledky!$KC$3),"",Výsledky!KC63)</f>
        <v/>
      </c>
      <c r="AY58" s="152" t="str">
        <f>IF(ISBLANK(Výsledky!$KJ$3),"",Výsledky!KJ63)</f>
        <v>-</v>
      </c>
      <c r="AZ58" s="152" t="str">
        <f>IF(ISBLANK(Výsledky!$KQ$3),"",Výsledky!KQ63)</f>
        <v>-</v>
      </c>
      <c r="BA58" s="152" t="str">
        <f>IF(ISBLANK(Výsledky!$KX$3),"",Výsledky!KX63)</f>
        <v/>
      </c>
      <c r="BB58" s="152" t="str">
        <f>IF(ISBLANK(Výsledky!$LE$3),"",Výsledky!LE63)</f>
        <v/>
      </c>
      <c r="BC58" s="152" t="str">
        <f>IF(ISBLANK(Výsledky!$LL$3),"",Výsledky!LL63)</f>
        <v/>
      </c>
      <c r="BD58" s="152" t="str">
        <f>IF(ISBLANK(Výsledky!$LS$3),"",Výsledky!LS63)</f>
        <v/>
      </c>
      <c r="BE58" s="152" t="str">
        <f>IF(ISBLANK(Výsledky!$LZ$3),"",Výsledky!LZ63)</f>
        <v/>
      </c>
      <c r="BF58" s="152" t="str">
        <f>IF(ISBLANK(Výsledky!$MG$3),"",Výsledky!MG63)</f>
        <v/>
      </c>
      <c r="BG58" s="152" t="str">
        <f>IF(ISBLANK(Výsledky!$MN$3),"",Výsledky!MN63)</f>
        <v/>
      </c>
      <c r="BH58" s="152" t="str">
        <f>IF(ISBLANK(Výsledky!$MU$3),"",Výsledky!MU63)</f>
        <v/>
      </c>
      <c r="BI58" s="152" t="str">
        <f>IF(ISBLANK(Výsledky!$NB$3),"",Výsledky!NB63)</f>
        <v/>
      </c>
      <c r="BJ58" s="152" t="str">
        <f>IF(ISBLANK(Výsledky!$NI$3),"",Výsledky!NI63)</f>
        <v/>
      </c>
      <c r="BK58" s="152" t="str">
        <f>IF(ISBLANK(Výsledky!$NP$3),"",Výsledky!NP63)</f>
        <v/>
      </c>
      <c r="BL58" s="152" t="str">
        <f>IF(ISBLANK(Výsledky!$NW$3),"",Výsledky!NW63)</f>
        <v/>
      </c>
      <c r="BM58" s="152" t="str">
        <f>IF(ISBLANK(Výsledky!$OD$3),"",Výsledky!OD63)</f>
        <v/>
      </c>
      <c r="BN58" s="152" t="str">
        <f>IF(ISBLANK(Výsledky!$OK$3),"",Výsledky!OK63)</f>
        <v/>
      </c>
      <c r="BO58" s="152" t="str">
        <f>IF(ISBLANK(Výsledky!$OR$3),"",Výsledky!OR63)</f>
        <v/>
      </c>
      <c r="BP58" s="152" t="str">
        <f>IF(ISBLANK(Výsledky!$OY$3),"",Výsledky!OY63)</f>
        <v/>
      </c>
      <c r="BQ58" s="152" t="str">
        <f>IF(ISBLANK(Výsledky!$PF$3),"",Výsledky!PF63)</f>
        <v/>
      </c>
      <c r="BR58" s="152" t="str">
        <f>IF(ISBLANK(Výsledky!$PM$3),"",Výsledky!PM63)</f>
        <v/>
      </c>
      <c r="BS58" s="152" t="str">
        <f>IF(ISBLANK(Výsledky!$PT$3),"",Výsledky!PT63)</f>
        <v/>
      </c>
      <c r="BT58" s="153" t="str">
        <f>IF(ISBLANK(Výsledky!$QA$3),"",Výsledky!QA63)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 x14ac:dyDescent="0.2">
      <c r="A59" s="1"/>
      <c r="B59" s="155" t="s">
        <v>223</v>
      </c>
      <c r="C59" s="161">
        <f>Tipy!A17</f>
        <v>11</v>
      </c>
      <c r="D59" s="179" t="str">
        <f>Tipy!B17</f>
        <v>Creyzy</v>
      </c>
      <c r="E59" s="308">
        <f>SUM(F59:I59)</f>
        <v>800</v>
      </c>
      <c r="F59" s="306">
        <f>IF(ISBLANK(Výsledky!$I$3),"-",SUM(J59:M59,O59,Q59,S59:T59,V59,X59,Z59:AA59,AC59:AE59,AG59:AI59,AK59:AM59,AP59,AR59,AT59:AU59,AW59:AX59,BA59,BC59:BD59,BF59,BH59,BJ59,BL59,BN59,BP59,BR59:BS59))</f>
        <v>470</v>
      </c>
      <c r="G59" s="151">
        <f>IF(ISBLANK(Výsledky!$AK$3),"-",SUM(N59,R59,U59,Y59,AB59,AF59,AV59,BB59,BG59,BI59,BM59,BO59,BT59))</f>
        <v>210</v>
      </c>
      <c r="H59" s="151">
        <f>IF(ISBLANK(Výsledky!$AY$3),"-",SUM(P59,W59,AJ59,AO59,AQ59,AY59))</f>
        <v>120</v>
      </c>
      <c r="I59" s="167">
        <f>IF(ISBLANK(Výsledky!$HK$3),"-",SUM(AN59,AS59,AZ59,BE59,BK59,BQ59))</f>
        <v>0</v>
      </c>
      <c r="J59" s="164">
        <f>IF(ISBLANK(Výsledky!$I$3),"",Výsledky!I23)</f>
        <v>60</v>
      </c>
      <c r="K59" s="152">
        <f>IF(ISBLANK(Výsledky!$P$3),"",Výsledky!P23)</f>
        <v>60</v>
      </c>
      <c r="L59" s="152">
        <f>IF(ISBLANK(Výsledky!$W$3),"",Výsledky!W23)</f>
        <v>10</v>
      </c>
      <c r="M59" s="152">
        <f>IF(ISBLANK(Výsledky!$AD$3),"",Výsledky!AD23)</f>
        <v>30</v>
      </c>
      <c r="N59" s="152">
        <f>IF(ISBLANK(Výsledky!$AK$3),"",Výsledky!AK23)</f>
        <v>30</v>
      </c>
      <c r="O59" s="152">
        <f>IF(ISBLANK(Výsledky!$AR$3),"",Výsledky!AR23)</f>
        <v>80</v>
      </c>
      <c r="P59" s="152">
        <f>IF(ISBLANK(Výsledky!$AY$3),"",Výsledky!AY23)</f>
        <v>70</v>
      </c>
      <c r="Q59" s="152">
        <f>IF(ISBLANK(Výsledky!$BF$3),"",Výsledky!BF23)</f>
        <v>40</v>
      </c>
      <c r="R59" s="152">
        <f>IF(ISBLANK(Výsledky!$BM$3),"",Výsledky!BM23)</f>
        <v>50</v>
      </c>
      <c r="S59" s="152">
        <f>IF(ISBLANK(Výsledky!$BT$3),"",Výsledky!BT23)</f>
        <v>50</v>
      </c>
      <c r="T59" s="152" t="str">
        <f>IF(ISBLANK(Výsledky!$CA$3),"",Výsledky!CA23)</f>
        <v>-</v>
      </c>
      <c r="U59" s="152">
        <f>IF(ISBLANK(Výsledky!$CH$3),"",Výsledky!CH23)</f>
        <v>0</v>
      </c>
      <c r="V59" s="152">
        <f>IF(ISBLANK(Výsledky!$CO$3),"",Výsledky!CO23)</f>
        <v>20</v>
      </c>
      <c r="W59" s="152">
        <f>IF(ISBLANK(Výsledky!$CV$3),"",Výsledky!CV23)</f>
        <v>50</v>
      </c>
      <c r="X59" s="152">
        <f>IF(ISBLANK(Výsledky!$DC$3),"",Výsledky!DC23)</f>
        <v>0</v>
      </c>
      <c r="Y59" s="152">
        <f>IF(ISBLANK(Výsledky!$DJ$3),"",Výsledky!DJ23)</f>
        <v>70</v>
      </c>
      <c r="Z59" s="152" t="str">
        <f>IF(ISBLANK(Výsledky!$DQ$3),"",Výsledky!DQ23)</f>
        <v>-</v>
      </c>
      <c r="AA59" s="152">
        <f>IF(ISBLANK(Výsledky!$DX$3),"",Výsledky!DX23)</f>
        <v>70</v>
      </c>
      <c r="AB59" s="152">
        <f>IF(ISBLANK(Výsledky!$EE$3),"",Výsledky!EE23)</f>
        <v>60</v>
      </c>
      <c r="AC59" s="152" t="str">
        <f>IF(ISBLANK(Výsledky!$EL$3),"",Výsledky!EL23)</f>
        <v>-</v>
      </c>
      <c r="AD59" s="152">
        <f>IF(ISBLANK(Výsledky!$ES$3),"",Výsledky!ES23)</f>
        <v>50</v>
      </c>
      <c r="AE59" s="152" t="str">
        <f>IF(ISBLANK(Výsledky!$EZ$3),"",Výsledky!EZ23)</f>
        <v>-</v>
      </c>
      <c r="AF59" s="152" t="str">
        <f>IF(ISBLANK(Výsledky!$FG$3),"",Výsledky!FG23)</f>
        <v>-</v>
      </c>
      <c r="AG59" s="152" t="str">
        <f>IF(ISBLANK(Výsledky!$FN$3),"",Výsledky!FN23)</f>
        <v>-</v>
      </c>
      <c r="AH59" s="152" t="str">
        <f>IF(ISBLANK(Výsledky!$FU$3),"",Výsledky!FU23)</f>
        <v>-</v>
      </c>
      <c r="AI59" s="152" t="str">
        <f>IF(ISBLANK(Výsledky!$GB$3),"",Výsledky!GB23)</f>
        <v>-</v>
      </c>
      <c r="AJ59" s="152" t="str">
        <f>IF(ISBLANK(Výsledky!$GI$3),"",Výsledky!GI23)</f>
        <v>-</v>
      </c>
      <c r="AK59" s="152" t="str">
        <f>IF(ISBLANK(Výsledky!$GP$3),"",Výsledky!GP23)</f>
        <v>-</v>
      </c>
      <c r="AL59" s="152" t="str">
        <f>IF(ISBLANK(Výsledky!$GW$3),"",Výsledky!GW23)</f>
        <v>-</v>
      </c>
      <c r="AM59" s="152" t="str">
        <f>IF(ISBLANK(Výsledky!$HD$3),"",Výsledky!HD23)</f>
        <v>-</v>
      </c>
      <c r="AN59" s="152" t="str">
        <f>IF(ISBLANK(Výsledky!$HK$3),"",Výsledky!HK23)</f>
        <v>-</v>
      </c>
      <c r="AO59" s="152" t="str">
        <f>IF(ISBLANK(Výsledky!$HR$3),"",Výsledky!HR23)</f>
        <v>-</v>
      </c>
      <c r="AP59" s="152" t="str">
        <f>IF(ISBLANK(Výsledky!$HY$3),"",Výsledky!HY23)</f>
        <v>-</v>
      </c>
      <c r="AQ59" s="152" t="str">
        <f>IF(ISBLANK(Výsledky!$IF$3),"",Výsledky!IF23)</f>
        <v>-</v>
      </c>
      <c r="AR59" s="152" t="str">
        <f>IF(ISBLANK(Výsledky!$IM$3),"",Výsledky!IM23)</f>
        <v>-</v>
      </c>
      <c r="AS59" s="152" t="str">
        <f>IF(ISBLANK(Výsledky!$IT$3),"",Výsledky!IT23)</f>
        <v>-</v>
      </c>
      <c r="AT59" s="152" t="str">
        <f>IF(ISBLANK(Výsledky!$JA$3),"",Výsledky!JA23)</f>
        <v>-</v>
      </c>
      <c r="AU59" s="152" t="str">
        <f>IF(ISBLANK(Výsledky!$JH$3),"",Výsledky!JH23)</f>
        <v>-</v>
      </c>
      <c r="AV59" s="152" t="str">
        <f>IF(ISBLANK(Výsledky!$JO$3),"",Výsledky!JO23)</f>
        <v>-</v>
      </c>
      <c r="AW59" s="152" t="str">
        <f>IF(ISBLANK(Výsledky!$JV$3),"",Výsledky!JV23)</f>
        <v>-</v>
      </c>
      <c r="AX59" s="152" t="str">
        <f>IF(ISBLANK(Výsledky!$KC$3),"",Výsledky!KC23)</f>
        <v/>
      </c>
      <c r="AY59" s="152" t="str">
        <f>IF(ISBLANK(Výsledky!$KJ$3),"",Výsledky!KJ23)</f>
        <v>-</v>
      </c>
      <c r="AZ59" s="152" t="str">
        <f>IF(ISBLANK(Výsledky!$KQ$3),"",Výsledky!KQ23)</f>
        <v>-</v>
      </c>
      <c r="BA59" s="152" t="str">
        <f>IF(ISBLANK(Výsledky!$KX$3),"",Výsledky!KX23)</f>
        <v/>
      </c>
      <c r="BB59" s="152" t="str">
        <f>IF(ISBLANK(Výsledky!$LE$3),"",Výsledky!LE23)</f>
        <v/>
      </c>
      <c r="BC59" s="152" t="str">
        <f>IF(ISBLANK(Výsledky!$LL$3),"",Výsledky!LL23)</f>
        <v/>
      </c>
      <c r="BD59" s="152" t="str">
        <f>IF(ISBLANK(Výsledky!$LS$3),"",Výsledky!LS23)</f>
        <v/>
      </c>
      <c r="BE59" s="152" t="str">
        <f>IF(ISBLANK(Výsledky!$LZ$3),"",Výsledky!LZ23)</f>
        <v/>
      </c>
      <c r="BF59" s="152" t="str">
        <f>IF(ISBLANK(Výsledky!$MG$3),"",Výsledky!MG23)</f>
        <v/>
      </c>
      <c r="BG59" s="152" t="str">
        <f>IF(ISBLANK(Výsledky!$MN$3),"",Výsledky!MN23)</f>
        <v/>
      </c>
      <c r="BH59" s="152" t="str">
        <f>IF(ISBLANK(Výsledky!$MU$3),"",Výsledky!MU23)</f>
        <v/>
      </c>
      <c r="BI59" s="152" t="str">
        <f>IF(ISBLANK(Výsledky!$NB$3),"",Výsledky!NB23)</f>
        <v/>
      </c>
      <c r="BJ59" s="152" t="str">
        <f>IF(ISBLANK(Výsledky!$NI$3),"",Výsledky!NI23)</f>
        <v/>
      </c>
      <c r="BK59" s="152" t="str">
        <f>IF(ISBLANK(Výsledky!$NP$3),"",Výsledky!NP23)</f>
        <v/>
      </c>
      <c r="BL59" s="152" t="str">
        <f>IF(ISBLANK(Výsledky!$NW$3),"",Výsledky!NW23)</f>
        <v/>
      </c>
      <c r="BM59" s="152" t="str">
        <f>IF(ISBLANK(Výsledky!$OD$3),"",Výsledky!OD23)</f>
        <v/>
      </c>
      <c r="BN59" s="152" t="str">
        <f>IF(ISBLANK(Výsledky!$OK$3),"",Výsledky!OK23)</f>
        <v/>
      </c>
      <c r="BO59" s="152" t="str">
        <f>IF(ISBLANK(Výsledky!$OR$3),"",Výsledky!OR23)</f>
        <v/>
      </c>
      <c r="BP59" s="152" t="str">
        <f>IF(ISBLANK(Výsledky!$OY$3),"",Výsledky!OY23)</f>
        <v/>
      </c>
      <c r="BQ59" s="152" t="str">
        <f>IF(ISBLANK(Výsledky!$PF$3),"",Výsledky!PF23)</f>
        <v/>
      </c>
      <c r="BR59" s="152" t="str">
        <f>IF(ISBLANK(Výsledky!$PM$3),"",Výsledky!PM23)</f>
        <v/>
      </c>
      <c r="BS59" s="152" t="str">
        <f>IF(ISBLANK(Výsledky!$PT$3),"",Výsledky!PT23)</f>
        <v/>
      </c>
      <c r="BT59" s="153" t="str">
        <f>IF(ISBLANK(Výsledky!$QA$3),"",Výsledky!QA23)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 x14ac:dyDescent="0.2">
      <c r="A60" s="1"/>
      <c r="B60" s="155" t="s">
        <v>224</v>
      </c>
      <c r="C60" s="161">
        <f>Tipy!A52</f>
        <v>54</v>
      </c>
      <c r="D60" s="179" t="str">
        <f>Tipy!B52</f>
        <v>Marek</v>
      </c>
      <c r="E60" s="308">
        <f>SUM(F60:I60)</f>
        <v>790</v>
      </c>
      <c r="F60" s="306">
        <f>IF(ISBLANK(Výsledky!$I$3),"-",SUM(J60:M60,O60,Q60,S60:T60,V60,X60,Z60:AA60,AC60:AE60,AG60:AI60,AK60:AM60,AP60,AR60,AT60:AU60,AW60:AX60,BA60,BC60:BD60,BF60,BH60,BJ60,BL60,BN60,BP60,BR60:BS60))</f>
        <v>600</v>
      </c>
      <c r="G60" s="151">
        <f>IF(ISBLANK(Výsledky!$AK$3),"-",SUM(N60,R60,U60,Y60,AB60,AF60,AV60,BB60,BG60,BI60,BM60,BO60,BT60))</f>
        <v>110</v>
      </c>
      <c r="H60" s="151">
        <f>IF(ISBLANK(Výsledky!$AY$3),"-",SUM(P60,W60,AJ60,AO60,AQ60,AY60))</f>
        <v>80</v>
      </c>
      <c r="I60" s="167">
        <f>IF(ISBLANK(Výsledky!$HK$3),"-",SUM(AN60,AS60,AZ60,BE60,BK60,BQ60))</f>
        <v>0</v>
      </c>
      <c r="J60" s="164">
        <f>IF(ISBLANK(Výsledky!$I$3),"",Výsledky!I58)</f>
        <v>50</v>
      </c>
      <c r="K60" s="152">
        <f>IF(ISBLANK(Výsledky!$P$3),"",Výsledky!P58)</f>
        <v>40</v>
      </c>
      <c r="L60" s="152">
        <f>IF(ISBLANK(Výsledky!$W$3),"",Výsledky!W58)</f>
        <v>80</v>
      </c>
      <c r="M60" s="152">
        <f>IF(ISBLANK(Výsledky!$AD$3),"",Výsledky!AD58)</f>
        <v>50</v>
      </c>
      <c r="N60" s="152" t="str">
        <f>IF(ISBLANK(Výsledky!$AK$3),"",Výsledky!AK58)</f>
        <v>-</v>
      </c>
      <c r="O60" s="152">
        <f>IF(ISBLANK(Výsledky!$AR$3),"",Výsledky!AR58)</f>
        <v>30</v>
      </c>
      <c r="P60" s="152">
        <f>IF(ISBLANK(Výsledky!$AY$3),"",Výsledky!AY58)</f>
        <v>30</v>
      </c>
      <c r="Q60" s="152">
        <f>IF(ISBLANK(Výsledky!$BF$3),"",Výsledky!BF58)</f>
        <v>30</v>
      </c>
      <c r="R60" s="152">
        <f>IF(ISBLANK(Výsledky!$BM$3),"",Výsledky!BM58)</f>
        <v>50</v>
      </c>
      <c r="S60" s="152">
        <f>IF(ISBLANK(Výsledky!$BT$3),"",Výsledky!BT58)</f>
        <v>40</v>
      </c>
      <c r="T60" s="152">
        <f>IF(ISBLANK(Výsledky!$CA$3),"",Výsledky!CA58)</f>
        <v>50</v>
      </c>
      <c r="U60" s="152">
        <f>IF(ISBLANK(Výsledky!$CH$3),"",Výsledky!CH58)</f>
        <v>60</v>
      </c>
      <c r="V60" s="152">
        <f>IF(ISBLANK(Výsledky!$CO$3),"",Výsledky!CO58)</f>
        <v>40</v>
      </c>
      <c r="W60" s="152">
        <f>IF(ISBLANK(Výsledky!$CV$3),"",Výsledky!CV58)</f>
        <v>50</v>
      </c>
      <c r="X60" s="152">
        <f>IF(ISBLANK(Výsledky!$DC$3),"",Výsledky!DC58)</f>
        <v>0</v>
      </c>
      <c r="Y60" s="152" t="str">
        <f>IF(ISBLANK(Výsledky!$DJ$3),"",Výsledky!DJ58)</f>
        <v>-</v>
      </c>
      <c r="Z60" s="152">
        <f>IF(ISBLANK(Výsledky!$DQ$3),"",Výsledky!DQ58)</f>
        <v>0</v>
      </c>
      <c r="AA60" s="152">
        <f>IF(ISBLANK(Výsledky!$DX$3),"",Výsledky!DX58)</f>
        <v>60</v>
      </c>
      <c r="AB60" s="152" t="str">
        <f>IF(ISBLANK(Výsledky!$EE$3),"",Výsledky!EE58)</f>
        <v>-</v>
      </c>
      <c r="AC60" s="152">
        <f>IF(ISBLANK(Výsledky!$EL$3),"",Výsledky!EL58)</f>
        <v>40</v>
      </c>
      <c r="AD60" s="152">
        <f>IF(ISBLANK(Výsledky!$ES$3),"",Výsledky!ES58)</f>
        <v>60</v>
      </c>
      <c r="AE60" s="152">
        <f>IF(ISBLANK(Výsledky!$EZ$3),"",Výsledky!EZ58)</f>
        <v>30</v>
      </c>
      <c r="AF60" s="152" t="str">
        <f>IF(ISBLANK(Výsledky!$FG$3),"",Výsledky!FG58)</f>
        <v>-</v>
      </c>
      <c r="AG60" s="152" t="str">
        <f>IF(ISBLANK(Výsledky!$FN$3),"",Výsledky!FN58)</f>
        <v>-</v>
      </c>
      <c r="AH60" s="152" t="str">
        <f>IF(ISBLANK(Výsledky!$FU$3),"",Výsledky!FU58)</f>
        <v>-</v>
      </c>
      <c r="AI60" s="152" t="str">
        <f>IF(ISBLANK(Výsledky!$GB$3),"",Výsledky!GB58)</f>
        <v>-</v>
      </c>
      <c r="AJ60" s="152" t="str">
        <f>IF(ISBLANK(Výsledky!$GI$3),"",Výsledky!GI58)</f>
        <v>-</v>
      </c>
      <c r="AK60" s="152" t="str">
        <f>IF(ISBLANK(Výsledky!$GP$3),"",Výsledky!GP58)</f>
        <v>-</v>
      </c>
      <c r="AL60" s="152" t="str">
        <f>IF(ISBLANK(Výsledky!$GW$3),"",Výsledky!GW58)</f>
        <v>-</v>
      </c>
      <c r="AM60" s="152" t="str">
        <f>IF(ISBLANK(Výsledky!$HD$3),"",Výsledky!HD58)</f>
        <v>-</v>
      </c>
      <c r="AN60" s="152" t="str">
        <f>IF(ISBLANK(Výsledky!$HK$3),"",Výsledky!HK58)</f>
        <v>-</v>
      </c>
      <c r="AO60" s="152" t="str">
        <f>IF(ISBLANK(Výsledky!$HR$3),"",Výsledky!HR58)</f>
        <v>-</v>
      </c>
      <c r="AP60" s="152" t="str">
        <f>IF(ISBLANK(Výsledky!$HY$3),"",Výsledky!HY58)</f>
        <v>-</v>
      </c>
      <c r="AQ60" s="152" t="str">
        <f>IF(ISBLANK(Výsledky!$IF$3),"",Výsledky!IF58)</f>
        <v>-</v>
      </c>
      <c r="AR60" s="152" t="str">
        <f>IF(ISBLANK(Výsledky!$IM$3),"",Výsledky!IM58)</f>
        <v>-</v>
      </c>
      <c r="AS60" s="152" t="str">
        <f>IF(ISBLANK(Výsledky!$IT$3),"",Výsledky!IT58)</f>
        <v>-</v>
      </c>
      <c r="AT60" s="152" t="str">
        <f>IF(ISBLANK(Výsledky!$JA$3),"",Výsledky!JA58)</f>
        <v>-</v>
      </c>
      <c r="AU60" s="152" t="str">
        <f>IF(ISBLANK(Výsledky!$JH$3),"",Výsledky!JH58)</f>
        <v>-</v>
      </c>
      <c r="AV60" s="152" t="str">
        <f>IF(ISBLANK(Výsledky!$JO$3),"",Výsledky!JO58)</f>
        <v>-</v>
      </c>
      <c r="AW60" s="152" t="str">
        <f>IF(ISBLANK(Výsledky!$JV$3),"",Výsledky!JV58)</f>
        <v>-</v>
      </c>
      <c r="AX60" s="152" t="str">
        <f>IF(ISBLANK(Výsledky!$KC$3),"",Výsledky!KC58)</f>
        <v/>
      </c>
      <c r="AY60" s="152" t="str">
        <f>IF(ISBLANK(Výsledky!$KJ$3),"",Výsledky!KJ58)</f>
        <v>-</v>
      </c>
      <c r="AZ60" s="152" t="str">
        <f>IF(ISBLANK(Výsledky!$KQ$3),"",Výsledky!KQ58)</f>
        <v>-</v>
      </c>
      <c r="BA60" s="152" t="str">
        <f>IF(ISBLANK(Výsledky!$KX$3),"",Výsledky!KX58)</f>
        <v/>
      </c>
      <c r="BB60" s="152" t="str">
        <f>IF(ISBLANK(Výsledky!$LE$3),"",Výsledky!LE58)</f>
        <v/>
      </c>
      <c r="BC60" s="152" t="str">
        <f>IF(ISBLANK(Výsledky!$LL$3),"",Výsledky!LL58)</f>
        <v/>
      </c>
      <c r="BD60" s="152" t="str">
        <f>IF(ISBLANK(Výsledky!$LS$3),"",Výsledky!LS58)</f>
        <v/>
      </c>
      <c r="BE60" s="152" t="str">
        <f>IF(ISBLANK(Výsledky!$LZ$3),"",Výsledky!LZ58)</f>
        <v/>
      </c>
      <c r="BF60" s="152" t="str">
        <f>IF(ISBLANK(Výsledky!$MG$3),"",Výsledky!MG58)</f>
        <v/>
      </c>
      <c r="BG60" s="152" t="str">
        <f>IF(ISBLANK(Výsledky!$MN$3),"",Výsledky!MN58)</f>
        <v/>
      </c>
      <c r="BH60" s="152" t="str">
        <f>IF(ISBLANK(Výsledky!$MU$3),"",Výsledky!MU58)</f>
        <v/>
      </c>
      <c r="BI60" s="152" t="str">
        <f>IF(ISBLANK(Výsledky!$NB$3),"",Výsledky!NB58)</f>
        <v/>
      </c>
      <c r="BJ60" s="152" t="str">
        <f>IF(ISBLANK(Výsledky!$NI$3),"",Výsledky!NI58)</f>
        <v/>
      </c>
      <c r="BK60" s="152" t="str">
        <f>IF(ISBLANK(Výsledky!$NP$3),"",Výsledky!NP58)</f>
        <v/>
      </c>
      <c r="BL60" s="152" t="str">
        <f>IF(ISBLANK(Výsledky!$NW$3),"",Výsledky!NW58)</f>
        <v/>
      </c>
      <c r="BM60" s="152" t="str">
        <f>IF(ISBLANK(Výsledky!$OD$3),"",Výsledky!OD58)</f>
        <v/>
      </c>
      <c r="BN60" s="152" t="str">
        <f>IF(ISBLANK(Výsledky!$OK$3),"",Výsledky!OK58)</f>
        <v/>
      </c>
      <c r="BO60" s="152" t="str">
        <f>IF(ISBLANK(Výsledky!$OR$3),"",Výsledky!OR58)</f>
        <v/>
      </c>
      <c r="BP60" s="152" t="str">
        <f>IF(ISBLANK(Výsledky!$OY$3),"",Výsledky!OY58)</f>
        <v/>
      </c>
      <c r="BQ60" s="152" t="str">
        <f>IF(ISBLANK(Výsledky!$PF$3),"",Výsledky!PF58)</f>
        <v/>
      </c>
      <c r="BR60" s="152" t="str">
        <f>IF(ISBLANK(Výsledky!$PM$3),"",Výsledky!PM58)</f>
        <v/>
      </c>
      <c r="BS60" s="152" t="str">
        <f>IF(ISBLANK(Výsledky!$PT$3),"",Výsledky!PT58)</f>
        <v/>
      </c>
      <c r="BT60" s="153" t="str">
        <f>IF(ISBLANK(Výsledky!$QA$3),"",Výsledky!QA58)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 x14ac:dyDescent="0.2">
      <c r="A61" s="1"/>
      <c r="B61" s="155" t="s">
        <v>225</v>
      </c>
      <c r="C61" s="161">
        <f>Tipy!A102</f>
        <v>99</v>
      </c>
      <c r="D61" s="179" t="str">
        <f>Tipy!B102</f>
        <v>xO2</v>
      </c>
      <c r="E61" s="308">
        <f>SUM(F61:I61)</f>
        <v>770</v>
      </c>
      <c r="F61" s="306">
        <f>IF(ISBLANK(Výsledky!$I$3),"-",SUM(J61:M61,O61,Q61,S61:T61,V61,X61,Z61:AA61,AC61:AE61,AG61:AI61,AK61:AM61,AP61,AR61,AT61:AU61,AW61:AX61,BA61,BC61:BD61,BF61,BH61,BJ61,BL61,BN61,BP61,BR61:BS61))</f>
        <v>500</v>
      </c>
      <c r="G61" s="151">
        <f>IF(ISBLANK(Výsledky!$AK$3),"-",SUM(N61,R61,U61,Y61,AB61,AF61,AV61,BB61,BG61,BI61,BM61,BO61,BT61))</f>
        <v>140</v>
      </c>
      <c r="H61" s="151">
        <f>IF(ISBLANK(Výsledky!$AY$3),"-",SUM(P61,W61,AJ61,AO61,AQ61,AY61))</f>
        <v>130</v>
      </c>
      <c r="I61" s="167">
        <f>IF(ISBLANK(Výsledky!$HK$3),"-",SUM(AN61,AS61,AZ61,BE61,BK61,BQ61))</f>
        <v>0</v>
      </c>
      <c r="J61" s="164">
        <f>IF(ISBLANK(Výsledky!$I$3),"",Výsledky!I108)</f>
        <v>30</v>
      </c>
      <c r="K61" s="152">
        <f>IF(ISBLANK(Výsledky!$P$3),"",Výsledky!P108)</f>
        <v>60</v>
      </c>
      <c r="L61" s="152">
        <f>IF(ISBLANK(Výsledky!$W$3),"",Výsledky!W108)</f>
        <v>10</v>
      </c>
      <c r="M61" s="152">
        <f>IF(ISBLANK(Výsledky!$AD$3),"",Výsledky!AD108)</f>
        <v>30</v>
      </c>
      <c r="N61" s="152">
        <f>IF(ISBLANK(Výsledky!$AK$3),"",Výsledky!AK108)</f>
        <v>20</v>
      </c>
      <c r="O61" s="152">
        <f>IF(ISBLANK(Výsledky!$AR$3),"",Výsledky!AR108)</f>
        <v>80</v>
      </c>
      <c r="P61" s="152">
        <f>IF(ISBLANK(Výsledky!$AY$3),"",Výsledky!AY108)</f>
        <v>70</v>
      </c>
      <c r="Q61" s="152">
        <f>IF(ISBLANK(Výsledky!$BF$3),"",Výsledky!BF108)</f>
        <v>10</v>
      </c>
      <c r="R61" s="152">
        <f>IF(ISBLANK(Výsledky!$BM$3),"",Výsledky!BM108)</f>
        <v>20</v>
      </c>
      <c r="S61" s="152">
        <f>IF(ISBLANK(Výsledky!$BT$3),"",Výsledky!BT108)</f>
        <v>10</v>
      </c>
      <c r="T61" s="152">
        <f>IF(ISBLANK(Výsledky!$CA$3),"",Výsledky!CA108)</f>
        <v>50</v>
      </c>
      <c r="U61" s="152">
        <f>IF(ISBLANK(Výsledky!$CH$3),"",Výsledky!CH108)</f>
        <v>50</v>
      </c>
      <c r="V61" s="152">
        <f>IF(ISBLANK(Výsledky!$CO$3),"",Výsledky!CO108)</f>
        <v>10</v>
      </c>
      <c r="W61" s="152">
        <f>IF(ISBLANK(Výsledky!$CV$3),"",Výsledky!CV108)</f>
        <v>60</v>
      </c>
      <c r="X61" s="152">
        <f>IF(ISBLANK(Výsledky!$DC$3),"",Výsledky!DC108)</f>
        <v>40</v>
      </c>
      <c r="Y61" s="152">
        <f>IF(ISBLANK(Výsledky!$DJ$3),"",Výsledky!DJ108)</f>
        <v>30</v>
      </c>
      <c r="Z61" s="152">
        <f>IF(ISBLANK(Výsledky!$DQ$3),"",Výsledky!DQ108)</f>
        <v>10</v>
      </c>
      <c r="AA61" s="152" t="str">
        <f>IF(ISBLANK(Výsledky!$DX$3),"",Výsledky!DX108)</f>
        <v>-</v>
      </c>
      <c r="AB61" s="152">
        <f>IF(ISBLANK(Výsledky!$EE$3),"",Výsledky!EE108)</f>
        <v>0</v>
      </c>
      <c r="AC61" s="152">
        <f>IF(ISBLANK(Výsledky!$EL$3),"",Výsledky!EL108)</f>
        <v>30</v>
      </c>
      <c r="AD61" s="152">
        <f>IF(ISBLANK(Výsledky!$ES$3),"",Výsledky!ES108)</f>
        <v>30</v>
      </c>
      <c r="AE61" s="152">
        <f>IF(ISBLANK(Výsledky!$EZ$3),"",Výsledky!EZ108)</f>
        <v>30</v>
      </c>
      <c r="AF61" s="152">
        <f>IF(ISBLANK(Výsledky!$FG$3),"",Výsledky!FG108)</f>
        <v>20</v>
      </c>
      <c r="AG61" s="152">
        <f>IF(ISBLANK(Výsledky!$FN$3),"",Výsledky!FN108)</f>
        <v>20</v>
      </c>
      <c r="AH61" s="152">
        <f>IF(ISBLANK(Výsledky!$FU$3),"",Výsledky!FU108)</f>
        <v>30</v>
      </c>
      <c r="AI61" s="152">
        <f>IF(ISBLANK(Výsledky!$GB$3),"",Výsledky!GB108)</f>
        <v>20</v>
      </c>
      <c r="AJ61" s="152">
        <f>IF(ISBLANK(Výsledky!$GI$3),"",Výsledky!GI108)</f>
        <v>0</v>
      </c>
      <c r="AK61" s="152" t="str">
        <f>IF(ISBLANK(Výsledky!$GP$3),"",Výsledky!GP108)</f>
        <v>-</v>
      </c>
      <c r="AL61" s="152" t="str">
        <f>IF(ISBLANK(Výsledky!$GW$3),"",Výsledky!GW108)</f>
        <v>-</v>
      </c>
      <c r="AM61" s="152" t="str">
        <f>IF(ISBLANK(Výsledky!$HD$3),"",Výsledky!HD108)</f>
        <v>-</v>
      </c>
      <c r="AN61" s="152" t="str">
        <f>IF(ISBLANK(Výsledky!$HK$3),"",Výsledky!HK108)</f>
        <v>-</v>
      </c>
      <c r="AO61" s="152" t="str">
        <f>IF(ISBLANK(Výsledky!$HR$3),"",Výsledky!HR108)</f>
        <v>-</v>
      </c>
      <c r="AP61" s="152" t="str">
        <f>IF(ISBLANK(Výsledky!$HY$3),"",Výsledky!HY108)</f>
        <v>-</v>
      </c>
      <c r="AQ61" s="152" t="str">
        <f>IF(ISBLANK(Výsledky!$IF$3),"",Výsledky!IF108)</f>
        <v>-</v>
      </c>
      <c r="AR61" s="152" t="str">
        <f>IF(ISBLANK(Výsledky!$IM$3),"",Výsledky!IM108)</f>
        <v>-</v>
      </c>
      <c r="AS61" s="152" t="str">
        <f>IF(ISBLANK(Výsledky!$IT$3),"",Výsledky!IT108)</f>
        <v>-</v>
      </c>
      <c r="AT61" s="152" t="str">
        <f>IF(ISBLANK(Výsledky!$JA$3),"",Výsledky!JA108)</f>
        <v>-</v>
      </c>
      <c r="AU61" s="152" t="str">
        <f>IF(ISBLANK(Výsledky!$JH$3),"",Výsledky!JH108)</f>
        <v>-</v>
      </c>
      <c r="AV61" s="152" t="str">
        <f>IF(ISBLANK(Výsledky!$JO$3),"",Výsledky!JO108)</f>
        <v>-</v>
      </c>
      <c r="AW61" s="152" t="str">
        <f>IF(ISBLANK(Výsledky!$JV$3),"",Výsledky!JV108)</f>
        <v>-</v>
      </c>
      <c r="AX61" s="152" t="str">
        <f>IF(ISBLANK(Výsledky!$KC$3),"",Výsledky!KC108)</f>
        <v/>
      </c>
      <c r="AY61" s="152" t="str">
        <f>IF(ISBLANK(Výsledky!$KJ$3),"",Výsledky!KJ108)</f>
        <v>-</v>
      </c>
      <c r="AZ61" s="152" t="str">
        <f>IF(ISBLANK(Výsledky!$KQ$3),"",Výsledky!KQ108)</f>
        <v>-</v>
      </c>
      <c r="BA61" s="152" t="str">
        <f>IF(ISBLANK(Výsledky!$KX$3),"",Výsledky!KX108)</f>
        <v/>
      </c>
      <c r="BB61" s="152" t="str">
        <f>IF(ISBLANK(Výsledky!$LE$3),"",Výsledky!LE108)</f>
        <v/>
      </c>
      <c r="BC61" s="152" t="str">
        <f>IF(ISBLANK(Výsledky!$LL$3),"",Výsledky!LL108)</f>
        <v/>
      </c>
      <c r="BD61" s="152" t="str">
        <f>IF(ISBLANK(Výsledky!$LS$3),"",Výsledky!LS108)</f>
        <v/>
      </c>
      <c r="BE61" s="152" t="str">
        <f>IF(ISBLANK(Výsledky!$LZ$3),"",Výsledky!LZ108)</f>
        <v/>
      </c>
      <c r="BF61" s="152" t="str">
        <f>IF(ISBLANK(Výsledky!$MG$3),"",Výsledky!MG108)</f>
        <v/>
      </c>
      <c r="BG61" s="152" t="str">
        <f>IF(ISBLANK(Výsledky!$MN$3),"",Výsledky!MN108)</f>
        <v/>
      </c>
      <c r="BH61" s="152" t="str">
        <f>IF(ISBLANK(Výsledky!$MU$3),"",Výsledky!MU108)</f>
        <v/>
      </c>
      <c r="BI61" s="152" t="str">
        <f>IF(ISBLANK(Výsledky!$NB$3),"",Výsledky!NB108)</f>
        <v/>
      </c>
      <c r="BJ61" s="152" t="str">
        <f>IF(ISBLANK(Výsledky!$NI$3),"",Výsledky!NI108)</f>
        <v/>
      </c>
      <c r="BK61" s="152" t="str">
        <f>IF(ISBLANK(Výsledky!$NP$3),"",Výsledky!NP108)</f>
        <v/>
      </c>
      <c r="BL61" s="152" t="str">
        <f>IF(ISBLANK(Výsledky!$NW$3),"",Výsledky!NW108)</f>
        <v/>
      </c>
      <c r="BM61" s="152" t="str">
        <f>IF(ISBLANK(Výsledky!$OD$3),"",Výsledky!OD108)</f>
        <v/>
      </c>
      <c r="BN61" s="152" t="str">
        <f>IF(ISBLANK(Výsledky!$OK$3),"",Výsledky!OK108)</f>
        <v/>
      </c>
      <c r="BO61" s="152" t="str">
        <f>IF(ISBLANK(Výsledky!$OR$3),"",Výsledky!OR108)</f>
        <v/>
      </c>
      <c r="BP61" s="152" t="str">
        <f>IF(ISBLANK(Výsledky!$OY$3),"",Výsledky!OY108)</f>
        <v/>
      </c>
      <c r="BQ61" s="152" t="str">
        <f>IF(ISBLANK(Výsledky!$PF$3),"",Výsledky!PF108)</f>
        <v/>
      </c>
      <c r="BR61" s="152" t="str">
        <f>IF(ISBLANK(Výsledky!$PM$3),"",Výsledky!PM108)</f>
        <v/>
      </c>
      <c r="BS61" s="152" t="str">
        <f>IF(ISBLANK(Výsledky!$PT$3),"",Výsledky!PT108)</f>
        <v/>
      </c>
      <c r="BT61" s="153" t="str">
        <f>IF(ISBLANK(Výsledky!$QA$3),"",Výsledky!QA108)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 x14ac:dyDescent="0.2">
      <c r="A62" s="1"/>
      <c r="B62" s="155" t="s">
        <v>226</v>
      </c>
      <c r="C62" s="161">
        <f>Tipy!A74</f>
        <v>81</v>
      </c>
      <c r="D62" s="179" t="str">
        <f>Tipy!B74</f>
        <v>Peter Bajči</v>
      </c>
      <c r="E62" s="308">
        <f>SUM(F62:I62)</f>
        <v>700</v>
      </c>
      <c r="F62" s="306">
        <f>IF(ISBLANK(Výsledky!$I$3),"-",SUM(J62:M62,O62,Q62,S62:T62,V62,X62,Z62:AA62,AC62:AE62,AG62:AI62,AK62:AM62,AP62,AR62,AT62:AU62,AW62:AX62,BA62,BC62:BD62,BF62,BH62,BJ62,BL62,BN62,BP62,BR62:BS62))</f>
        <v>500</v>
      </c>
      <c r="G62" s="151">
        <f>IF(ISBLANK(Výsledky!$AK$3),"-",SUM(N62,R62,U62,Y62,AB62,AF62,AV62,BB62,BG62,BI62,BM62,BO62,BT62))</f>
        <v>100</v>
      </c>
      <c r="H62" s="151">
        <f>IF(ISBLANK(Výsledky!$AY$3),"-",SUM(P62,W62,AJ62,AO62,AQ62,AY62))</f>
        <v>100</v>
      </c>
      <c r="I62" s="167">
        <f>IF(ISBLANK(Výsledky!$HK$3),"-",SUM(AN62,AS62,AZ62,BE62,BK62,BQ62))</f>
        <v>0</v>
      </c>
      <c r="J62" s="164">
        <f>IF(ISBLANK(Výsledky!$I$3),"",Výsledky!I80)</f>
        <v>50</v>
      </c>
      <c r="K62" s="152">
        <f>IF(ISBLANK(Výsledky!$P$3),"",Výsledky!P80)</f>
        <v>60</v>
      </c>
      <c r="L62" s="152">
        <f>IF(ISBLANK(Výsledky!$W$3),"",Výsledky!W80)</f>
        <v>20</v>
      </c>
      <c r="M62" s="152">
        <f>IF(ISBLANK(Výsledky!$AD$3),"",Výsledky!AD80)</f>
        <v>50</v>
      </c>
      <c r="N62" s="152">
        <f>IF(ISBLANK(Výsledky!$AK$3),"",Výsledky!AK80)</f>
        <v>20</v>
      </c>
      <c r="O62" s="152">
        <f>IF(ISBLANK(Výsledky!$AR$3),"",Výsledky!AR80)</f>
        <v>30</v>
      </c>
      <c r="P62" s="152">
        <f>IF(ISBLANK(Výsledky!$AY$3),"",Výsledky!AY80)</f>
        <v>50</v>
      </c>
      <c r="Q62" s="152">
        <f>IF(ISBLANK(Výsledky!$BF$3),"",Výsledky!BF80)</f>
        <v>30</v>
      </c>
      <c r="R62" s="152">
        <f>IF(ISBLANK(Výsledky!$BM$3),"",Výsledky!BM80)</f>
        <v>20</v>
      </c>
      <c r="S62" s="152">
        <f>IF(ISBLANK(Výsledky!$BT$3),"",Výsledky!BT80)</f>
        <v>80</v>
      </c>
      <c r="T62" s="152">
        <f>IF(ISBLANK(Výsledky!$CA$3),"",Výsledky!CA80)</f>
        <v>20</v>
      </c>
      <c r="U62" s="152">
        <f>IF(ISBLANK(Výsledky!$CH$3),"",Výsledky!CH80)</f>
        <v>20</v>
      </c>
      <c r="V62" s="152" t="str">
        <f>IF(ISBLANK(Výsledky!$CO$3),"",Výsledky!CO80)</f>
        <v>-</v>
      </c>
      <c r="W62" s="152">
        <f>IF(ISBLANK(Výsledky!$CV$3),"",Výsledky!CV80)</f>
        <v>50</v>
      </c>
      <c r="X62" s="152">
        <f>IF(ISBLANK(Výsledky!$DC$3),"",Výsledky!DC80)</f>
        <v>0</v>
      </c>
      <c r="Y62" s="152" t="str">
        <f>IF(ISBLANK(Výsledky!$DJ$3),"",Výsledky!DJ80)</f>
        <v>-</v>
      </c>
      <c r="Z62" s="152">
        <f>IF(ISBLANK(Výsledky!$DQ$3),"",Výsledky!DQ80)</f>
        <v>10</v>
      </c>
      <c r="AA62" s="152" t="str">
        <f>IF(ISBLANK(Výsledky!$DX$3),"",Výsledky!DX80)</f>
        <v>-</v>
      </c>
      <c r="AB62" s="152">
        <f>IF(ISBLANK(Výsledky!$EE$3),"",Výsledky!EE80)</f>
        <v>40</v>
      </c>
      <c r="AC62" s="152">
        <f>IF(ISBLANK(Výsledky!$EL$3),"",Výsledky!EL80)</f>
        <v>40</v>
      </c>
      <c r="AD62" s="152">
        <f>IF(ISBLANK(Výsledky!$ES$3),"",Výsledky!ES80)</f>
        <v>30</v>
      </c>
      <c r="AE62" s="152" t="str">
        <f>IF(ISBLANK(Výsledky!$EZ$3),"",Výsledky!EZ80)</f>
        <v>-</v>
      </c>
      <c r="AF62" s="152" t="str">
        <f>IF(ISBLANK(Výsledky!$FG$3),"",Výsledky!FG80)</f>
        <v>-</v>
      </c>
      <c r="AG62" s="152" t="str">
        <f>IF(ISBLANK(Výsledky!$FN$3),"",Výsledky!FN80)</f>
        <v>-</v>
      </c>
      <c r="AH62" s="152">
        <f>IF(ISBLANK(Výsledky!$FU$3),"",Výsledky!FU80)</f>
        <v>20</v>
      </c>
      <c r="AI62" s="152" t="str">
        <f>IF(ISBLANK(Výsledky!$GB$3),"",Výsledky!GB80)</f>
        <v>-</v>
      </c>
      <c r="AJ62" s="152" t="str">
        <f>IF(ISBLANK(Výsledky!$GI$3),"",Výsledky!GI80)</f>
        <v>-</v>
      </c>
      <c r="AK62" s="152">
        <f>IF(ISBLANK(Výsledky!$GP$3),"",Výsledky!GP80)</f>
        <v>60</v>
      </c>
      <c r="AL62" s="152">
        <v>0</v>
      </c>
      <c r="AM62" s="152" t="str">
        <f>IF(ISBLANK(Výsledky!$HD$3),"",Výsledky!HD80)</f>
        <v>-</v>
      </c>
      <c r="AN62" s="152" t="str">
        <f>IF(ISBLANK(Výsledky!$HK$3),"",Výsledky!HK80)</f>
        <v>-</v>
      </c>
      <c r="AO62" s="152" t="str">
        <f>IF(ISBLANK(Výsledky!$HR$3),"",Výsledky!HR80)</f>
        <v>-</v>
      </c>
      <c r="AP62" s="152" t="str">
        <f>IF(ISBLANK(Výsledky!$HY$3),"",Výsledky!HY80)</f>
        <v>-</v>
      </c>
      <c r="AQ62" s="152">
        <f>IF(ISBLANK(Výsledky!$IF$3),"",Výsledky!IF80)</f>
        <v>0</v>
      </c>
      <c r="AR62" s="152" t="str">
        <f>IF(ISBLANK(Výsledky!$IM$3),"",Výsledky!IM80)</f>
        <v>-</v>
      </c>
      <c r="AS62" s="152" t="str">
        <f>IF(ISBLANK(Výsledky!$IT$3),"",Výsledky!IT80)</f>
        <v>-</v>
      </c>
      <c r="AT62" s="152" t="str">
        <f>IF(ISBLANK(Výsledky!$JA$3),"",Výsledky!JA80)</f>
        <v>-</v>
      </c>
      <c r="AU62" s="152" t="str">
        <f>IF(ISBLANK(Výsledky!$JH$3),"",Výsledky!JH80)</f>
        <v>-</v>
      </c>
      <c r="AV62" s="152" t="str">
        <f>IF(ISBLANK(Výsledky!$JO$3),"",Výsledky!JO80)</f>
        <v>-</v>
      </c>
      <c r="AW62" s="152" t="str">
        <f>IF(ISBLANK(Výsledky!$JV$3),"",Výsledky!JV80)</f>
        <v>-</v>
      </c>
      <c r="AX62" s="152" t="str">
        <f>IF(ISBLANK(Výsledky!$KC$3),"",Výsledky!KC80)</f>
        <v/>
      </c>
      <c r="AY62" s="152" t="str">
        <f>IF(ISBLANK(Výsledky!$KJ$3),"",Výsledky!KJ80)</f>
        <v>-</v>
      </c>
      <c r="AZ62" s="152" t="str">
        <f>IF(ISBLANK(Výsledky!$KQ$3),"",Výsledky!KQ80)</f>
        <v>-</v>
      </c>
      <c r="BA62" s="152" t="str">
        <f>IF(ISBLANK(Výsledky!$KX$3),"",Výsledky!KX80)</f>
        <v/>
      </c>
      <c r="BB62" s="152" t="str">
        <f>IF(ISBLANK(Výsledky!$LE$3),"",Výsledky!LE80)</f>
        <v/>
      </c>
      <c r="BC62" s="152" t="str">
        <f>IF(ISBLANK(Výsledky!$LL$3),"",Výsledky!LL80)</f>
        <v/>
      </c>
      <c r="BD62" s="152" t="str">
        <f>IF(ISBLANK(Výsledky!$LS$3),"",Výsledky!LS80)</f>
        <v/>
      </c>
      <c r="BE62" s="152" t="str">
        <f>IF(ISBLANK(Výsledky!$LZ$3),"",Výsledky!LZ80)</f>
        <v/>
      </c>
      <c r="BF62" s="152" t="str">
        <f>IF(ISBLANK(Výsledky!$MG$3),"",Výsledky!MG80)</f>
        <v/>
      </c>
      <c r="BG62" s="152" t="str">
        <f>IF(ISBLANK(Výsledky!$MN$3),"",Výsledky!MN80)</f>
        <v/>
      </c>
      <c r="BH62" s="152" t="str">
        <f>IF(ISBLANK(Výsledky!$MU$3),"",Výsledky!MU80)</f>
        <v/>
      </c>
      <c r="BI62" s="152" t="str">
        <f>IF(ISBLANK(Výsledky!$NB$3),"",Výsledky!NB80)</f>
        <v/>
      </c>
      <c r="BJ62" s="152" t="str">
        <f>IF(ISBLANK(Výsledky!$NI$3),"",Výsledky!NI80)</f>
        <v/>
      </c>
      <c r="BK62" s="152" t="str">
        <f>IF(ISBLANK(Výsledky!$NP$3),"",Výsledky!NP80)</f>
        <v/>
      </c>
      <c r="BL62" s="152" t="str">
        <f>IF(ISBLANK(Výsledky!$NW$3),"",Výsledky!NW80)</f>
        <v/>
      </c>
      <c r="BM62" s="152" t="str">
        <f>IF(ISBLANK(Výsledky!$OD$3),"",Výsledky!OD80)</f>
        <v/>
      </c>
      <c r="BN62" s="152" t="str">
        <f>IF(ISBLANK(Výsledky!$OK$3),"",Výsledky!OK80)</f>
        <v/>
      </c>
      <c r="BO62" s="152" t="str">
        <f>IF(ISBLANK(Výsledky!$OR$3),"",Výsledky!OR80)</f>
        <v/>
      </c>
      <c r="BP62" s="152" t="str">
        <f>IF(ISBLANK(Výsledky!$OY$3),"",Výsledky!OY80)</f>
        <v/>
      </c>
      <c r="BQ62" s="152" t="str">
        <f>IF(ISBLANK(Výsledky!$PF$3),"",Výsledky!PF80)</f>
        <v/>
      </c>
      <c r="BR62" s="152" t="str">
        <f>IF(ISBLANK(Výsledky!$PM$3),"",Výsledky!PM80)</f>
        <v/>
      </c>
      <c r="BS62" s="152" t="str">
        <f>IF(ISBLANK(Výsledky!$PT$3),"",Výsledky!PT80)</f>
        <v/>
      </c>
      <c r="BT62" s="153" t="str">
        <f>IF(ISBLANK(Výsledky!$QA$3),"",Výsledky!QA80)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 x14ac:dyDescent="0.2">
      <c r="A63" s="1"/>
      <c r="B63" s="155" t="s">
        <v>227</v>
      </c>
      <c r="C63" s="161">
        <f>Tipy!A13</f>
        <v>30</v>
      </c>
      <c r="D63" s="179" t="str">
        <f>Tipy!B13</f>
        <v>Blakes</v>
      </c>
      <c r="E63" s="308">
        <f>SUM(F63:I63)</f>
        <v>680</v>
      </c>
      <c r="F63" s="306">
        <f>IF(ISBLANK(Výsledky!$I$3),"-",SUM(J63:M63,O63,Q63,S63:T63,V63,X63,Z63:AA63,AC63:AE63,AG63:AI63,AK63:AM63,AP63,AR63,AT63:AU63,AW63:AX63,BA63,BC63:BD63,BF63,BH63,BJ63,BL63,BN63,BP63,BR63:BS63))</f>
        <v>390</v>
      </c>
      <c r="G63" s="151">
        <f>IF(ISBLANK(Výsledky!$AK$3),"-",SUM(N63,R63,U63,Y63,AB63,AF63,AV63,BB63,BG63,BI63,BM63,BO63,BT63))</f>
        <v>150</v>
      </c>
      <c r="H63" s="151">
        <f>IF(ISBLANK(Výsledky!$AY$3),"-",SUM(P63,W63,AJ63,AO63,AQ63,AY63))</f>
        <v>140</v>
      </c>
      <c r="I63" s="167">
        <f>IF(ISBLANK(Výsledky!$HK$3),"-",SUM(AN63,AS63,AZ63,BE63,BK63,BQ63))</f>
        <v>0</v>
      </c>
      <c r="J63" s="164">
        <f>IF(ISBLANK(Výsledky!$I$3),"",Výsledky!I19)</f>
        <v>50</v>
      </c>
      <c r="K63" s="152">
        <f>IF(ISBLANK(Výsledky!$P$3),"",Výsledky!P19)</f>
        <v>50</v>
      </c>
      <c r="L63" s="152">
        <f>IF(ISBLANK(Výsledky!$W$3),"",Výsledky!W19)</f>
        <v>0</v>
      </c>
      <c r="M63" s="152">
        <f>IF(ISBLANK(Výsledky!$AD$3),"",Výsledky!AD19)</f>
        <v>70</v>
      </c>
      <c r="N63" s="152">
        <f>IF(ISBLANK(Výsledky!$AK$3),"",Výsledky!AK19)</f>
        <v>20</v>
      </c>
      <c r="O63" s="152">
        <f>IF(ISBLANK(Výsledky!$AR$3),"",Výsledky!AR19)</f>
        <v>50</v>
      </c>
      <c r="P63" s="152">
        <f>IF(ISBLANK(Výsledky!$AY$3),"",Výsledky!AY19)</f>
        <v>60</v>
      </c>
      <c r="Q63" s="152">
        <f>IF(ISBLANK(Výsledky!$BF$3),"",Výsledky!BF19)</f>
        <v>30</v>
      </c>
      <c r="R63" s="152">
        <f>IF(ISBLANK(Výsledky!$BM$3),"",Výsledky!BM19)</f>
        <v>50</v>
      </c>
      <c r="S63" s="152">
        <f>IF(ISBLANK(Výsledky!$BT$3),"",Výsledky!BT19)</f>
        <v>40</v>
      </c>
      <c r="T63" s="152">
        <f>IF(ISBLANK(Výsledky!$CA$3),"",Výsledky!CA19)</f>
        <v>50</v>
      </c>
      <c r="U63" s="152">
        <f>IF(ISBLANK(Výsledky!$CH$3),"",Výsledky!CH19)</f>
        <v>20</v>
      </c>
      <c r="V63" s="152">
        <f>IF(ISBLANK(Výsledky!$CO$3),"",Výsledky!CO19)</f>
        <v>30</v>
      </c>
      <c r="W63" s="152">
        <f>IF(ISBLANK(Výsledky!$CV$3),"",Výsledky!CV19)</f>
        <v>80</v>
      </c>
      <c r="X63" s="152">
        <f>IF(ISBLANK(Výsledky!$DC$3),"",Výsledky!DC19)</f>
        <v>20</v>
      </c>
      <c r="Y63" s="152">
        <f>IF(ISBLANK(Výsledky!$DJ$3),"",Výsledky!DJ19)</f>
        <v>60</v>
      </c>
      <c r="Z63" s="152" t="str">
        <f>IF(ISBLANK(Výsledky!$DQ$3),"",Výsledky!DQ19)</f>
        <v>-</v>
      </c>
      <c r="AA63" s="152" t="str">
        <f>IF(ISBLANK(Výsledky!$DX$3),"",Výsledky!DX19)</f>
        <v>-</v>
      </c>
      <c r="AB63" s="152" t="str">
        <f>IF(ISBLANK(Výsledky!$EE$3),"",Výsledky!EE19)</f>
        <v>-</v>
      </c>
      <c r="AC63" s="152" t="str">
        <f>IF(ISBLANK(Výsledky!$EL$3),"",Výsledky!EL19)</f>
        <v>-</v>
      </c>
      <c r="AD63" s="152" t="str">
        <f>IF(ISBLANK(Výsledky!$ES$3),"",Výsledky!ES19)</f>
        <v>-</v>
      </c>
      <c r="AE63" s="152" t="str">
        <f>IF(ISBLANK(Výsledky!$EZ$3),"",Výsledky!EZ19)</f>
        <v>-</v>
      </c>
      <c r="AF63" s="152" t="str">
        <f>IF(ISBLANK(Výsledky!$FG$3),"",Výsledky!FG19)</f>
        <v>-</v>
      </c>
      <c r="AG63" s="152" t="str">
        <f>IF(ISBLANK(Výsledky!$FN$3),"",Výsledky!FN19)</f>
        <v>-</v>
      </c>
      <c r="AH63" s="152" t="str">
        <f>IF(ISBLANK(Výsledky!$FU$3),"",Výsledky!FU19)</f>
        <v>-</v>
      </c>
      <c r="AI63" s="152" t="str">
        <f>IF(ISBLANK(Výsledky!$GB$3),"",Výsledky!GB19)</f>
        <v>-</v>
      </c>
      <c r="AJ63" s="152" t="str">
        <f>IF(ISBLANK(Výsledky!$GI$3),"",Výsledky!GI19)</f>
        <v>-</v>
      </c>
      <c r="AK63" s="152" t="str">
        <f>IF(ISBLANK(Výsledky!$GP$3),"",Výsledky!GP19)</f>
        <v>-</v>
      </c>
      <c r="AL63" s="152" t="str">
        <f>IF(ISBLANK(Výsledky!$GW$3),"",Výsledky!GW19)</f>
        <v>-</v>
      </c>
      <c r="AM63" s="152" t="str">
        <f>IF(ISBLANK(Výsledky!$HD$3),"",Výsledky!HD19)</f>
        <v>-</v>
      </c>
      <c r="AN63" s="152" t="str">
        <f>IF(ISBLANK(Výsledky!$HK$3),"",Výsledky!HK19)</f>
        <v>-</v>
      </c>
      <c r="AO63" s="152" t="str">
        <f>IF(ISBLANK(Výsledky!$HR$3),"",Výsledky!HR19)</f>
        <v>-</v>
      </c>
      <c r="AP63" s="152" t="str">
        <f>IF(ISBLANK(Výsledky!$HY$3),"",Výsledky!HY19)</f>
        <v>-</v>
      </c>
      <c r="AQ63" s="152" t="str">
        <f>IF(ISBLANK(Výsledky!$IF$3),"",Výsledky!IF19)</f>
        <v>-</v>
      </c>
      <c r="AR63" s="152" t="str">
        <f>IF(ISBLANK(Výsledky!$IM$3),"",Výsledky!IM19)</f>
        <v>-</v>
      </c>
      <c r="AS63" s="152" t="str">
        <f>IF(ISBLANK(Výsledky!$IT$3),"",Výsledky!IT19)</f>
        <v>-</v>
      </c>
      <c r="AT63" s="152" t="str">
        <f>IF(ISBLANK(Výsledky!$JA$3),"",Výsledky!JA19)</f>
        <v>-</v>
      </c>
      <c r="AU63" s="152" t="str">
        <f>IF(ISBLANK(Výsledky!$JH$3),"",Výsledky!JH19)</f>
        <v>-</v>
      </c>
      <c r="AV63" s="152" t="str">
        <f>IF(ISBLANK(Výsledky!$JO$3),"",Výsledky!JO19)</f>
        <v>-</v>
      </c>
      <c r="AW63" s="152" t="str">
        <f>IF(ISBLANK(Výsledky!$JV$3),"",Výsledky!JV19)</f>
        <v>-</v>
      </c>
      <c r="AX63" s="152" t="str">
        <f>IF(ISBLANK(Výsledky!$KC$3),"",Výsledky!KC19)</f>
        <v/>
      </c>
      <c r="AY63" s="152" t="str">
        <f>IF(ISBLANK(Výsledky!$KJ$3),"",Výsledky!KJ19)</f>
        <v>-</v>
      </c>
      <c r="AZ63" s="152" t="str">
        <f>IF(ISBLANK(Výsledky!$KQ$3),"",Výsledky!KQ19)</f>
        <v>-</v>
      </c>
      <c r="BA63" s="152" t="str">
        <f>IF(ISBLANK(Výsledky!$KX$3),"",Výsledky!KX19)</f>
        <v/>
      </c>
      <c r="BB63" s="152" t="str">
        <f>IF(ISBLANK(Výsledky!$LE$3),"",Výsledky!LE19)</f>
        <v/>
      </c>
      <c r="BC63" s="152" t="str">
        <f>IF(ISBLANK(Výsledky!$LL$3),"",Výsledky!LL19)</f>
        <v/>
      </c>
      <c r="BD63" s="152" t="str">
        <f>IF(ISBLANK(Výsledky!$LS$3),"",Výsledky!LS19)</f>
        <v/>
      </c>
      <c r="BE63" s="152" t="str">
        <f>IF(ISBLANK(Výsledky!$LZ$3),"",Výsledky!LZ19)</f>
        <v/>
      </c>
      <c r="BF63" s="152" t="str">
        <f>IF(ISBLANK(Výsledky!$MG$3),"",Výsledky!MG19)</f>
        <v/>
      </c>
      <c r="BG63" s="152" t="str">
        <f>IF(ISBLANK(Výsledky!$MN$3),"",Výsledky!MN19)</f>
        <v/>
      </c>
      <c r="BH63" s="152" t="str">
        <f>IF(ISBLANK(Výsledky!$MU$3),"",Výsledky!MU19)</f>
        <v/>
      </c>
      <c r="BI63" s="152" t="str">
        <f>IF(ISBLANK(Výsledky!$NB$3),"",Výsledky!NB19)</f>
        <v/>
      </c>
      <c r="BJ63" s="152" t="str">
        <f>IF(ISBLANK(Výsledky!$NI$3),"",Výsledky!NI19)</f>
        <v/>
      </c>
      <c r="BK63" s="152" t="str">
        <f>IF(ISBLANK(Výsledky!$NP$3),"",Výsledky!NP19)</f>
        <v/>
      </c>
      <c r="BL63" s="152" t="str">
        <f>IF(ISBLANK(Výsledky!$NW$3),"",Výsledky!NW19)</f>
        <v/>
      </c>
      <c r="BM63" s="152" t="str">
        <f>IF(ISBLANK(Výsledky!$OD$3),"",Výsledky!OD19)</f>
        <v/>
      </c>
      <c r="BN63" s="152" t="str">
        <f>IF(ISBLANK(Výsledky!$OK$3),"",Výsledky!OK19)</f>
        <v/>
      </c>
      <c r="BO63" s="152" t="str">
        <f>IF(ISBLANK(Výsledky!$OR$3),"",Výsledky!OR19)</f>
        <v/>
      </c>
      <c r="BP63" s="152" t="str">
        <f>IF(ISBLANK(Výsledky!$OY$3),"",Výsledky!OY19)</f>
        <v/>
      </c>
      <c r="BQ63" s="152" t="str">
        <f>IF(ISBLANK(Výsledky!$PF$3),"",Výsledky!PF19)</f>
        <v/>
      </c>
      <c r="BR63" s="152" t="str">
        <f>IF(ISBLANK(Výsledky!$PM$3),"",Výsledky!PM19)</f>
        <v/>
      </c>
      <c r="BS63" s="152" t="str">
        <f>IF(ISBLANK(Výsledky!$PT$3),"",Výsledky!PT19)</f>
        <v/>
      </c>
      <c r="BT63" s="153" t="str">
        <f>IF(ISBLANK(Výsledky!$QA$3),"",Výsledky!QA19)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 x14ac:dyDescent="0.2">
      <c r="A64" s="1"/>
      <c r="B64" s="155" t="s">
        <v>228</v>
      </c>
      <c r="C64" s="161">
        <f>Tipy!A24</f>
        <v>28</v>
      </c>
      <c r="D64" s="179" t="str">
        <f>Tipy!B24</f>
        <v>Fabio</v>
      </c>
      <c r="E64" s="308">
        <f>SUM(F64:I64)</f>
        <v>670</v>
      </c>
      <c r="F64" s="306">
        <f>IF(ISBLANK(Výsledky!$I$3),"-",SUM(J64:M64,O64,Q64,S64:T64,V64,X64,Z64:AA64,AC64:AE64,AG64:AI64,AK64:AM64,AP64,AR64,AT64:AU64,AW64:AX64,BA64,BC64:BD64,BF64,BH64,BJ64,BL64,BN64,BP64,BR64:BS64))</f>
        <v>480</v>
      </c>
      <c r="G64" s="151">
        <f>IF(ISBLANK(Výsledky!$AK$3),"-",SUM(N64,R64,U64,Y64,AB64,AF64,AV64,BB64,BG64,BI64,BM64,BO64,BT64))</f>
        <v>80</v>
      </c>
      <c r="H64" s="151">
        <f>IF(ISBLANK(Výsledky!$AY$3),"-",SUM(P64,W64,AJ64,AO64,AQ64,AY64))</f>
        <v>60</v>
      </c>
      <c r="I64" s="167">
        <f>IF(ISBLANK(Výsledky!$HK$3),"-",SUM(AN64,AS64,AZ64,BE64,BK64,BQ64))</f>
        <v>50</v>
      </c>
      <c r="J64" s="164">
        <f>IF(ISBLANK(Výsledky!$I$3),"",Výsledky!I30)</f>
        <v>30</v>
      </c>
      <c r="K64" s="152">
        <f>IF(ISBLANK(Výsledky!$P$3),"",Výsledky!P30)</f>
        <v>30</v>
      </c>
      <c r="L64" s="152">
        <f>IF(ISBLANK(Výsledky!$W$3),"",Výsledky!W30)</f>
        <v>0</v>
      </c>
      <c r="M64" s="152">
        <f>IF(ISBLANK(Výsledky!$AD$3),"",Výsledky!AD30)</f>
        <v>20</v>
      </c>
      <c r="N64" s="152">
        <f>IF(ISBLANK(Výsledky!$AK$3),"",Výsledky!AK30)</f>
        <v>20</v>
      </c>
      <c r="O64" s="152">
        <f>IF(ISBLANK(Výsledky!$AR$3),"",Výsledky!AR30)</f>
        <v>20</v>
      </c>
      <c r="P64" s="152">
        <f>IF(ISBLANK(Výsledky!$AY$3),"",Výsledky!AY30)</f>
        <v>30</v>
      </c>
      <c r="Q64" s="152" t="str">
        <f>IF(ISBLANK(Výsledky!$BF$3),"",Výsledky!BF30)</f>
        <v>-</v>
      </c>
      <c r="R64" s="152">
        <f>IF(ISBLANK(Výsledky!$BM$3),"",Výsledky!BM30)</f>
        <v>0</v>
      </c>
      <c r="S64" s="152">
        <f>IF(ISBLANK(Výsledky!$BT$3),"",Výsledky!BT30)</f>
        <v>20</v>
      </c>
      <c r="T64" s="152">
        <f>IF(ISBLANK(Výsledky!$CA$3),"",Výsledky!CA30)</f>
        <v>20</v>
      </c>
      <c r="U64" s="152">
        <f>IF(ISBLANK(Výsledky!$CH$3),"",Výsledky!CH30)</f>
        <v>0</v>
      </c>
      <c r="V64" s="152">
        <f>IF(ISBLANK(Výsledky!$CO$3),"",Výsledky!CO30)</f>
        <v>20</v>
      </c>
      <c r="W64" s="152" t="str">
        <f>IF(ISBLANK(Výsledky!$CV$3),"",Výsledky!CV30)</f>
        <v>-</v>
      </c>
      <c r="X64" s="152">
        <f>IF(ISBLANK(Výsledky!$DC$3),"",Výsledky!DC30)</f>
        <v>30</v>
      </c>
      <c r="Y64" s="152">
        <f>IF(ISBLANK(Výsledky!$DJ$3),"",Výsledky!DJ30)</f>
        <v>40</v>
      </c>
      <c r="Z64" s="152">
        <f>IF(ISBLANK(Výsledky!$DQ$3),"",Výsledky!DQ30)</f>
        <v>0</v>
      </c>
      <c r="AA64" s="152">
        <f>IF(ISBLANK(Výsledky!$DX$3),"",Výsledky!DX30)</f>
        <v>20</v>
      </c>
      <c r="AB64" s="152">
        <f>IF(ISBLANK(Výsledky!$EE$3),"",Výsledky!EE30)</f>
        <v>20</v>
      </c>
      <c r="AC64" s="152">
        <f>IF(ISBLANK(Výsledky!$EL$3),"",Výsledky!EL30)</f>
        <v>60</v>
      </c>
      <c r="AD64" s="152">
        <f>IF(ISBLANK(Výsledky!$ES$3),"",Výsledky!ES30)</f>
        <v>20</v>
      </c>
      <c r="AE64" s="152">
        <f>IF(ISBLANK(Výsledky!$EZ$3),"",Výsledky!EZ30)</f>
        <v>20</v>
      </c>
      <c r="AF64" s="152">
        <f>IF(ISBLANK(Výsledky!$FG$3),"",Výsledky!FG30)</f>
        <v>0</v>
      </c>
      <c r="AG64" s="152">
        <f>IF(ISBLANK(Výsledky!$FN$3),"",Výsledky!FN30)</f>
        <v>20</v>
      </c>
      <c r="AH64" s="152">
        <f>IF(ISBLANK(Výsledky!$FU$3),"",Výsledky!FU30)</f>
        <v>20</v>
      </c>
      <c r="AI64" s="152">
        <f>IF(ISBLANK(Výsledky!$GB$3),"",Výsledky!GB30)</f>
        <v>0</v>
      </c>
      <c r="AJ64" s="152">
        <f>IF(ISBLANK(Výsledky!$GI$3),"",Výsledky!GI30)</f>
        <v>10</v>
      </c>
      <c r="AK64" s="152">
        <f>IF(ISBLANK(Výsledky!$GP$3),"",Výsledky!GP30)</f>
        <v>20</v>
      </c>
      <c r="AL64" s="152">
        <v>0</v>
      </c>
      <c r="AM64" s="152">
        <f>IF(ISBLANK(Výsledky!$HD$3),"",Výsledky!HD30)</f>
        <v>20</v>
      </c>
      <c r="AN64" s="152" t="str">
        <f>IF(ISBLANK(Výsledky!$HK$3),"",Výsledky!HK30)</f>
        <v>-</v>
      </c>
      <c r="AO64" s="152">
        <f>IF(ISBLANK(Výsledky!$HR$3),"",Výsledky!HR30)</f>
        <v>0</v>
      </c>
      <c r="AP64" s="152" t="str">
        <f>IF(ISBLANK(Výsledky!$HY$3),"",Výsledky!HY30)</f>
        <v>-</v>
      </c>
      <c r="AQ64" s="152">
        <f>IF(ISBLANK(Výsledky!$IF$3),"",Výsledky!IF30)</f>
        <v>20</v>
      </c>
      <c r="AR64" s="152">
        <f>IF(ISBLANK(Výsledky!$IM$3),"",Výsledky!IM30)</f>
        <v>50</v>
      </c>
      <c r="AS64" s="152">
        <f>IF(ISBLANK(Výsledky!$IT$3),"",Výsledky!IT30)</f>
        <v>30</v>
      </c>
      <c r="AT64" s="152">
        <f>IF(ISBLANK(Výsledky!$JA$3),"",Výsledky!JA30)</f>
        <v>20</v>
      </c>
      <c r="AU64" s="152">
        <f>IF(ISBLANK(Výsledky!$JH$3),"",Výsledky!JH30)</f>
        <v>20</v>
      </c>
      <c r="AV64" s="152">
        <f>IF(ISBLANK(Výsledky!$JO$3),"",Výsledky!JO30)</f>
        <v>0</v>
      </c>
      <c r="AW64" s="152" t="str">
        <f>IF(ISBLANK(Výsledky!$JV$3),"",Výsledky!JV30)</f>
        <v>-</v>
      </c>
      <c r="AX64" s="152" t="str">
        <f>IF(ISBLANK(Výsledky!$KC$3),"",Výsledky!KC30)</f>
        <v/>
      </c>
      <c r="AY64" s="152" t="str">
        <f>IF(ISBLANK(Výsledky!$KJ$3),"",Výsledky!KJ30)</f>
        <v>-</v>
      </c>
      <c r="AZ64" s="152">
        <f>IF(ISBLANK(Výsledky!$KQ$3),"",Výsledky!KQ30)</f>
        <v>20</v>
      </c>
      <c r="BA64" s="152" t="str">
        <f>IF(ISBLANK(Výsledky!$KX$3),"",Výsledky!KX30)</f>
        <v/>
      </c>
      <c r="BB64" s="152" t="str">
        <f>IF(ISBLANK(Výsledky!$LE$3),"",Výsledky!LE30)</f>
        <v/>
      </c>
      <c r="BC64" s="152" t="str">
        <f>IF(ISBLANK(Výsledky!$LL$3),"",Výsledky!LL30)</f>
        <v/>
      </c>
      <c r="BD64" s="152" t="str">
        <f>IF(ISBLANK(Výsledky!$LS$3),"",Výsledky!LS30)</f>
        <v/>
      </c>
      <c r="BE64" s="152" t="str">
        <f>IF(ISBLANK(Výsledky!$LZ$3),"",Výsledky!LZ30)</f>
        <v/>
      </c>
      <c r="BF64" s="152" t="str">
        <f>IF(ISBLANK(Výsledky!$MG$3),"",Výsledky!MG30)</f>
        <v/>
      </c>
      <c r="BG64" s="152" t="str">
        <f>IF(ISBLANK(Výsledky!$MN$3),"",Výsledky!MN30)</f>
        <v/>
      </c>
      <c r="BH64" s="152" t="str">
        <f>IF(ISBLANK(Výsledky!$MU$3),"",Výsledky!MU30)</f>
        <v/>
      </c>
      <c r="BI64" s="152" t="str">
        <f>IF(ISBLANK(Výsledky!$NB$3),"",Výsledky!NB30)</f>
        <v/>
      </c>
      <c r="BJ64" s="152" t="str">
        <f>IF(ISBLANK(Výsledky!$NI$3),"",Výsledky!NI30)</f>
        <v/>
      </c>
      <c r="BK64" s="152" t="str">
        <f>IF(ISBLANK(Výsledky!$NP$3),"",Výsledky!NP30)</f>
        <v/>
      </c>
      <c r="BL64" s="152" t="str">
        <f>IF(ISBLANK(Výsledky!$NW$3),"",Výsledky!NW30)</f>
        <v/>
      </c>
      <c r="BM64" s="152" t="str">
        <f>IF(ISBLANK(Výsledky!$OD$3),"",Výsledky!OD30)</f>
        <v/>
      </c>
      <c r="BN64" s="152" t="str">
        <f>IF(ISBLANK(Výsledky!$OK$3),"",Výsledky!OK30)</f>
        <v/>
      </c>
      <c r="BO64" s="152" t="str">
        <f>IF(ISBLANK(Výsledky!$OR$3),"",Výsledky!OR30)</f>
        <v/>
      </c>
      <c r="BP64" s="152" t="str">
        <f>IF(ISBLANK(Výsledky!$OY$3),"",Výsledky!OY30)</f>
        <v/>
      </c>
      <c r="BQ64" s="152" t="str">
        <f>IF(ISBLANK(Výsledky!$PF$3),"",Výsledky!PF30)</f>
        <v/>
      </c>
      <c r="BR64" s="152" t="str">
        <f>IF(ISBLANK(Výsledky!$PM$3),"",Výsledky!PM30)</f>
        <v/>
      </c>
      <c r="BS64" s="152" t="str">
        <f>IF(ISBLANK(Výsledky!$PT$3),"",Výsledky!PT30)</f>
        <v/>
      </c>
      <c r="BT64" s="153" t="str">
        <f>IF(ISBLANK(Výsledky!$QA$3),"",Výsledky!QA30)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 x14ac:dyDescent="0.2">
      <c r="A65" s="1"/>
      <c r="B65" s="155" t="s">
        <v>229</v>
      </c>
      <c r="C65" s="161">
        <f>Tipy!A73</f>
        <v>64</v>
      </c>
      <c r="D65" s="179" t="str">
        <f>Tipy!B73</f>
        <v>pengi</v>
      </c>
      <c r="E65" s="308">
        <f>SUM(F65:I65)</f>
        <v>660</v>
      </c>
      <c r="F65" s="306">
        <f>IF(ISBLANK(Výsledky!$I$3),"-",SUM(J65:M65,O65,Q65,S65:T65,V65,X65,Z65:AA65,AC65:AE65,AG65:AI65,AK65:AM65,AP65,AR65,AT65:AU65,AW65:AX65,BA65,BC65:BD65,BF65,BH65,BJ65,BL65,BN65,BP65,BR65:BS65))</f>
        <v>420</v>
      </c>
      <c r="G65" s="151">
        <f>IF(ISBLANK(Výsledky!$AK$3),"-",SUM(N65,R65,U65,Y65,AB65,AF65,AV65,BB65,BG65,BI65,BM65,BO65,BT65))</f>
        <v>220</v>
      </c>
      <c r="H65" s="151">
        <f>IF(ISBLANK(Výsledky!$AY$3),"-",SUM(P65,W65,AJ65,AO65,AQ65,AY65))</f>
        <v>20</v>
      </c>
      <c r="I65" s="167">
        <f>IF(ISBLANK(Výsledky!$HK$3),"-",SUM(AN65,AS65,AZ65,BE65,BK65,BQ65))</f>
        <v>0</v>
      </c>
      <c r="J65" s="164">
        <f>IF(ISBLANK(Výsledky!$I$3),"",Výsledky!I79)</f>
        <v>50</v>
      </c>
      <c r="K65" s="152">
        <f>IF(ISBLANK(Výsledky!$P$3),"",Výsledky!P79)</f>
        <v>60</v>
      </c>
      <c r="L65" s="152">
        <f>IF(ISBLANK(Výsledky!$W$3),"",Výsledky!W79)</f>
        <v>30</v>
      </c>
      <c r="M65" s="152">
        <f>IF(ISBLANK(Výsledky!$AD$3),"",Výsledky!AD79)</f>
        <v>60</v>
      </c>
      <c r="N65" s="152" t="str">
        <f>IF(ISBLANK(Výsledky!$AK$3),"",Výsledky!AK79)</f>
        <v>-</v>
      </c>
      <c r="O65" s="152" t="str">
        <f>IF(ISBLANK(Výsledky!$AR$3),"",Výsledky!AR79)</f>
        <v>-</v>
      </c>
      <c r="P65" s="152" t="str">
        <f>IF(ISBLANK(Výsledky!$AY$3),"",Výsledky!AY79)</f>
        <v>-</v>
      </c>
      <c r="Q65" s="152" t="str">
        <f>IF(ISBLANK(Výsledky!$BF$3),"",Výsledky!BF79)</f>
        <v>-</v>
      </c>
      <c r="R65" s="152">
        <f>IF(ISBLANK(Výsledky!$BM$3),"",Výsledky!BM79)</f>
        <v>50</v>
      </c>
      <c r="S65" s="152">
        <f>IF(ISBLANK(Výsledky!$BT$3),"",Výsledky!BT79)</f>
        <v>40</v>
      </c>
      <c r="T65" s="152">
        <f>IF(ISBLANK(Výsledky!$CA$3),"",Výsledky!CA79)</f>
        <v>50</v>
      </c>
      <c r="U65" s="152">
        <f>IF(ISBLANK(Výsledky!$CH$3),"",Výsledky!CH79)</f>
        <v>50</v>
      </c>
      <c r="V65" s="152" t="str">
        <f>IF(ISBLANK(Výsledky!$CO$3),"",Výsledky!CO79)</f>
        <v>-</v>
      </c>
      <c r="W65" s="152">
        <f>IF(ISBLANK(Výsledky!$CV$3),"",Výsledky!CV79)</f>
        <v>20</v>
      </c>
      <c r="X65" s="152">
        <f>IF(ISBLANK(Výsledky!$DC$3),"",Výsledky!DC79)</f>
        <v>0</v>
      </c>
      <c r="Y65" s="152">
        <f>IF(ISBLANK(Výsledky!$DJ$3),"",Výsledky!DJ79)</f>
        <v>20</v>
      </c>
      <c r="Z65" s="152">
        <f>IF(ISBLANK(Výsledky!$DQ$3),"",Výsledky!DQ79)</f>
        <v>0</v>
      </c>
      <c r="AA65" s="152">
        <f>IF(ISBLANK(Výsledky!$DX$3),"",Výsledky!DX79)</f>
        <v>60</v>
      </c>
      <c r="AB65" s="152">
        <f>IF(ISBLANK(Výsledky!$EE$3),"",Výsledky!EE79)</f>
        <v>60</v>
      </c>
      <c r="AC65" s="152" t="str">
        <f>IF(ISBLANK(Výsledky!$EL$3),"",Výsledky!EL79)</f>
        <v>-</v>
      </c>
      <c r="AD65" s="152">
        <f>IF(ISBLANK(Výsledky!$ES$3),"",Výsledky!ES79)</f>
        <v>60</v>
      </c>
      <c r="AE65" s="152" t="str">
        <f>IF(ISBLANK(Výsledky!$EZ$3),"",Výsledky!EZ79)</f>
        <v>-</v>
      </c>
      <c r="AF65" s="152">
        <f>IF(ISBLANK(Výsledky!$FG$3),"",Výsledky!FG79)</f>
        <v>40</v>
      </c>
      <c r="AG65" s="152" t="str">
        <f>IF(ISBLANK(Výsledky!$FN$3),"",Výsledky!FN79)</f>
        <v>-</v>
      </c>
      <c r="AH65" s="152" t="str">
        <f>IF(ISBLANK(Výsledky!$FU$3),"",Výsledky!FU79)</f>
        <v>-</v>
      </c>
      <c r="AI65" s="152">
        <f>IF(ISBLANK(Výsledky!$GB$3),"",Výsledky!GB79)</f>
        <v>10</v>
      </c>
      <c r="AJ65" s="152" t="str">
        <f>IF(ISBLANK(Výsledky!$GI$3),"",Výsledky!GI79)</f>
        <v>-</v>
      </c>
      <c r="AK65" s="152" t="str">
        <f>IF(ISBLANK(Výsledky!$GP$3),"",Výsledky!GP79)</f>
        <v>-</v>
      </c>
      <c r="AL65" s="152">
        <v>0</v>
      </c>
      <c r="AM65" s="152" t="str">
        <f>IF(ISBLANK(Výsledky!$HD$3),"",Výsledky!HD79)</f>
        <v>-</v>
      </c>
      <c r="AN65" s="152" t="str">
        <f>IF(ISBLANK(Výsledky!$HK$3),"",Výsledky!HK79)</f>
        <v>-</v>
      </c>
      <c r="AO65" s="152" t="str">
        <f>IF(ISBLANK(Výsledky!$HR$3),"",Výsledky!HR79)</f>
        <v>-</v>
      </c>
      <c r="AP65" s="152" t="str">
        <f>IF(ISBLANK(Výsledky!$HY$3),"",Výsledky!HY79)</f>
        <v>-</v>
      </c>
      <c r="AQ65" s="152" t="str">
        <f>IF(ISBLANK(Výsledky!$IF$3),"",Výsledky!IF79)</f>
        <v>-</v>
      </c>
      <c r="AR65" s="152" t="str">
        <f>IF(ISBLANK(Výsledky!$IM$3),"",Výsledky!IM79)</f>
        <v>-</v>
      </c>
      <c r="AS65" s="152" t="str">
        <f>IF(ISBLANK(Výsledky!$IT$3),"",Výsledky!IT79)</f>
        <v>-</v>
      </c>
      <c r="AT65" s="152" t="str">
        <f>IF(ISBLANK(Výsledky!$JA$3),"",Výsledky!JA79)</f>
        <v>-</v>
      </c>
      <c r="AU65" s="152" t="str">
        <f>IF(ISBLANK(Výsledky!$JH$3),"",Výsledky!JH79)</f>
        <v>-</v>
      </c>
      <c r="AV65" s="152" t="str">
        <f>IF(ISBLANK(Výsledky!$JO$3),"",Výsledky!JO79)</f>
        <v>-</v>
      </c>
      <c r="AW65" s="152" t="str">
        <f>IF(ISBLANK(Výsledky!$JV$3),"",Výsledky!JV79)</f>
        <v>-</v>
      </c>
      <c r="AX65" s="152" t="str">
        <f>IF(ISBLANK(Výsledky!$KC$3),"",Výsledky!KC79)</f>
        <v/>
      </c>
      <c r="AY65" s="152" t="str">
        <f>IF(ISBLANK(Výsledky!$KJ$3),"",Výsledky!KJ79)</f>
        <v>-</v>
      </c>
      <c r="AZ65" s="152" t="str">
        <f>IF(ISBLANK(Výsledky!$KQ$3),"",Výsledky!KQ79)</f>
        <v>-</v>
      </c>
      <c r="BA65" s="152" t="str">
        <f>IF(ISBLANK(Výsledky!$KX$3),"",Výsledky!KX79)</f>
        <v/>
      </c>
      <c r="BB65" s="152" t="str">
        <f>IF(ISBLANK(Výsledky!$LE$3),"",Výsledky!LE79)</f>
        <v/>
      </c>
      <c r="BC65" s="152" t="str">
        <f>IF(ISBLANK(Výsledky!$LL$3),"",Výsledky!LL79)</f>
        <v/>
      </c>
      <c r="BD65" s="152" t="str">
        <f>IF(ISBLANK(Výsledky!$LS$3),"",Výsledky!LS79)</f>
        <v/>
      </c>
      <c r="BE65" s="152" t="str">
        <f>IF(ISBLANK(Výsledky!$LZ$3),"",Výsledky!LZ79)</f>
        <v/>
      </c>
      <c r="BF65" s="152" t="str">
        <f>IF(ISBLANK(Výsledky!$MG$3),"",Výsledky!MG79)</f>
        <v/>
      </c>
      <c r="BG65" s="152" t="str">
        <f>IF(ISBLANK(Výsledky!$MN$3),"",Výsledky!MN79)</f>
        <v/>
      </c>
      <c r="BH65" s="152" t="str">
        <f>IF(ISBLANK(Výsledky!$MU$3),"",Výsledky!MU79)</f>
        <v/>
      </c>
      <c r="BI65" s="152" t="str">
        <f>IF(ISBLANK(Výsledky!$NB$3),"",Výsledky!NB79)</f>
        <v/>
      </c>
      <c r="BJ65" s="152" t="str">
        <f>IF(ISBLANK(Výsledky!$NI$3),"",Výsledky!NI79)</f>
        <v/>
      </c>
      <c r="BK65" s="152" t="str">
        <f>IF(ISBLANK(Výsledky!$NP$3),"",Výsledky!NP79)</f>
        <v/>
      </c>
      <c r="BL65" s="152" t="str">
        <f>IF(ISBLANK(Výsledky!$NW$3),"",Výsledky!NW79)</f>
        <v/>
      </c>
      <c r="BM65" s="152" t="str">
        <f>IF(ISBLANK(Výsledky!$OD$3),"",Výsledky!OD79)</f>
        <v/>
      </c>
      <c r="BN65" s="152" t="str">
        <f>IF(ISBLANK(Výsledky!$OK$3),"",Výsledky!OK79)</f>
        <v/>
      </c>
      <c r="BO65" s="152" t="str">
        <f>IF(ISBLANK(Výsledky!$OR$3),"",Výsledky!OR79)</f>
        <v/>
      </c>
      <c r="BP65" s="152" t="str">
        <f>IF(ISBLANK(Výsledky!$OY$3),"",Výsledky!OY79)</f>
        <v/>
      </c>
      <c r="BQ65" s="152" t="str">
        <f>IF(ISBLANK(Výsledky!$PF$3),"",Výsledky!PF79)</f>
        <v/>
      </c>
      <c r="BR65" s="152" t="str">
        <f>IF(ISBLANK(Výsledky!$PM$3),"",Výsledky!PM79)</f>
        <v/>
      </c>
      <c r="BS65" s="152" t="str">
        <f>IF(ISBLANK(Výsledky!$PT$3),"",Výsledky!PT79)</f>
        <v/>
      </c>
      <c r="BT65" s="153" t="str">
        <f>IF(ISBLANK(Výsledky!$QA$3),"",Výsledky!QA79)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 x14ac:dyDescent="0.2">
      <c r="A66" s="1"/>
      <c r="B66" s="155" t="s">
        <v>230</v>
      </c>
      <c r="C66" s="161">
        <f>Tipy!A76</f>
        <v>24</v>
      </c>
      <c r="D66" s="179" t="str">
        <f>Tipy!B76</f>
        <v>PetkoLFC</v>
      </c>
      <c r="E66" s="308">
        <f>SUM(F66:I66)</f>
        <v>520</v>
      </c>
      <c r="F66" s="306">
        <f>IF(ISBLANK(Výsledky!$I$3),"-",SUM(J66:M66,O66,Q66,S66:T66,V66,X66,Z66:AA66,AC66:AE66,AG66:AI66,AK66:AM66,AP66,AR66,AT66:AU66,AW66:AX66,BA66,BC66:BD66,BF66,BH66,BJ66,BL66,BN66,BP66,BR66:BS66))</f>
        <v>330</v>
      </c>
      <c r="G66" s="151">
        <f>IF(ISBLANK(Výsledky!$AK$3),"-",SUM(N66,R66,U66,Y66,AB66,AF66,AV66,BB66,BG66,BI66,BM66,BO66,BT66))</f>
        <v>130</v>
      </c>
      <c r="H66" s="151">
        <f>IF(ISBLANK(Výsledky!$AY$3),"-",SUM(P66,W66,AJ66,AO66,AQ66,AY66))</f>
        <v>60</v>
      </c>
      <c r="I66" s="167">
        <f>IF(ISBLANK(Výsledky!$HK$3),"-",SUM(AN66,AS66,AZ66,BE66,BK66,BQ66))</f>
        <v>0</v>
      </c>
      <c r="J66" s="164">
        <f>IF(ISBLANK(Výsledky!$I$3),"",Výsledky!I82)</f>
        <v>20</v>
      </c>
      <c r="K66" s="152">
        <f>IF(ISBLANK(Výsledky!$P$3),"",Výsledky!P82)</f>
        <v>60</v>
      </c>
      <c r="L66" s="152">
        <f>IF(ISBLANK(Výsledky!$W$3),"",Výsledky!W82)</f>
        <v>80</v>
      </c>
      <c r="M66" s="152" t="str">
        <f>IF(ISBLANK(Výsledky!$AD$3),"",Výsledky!AD82)</f>
        <v>-</v>
      </c>
      <c r="N66" s="152" t="str">
        <f>IF(ISBLANK(Výsledky!$AK$3),"",Výsledky!AK82)</f>
        <v>-</v>
      </c>
      <c r="O66" s="152" t="str">
        <f>IF(ISBLANK(Výsledky!$AR$3),"",Výsledky!AR82)</f>
        <v>-</v>
      </c>
      <c r="P66" s="152">
        <f>IF(ISBLANK(Výsledky!$AY$3),"",Výsledky!AY82)</f>
        <v>60</v>
      </c>
      <c r="Q66" s="152">
        <f>IF(ISBLANK(Výsledky!$BF$3),"",Výsledky!BF82)</f>
        <v>30</v>
      </c>
      <c r="R66" s="152">
        <f>IF(ISBLANK(Výsledky!$BM$3),"",Výsledky!BM82)</f>
        <v>50</v>
      </c>
      <c r="S66" s="152">
        <f>IF(ISBLANK(Výsledky!$BT$3),"",Výsledky!BT82)</f>
        <v>30</v>
      </c>
      <c r="T66" s="152" t="str">
        <f>IF(ISBLANK(Výsledky!$CA$3),"",Výsledky!CA82)</f>
        <v>-</v>
      </c>
      <c r="U66" s="152">
        <f>IF(ISBLANK(Výsledky!$CH$3),"",Výsledky!CH82)</f>
        <v>50</v>
      </c>
      <c r="V66" s="152" t="str">
        <f>IF(ISBLANK(Výsledky!$CO$3),"",Výsledky!CO82)</f>
        <v>-</v>
      </c>
      <c r="W66" s="152" t="str">
        <f>IF(ISBLANK(Výsledky!$CV$3),"",Výsledky!CV82)</f>
        <v>-</v>
      </c>
      <c r="X66" s="152" t="str">
        <f>IF(ISBLANK(Výsledky!$DC$3),"",Výsledky!DC82)</f>
        <v>-</v>
      </c>
      <c r="Y66" s="152" t="str">
        <f>IF(ISBLANK(Výsledky!$DJ$3),"",Výsledky!DJ82)</f>
        <v>-</v>
      </c>
      <c r="Z66" s="152">
        <f>IF(ISBLANK(Výsledky!$DQ$3),"",Výsledky!DQ82)</f>
        <v>10</v>
      </c>
      <c r="AA66" s="152" t="str">
        <f>IF(ISBLANK(Výsledky!$DX$3),"",Výsledky!DX82)</f>
        <v>-</v>
      </c>
      <c r="AB66" s="152">
        <f>IF(ISBLANK(Výsledky!$EE$3),"",Výsledky!EE82)</f>
        <v>30</v>
      </c>
      <c r="AC66" s="152">
        <f>IF(ISBLANK(Výsledky!$EL$3),"",Výsledky!EL82)</f>
        <v>30</v>
      </c>
      <c r="AD66" s="152" t="str">
        <f>IF(ISBLANK(Výsledky!$ES$3),"",Výsledky!ES82)</f>
        <v>-</v>
      </c>
      <c r="AE66" s="152">
        <f>IF(ISBLANK(Výsledky!$EZ$3),"",Výsledky!EZ82)</f>
        <v>10</v>
      </c>
      <c r="AF66" s="152" t="str">
        <f>IF(ISBLANK(Výsledky!$FG$3),"",Výsledky!FG82)</f>
        <v>-</v>
      </c>
      <c r="AG66" s="152" t="str">
        <f>IF(ISBLANK(Výsledky!$FN$3),"",Výsledky!FN82)</f>
        <v>-</v>
      </c>
      <c r="AH66" s="152">
        <f>IF(ISBLANK(Výsledky!$FU$3),"",Výsledky!FU82)</f>
        <v>60</v>
      </c>
      <c r="AI66" s="152" t="str">
        <f>IF(ISBLANK(Výsledky!$GB$3),"",Výsledky!GB82)</f>
        <v>-</v>
      </c>
      <c r="AJ66" s="152" t="str">
        <f>IF(ISBLANK(Výsledky!$GI$3),"",Výsledky!GI82)</f>
        <v>-</v>
      </c>
      <c r="AK66" s="152" t="str">
        <f>IF(ISBLANK(Výsledky!$GP$3),"",Výsledky!GP82)</f>
        <v>-</v>
      </c>
      <c r="AL66" s="152" t="str">
        <f>IF(ISBLANK(Výsledky!$GW$3),"",Výsledky!GW82)</f>
        <v>-</v>
      </c>
      <c r="AM66" s="152" t="str">
        <f>IF(ISBLANK(Výsledky!$HD$3),"",Výsledky!HD82)</f>
        <v>-</v>
      </c>
      <c r="AN66" s="152" t="str">
        <f>IF(ISBLANK(Výsledky!$HK$3),"",Výsledky!HK82)</f>
        <v>-</v>
      </c>
      <c r="AO66" s="152" t="str">
        <f>IF(ISBLANK(Výsledky!$HR$3),"",Výsledky!HR82)</f>
        <v>-</v>
      </c>
      <c r="AP66" s="152" t="str">
        <f>IF(ISBLANK(Výsledky!$HY$3),"",Výsledky!HY82)</f>
        <v>-</v>
      </c>
      <c r="AQ66" s="152" t="str">
        <f>IF(ISBLANK(Výsledky!$IF$3),"",Výsledky!IF82)</f>
        <v>-</v>
      </c>
      <c r="AR66" s="152" t="str">
        <f>IF(ISBLANK(Výsledky!$IM$3),"",Výsledky!IM82)</f>
        <v>-</v>
      </c>
      <c r="AS66" s="152" t="str">
        <f>IF(ISBLANK(Výsledky!$IT$3),"",Výsledky!IT82)</f>
        <v>-</v>
      </c>
      <c r="AT66" s="152" t="str">
        <f>IF(ISBLANK(Výsledky!$JA$3),"",Výsledky!JA82)</f>
        <v>-</v>
      </c>
      <c r="AU66" s="152" t="str">
        <f>IF(ISBLANK(Výsledky!$JH$3),"",Výsledky!JH82)</f>
        <v>-</v>
      </c>
      <c r="AV66" s="152" t="str">
        <f>IF(ISBLANK(Výsledky!$JO$3),"",Výsledky!JO82)</f>
        <v>-</v>
      </c>
      <c r="AW66" s="152" t="str">
        <f>IF(ISBLANK(Výsledky!$JV$3),"",Výsledky!JV82)</f>
        <v>-</v>
      </c>
      <c r="AX66" s="152" t="str">
        <f>IF(ISBLANK(Výsledky!$KC$3),"",Výsledky!KC82)</f>
        <v/>
      </c>
      <c r="AY66" s="152" t="str">
        <f>IF(ISBLANK(Výsledky!$KJ$3),"",Výsledky!KJ82)</f>
        <v>-</v>
      </c>
      <c r="AZ66" s="152" t="str">
        <f>IF(ISBLANK(Výsledky!$KQ$3),"",Výsledky!KQ82)</f>
        <v>-</v>
      </c>
      <c r="BA66" s="152" t="str">
        <f>IF(ISBLANK(Výsledky!$KX$3),"",Výsledky!KX82)</f>
        <v/>
      </c>
      <c r="BB66" s="152" t="str">
        <f>IF(ISBLANK(Výsledky!$LE$3),"",Výsledky!LE82)</f>
        <v/>
      </c>
      <c r="BC66" s="152" t="str">
        <f>IF(ISBLANK(Výsledky!$LL$3),"",Výsledky!LL82)</f>
        <v/>
      </c>
      <c r="BD66" s="152" t="str">
        <f>IF(ISBLANK(Výsledky!$LS$3),"",Výsledky!LS82)</f>
        <v/>
      </c>
      <c r="BE66" s="152" t="str">
        <f>IF(ISBLANK(Výsledky!$LZ$3),"",Výsledky!LZ82)</f>
        <v/>
      </c>
      <c r="BF66" s="152" t="str">
        <f>IF(ISBLANK(Výsledky!$MG$3),"",Výsledky!MG82)</f>
        <v/>
      </c>
      <c r="BG66" s="152" t="str">
        <f>IF(ISBLANK(Výsledky!$MN$3),"",Výsledky!MN82)</f>
        <v/>
      </c>
      <c r="BH66" s="152" t="str">
        <f>IF(ISBLANK(Výsledky!$MU$3),"",Výsledky!MU82)</f>
        <v/>
      </c>
      <c r="BI66" s="152" t="str">
        <f>IF(ISBLANK(Výsledky!$NB$3),"",Výsledky!NB82)</f>
        <v/>
      </c>
      <c r="BJ66" s="152" t="str">
        <f>IF(ISBLANK(Výsledky!$NI$3),"",Výsledky!NI82)</f>
        <v/>
      </c>
      <c r="BK66" s="152" t="str">
        <f>IF(ISBLANK(Výsledky!$NP$3),"",Výsledky!NP82)</f>
        <v/>
      </c>
      <c r="BL66" s="152" t="str">
        <f>IF(ISBLANK(Výsledky!$NW$3),"",Výsledky!NW82)</f>
        <v/>
      </c>
      <c r="BM66" s="152" t="str">
        <f>IF(ISBLANK(Výsledky!$OD$3),"",Výsledky!OD82)</f>
        <v/>
      </c>
      <c r="BN66" s="152" t="str">
        <f>IF(ISBLANK(Výsledky!$OK$3),"",Výsledky!OK82)</f>
        <v/>
      </c>
      <c r="BO66" s="152" t="str">
        <f>IF(ISBLANK(Výsledky!$OR$3),"",Výsledky!OR82)</f>
        <v/>
      </c>
      <c r="BP66" s="152" t="str">
        <f>IF(ISBLANK(Výsledky!$OY$3),"",Výsledky!OY82)</f>
        <v/>
      </c>
      <c r="BQ66" s="152" t="str">
        <f>IF(ISBLANK(Výsledky!$PF$3),"",Výsledky!PF82)</f>
        <v/>
      </c>
      <c r="BR66" s="152" t="str">
        <f>IF(ISBLANK(Výsledky!$PM$3),"",Výsledky!PM82)</f>
        <v/>
      </c>
      <c r="BS66" s="152" t="str">
        <f>IF(ISBLANK(Výsledky!$PT$3),"",Výsledky!PT82)</f>
        <v/>
      </c>
      <c r="BT66" s="153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 x14ac:dyDescent="0.2">
      <c r="A67" s="1"/>
      <c r="B67" s="155" t="s">
        <v>231</v>
      </c>
      <c r="C67" s="161">
        <f>Tipy!A48</f>
        <v>29</v>
      </c>
      <c r="D67" s="179" t="str">
        <f>Tipy!B48</f>
        <v>lfcanfield</v>
      </c>
      <c r="E67" s="308">
        <f>SUM(F67:I67)</f>
        <v>510</v>
      </c>
      <c r="F67" s="306">
        <f>IF(ISBLANK(Výsledky!$I$3),"-",SUM(J67:M67,O67,Q67,S67:T67,V67,X67,Z67:AA67,AC67:AE67,AG67:AI67,AK67:AM67,AP67,AR67,AT67:AU67,AW67:AX67,BA67,BC67:BD67,BF67,BH67,BJ67,BL67,BN67,BP67,BR67:BS67))</f>
        <v>400</v>
      </c>
      <c r="G67" s="151">
        <f>IF(ISBLANK(Výsledky!$AK$3),"-",SUM(N67,R67,U67,Y67,AB67,AF67,AV67,BB67,BG67,BI67,BM67,BO67,BT67))</f>
        <v>80</v>
      </c>
      <c r="H67" s="151">
        <f>IF(ISBLANK(Výsledky!$AY$3),"-",SUM(P67,W67,AJ67,AO67,AQ67,AY67))</f>
        <v>30</v>
      </c>
      <c r="I67" s="167">
        <f>IF(ISBLANK(Výsledky!$HK$3),"-",SUM(AN67,AS67,AZ67,BE67,BK67,BQ67))</f>
        <v>0</v>
      </c>
      <c r="J67" s="164">
        <f>IF(ISBLANK(Výsledky!$I$3),"",Výsledky!I54)</f>
        <v>60</v>
      </c>
      <c r="K67" s="152">
        <f>IF(ISBLANK(Výsledky!$P$3),"",Výsledky!P54)</f>
        <v>20</v>
      </c>
      <c r="L67" s="152" t="str">
        <f>IF(ISBLANK(Výsledky!$W$3),"",Výsledky!W54)</f>
        <v>-</v>
      </c>
      <c r="M67" s="152">
        <f>IF(ISBLANK(Výsledky!$AD$3),"",Výsledky!AD54)</f>
        <v>50</v>
      </c>
      <c r="N67" s="152" t="str">
        <f>IF(ISBLANK(Výsledky!$AK$3),"",Výsledky!AK54)</f>
        <v>-</v>
      </c>
      <c r="O67" s="152">
        <f>IF(ISBLANK(Výsledky!$AR$3),"",Výsledky!AR54)</f>
        <v>50</v>
      </c>
      <c r="P67" s="152" t="str">
        <f>IF(ISBLANK(Výsledky!$AY$3),"",Výsledky!AY54)</f>
        <v>-</v>
      </c>
      <c r="Q67" s="152" t="str">
        <f>IF(ISBLANK(Výsledky!$BF$3),"",Výsledky!BF54)</f>
        <v>-</v>
      </c>
      <c r="R67" s="152">
        <f>IF(ISBLANK(Výsledky!$BM$3),"",Výsledky!BM54)</f>
        <v>30</v>
      </c>
      <c r="S67" s="152">
        <f>IF(ISBLANK(Výsledky!$BT$3),"",Výsledky!BT54)</f>
        <v>30</v>
      </c>
      <c r="T67" s="152">
        <f>IF(ISBLANK(Výsledky!$CA$3),"",Výsledky!CA54)</f>
        <v>50</v>
      </c>
      <c r="U67" s="152" t="str">
        <f>IF(ISBLANK(Výsledky!$CH$3),"",Výsledky!CH54)</f>
        <v>-</v>
      </c>
      <c r="V67" s="152">
        <f>IF(ISBLANK(Výsledky!$CO$3),"",Výsledky!CO54)</f>
        <v>30</v>
      </c>
      <c r="W67" s="152">
        <f>IF(ISBLANK(Výsledky!$CV$3),"",Výsledky!CV54)</f>
        <v>30</v>
      </c>
      <c r="X67" s="152">
        <f>IF(ISBLANK(Výsledky!$DC$3),"",Výsledky!DC54)</f>
        <v>0</v>
      </c>
      <c r="Y67" s="152">
        <f>IF(ISBLANK(Výsledky!$DJ$3),"",Výsledky!DJ54)</f>
        <v>30</v>
      </c>
      <c r="Z67" s="152">
        <f>IF(ISBLANK(Výsledky!$DQ$3),"",Výsledky!DQ54)</f>
        <v>10</v>
      </c>
      <c r="AA67" s="152">
        <f>IF(ISBLANK(Výsledky!$DX$3),"",Výsledky!DX54)</f>
        <v>60</v>
      </c>
      <c r="AB67" s="152">
        <f>IF(ISBLANK(Výsledky!$EE$3),"",Výsledky!EE54)</f>
        <v>20</v>
      </c>
      <c r="AC67" s="152" t="str">
        <f>IF(ISBLANK(Výsledky!$EL$3),"",Výsledky!EL54)</f>
        <v>-</v>
      </c>
      <c r="AD67" s="152" t="str">
        <f>IF(ISBLANK(Výsledky!$ES$3),"",Výsledky!ES54)</f>
        <v>-</v>
      </c>
      <c r="AE67" s="152" t="str">
        <f>IF(ISBLANK(Výsledky!$EZ$3),"",Výsledky!EZ54)</f>
        <v>-</v>
      </c>
      <c r="AF67" s="152" t="str">
        <f>IF(ISBLANK(Výsledky!$FG$3),"",Výsledky!FG54)</f>
        <v>-</v>
      </c>
      <c r="AG67" s="152">
        <f>IF(ISBLANK(Výsledky!$FN$3),"",Výsledky!FN54)</f>
        <v>20</v>
      </c>
      <c r="AH67" s="152">
        <f>IF(ISBLANK(Výsledky!$FU$3),"",Výsledky!FU54)</f>
        <v>20</v>
      </c>
      <c r="AI67" s="152" t="str">
        <f>IF(ISBLANK(Výsledky!$GB$3),"",Výsledky!GB54)</f>
        <v>-</v>
      </c>
      <c r="AJ67" s="152" t="str">
        <f>IF(ISBLANK(Výsledky!$GI$3),"",Výsledky!GI54)</f>
        <v>-</v>
      </c>
      <c r="AK67" s="152" t="str">
        <f>IF(ISBLANK(Výsledky!$GP$3),"",Výsledky!GP54)</f>
        <v>-</v>
      </c>
      <c r="AL67" s="152" t="str">
        <f>IF(ISBLANK(Výsledky!$GW$3),"",Výsledky!GW54)</f>
        <v>-</v>
      </c>
      <c r="AM67" s="152" t="str">
        <f>IF(ISBLANK(Výsledky!$HD$3),"",Výsledky!HD54)</f>
        <v>-</v>
      </c>
      <c r="AN67" s="152" t="str">
        <f>IF(ISBLANK(Výsledky!$HK$3),"",Výsledky!HK54)</f>
        <v>-</v>
      </c>
      <c r="AO67" s="152" t="str">
        <f>IF(ISBLANK(Výsledky!$HR$3),"",Výsledky!HR54)</f>
        <v>-</v>
      </c>
      <c r="AP67" s="152" t="str">
        <f>IF(ISBLANK(Výsledky!$HY$3),"",Výsledky!HY54)</f>
        <v>-</v>
      </c>
      <c r="AQ67" s="152" t="str">
        <f>IF(ISBLANK(Výsledky!$IF$3),"",Výsledky!IF54)</f>
        <v>-</v>
      </c>
      <c r="AR67" s="152" t="str">
        <f>IF(ISBLANK(Výsledky!$IM$3),"",Výsledky!IM54)</f>
        <v>-</v>
      </c>
      <c r="AS67" s="152" t="str">
        <f>IF(ISBLANK(Výsledky!$IT$3),"",Výsledky!IT54)</f>
        <v>-</v>
      </c>
      <c r="AT67" s="152" t="str">
        <f>IF(ISBLANK(Výsledky!$JA$3),"",Výsledky!JA54)</f>
        <v>-</v>
      </c>
      <c r="AU67" s="152" t="str">
        <f>IF(ISBLANK(Výsledky!$JH$3),"",Výsledky!JH54)</f>
        <v>-</v>
      </c>
      <c r="AV67" s="152" t="str">
        <f>IF(ISBLANK(Výsledky!$JO$3),"",Výsledky!JO54)</f>
        <v>-</v>
      </c>
      <c r="AW67" s="152" t="str">
        <f>IF(ISBLANK(Výsledky!$JV$3),"",Výsledky!JV54)</f>
        <v>-</v>
      </c>
      <c r="AX67" s="152" t="str">
        <f>IF(ISBLANK(Výsledky!$KC$3),"",Výsledky!KC54)</f>
        <v/>
      </c>
      <c r="AY67" s="152" t="str">
        <f>IF(ISBLANK(Výsledky!$KJ$3),"",Výsledky!KJ54)</f>
        <v>-</v>
      </c>
      <c r="AZ67" s="152" t="str">
        <f>IF(ISBLANK(Výsledky!$KQ$3),"",Výsledky!KQ54)</f>
        <v>-</v>
      </c>
      <c r="BA67" s="152" t="str">
        <f>IF(ISBLANK(Výsledky!$KX$3),"",Výsledky!KX54)</f>
        <v/>
      </c>
      <c r="BB67" s="152" t="str">
        <f>IF(ISBLANK(Výsledky!$LE$3),"",Výsledky!LE54)</f>
        <v/>
      </c>
      <c r="BC67" s="152" t="str">
        <f>IF(ISBLANK(Výsledky!$LL$3),"",Výsledky!LL54)</f>
        <v/>
      </c>
      <c r="BD67" s="152" t="str">
        <f>IF(ISBLANK(Výsledky!$LS$3),"",Výsledky!LS54)</f>
        <v/>
      </c>
      <c r="BE67" s="152" t="str">
        <f>IF(ISBLANK(Výsledky!$LZ$3),"",Výsledky!LZ54)</f>
        <v/>
      </c>
      <c r="BF67" s="152" t="str">
        <f>IF(ISBLANK(Výsledky!$MG$3),"",Výsledky!MG54)</f>
        <v/>
      </c>
      <c r="BG67" s="152" t="str">
        <f>IF(ISBLANK(Výsledky!$MN$3),"",Výsledky!MN54)</f>
        <v/>
      </c>
      <c r="BH67" s="152" t="str">
        <f>IF(ISBLANK(Výsledky!$MU$3),"",Výsledky!MU54)</f>
        <v/>
      </c>
      <c r="BI67" s="152" t="str">
        <f>IF(ISBLANK(Výsledky!$NB$3),"",Výsledky!NB54)</f>
        <v/>
      </c>
      <c r="BJ67" s="152" t="str">
        <f>IF(ISBLANK(Výsledky!$NI$3),"",Výsledky!NI54)</f>
        <v/>
      </c>
      <c r="BK67" s="152" t="str">
        <f>IF(ISBLANK(Výsledky!$NP$3),"",Výsledky!NP54)</f>
        <v/>
      </c>
      <c r="BL67" s="152" t="str">
        <f>IF(ISBLANK(Výsledky!$NW$3),"",Výsledky!NW54)</f>
        <v/>
      </c>
      <c r="BM67" s="152" t="str">
        <f>IF(ISBLANK(Výsledky!$OD$3),"",Výsledky!OD54)</f>
        <v/>
      </c>
      <c r="BN67" s="152" t="str">
        <f>IF(ISBLANK(Výsledky!$OK$3),"",Výsledky!OK54)</f>
        <v/>
      </c>
      <c r="BO67" s="152" t="str">
        <f>IF(ISBLANK(Výsledky!$OR$3),"",Výsledky!OR54)</f>
        <v/>
      </c>
      <c r="BP67" s="152" t="str">
        <f>IF(ISBLANK(Výsledky!$OY$3),"",Výsledky!OY54)</f>
        <v/>
      </c>
      <c r="BQ67" s="152" t="str">
        <f>IF(ISBLANK(Výsledky!$PF$3),"",Výsledky!PF54)</f>
        <v/>
      </c>
      <c r="BR67" s="152" t="str">
        <f>IF(ISBLANK(Výsledky!$PM$3),"",Výsledky!PM54)</f>
        <v/>
      </c>
      <c r="BS67" s="152" t="str">
        <f>IF(ISBLANK(Výsledky!$PT$3),"",Výsledky!PT54)</f>
        <v/>
      </c>
      <c r="BT67" s="153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 x14ac:dyDescent="0.2">
      <c r="A68" s="1"/>
      <c r="B68" s="155" t="s">
        <v>232</v>
      </c>
      <c r="C68" s="161">
        <f>Tipy!A63</f>
        <v>45</v>
      </c>
      <c r="D68" s="179" t="str">
        <f>Tipy!B63</f>
        <v>MikiLFC</v>
      </c>
      <c r="E68" s="308">
        <f>SUM(F68:I68)</f>
        <v>500</v>
      </c>
      <c r="F68" s="306">
        <f>IF(ISBLANK(Výsledky!$I$3),"-",SUM(J68:M68,O68,Q68,S68:T68,V68,X68,Z68:AA68,AC68:AE68,AG68:AI68,AK68:AM68,AP68,AR68,AT68:AU68,AW68:AX68,BA68,BC68:BD68,BF68,BH68,BJ68,BL68,BN68,BP68,BR68:BS68))</f>
        <v>260</v>
      </c>
      <c r="G68" s="151">
        <f>IF(ISBLANK(Výsledky!$AK$3),"-",SUM(N68,R68,U68,Y68,AB68,AF68,AV68,BB68,BG68,BI68,BM68,BO68,BT68))</f>
        <v>140</v>
      </c>
      <c r="H68" s="151">
        <f>IF(ISBLANK(Výsledky!$AY$3),"-",SUM(P68,W68,AJ68,AO68,AQ68,AY68))</f>
        <v>100</v>
      </c>
      <c r="I68" s="167">
        <f>IF(ISBLANK(Výsledky!$HK$3),"-",SUM(AN68,AS68,AZ68,BE68,BK68,BQ68))</f>
        <v>0</v>
      </c>
      <c r="J68" s="164" t="str">
        <f>IF(ISBLANK(Výsledky!$I$3),"",Výsledky!I69)</f>
        <v>-</v>
      </c>
      <c r="K68" s="152">
        <f>IF(ISBLANK(Výsledky!$P$3),"",Výsledky!P69)</f>
        <v>50</v>
      </c>
      <c r="L68" s="152">
        <f>IF(ISBLANK(Výsledky!$W$3),"",Výsledky!W69)</f>
        <v>30</v>
      </c>
      <c r="M68" s="152">
        <f>IF(ISBLANK(Výsledky!$AD$3),"",Výsledky!AD69)</f>
        <v>60</v>
      </c>
      <c r="N68" s="152">
        <f>IF(ISBLANK(Výsledky!$AK$3),"",Výsledky!AK69)</f>
        <v>40</v>
      </c>
      <c r="O68" s="152" t="str">
        <f>IF(ISBLANK(Výsledky!$AR$3),"",Výsledky!AR69)</f>
        <v>-</v>
      </c>
      <c r="P68" s="152">
        <f>IF(ISBLANK(Výsledky!$AY$3),"",Výsledky!AY69)</f>
        <v>40</v>
      </c>
      <c r="Q68" s="152" t="str">
        <f>IF(ISBLANK(Výsledky!$BF$3),"",Výsledky!BF69)</f>
        <v>-</v>
      </c>
      <c r="R68" s="152">
        <f>IF(ISBLANK(Výsledky!$BM$3),"",Výsledky!BM69)</f>
        <v>50</v>
      </c>
      <c r="S68" s="152" t="str">
        <f>IF(ISBLANK(Výsledky!$BT$3),"",Výsledky!BT69)</f>
        <v>-</v>
      </c>
      <c r="T68" s="152">
        <f>IF(ISBLANK(Výsledky!$CA$3),"",Výsledky!CA69)</f>
        <v>60</v>
      </c>
      <c r="U68" s="152">
        <f>IF(ISBLANK(Výsledky!$CH$3),"",Výsledky!CH69)</f>
        <v>50</v>
      </c>
      <c r="V68" s="152">
        <f>IF(ISBLANK(Výsledky!$CO$3),"",Výsledky!CO69)</f>
        <v>50</v>
      </c>
      <c r="W68" s="152">
        <f>IF(ISBLANK(Výsledky!$CV$3),"",Výsledky!CV69)</f>
        <v>60</v>
      </c>
      <c r="X68" s="152">
        <f>IF(ISBLANK(Výsledky!$DC$3),"",Výsledky!DC69)</f>
        <v>10</v>
      </c>
      <c r="Y68" s="152" t="str">
        <f>IF(ISBLANK(Výsledky!$DJ$3),"",Výsledky!DJ69)</f>
        <v>-</v>
      </c>
      <c r="Z68" s="152" t="str">
        <f>IF(ISBLANK(Výsledky!$DQ$3),"",Výsledky!DQ69)</f>
        <v>-</v>
      </c>
      <c r="AA68" s="152" t="str">
        <f>IF(ISBLANK(Výsledky!$DX$3),"",Výsledky!DX69)</f>
        <v>-</v>
      </c>
      <c r="AB68" s="152" t="str">
        <f>IF(ISBLANK(Výsledky!$EE$3),"",Výsledky!EE69)</f>
        <v>-</v>
      </c>
      <c r="AC68" s="152" t="str">
        <f>IF(ISBLANK(Výsledky!$EL$3),"",Výsledky!EL69)</f>
        <v>-</v>
      </c>
      <c r="AD68" s="152" t="str">
        <f>IF(ISBLANK(Výsledky!$ES$3),"",Výsledky!ES69)</f>
        <v>-</v>
      </c>
      <c r="AE68" s="152" t="str">
        <f>IF(ISBLANK(Výsledky!$EZ$3),"",Výsledky!EZ69)</f>
        <v>-</v>
      </c>
      <c r="AF68" s="152" t="str">
        <f>IF(ISBLANK(Výsledky!$FG$3),"",Výsledky!FG69)</f>
        <v>-</v>
      </c>
      <c r="AG68" s="152" t="str">
        <f>IF(ISBLANK(Výsledky!$FN$3),"",Výsledky!FN69)</f>
        <v>-</v>
      </c>
      <c r="AH68" s="152" t="str">
        <f>IF(ISBLANK(Výsledky!$FU$3),"",Výsledky!FU69)</f>
        <v>-</v>
      </c>
      <c r="AI68" s="152" t="str">
        <f>IF(ISBLANK(Výsledky!$GB$3),"",Výsledky!GB69)</f>
        <v>-</v>
      </c>
      <c r="AJ68" s="152" t="str">
        <f>IF(ISBLANK(Výsledky!$GI$3),"",Výsledky!GI69)</f>
        <v>-</v>
      </c>
      <c r="AK68" s="152" t="str">
        <f>IF(ISBLANK(Výsledky!$GP$3),"",Výsledky!GP69)</f>
        <v>-</v>
      </c>
      <c r="AL68" s="152" t="str">
        <f>IF(ISBLANK(Výsledky!$GW$3),"",Výsledky!GW69)</f>
        <v>-</v>
      </c>
      <c r="AM68" s="152" t="str">
        <f>IF(ISBLANK(Výsledky!$HD$3),"",Výsledky!HD69)</f>
        <v>-</v>
      </c>
      <c r="AN68" s="152" t="str">
        <f>IF(ISBLANK(Výsledky!$HK$3),"",Výsledky!HK69)</f>
        <v>-</v>
      </c>
      <c r="AO68" s="152" t="str">
        <f>IF(ISBLANK(Výsledky!$HR$3),"",Výsledky!HR69)</f>
        <v>-</v>
      </c>
      <c r="AP68" s="152" t="str">
        <f>IF(ISBLANK(Výsledky!$HY$3),"",Výsledky!HY69)</f>
        <v>-</v>
      </c>
      <c r="AQ68" s="152" t="str">
        <f>IF(ISBLANK(Výsledky!$IF$3),"",Výsledky!IF69)</f>
        <v>-</v>
      </c>
      <c r="AR68" s="152" t="str">
        <f>IF(ISBLANK(Výsledky!$IM$3),"",Výsledky!IM69)</f>
        <v>-</v>
      </c>
      <c r="AS68" s="152" t="str">
        <f>IF(ISBLANK(Výsledky!$IT$3),"",Výsledky!IT69)</f>
        <v>-</v>
      </c>
      <c r="AT68" s="152" t="str">
        <f>IF(ISBLANK(Výsledky!$JA$3),"",Výsledky!JA69)</f>
        <v>-</v>
      </c>
      <c r="AU68" s="152" t="str">
        <f>IF(ISBLANK(Výsledky!$JH$3),"",Výsledky!JH69)</f>
        <v>-</v>
      </c>
      <c r="AV68" s="152" t="str">
        <f>IF(ISBLANK(Výsledky!$JO$3),"",Výsledky!JO69)</f>
        <v>-</v>
      </c>
      <c r="AW68" s="152" t="str">
        <f>IF(ISBLANK(Výsledky!$JV$3),"",Výsledky!JV69)</f>
        <v>-</v>
      </c>
      <c r="AX68" s="152" t="str">
        <f>IF(ISBLANK(Výsledky!$KC$3),"",Výsledky!KC69)</f>
        <v/>
      </c>
      <c r="AY68" s="152" t="str">
        <f>IF(ISBLANK(Výsledky!$KJ$3),"",Výsledky!KJ69)</f>
        <v>-</v>
      </c>
      <c r="AZ68" s="152" t="str">
        <f>IF(ISBLANK(Výsledky!$KQ$3),"",Výsledky!KQ69)</f>
        <v>-</v>
      </c>
      <c r="BA68" s="152" t="str">
        <f>IF(ISBLANK(Výsledky!$KX$3),"",Výsledky!KX69)</f>
        <v/>
      </c>
      <c r="BB68" s="152" t="str">
        <f>IF(ISBLANK(Výsledky!$LE$3),"",Výsledky!LE69)</f>
        <v/>
      </c>
      <c r="BC68" s="152" t="str">
        <f>IF(ISBLANK(Výsledky!$LL$3),"",Výsledky!LL69)</f>
        <v/>
      </c>
      <c r="BD68" s="152" t="str">
        <f>IF(ISBLANK(Výsledky!$LS$3),"",Výsledky!LS69)</f>
        <v/>
      </c>
      <c r="BE68" s="152" t="str">
        <f>IF(ISBLANK(Výsledky!$LZ$3),"",Výsledky!LZ69)</f>
        <v/>
      </c>
      <c r="BF68" s="152" t="str">
        <f>IF(ISBLANK(Výsledky!$MG$3),"",Výsledky!MG69)</f>
        <v/>
      </c>
      <c r="BG68" s="152" t="str">
        <f>IF(ISBLANK(Výsledky!$MN$3),"",Výsledky!MN69)</f>
        <v/>
      </c>
      <c r="BH68" s="152" t="str">
        <f>IF(ISBLANK(Výsledky!$MU$3),"",Výsledky!MU69)</f>
        <v/>
      </c>
      <c r="BI68" s="152" t="str">
        <f>IF(ISBLANK(Výsledky!$NB$3),"",Výsledky!NB69)</f>
        <v/>
      </c>
      <c r="BJ68" s="152" t="str">
        <f>IF(ISBLANK(Výsledky!$NI$3),"",Výsledky!NI69)</f>
        <v/>
      </c>
      <c r="BK68" s="152" t="str">
        <f>IF(ISBLANK(Výsledky!$NP$3),"",Výsledky!NP69)</f>
        <v/>
      </c>
      <c r="BL68" s="152" t="str">
        <f>IF(ISBLANK(Výsledky!$NW$3),"",Výsledky!NW69)</f>
        <v/>
      </c>
      <c r="BM68" s="152" t="str">
        <f>IF(ISBLANK(Výsledky!$OD$3),"",Výsledky!OD69)</f>
        <v/>
      </c>
      <c r="BN68" s="152" t="str">
        <f>IF(ISBLANK(Výsledky!$OK$3),"",Výsledky!OK69)</f>
        <v/>
      </c>
      <c r="BO68" s="152" t="str">
        <f>IF(ISBLANK(Výsledky!$OR$3),"",Výsledky!OR69)</f>
        <v/>
      </c>
      <c r="BP68" s="152" t="str">
        <f>IF(ISBLANK(Výsledky!$OY$3),"",Výsledky!OY69)</f>
        <v/>
      </c>
      <c r="BQ68" s="152" t="str">
        <f>IF(ISBLANK(Výsledky!$PF$3),"",Výsledky!PF69)</f>
        <v/>
      </c>
      <c r="BR68" s="152" t="str">
        <f>IF(ISBLANK(Výsledky!$PM$3),"",Výsledky!PM69)</f>
        <v/>
      </c>
      <c r="BS68" s="152" t="str">
        <f>IF(ISBLANK(Výsledky!$PT$3),"",Výsledky!PT69)</f>
        <v/>
      </c>
      <c r="BT68" s="153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 x14ac:dyDescent="0.2">
      <c r="A69" s="1"/>
      <c r="B69" s="155" t="s">
        <v>233</v>
      </c>
      <c r="C69" s="161">
        <f>Tipy!A33</f>
        <v>92</v>
      </c>
      <c r="D69" s="179" t="str">
        <f>Tipy!B33</f>
        <v>Jacob93</v>
      </c>
      <c r="E69" s="308">
        <f>SUM(F69:I69)</f>
        <v>450</v>
      </c>
      <c r="F69" s="306">
        <f>IF(ISBLANK(Výsledky!$I$3),"-",SUM(J69:M69,O69,Q69,S69:T69,V69,X69,Z69:AA69,AC69:AE69,AG69:AI69,AK69:AM69,AP69,AR69,AT69:AU69,AW69:AX69,BA69,BC69:BD69,BF69,BH69,BJ69,BL69,BN69,BP69,BR69:BS69))</f>
        <v>270</v>
      </c>
      <c r="G69" s="151">
        <f>IF(ISBLANK(Výsledky!$AK$3),"-",SUM(N69,R69,U69,Y69,AB69,AF69,AV69,BB69,BG69,BI69,BM69,BO69,BT69))</f>
        <v>110</v>
      </c>
      <c r="H69" s="151">
        <f>IF(ISBLANK(Výsledky!$AY$3),"-",SUM(P69,W69,AJ69,AO69,AQ69,AY69))</f>
        <v>70</v>
      </c>
      <c r="I69" s="167">
        <f>IF(ISBLANK(Výsledky!$HK$3),"-",SUM(AN69,AS69,AZ69,BE69,BK69,BQ69))</f>
        <v>0</v>
      </c>
      <c r="J69" s="164">
        <f>IF(ISBLANK(Výsledky!$I$3),"",Výsledky!I39)</f>
        <v>60</v>
      </c>
      <c r="K69" s="152">
        <f>IF(ISBLANK(Výsledky!$P$3),"",Výsledky!P39)</f>
        <v>30</v>
      </c>
      <c r="L69" s="152">
        <f>IF(ISBLANK(Výsledky!$W$3),"",Výsledky!W39)</f>
        <v>50</v>
      </c>
      <c r="M69" s="152">
        <f>IF(ISBLANK(Výsledky!$AD$3),"",Výsledky!AD39)</f>
        <v>20</v>
      </c>
      <c r="N69" s="152">
        <f>IF(ISBLANK(Výsledky!$AK$3),"",Výsledky!AK39)</f>
        <v>60</v>
      </c>
      <c r="O69" s="152">
        <f>IF(ISBLANK(Výsledky!$AR$3),"",Výsledky!AR39)</f>
        <v>20</v>
      </c>
      <c r="P69" s="152">
        <f>IF(ISBLANK(Výsledky!$AY$3),"",Výsledky!AY39)</f>
        <v>70</v>
      </c>
      <c r="Q69" s="152">
        <f>IF(ISBLANK(Výsledky!$BF$3),"",Výsledky!BF39)</f>
        <v>40</v>
      </c>
      <c r="R69" s="152">
        <f>IF(ISBLANK(Výsledky!$BM$3),"",Výsledky!BM39)</f>
        <v>50</v>
      </c>
      <c r="S69" s="152">
        <f>IF(ISBLANK(Výsledky!$BT$3),"",Výsledky!BT39)</f>
        <v>50</v>
      </c>
      <c r="T69" s="152" t="str">
        <f>IF(ISBLANK(Výsledky!$CA$3),"",Výsledky!CA39)</f>
        <v>-</v>
      </c>
      <c r="U69" s="152" t="str">
        <f>IF(ISBLANK(Výsledky!$CH$3),"",Výsledky!CH39)</f>
        <v>-</v>
      </c>
      <c r="V69" s="152" t="str">
        <f>IF(ISBLANK(Výsledky!$CO$3),"",Výsledky!CO39)</f>
        <v>-</v>
      </c>
      <c r="W69" s="152" t="str">
        <f>IF(ISBLANK(Výsledky!$CV$3),"",Výsledky!CV39)</f>
        <v>-</v>
      </c>
      <c r="X69" s="152" t="str">
        <f>IF(ISBLANK(Výsledky!$DC$3),"",Výsledky!DC39)</f>
        <v>-</v>
      </c>
      <c r="Y69" s="152" t="str">
        <f>IF(ISBLANK(Výsledky!$DJ$3),"",Výsledky!DJ39)</f>
        <v>-</v>
      </c>
      <c r="Z69" s="152" t="str">
        <f>IF(ISBLANK(Výsledky!$DQ$3),"",Výsledky!DQ39)</f>
        <v>-</v>
      </c>
      <c r="AA69" s="152" t="str">
        <f>IF(ISBLANK(Výsledky!$DX$3),"",Výsledky!DX39)</f>
        <v>-</v>
      </c>
      <c r="AB69" s="152" t="str">
        <f>IF(ISBLANK(Výsledky!$EE$3),"",Výsledky!EE39)</f>
        <v>-</v>
      </c>
      <c r="AC69" s="152" t="str">
        <f>IF(ISBLANK(Výsledky!$EL$3),"",Výsledky!EL39)</f>
        <v>-</v>
      </c>
      <c r="AD69" s="152" t="str">
        <f>IF(ISBLANK(Výsledky!$ES$3),"",Výsledky!ES39)</f>
        <v>-</v>
      </c>
      <c r="AE69" s="152" t="str">
        <f>IF(ISBLANK(Výsledky!$EZ$3),"",Výsledky!EZ39)</f>
        <v>-</v>
      </c>
      <c r="AF69" s="152" t="str">
        <f>IF(ISBLANK(Výsledky!$FG$3),"",Výsledky!FG39)</f>
        <v>-</v>
      </c>
      <c r="AG69" s="152" t="str">
        <f>IF(ISBLANK(Výsledky!$FN$3),"",Výsledky!FN39)</f>
        <v>-</v>
      </c>
      <c r="AH69" s="152" t="str">
        <f>IF(ISBLANK(Výsledky!$FU$3),"",Výsledky!FU39)</f>
        <v>-</v>
      </c>
      <c r="AI69" s="152" t="str">
        <f>IF(ISBLANK(Výsledky!$GB$3),"",Výsledky!GB39)</f>
        <v>-</v>
      </c>
      <c r="AJ69" s="152" t="str">
        <f>IF(ISBLANK(Výsledky!$GI$3),"",Výsledky!GI39)</f>
        <v>-</v>
      </c>
      <c r="AK69" s="152" t="str">
        <f>IF(ISBLANK(Výsledky!$GP$3),"",Výsledky!GP39)</f>
        <v>-</v>
      </c>
      <c r="AL69" s="152" t="str">
        <f>IF(ISBLANK(Výsledky!$GW$3),"",Výsledky!GW39)</f>
        <v>-</v>
      </c>
      <c r="AM69" s="152" t="str">
        <f>IF(ISBLANK(Výsledky!$HD$3),"",Výsledky!HD39)</f>
        <v>-</v>
      </c>
      <c r="AN69" s="152" t="str">
        <f>IF(ISBLANK(Výsledky!$HK$3),"",Výsledky!HK39)</f>
        <v>-</v>
      </c>
      <c r="AO69" s="152" t="str">
        <f>IF(ISBLANK(Výsledky!$HR$3),"",Výsledky!HR39)</f>
        <v>-</v>
      </c>
      <c r="AP69" s="152" t="str">
        <f>IF(ISBLANK(Výsledky!$HY$3),"",Výsledky!HY39)</f>
        <v>-</v>
      </c>
      <c r="AQ69" s="152" t="str">
        <f>IF(ISBLANK(Výsledky!$IF$3),"",Výsledky!IF39)</f>
        <v>-</v>
      </c>
      <c r="AR69" s="152" t="str">
        <f>IF(ISBLANK(Výsledky!$IM$3),"",Výsledky!IM39)</f>
        <v>-</v>
      </c>
      <c r="AS69" s="152" t="str">
        <f>IF(ISBLANK(Výsledky!$IT$3),"",Výsledky!IT39)</f>
        <v>-</v>
      </c>
      <c r="AT69" s="152" t="str">
        <f>IF(ISBLANK(Výsledky!$JA$3),"",Výsledky!JA39)</f>
        <v>-</v>
      </c>
      <c r="AU69" s="152" t="str">
        <f>IF(ISBLANK(Výsledky!$JH$3),"",Výsledky!JH39)</f>
        <v>-</v>
      </c>
      <c r="AV69" s="152" t="str">
        <f>IF(ISBLANK(Výsledky!$JO$3),"",Výsledky!JO39)</f>
        <v>-</v>
      </c>
      <c r="AW69" s="152" t="str">
        <f>IF(ISBLANK(Výsledky!$JV$3),"",Výsledky!JV39)</f>
        <v>-</v>
      </c>
      <c r="AX69" s="152" t="str">
        <f>IF(ISBLANK(Výsledky!$KC$3),"",Výsledky!KC39)</f>
        <v/>
      </c>
      <c r="AY69" s="152" t="str">
        <f>IF(ISBLANK(Výsledky!$KJ$3),"",Výsledky!KJ39)</f>
        <v>-</v>
      </c>
      <c r="AZ69" s="152" t="str">
        <f>IF(ISBLANK(Výsledky!$KQ$3),"",Výsledky!KQ39)</f>
        <v>-</v>
      </c>
      <c r="BA69" s="152" t="str">
        <f>IF(ISBLANK(Výsledky!$KX$3),"",Výsledky!KX39)</f>
        <v/>
      </c>
      <c r="BB69" s="152" t="str">
        <f>IF(ISBLANK(Výsledky!$LE$3),"",Výsledky!LE39)</f>
        <v/>
      </c>
      <c r="BC69" s="152" t="str">
        <f>IF(ISBLANK(Výsledky!$LL$3),"",Výsledky!LL39)</f>
        <v/>
      </c>
      <c r="BD69" s="152" t="str">
        <f>IF(ISBLANK(Výsledky!$LS$3),"",Výsledky!LS39)</f>
        <v/>
      </c>
      <c r="BE69" s="152" t="str">
        <f>IF(ISBLANK(Výsledky!$LZ$3),"",Výsledky!LZ39)</f>
        <v/>
      </c>
      <c r="BF69" s="152" t="str">
        <f>IF(ISBLANK(Výsledky!$MG$3),"",Výsledky!MG39)</f>
        <v/>
      </c>
      <c r="BG69" s="152" t="str">
        <f>IF(ISBLANK(Výsledky!$MN$3),"",Výsledky!MN39)</f>
        <v/>
      </c>
      <c r="BH69" s="152" t="str">
        <f>IF(ISBLANK(Výsledky!$MU$3),"",Výsledky!MU39)</f>
        <v/>
      </c>
      <c r="BI69" s="152" t="str">
        <f>IF(ISBLANK(Výsledky!$NB$3),"",Výsledky!NB39)</f>
        <v/>
      </c>
      <c r="BJ69" s="152" t="str">
        <f>IF(ISBLANK(Výsledky!$NI$3),"",Výsledky!NI39)</f>
        <v/>
      </c>
      <c r="BK69" s="152" t="str">
        <f>IF(ISBLANK(Výsledky!$NP$3),"",Výsledky!NP39)</f>
        <v/>
      </c>
      <c r="BL69" s="152" t="str">
        <f>IF(ISBLANK(Výsledky!$NW$3),"",Výsledky!NW39)</f>
        <v/>
      </c>
      <c r="BM69" s="152" t="str">
        <f>IF(ISBLANK(Výsledky!$OD$3),"",Výsledky!OD39)</f>
        <v/>
      </c>
      <c r="BN69" s="152" t="str">
        <f>IF(ISBLANK(Výsledky!$OK$3),"",Výsledky!OK39)</f>
        <v/>
      </c>
      <c r="BO69" s="152" t="str">
        <f>IF(ISBLANK(Výsledky!$OR$3),"",Výsledky!OR39)</f>
        <v/>
      </c>
      <c r="BP69" s="152" t="str">
        <f>IF(ISBLANK(Výsledky!$OY$3),"",Výsledky!OY39)</f>
        <v/>
      </c>
      <c r="BQ69" s="152" t="str">
        <f>IF(ISBLANK(Výsledky!$PF$3),"",Výsledky!PF39)</f>
        <v/>
      </c>
      <c r="BR69" s="152" t="str">
        <f>IF(ISBLANK(Výsledky!$PM$3),"",Výsledky!PM39)</f>
        <v/>
      </c>
      <c r="BS69" s="152" t="str">
        <f>IF(ISBLANK(Výsledky!$PT$3),"",Výsledky!PT39)</f>
        <v/>
      </c>
      <c r="BT69" s="153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 x14ac:dyDescent="0.2">
      <c r="A70" s="1"/>
      <c r="B70" s="155" t="s">
        <v>234</v>
      </c>
      <c r="C70" s="161">
        <f>Tipy!A12</f>
        <v>8</v>
      </c>
      <c r="D70" s="179" t="str">
        <f>Tipy!B12</f>
        <v>beardsley76</v>
      </c>
      <c r="E70" s="308">
        <f>SUM(F70:I70)</f>
        <v>440</v>
      </c>
      <c r="F70" s="306">
        <f>IF(ISBLANK(Výsledky!$I$3),"-",SUM(J70:M70,O70,Q70,S70:T70,V70,X70,Z70:AA70,AC70:AE70,AG70:AI70,AK70:AM70,AP70,AR70,AT70:AU70,AW70:AX70,BA70,BC70:BD70,BF70,BH70,BJ70,BL70,BN70,BP70,BR70:BS70))</f>
        <v>290</v>
      </c>
      <c r="G70" s="151">
        <f>IF(ISBLANK(Výsledky!$AK$3),"-",SUM(N70,R70,U70,Y70,AB70,AF70,AV70,BB70,BG70,BI70,BM70,BO70,BT70))</f>
        <v>50</v>
      </c>
      <c r="H70" s="151">
        <f>IF(ISBLANK(Výsledky!$AY$3),"-",SUM(P70,W70,AJ70,AO70,AQ70,AY70))</f>
        <v>100</v>
      </c>
      <c r="I70" s="167">
        <f>IF(ISBLANK(Výsledky!$HK$3),"-",SUM(AN70,AS70,AZ70,BE70,BK70,BQ70))</f>
        <v>0</v>
      </c>
      <c r="J70" s="164">
        <f>IF(ISBLANK(Výsledky!$I$3),"",Výsledky!I18)</f>
        <v>60</v>
      </c>
      <c r="K70" s="152">
        <f>IF(ISBLANK(Výsledky!$P$3),"",Výsledky!P18)</f>
        <v>30</v>
      </c>
      <c r="L70" s="152" t="str">
        <f>IF(ISBLANK(Výsledky!$W$3),"",Výsledky!W18)</f>
        <v>-</v>
      </c>
      <c r="M70" s="152">
        <f>IF(ISBLANK(Výsledky!$AD$3),"",Výsledky!AD18)</f>
        <v>20</v>
      </c>
      <c r="N70" s="152" t="str">
        <f>IF(ISBLANK(Výsledky!$AK$3),"",Výsledky!AK18)</f>
        <v>-</v>
      </c>
      <c r="O70" s="152">
        <f>IF(ISBLANK(Výsledky!$AR$3),"",Výsledky!AR18)</f>
        <v>20</v>
      </c>
      <c r="P70" s="152">
        <f>IF(ISBLANK(Výsledky!$AY$3),"",Výsledky!AY18)</f>
        <v>50</v>
      </c>
      <c r="Q70" s="152">
        <f>IF(ISBLANK(Výsledky!$BF$3),"",Výsledky!BF18)</f>
        <v>40</v>
      </c>
      <c r="R70" s="152">
        <f>IF(ISBLANK(Výsledky!$BM$3),"",Výsledky!BM18)</f>
        <v>50</v>
      </c>
      <c r="S70" s="152">
        <f>IF(ISBLANK(Výsledky!$BT$3),"",Výsledky!BT18)</f>
        <v>0</v>
      </c>
      <c r="T70" s="152">
        <f>IF(ISBLANK(Výsledky!$CA$3),"",Výsledky!CA18)</f>
        <v>50</v>
      </c>
      <c r="U70" s="152" t="str">
        <f>IF(ISBLANK(Výsledky!$CH$3),"",Výsledky!CH18)</f>
        <v>-</v>
      </c>
      <c r="V70" s="152">
        <f>IF(ISBLANK(Výsledky!$CO$3),"",Výsledky!CO18)</f>
        <v>60</v>
      </c>
      <c r="W70" s="152">
        <f>IF(ISBLANK(Výsledky!$CV$3),"",Výsledky!CV18)</f>
        <v>50</v>
      </c>
      <c r="X70" s="152">
        <f>IF(ISBLANK(Výsledky!$DC$3),"",Výsledky!DC18)</f>
        <v>10</v>
      </c>
      <c r="Y70" s="152" t="str">
        <f>IF(ISBLANK(Výsledky!$DJ$3),"",Výsledky!DJ18)</f>
        <v>-</v>
      </c>
      <c r="Z70" s="152" t="str">
        <f>IF(ISBLANK(Výsledky!$DQ$3),"",Výsledky!DQ18)</f>
        <v>-</v>
      </c>
      <c r="AA70" s="152" t="str">
        <f>IF(ISBLANK(Výsledky!$DX$3),"",Výsledky!DX18)</f>
        <v>-</v>
      </c>
      <c r="AB70" s="152" t="str">
        <f>IF(ISBLANK(Výsledky!$EE$3),"",Výsledky!EE18)</f>
        <v>-</v>
      </c>
      <c r="AC70" s="152" t="str">
        <f>IF(ISBLANK(Výsledky!$EL$3),"",Výsledky!EL18)</f>
        <v>-</v>
      </c>
      <c r="AD70" s="152" t="str">
        <f>IF(ISBLANK(Výsledky!$ES$3),"",Výsledky!ES18)</f>
        <v>-</v>
      </c>
      <c r="AE70" s="152" t="str">
        <f>IF(ISBLANK(Výsledky!$EZ$3),"",Výsledky!EZ18)</f>
        <v>-</v>
      </c>
      <c r="AF70" s="152" t="str">
        <f>IF(ISBLANK(Výsledky!$FG$3),"",Výsledky!FG18)</f>
        <v>-</v>
      </c>
      <c r="AG70" s="152" t="str">
        <f>IF(ISBLANK(Výsledky!$FN$3),"",Výsledky!FN18)</f>
        <v>-</v>
      </c>
      <c r="AH70" s="152" t="str">
        <f>IF(ISBLANK(Výsledky!$FU$3),"",Výsledky!FU18)</f>
        <v>-</v>
      </c>
      <c r="AI70" s="152" t="str">
        <f>IF(ISBLANK(Výsledky!$GB$3),"",Výsledky!GB18)</f>
        <v>-</v>
      </c>
      <c r="AJ70" s="152" t="str">
        <f>IF(ISBLANK(Výsledky!$GI$3),"",Výsledky!GI18)</f>
        <v>-</v>
      </c>
      <c r="AK70" s="152" t="str">
        <f>IF(ISBLANK(Výsledky!$GP$3),"",Výsledky!GP18)</f>
        <v>-</v>
      </c>
      <c r="AL70" s="152" t="str">
        <f>IF(ISBLANK(Výsledky!$GW$3),"",Výsledky!GW18)</f>
        <v>-</v>
      </c>
      <c r="AM70" s="152" t="str">
        <f>IF(ISBLANK(Výsledky!$HD$3),"",Výsledky!HD18)</f>
        <v>-</v>
      </c>
      <c r="AN70" s="152" t="str">
        <f>IF(ISBLANK(Výsledky!$HK$3),"",Výsledky!HK18)</f>
        <v>-</v>
      </c>
      <c r="AO70" s="152" t="str">
        <f>IF(ISBLANK(Výsledky!$HR$3),"",Výsledky!HR18)</f>
        <v>-</v>
      </c>
      <c r="AP70" s="152" t="str">
        <f>IF(ISBLANK(Výsledky!$HY$3),"",Výsledky!HY18)</f>
        <v>-</v>
      </c>
      <c r="AQ70" s="152" t="str">
        <f>IF(ISBLANK(Výsledky!$IF$3),"",Výsledky!IF18)</f>
        <v>-</v>
      </c>
      <c r="AR70" s="152" t="str">
        <f>IF(ISBLANK(Výsledky!$IM$3),"",Výsledky!IM18)</f>
        <v>-</v>
      </c>
      <c r="AS70" s="152" t="str">
        <f>IF(ISBLANK(Výsledky!$IT$3),"",Výsledky!IT18)</f>
        <v>-</v>
      </c>
      <c r="AT70" s="152" t="str">
        <f>IF(ISBLANK(Výsledky!$JA$3),"",Výsledky!JA18)</f>
        <v>-</v>
      </c>
      <c r="AU70" s="152" t="str">
        <f>IF(ISBLANK(Výsledky!$JH$3),"",Výsledky!JH18)</f>
        <v>-</v>
      </c>
      <c r="AV70" s="152" t="str">
        <f>IF(ISBLANK(Výsledky!$JO$3),"",Výsledky!JO18)</f>
        <v>-</v>
      </c>
      <c r="AW70" s="152" t="str">
        <f>IF(ISBLANK(Výsledky!$JV$3),"",Výsledky!JV18)</f>
        <v>-</v>
      </c>
      <c r="AX70" s="152" t="str">
        <f>IF(ISBLANK(Výsledky!$KC$3),"",Výsledky!KC18)</f>
        <v/>
      </c>
      <c r="AY70" s="152" t="str">
        <f>IF(ISBLANK(Výsledky!$KJ$3),"",Výsledky!KJ18)</f>
        <v>-</v>
      </c>
      <c r="AZ70" s="152" t="str">
        <f>IF(ISBLANK(Výsledky!$KQ$3),"",Výsledky!KQ18)</f>
        <v>-</v>
      </c>
      <c r="BA70" s="152" t="str">
        <f>IF(ISBLANK(Výsledky!$KX$3),"",Výsledky!KX18)</f>
        <v/>
      </c>
      <c r="BB70" s="152" t="str">
        <f>IF(ISBLANK(Výsledky!$LE$3),"",Výsledky!LE18)</f>
        <v/>
      </c>
      <c r="BC70" s="152" t="str">
        <f>IF(ISBLANK(Výsledky!$LL$3),"",Výsledky!LL18)</f>
        <v/>
      </c>
      <c r="BD70" s="152" t="str">
        <f>IF(ISBLANK(Výsledky!$LS$3),"",Výsledky!LS18)</f>
        <v/>
      </c>
      <c r="BE70" s="152" t="str">
        <f>IF(ISBLANK(Výsledky!$LZ$3),"",Výsledky!LZ18)</f>
        <v/>
      </c>
      <c r="BF70" s="152" t="str">
        <f>IF(ISBLANK(Výsledky!$MG$3),"",Výsledky!MG18)</f>
        <v/>
      </c>
      <c r="BG70" s="152" t="str">
        <f>IF(ISBLANK(Výsledky!$MN$3),"",Výsledky!MN18)</f>
        <v/>
      </c>
      <c r="BH70" s="152" t="str">
        <f>IF(ISBLANK(Výsledky!$MU$3),"",Výsledky!MU18)</f>
        <v/>
      </c>
      <c r="BI70" s="152" t="str">
        <f>IF(ISBLANK(Výsledky!$NB$3),"",Výsledky!NB18)</f>
        <v/>
      </c>
      <c r="BJ70" s="152" t="str">
        <f>IF(ISBLANK(Výsledky!$NI$3),"",Výsledky!NI18)</f>
        <v/>
      </c>
      <c r="BK70" s="152" t="str">
        <f>IF(ISBLANK(Výsledky!$NP$3),"",Výsledky!NP18)</f>
        <v/>
      </c>
      <c r="BL70" s="152" t="str">
        <f>IF(ISBLANK(Výsledky!$NW$3),"",Výsledky!NW18)</f>
        <v/>
      </c>
      <c r="BM70" s="152" t="str">
        <f>IF(ISBLANK(Výsledky!$OD$3),"",Výsledky!OD18)</f>
        <v/>
      </c>
      <c r="BN70" s="152" t="str">
        <f>IF(ISBLANK(Výsledky!$OK$3),"",Výsledky!OK18)</f>
        <v/>
      </c>
      <c r="BO70" s="152" t="str">
        <f>IF(ISBLANK(Výsledky!$OR$3),"",Výsledky!OR18)</f>
        <v/>
      </c>
      <c r="BP70" s="152" t="str">
        <f>IF(ISBLANK(Výsledky!$OY$3),"",Výsledky!OY18)</f>
        <v/>
      </c>
      <c r="BQ70" s="152" t="str">
        <f>IF(ISBLANK(Výsledky!$PF$3),"",Výsledky!PF18)</f>
        <v/>
      </c>
      <c r="BR70" s="152" t="str">
        <f>IF(ISBLANK(Výsledky!$PM$3),"",Výsledky!PM18)</f>
        <v/>
      </c>
      <c r="BS70" s="152" t="str">
        <f>IF(ISBLANK(Výsledky!$PT$3),"",Výsledky!PT18)</f>
        <v/>
      </c>
      <c r="BT70" s="153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 x14ac:dyDescent="0.2">
      <c r="A71" s="1"/>
      <c r="B71" s="155" t="s">
        <v>235</v>
      </c>
      <c r="C71" s="161">
        <f>Tipy!A56</f>
        <v>37</v>
      </c>
      <c r="D71" s="179" t="str">
        <f>Tipy!B56</f>
        <v>maroko27</v>
      </c>
      <c r="E71" s="308">
        <f>SUM(F71:I71)</f>
        <v>360</v>
      </c>
      <c r="F71" s="306">
        <f>IF(ISBLANK(Výsledky!$I$3),"-",SUM(J71:M71,O71,Q71,S71:T71,V71,X71,Z71:AA71,AC71:AE71,AG71:AI71,AK71:AM71,AP71,AR71,AT71:AU71,AW71:AX71,BA71,BC71:BD71,BF71,BH71,BJ71,BL71,BN71,BP71,BR71:BS71))</f>
        <v>260</v>
      </c>
      <c r="G71" s="151">
        <f>IF(ISBLANK(Výsledky!$AK$3),"-",SUM(N71,R71,U71,Y71,AB71,AF71,AV71,BB71,BG71,BI71,BM71,BO71,BT71))</f>
        <v>20</v>
      </c>
      <c r="H71" s="151">
        <f>IF(ISBLANK(Výsledky!$AY$3),"-",SUM(P71,W71,AJ71,AO71,AQ71,AY71))</f>
        <v>80</v>
      </c>
      <c r="I71" s="167">
        <f>IF(ISBLANK(Výsledky!$HK$3),"-",SUM(AN71,AS71,AZ71,BE71,BK71,BQ71))</f>
        <v>0</v>
      </c>
      <c r="J71" s="164">
        <f>IF(ISBLANK(Výsledky!$I$3),"",Výsledky!I62)</f>
        <v>50</v>
      </c>
      <c r="K71" s="152">
        <f>IF(ISBLANK(Výsledky!$P$3),"",Výsledky!P62)</f>
        <v>60</v>
      </c>
      <c r="L71" s="152">
        <f>IF(ISBLANK(Výsledky!$W$3),"",Výsledky!W62)</f>
        <v>80</v>
      </c>
      <c r="M71" s="152">
        <f>IF(ISBLANK(Výsledky!$AD$3),"",Výsledky!AD62)</f>
        <v>0</v>
      </c>
      <c r="N71" s="152" t="str">
        <f>IF(ISBLANK(Výsledky!$AK$3),"",Výsledky!AK62)</f>
        <v>-</v>
      </c>
      <c r="O71" s="152" t="str">
        <f>IF(ISBLANK(Výsledky!$AR$3),"",Výsledky!AR62)</f>
        <v>-</v>
      </c>
      <c r="P71" s="152" t="str">
        <f>IF(ISBLANK(Výsledky!$AY$3),"",Výsledky!AY62)</f>
        <v>-</v>
      </c>
      <c r="Q71" s="152" t="str">
        <f>IF(ISBLANK(Výsledky!$BF$3),"",Výsledky!BF62)</f>
        <v>-</v>
      </c>
      <c r="R71" s="152" t="str">
        <f>IF(ISBLANK(Výsledky!$BM$3),"",Výsledky!BM62)</f>
        <v>-</v>
      </c>
      <c r="S71" s="152" t="str">
        <f>IF(ISBLANK(Výsledky!$BT$3),"",Výsledky!BT62)</f>
        <v>-</v>
      </c>
      <c r="T71" s="152">
        <f>IF(ISBLANK(Výsledky!$CA$3),"",Výsledky!CA62)</f>
        <v>50</v>
      </c>
      <c r="U71" s="152" t="str">
        <f>IF(ISBLANK(Výsledky!$CH$3),"",Výsledky!CH62)</f>
        <v>-</v>
      </c>
      <c r="V71" s="152">
        <f>IF(ISBLANK(Výsledky!$CO$3),"",Výsledky!CO62)</f>
        <v>20</v>
      </c>
      <c r="W71" s="152">
        <f>IF(ISBLANK(Výsledky!$CV$3),"",Výsledky!CV62)</f>
        <v>80</v>
      </c>
      <c r="X71" s="152" t="str">
        <f>IF(ISBLANK(Výsledky!$DC$3),"",Výsledky!DC62)</f>
        <v>-</v>
      </c>
      <c r="Y71" s="152">
        <f>IF(ISBLANK(Výsledky!$DJ$3),"",Výsledky!DJ62)</f>
        <v>20</v>
      </c>
      <c r="Z71" s="152" t="str">
        <f>IF(ISBLANK(Výsledky!$DQ$3),"",Výsledky!DQ62)</f>
        <v>-</v>
      </c>
      <c r="AA71" s="152" t="str">
        <f>IF(ISBLANK(Výsledky!$DX$3),"",Výsledky!DX62)</f>
        <v>-</v>
      </c>
      <c r="AB71" s="152" t="str">
        <f>IF(ISBLANK(Výsledky!$EE$3),"",Výsledky!EE62)</f>
        <v>-</v>
      </c>
      <c r="AC71" s="152" t="str">
        <f>IF(ISBLANK(Výsledky!$EL$3),"",Výsledky!EL62)</f>
        <v>-</v>
      </c>
      <c r="AD71" s="152" t="str">
        <f>IF(ISBLANK(Výsledky!$ES$3),"",Výsledky!ES62)</f>
        <v>-</v>
      </c>
      <c r="AE71" s="152" t="str">
        <f>IF(ISBLANK(Výsledky!$EZ$3),"",Výsledky!EZ62)</f>
        <v>-</v>
      </c>
      <c r="AF71" s="152" t="str">
        <f>IF(ISBLANK(Výsledky!$FG$3),"",Výsledky!FG62)</f>
        <v>-</v>
      </c>
      <c r="AG71" s="152" t="str">
        <f>IF(ISBLANK(Výsledky!$FN$3),"",Výsledky!FN62)</f>
        <v>-</v>
      </c>
      <c r="AH71" s="152" t="str">
        <f>IF(ISBLANK(Výsledky!$FU$3),"",Výsledky!FU62)</f>
        <v>-</v>
      </c>
      <c r="AI71" s="152" t="str">
        <f>IF(ISBLANK(Výsledky!$GB$3),"",Výsledky!GB62)</f>
        <v>-</v>
      </c>
      <c r="AJ71" s="152" t="str">
        <f>IF(ISBLANK(Výsledky!$GI$3),"",Výsledky!GI62)</f>
        <v>-</v>
      </c>
      <c r="AK71" s="152" t="str">
        <f>IF(ISBLANK(Výsledky!$GP$3),"",Výsledky!GP62)</f>
        <v>-</v>
      </c>
      <c r="AL71" s="152" t="str">
        <f>IF(ISBLANK(Výsledky!$GW$3),"",Výsledky!GW62)</f>
        <v>-</v>
      </c>
      <c r="AM71" s="152" t="str">
        <f>IF(ISBLANK(Výsledky!$HD$3),"",Výsledky!HD62)</f>
        <v>-</v>
      </c>
      <c r="AN71" s="152" t="str">
        <f>IF(ISBLANK(Výsledky!$HK$3),"",Výsledky!HK62)</f>
        <v>-</v>
      </c>
      <c r="AO71" s="152" t="str">
        <f>IF(ISBLANK(Výsledky!$HR$3),"",Výsledky!HR62)</f>
        <v>-</v>
      </c>
      <c r="AP71" s="152" t="str">
        <f>IF(ISBLANK(Výsledky!$HY$3),"",Výsledky!HY62)</f>
        <v>-</v>
      </c>
      <c r="AQ71" s="152" t="str">
        <f>IF(ISBLANK(Výsledky!$IF$3),"",Výsledky!IF62)</f>
        <v>-</v>
      </c>
      <c r="AR71" s="152" t="str">
        <f>IF(ISBLANK(Výsledky!$IM$3),"",Výsledky!IM62)</f>
        <v>-</v>
      </c>
      <c r="AS71" s="152" t="str">
        <f>IF(ISBLANK(Výsledky!$IT$3),"",Výsledky!IT62)</f>
        <v>-</v>
      </c>
      <c r="AT71" s="152" t="str">
        <f>IF(ISBLANK(Výsledky!$JA$3),"",Výsledky!JA62)</f>
        <v>-</v>
      </c>
      <c r="AU71" s="152" t="str">
        <f>IF(ISBLANK(Výsledky!$JH$3),"",Výsledky!JH62)</f>
        <v>-</v>
      </c>
      <c r="AV71" s="152" t="str">
        <f>IF(ISBLANK(Výsledky!$JO$3),"",Výsledky!JO62)</f>
        <v>-</v>
      </c>
      <c r="AW71" s="152" t="str">
        <f>IF(ISBLANK(Výsledky!$JV$3),"",Výsledky!JV62)</f>
        <v>-</v>
      </c>
      <c r="AX71" s="152" t="str">
        <f>IF(ISBLANK(Výsledky!$KC$3),"",Výsledky!KC62)</f>
        <v/>
      </c>
      <c r="AY71" s="152" t="str">
        <f>IF(ISBLANK(Výsledky!$KJ$3),"",Výsledky!KJ62)</f>
        <v>-</v>
      </c>
      <c r="AZ71" s="152" t="str">
        <f>IF(ISBLANK(Výsledky!$KQ$3),"",Výsledky!KQ62)</f>
        <v>-</v>
      </c>
      <c r="BA71" s="152" t="str">
        <f>IF(ISBLANK(Výsledky!$KX$3),"",Výsledky!KX62)</f>
        <v/>
      </c>
      <c r="BB71" s="152" t="str">
        <f>IF(ISBLANK(Výsledky!$LE$3),"",Výsledky!LE62)</f>
        <v/>
      </c>
      <c r="BC71" s="152" t="str">
        <f>IF(ISBLANK(Výsledky!$LL$3),"",Výsledky!LL62)</f>
        <v/>
      </c>
      <c r="BD71" s="152" t="str">
        <f>IF(ISBLANK(Výsledky!$LS$3),"",Výsledky!LS62)</f>
        <v/>
      </c>
      <c r="BE71" s="152" t="str">
        <f>IF(ISBLANK(Výsledky!$LZ$3),"",Výsledky!LZ62)</f>
        <v/>
      </c>
      <c r="BF71" s="152" t="str">
        <f>IF(ISBLANK(Výsledky!$MG$3),"",Výsledky!MG62)</f>
        <v/>
      </c>
      <c r="BG71" s="152" t="str">
        <f>IF(ISBLANK(Výsledky!$MN$3),"",Výsledky!MN62)</f>
        <v/>
      </c>
      <c r="BH71" s="152" t="str">
        <f>IF(ISBLANK(Výsledky!$MU$3),"",Výsledky!MU62)</f>
        <v/>
      </c>
      <c r="BI71" s="152" t="str">
        <f>IF(ISBLANK(Výsledky!$NB$3),"",Výsledky!NB62)</f>
        <v/>
      </c>
      <c r="BJ71" s="152" t="str">
        <f>IF(ISBLANK(Výsledky!$NI$3),"",Výsledky!NI62)</f>
        <v/>
      </c>
      <c r="BK71" s="152" t="str">
        <f>IF(ISBLANK(Výsledky!$NP$3),"",Výsledky!NP62)</f>
        <v/>
      </c>
      <c r="BL71" s="152" t="str">
        <f>IF(ISBLANK(Výsledky!$NW$3),"",Výsledky!NW62)</f>
        <v/>
      </c>
      <c r="BM71" s="152" t="str">
        <f>IF(ISBLANK(Výsledky!$OD$3),"",Výsledky!OD62)</f>
        <v/>
      </c>
      <c r="BN71" s="152" t="str">
        <f>IF(ISBLANK(Výsledky!$OK$3),"",Výsledky!OK62)</f>
        <v/>
      </c>
      <c r="BO71" s="152" t="str">
        <f>IF(ISBLANK(Výsledky!$OR$3),"",Výsledky!OR62)</f>
        <v/>
      </c>
      <c r="BP71" s="152" t="str">
        <f>IF(ISBLANK(Výsledky!$OY$3),"",Výsledky!OY62)</f>
        <v/>
      </c>
      <c r="BQ71" s="152" t="str">
        <f>IF(ISBLANK(Výsledky!$PF$3),"",Výsledky!PF62)</f>
        <v/>
      </c>
      <c r="BR71" s="152" t="str">
        <f>IF(ISBLANK(Výsledky!$PM$3),"",Výsledky!PM62)</f>
        <v/>
      </c>
      <c r="BS71" s="152" t="str">
        <f>IF(ISBLANK(Výsledky!$PT$3),"",Výsledky!PT62)</f>
        <v/>
      </c>
      <c r="BT71" s="153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 x14ac:dyDescent="0.2">
      <c r="A72" s="1"/>
      <c r="B72" s="155" t="s">
        <v>236</v>
      </c>
      <c r="C72" s="161">
        <f>Tipy!A26</f>
        <v>58</v>
      </c>
      <c r="D72" s="179" t="str">
        <f>Tipy!B26</f>
        <v>Fernando Alonso</v>
      </c>
      <c r="E72" s="308">
        <f>SUM(F72:I72)</f>
        <v>290</v>
      </c>
      <c r="F72" s="306">
        <f>IF(ISBLANK(Výsledky!$I$3),"-",SUM(J72:M72,O72,Q72,S72:T72,V72,X72,Z72:AA72,AC72:AE72,AG72:AI72,AK72:AM72,AP72,AR72,AT72:AU72,AW72:AX72,BA72,BC72:BD72,BF72,BH72,BJ72,BL72,BN72,BP72,BR72:BS72))</f>
        <v>160</v>
      </c>
      <c r="G72" s="151">
        <f>IF(ISBLANK(Výsledky!$AK$3),"-",SUM(N72,R72,U72,Y72,AB72,AF72,AV72,BB72,BG72,BI72,BM72,BO72,BT72))</f>
        <v>80</v>
      </c>
      <c r="H72" s="151">
        <f>IF(ISBLANK(Výsledky!$AY$3),"-",SUM(P72,W72,AJ72,AO72,AQ72,AY72))</f>
        <v>50</v>
      </c>
      <c r="I72" s="167">
        <f>IF(ISBLANK(Výsledky!$HK$3),"-",SUM(AN72,AS72,AZ72,BE72,BK72,BQ72))</f>
        <v>0</v>
      </c>
      <c r="J72" s="164">
        <f>IF(ISBLANK(Výsledky!$I$3),"",Výsledky!I32)</f>
        <v>50</v>
      </c>
      <c r="K72" s="152" t="str">
        <f>IF(ISBLANK(Výsledky!$P$3),"",Výsledky!P32)</f>
        <v>-</v>
      </c>
      <c r="L72" s="152">
        <f>IF(ISBLANK(Výsledky!$W$3),"",Výsledky!W32)</f>
        <v>50</v>
      </c>
      <c r="M72" s="152" t="str">
        <f>IF(ISBLANK(Výsledky!$AD$3),"",Výsledky!AD32)</f>
        <v>-</v>
      </c>
      <c r="N72" s="152">
        <f>IF(ISBLANK(Výsledky!$AK$3),"",Výsledky!AK32)</f>
        <v>50</v>
      </c>
      <c r="O72" s="152">
        <f>IF(ISBLANK(Výsledky!$AR$3),"",Výsledky!AR32)</f>
        <v>60</v>
      </c>
      <c r="P72" s="152">
        <f>IF(ISBLANK(Výsledky!$AY$3),"",Výsledky!AY32)</f>
        <v>50</v>
      </c>
      <c r="Q72" s="152" t="str">
        <f>IF(ISBLANK(Výsledky!$BF$3),"",Výsledky!BF32)</f>
        <v>-</v>
      </c>
      <c r="R72" s="152">
        <f>IF(ISBLANK(Výsledky!$BM$3),"",Výsledky!BM32)</f>
        <v>30</v>
      </c>
      <c r="S72" s="152" t="str">
        <f>IF(ISBLANK(Výsledky!$BT$3),"",Výsledky!BT32)</f>
        <v>-</v>
      </c>
      <c r="T72" s="152" t="str">
        <f>IF(ISBLANK(Výsledky!$CA$3),"",Výsledky!CA32)</f>
        <v>-</v>
      </c>
      <c r="U72" s="152" t="str">
        <f>IF(ISBLANK(Výsledky!$CH$3),"",Výsledky!CH32)</f>
        <v>-</v>
      </c>
      <c r="V72" s="152" t="str">
        <f>IF(ISBLANK(Výsledky!$CO$3),"",Výsledky!CO32)</f>
        <v>-</v>
      </c>
      <c r="W72" s="152" t="str">
        <f>IF(ISBLANK(Výsledky!$CV$3),"",Výsledky!CV32)</f>
        <v>-</v>
      </c>
      <c r="X72" s="152" t="str">
        <f>IF(ISBLANK(Výsledky!$DC$3),"",Výsledky!DC32)</f>
        <v>-</v>
      </c>
      <c r="Y72" s="152" t="str">
        <f>IF(ISBLANK(Výsledky!$DJ$3),"",Výsledky!DJ32)</f>
        <v>-</v>
      </c>
      <c r="Z72" s="152" t="str">
        <f>IF(ISBLANK(Výsledky!$DQ$3),"",Výsledky!DQ32)</f>
        <v>-</v>
      </c>
      <c r="AA72" s="152" t="str">
        <f>IF(ISBLANK(Výsledky!$DX$3),"",Výsledky!DX32)</f>
        <v>-</v>
      </c>
      <c r="AB72" s="152" t="str">
        <f>IF(ISBLANK(Výsledky!$EE$3),"",Výsledky!EE32)</f>
        <v>-</v>
      </c>
      <c r="AC72" s="152" t="str">
        <f>IF(ISBLANK(Výsledky!$EL$3),"",Výsledky!EL32)</f>
        <v>-</v>
      </c>
      <c r="AD72" s="152" t="str">
        <f>IF(ISBLANK(Výsledky!$ES$3),"",Výsledky!ES32)</f>
        <v>-</v>
      </c>
      <c r="AE72" s="152" t="str">
        <f>IF(ISBLANK(Výsledky!$EZ$3),"",Výsledky!EZ32)</f>
        <v>-</v>
      </c>
      <c r="AF72" s="152" t="str">
        <f>IF(ISBLANK(Výsledky!$FG$3),"",Výsledky!FG32)</f>
        <v>-</v>
      </c>
      <c r="AG72" s="152" t="str">
        <f>IF(ISBLANK(Výsledky!$FN$3),"",Výsledky!FN32)</f>
        <v>-</v>
      </c>
      <c r="AH72" s="152" t="str">
        <f>IF(ISBLANK(Výsledky!$FU$3),"",Výsledky!FU32)</f>
        <v>-</v>
      </c>
      <c r="AI72" s="152" t="str">
        <f>IF(ISBLANK(Výsledky!$GB$3),"",Výsledky!GB32)</f>
        <v>-</v>
      </c>
      <c r="AJ72" s="152" t="str">
        <f>IF(ISBLANK(Výsledky!$GI$3),"",Výsledky!GI32)</f>
        <v>-</v>
      </c>
      <c r="AK72" s="152" t="str">
        <f>IF(ISBLANK(Výsledky!$GP$3),"",Výsledky!GP32)</f>
        <v>-</v>
      </c>
      <c r="AL72" s="152" t="str">
        <f>IF(ISBLANK(Výsledky!$GW$3),"",Výsledky!GW32)</f>
        <v>-</v>
      </c>
      <c r="AM72" s="152" t="str">
        <f>IF(ISBLANK(Výsledky!$HD$3),"",Výsledky!HD32)</f>
        <v>-</v>
      </c>
      <c r="AN72" s="152" t="str">
        <f>IF(ISBLANK(Výsledky!$HK$3),"",Výsledky!HK32)</f>
        <v>-</v>
      </c>
      <c r="AO72" s="152" t="str">
        <f>IF(ISBLANK(Výsledky!$HR$3),"",Výsledky!HR32)</f>
        <v>-</v>
      </c>
      <c r="AP72" s="152" t="str">
        <f>IF(ISBLANK(Výsledky!$HY$3),"",Výsledky!HY32)</f>
        <v>-</v>
      </c>
      <c r="AQ72" s="152" t="str">
        <f>IF(ISBLANK(Výsledky!$IF$3),"",Výsledky!IF32)</f>
        <v>-</v>
      </c>
      <c r="AR72" s="152" t="str">
        <f>IF(ISBLANK(Výsledky!$IM$3),"",Výsledky!IM32)</f>
        <v>-</v>
      </c>
      <c r="AS72" s="152" t="str">
        <f>IF(ISBLANK(Výsledky!$IT$3),"",Výsledky!IT32)</f>
        <v>-</v>
      </c>
      <c r="AT72" s="152" t="str">
        <f>IF(ISBLANK(Výsledky!$JA$3),"",Výsledky!JA32)</f>
        <v>-</v>
      </c>
      <c r="AU72" s="152" t="str">
        <f>IF(ISBLANK(Výsledky!$JH$3),"",Výsledky!JH32)</f>
        <v>-</v>
      </c>
      <c r="AV72" s="152" t="str">
        <f>IF(ISBLANK(Výsledky!$JO$3),"",Výsledky!JO32)</f>
        <v>-</v>
      </c>
      <c r="AW72" s="152" t="str">
        <f>IF(ISBLANK(Výsledky!$JV$3),"",Výsledky!JV32)</f>
        <v>-</v>
      </c>
      <c r="AX72" s="152" t="str">
        <f>IF(ISBLANK(Výsledky!$KC$3),"",Výsledky!KC32)</f>
        <v/>
      </c>
      <c r="AY72" s="152" t="str">
        <f>IF(ISBLANK(Výsledky!$KJ$3),"",Výsledky!KJ32)</f>
        <v>-</v>
      </c>
      <c r="AZ72" s="152" t="str">
        <f>IF(ISBLANK(Výsledky!$KQ$3),"",Výsledky!KQ32)</f>
        <v>-</v>
      </c>
      <c r="BA72" s="152" t="str">
        <f>IF(ISBLANK(Výsledky!$KX$3),"",Výsledky!KX32)</f>
        <v/>
      </c>
      <c r="BB72" s="152" t="str">
        <f>IF(ISBLANK(Výsledky!$LE$3),"",Výsledky!LE32)</f>
        <v/>
      </c>
      <c r="BC72" s="152" t="str">
        <f>IF(ISBLANK(Výsledky!$LL$3),"",Výsledky!LL32)</f>
        <v/>
      </c>
      <c r="BD72" s="152" t="str">
        <f>IF(ISBLANK(Výsledky!$LS$3),"",Výsledky!LS32)</f>
        <v/>
      </c>
      <c r="BE72" s="152" t="str">
        <f>IF(ISBLANK(Výsledky!$LZ$3),"",Výsledky!LZ32)</f>
        <v/>
      </c>
      <c r="BF72" s="152" t="str">
        <f>IF(ISBLANK(Výsledky!$MG$3),"",Výsledky!MG32)</f>
        <v/>
      </c>
      <c r="BG72" s="152" t="str">
        <f>IF(ISBLANK(Výsledky!$MN$3),"",Výsledky!MN32)</f>
        <v/>
      </c>
      <c r="BH72" s="152" t="str">
        <f>IF(ISBLANK(Výsledky!$MU$3),"",Výsledky!MU32)</f>
        <v/>
      </c>
      <c r="BI72" s="152" t="str">
        <f>IF(ISBLANK(Výsledky!$NB$3),"",Výsledky!NB32)</f>
        <v/>
      </c>
      <c r="BJ72" s="152" t="str">
        <f>IF(ISBLANK(Výsledky!$NI$3),"",Výsledky!NI32)</f>
        <v/>
      </c>
      <c r="BK72" s="152" t="str">
        <f>IF(ISBLANK(Výsledky!$NP$3),"",Výsledky!NP32)</f>
        <v/>
      </c>
      <c r="BL72" s="152" t="str">
        <f>IF(ISBLANK(Výsledky!$NW$3),"",Výsledky!NW32)</f>
        <v/>
      </c>
      <c r="BM72" s="152" t="str">
        <f>IF(ISBLANK(Výsledky!$OD$3),"",Výsledky!OD32)</f>
        <v/>
      </c>
      <c r="BN72" s="152" t="str">
        <f>IF(ISBLANK(Výsledky!$OK$3),"",Výsledky!OK32)</f>
        <v/>
      </c>
      <c r="BO72" s="152" t="str">
        <f>IF(ISBLANK(Výsledky!$OR$3),"",Výsledky!OR32)</f>
        <v/>
      </c>
      <c r="BP72" s="152" t="str">
        <f>IF(ISBLANK(Výsledky!$OY$3),"",Výsledky!OY32)</f>
        <v/>
      </c>
      <c r="BQ72" s="152" t="str">
        <f>IF(ISBLANK(Výsledky!$PF$3),"",Výsledky!PF32)</f>
        <v/>
      </c>
      <c r="BR72" s="152" t="str">
        <f>IF(ISBLANK(Výsledky!$PM$3),"",Výsledky!PM32)</f>
        <v/>
      </c>
      <c r="BS72" s="152" t="str">
        <f>IF(ISBLANK(Výsledky!$PT$3),"",Výsledky!PT32)</f>
        <v/>
      </c>
      <c r="BT72" s="153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 x14ac:dyDescent="0.2">
      <c r="A73" s="1"/>
      <c r="B73" s="155" t="s">
        <v>237</v>
      </c>
      <c r="C73" s="161">
        <f>Tipy!A89</f>
        <v>60</v>
      </c>
      <c r="D73" s="179" t="str">
        <f>Tipy!B89</f>
        <v>Skrtel37</v>
      </c>
      <c r="E73" s="308">
        <f>SUM(F73:I73)</f>
        <v>280</v>
      </c>
      <c r="F73" s="306">
        <f>IF(ISBLANK(Výsledky!$I$3),"-",SUM(J73:M73,O73,Q73,S73:T73,V73,X73,Z73:AA73,AC73:AE73,AG73:AI73,AK73:AM73,AP73,AR73,AT73:AU73,AW73:AX73,BA73,BC73:BD73,BF73,BH73,BJ73,BL73,BN73,BP73,BR73:BS73))</f>
        <v>240</v>
      </c>
      <c r="G73" s="151">
        <f>IF(ISBLANK(Výsledky!$AK$3),"-",SUM(N73,R73,U73,Y73,AB73,AF73,AV73,BB73,BG73,BI73,BM73,BO73,BT73))</f>
        <v>20</v>
      </c>
      <c r="H73" s="151">
        <f>IF(ISBLANK(Výsledky!$AY$3),"-",SUM(P73,W73,AJ73,AO73,AQ73,AY73))</f>
        <v>20</v>
      </c>
      <c r="I73" s="167">
        <f>IF(ISBLANK(Výsledky!$HK$3),"-",SUM(AN73,AS73,AZ73,BE73,BK73,BQ73))</f>
        <v>0</v>
      </c>
      <c r="J73" s="164">
        <f>IF(ISBLANK(Výsledky!$I$3),"",Výsledky!I95)</f>
        <v>20</v>
      </c>
      <c r="K73" s="152" t="str">
        <f>IF(ISBLANK(Výsledky!$P$3),"",Výsledky!P95)</f>
        <v>-</v>
      </c>
      <c r="L73" s="152">
        <f>IF(ISBLANK(Výsledky!$W$3),"",Výsledky!W95)</f>
        <v>80</v>
      </c>
      <c r="M73" s="152">
        <f>IF(ISBLANK(Výsledky!$AD$3),"",Výsledky!AD95)</f>
        <v>20</v>
      </c>
      <c r="N73" s="152" t="str">
        <f>IF(ISBLANK(Výsledky!$AK$3),"",Výsledky!AK95)</f>
        <v>-</v>
      </c>
      <c r="O73" s="152">
        <f>IF(ISBLANK(Výsledky!$AR$3),"",Výsledky!AR95)</f>
        <v>50</v>
      </c>
      <c r="P73" s="152">
        <f>IF(ISBLANK(Výsledky!$AY$3),"",Výsledky!AY95)</f>
        <v>20</v>
      </c>
      <c r="Q73" s="152">
        <f>IF(ISBLANK(Výsledky!$BF$3),"",Výsledky!BF95)</f>
        <v>30</v>
      </c>
      <c r="R73" s="152">
        <f>IF(ISBLANK(Výsledky!$BM$3),"",Výsledky!BM95)</f>
        <v>20</v>
      </c>
      <c r="S73" s="152">
        <f>IF(ISBLANK(Výsledky!$BT$3),"",Výsledky!BT95)</f>
        <v>40</v>
      </c>
      <c r="T73" s="152" t="str">
        <f>IF(ISBLANK(Výsledky!$CA$3),"",Výsledky!CA95)</f>
        <v>-</v>
      </c>
      <c r="U73" s="152" t="str">
        <f>IF(ISBLANK(Výsledky!$CH$3),"",Výsledky!CH95)</f>
        <v>-</v>
      </c>
      <c r="V73" s="152" t="str">
        <f>IF(ISBLANK(Výsledky!$CO$3),"",Výsledky!CO95)</f>
        <v>-</v>
      </c>
      <c r="W73" s="152" t="str">
        <f>IF(ISBLANK(Výsledky!$CV$3),"",Výsledky!CV95)</f>
        <v>-</v>
      </c>
      <c r="X73" s="152" t="str">
        <f>IF(ISBLANK(Výsledky!$DC$3),"",Výsledky!DC95)</f>
        <v>-</v>
      </c>
      <c r="Y73" s="152" t="str">
        <f>IF(ISBLANK(Výsledky!$DJ$3),"",Výsledky!DJ95)</f>
        <v>-</v>
      </c>
      <c r="Z73" s="152" t="str">
        <f>IF(ISBLANK(Výsledky!$DQ$3),"",Výsledky!DQ95)</f>
        <v>-</v>
      </c>
      <c r="AA73" s="152" t="str">
        <f>IF(ISBLANK(Výsledky!$DX$3),"",Výsledky!DX95)</f>
        <v>-</v>
      </c>
      <c r="AB73" s="152" t="str">
        <f>IF(ISBLANK(Výsledky!$EE$3),"",Výsledky!EE95)</f>
        <v>-</v>
      </c>
      <c r="AC73" s="152" t="str">
        <f>IF(ISBLANK(Výsledky!$EL$3),"",Výsledky!EL95)</f>
        <v>-</v>
      </c>
      <c r="AD73" s="152" t="str">
        <f>IF(ISBLANK(Výsledky!$ES$3),"",Výsledky!ES95)</f>
        <v>-</v>
      </c>
      <c r="AE73" s="152" t="str">
        <f>IF(ISBLANK(Výsledky!$EZ$3),"",Výsledky!EZ95)</f>
        <v>-</v>
      </c>
      <c r="AF73" s="152" t="str">
        <f>IF(ISBLANK(Výsledky!$FG$3),"",Výsledky!FG95)</f>
        <v>-</v>
      </c>
      <c r="AG73" s="152" t="str">
        <f>IF(ISBLANK(Výsledky!$FN$3),"",Výsledky!FN95)</f>
        <v>-</v>
      </c>
      <c r="AH73" s="152" t="str">
        <f>IF(ISBLANK(Výsledky!$FU$3),"",Výsledky!FU95)</f>
        <v>-</v>
      </c>
      <c r="AI73" s="152" t="str">
        <f>IF(ISBLANK(Výsledky!$GB$3),"",Výsledky!GB95)</f>
        <v>-</v>
      </c>
      <c r="AJ73" s="152" t="str">
        <f>IF(ISBLANK(Výsledky!$GI$3),"",Výsledky!GI95)</f>
        <v>-</v>
      </c>
      <c r="AK73" s="152" t="str">
        <f>IF(ISBLANK(Výsledky!$GP$3),"",Výsledky!GP95)</f>
        <v>-</v>
      </c>
      <c r="AL73" s="152" t="str">
        <f>IF(ISBLANK(Výsledky!$GW$3),"",Výsledky!GW95)</f>
        <v>-</v>
      </c>
      <c r="AM73" s="152" t="str">
        <f>IF(ISBLANK(Výsledky!$HD$3),"",Výsledky!HD95)</f>
        <v>-</v>
      </c>
      <c r="AN73" s="152" t="str">
        <f>IF(ISBLANK(Výsledky!$HK$3),"",Výsledky!HK95)</f>
        <v>-</v>
      </c>
      <c r="AO73" s="152" t="str">
        <f>IF(ISBLANK(Výsledky!$HR$3),"",Výsledky!HR95)</f>
        <v>-</v>
      </c>
      <c r="AP73" s="152" t="str">
        <f>IF(ISBLANK(Výsledky!$HY$3),"",Výsledky!HY95)</f>
        <v>-</v>
      </c>
      <c r="AQ73" s="152" t="str">
        <f>IF(ISBLANK(Výsledky!$IF$3),"",Výsledky!IF95)</f>
        <v>-</v>
      </c>
      <c r="AR73" s="152" t="str">
        <f>IF(ISBLANK(Výsledky!$IM$3),"",Výsledky!IM95)</f>
        <v>-</v>
      </c>
      <c r="AS73" s="152" t="str">
        <f>IF(ISBLANK(Výsledky!$IT$3),"",Výsledky!IT95)</f>
        <v>-</v>
      </c>
      <c r="AT73" s="152" t="str">
        <f>IF(ISBLANK(Výsledky!$JA$3),"",Výsledky!JA95)</f>
        <v>-</v>
      </c>
      <c r="AU73" s="152" t="str">
        <f>IF(ISBLANK(Výsledky!$JH$3),"",Výsledky!JH95)</f>
        <v>-</v>
      </c>
      <c r="AV73" s="152" t="str">
        <f>IF(ISBLANK(Výsledky!$JO$3),"",Výsledky!JO95)</f>
        <v>-</v>
      </c>
      <c r="AW73" s="152" t="str">
        <f>IF(ISBLANK(Výsledky!$JV$3),"",Výsledky!JV95)</f>
        <v>-</v>
      </c>
      <c r="AX73" s="152" t="str">
        <f>IF(ISBLANK(Výsledky!$KC$3),"",Výsledky!KC95)</f>
        <v/>
      </c>
      <c r="AY73" s="152" t="str">
        <f>IF(ISBLANK(Výsledky!$KJ$3),"",Výsledky!KJ95)</f>
        <v>-</v>
      </c>
      <c r="AZ73" s="152" t="str">
        <f>IF(ISBLANK(Výsledky!$KQ$3),"",Výsledky!KQ95)</f>
        <v>-</v>
      </c>
      <c r="BA73" s="152" t="str">
        <f>IF(ISBLANK(Výsledky!$KX$3),"",Výsledky!KX95)</f>
        <v/>
      </c>
      <c r="BB73" s="152" t="str">
        <f>IF(ISBLANK(Výsledky!$LE$3),"",Výsledky!LE95)</f>
        <v/>
      </c>
      <c r="BC73" s="152" t="str">
        <f>IF(ISBLANK(Výsledky!$LL$3),"",Výsledky!LL95)</f>
        <v/>
      </c>
      <c r="BD73" s="152" t="str">
        <f>IF(ISBLANK(Výsledky!$LS$3),"",Výsledky!LS95)</f>
        <v/>
      </c>
      <c r="BE73" s="152" t="str">
        <f>IF(ISBLANK(Výsledky!$LZ$3),"",Výsledky!LZ95)</f>
        <v/>
      </c>
      <c r="BF73" s="152" t="str">
        <f>IF(ISBLANK(Výsledky!$MG$3),"",Výsledky!MG95)</f>
        <v/>
      </c>
      <c r="BG73" s="152" t="str">
        <f>IF(ISBLANK(Výsledky!$MN$3),"",Výsledky!MN95)</f>
        <v/>
      </c>
      <c r="BH73" s="152" t="str">
        <f>IF(ISBLANK(Výsledky!$MU$3),"",Výsledky!MU95)</f>
        <v/>
      </c>
      <c r="BI73" s="152" t="str">
        <f>IF(ISBLANK(Výsledky!$NB$3),"",Výsledky!NB95)</f>
        <v/>
      </c>
      <c r="BJ73" s="152" t="str">
        <f>IF(ISBLANK(Výsledky!$NI$3),"",Výsledky!NI95)</f>
        <v/>
      </c>
      <c r="BK73" s="152" t="str">
        <f>IF(ISBLANK(Výsledky!$NP$3),"",Výsledky!NP95)</f>
        <v/>
      </c>
      <c r="BL73" s="152" t="str">
        <f>IF(ISBLANK(Výsledky!$NW$3),"",Výsledky!NW95)</f>
        <v/>
      </c>
      <c r="BM73" s="152" t="str">
        <f>IF(ISBLANK(Výsledky!$OD$3),"",Výsledky!OD95)</f>
        <v/>
      </c>
      <c r="BN73" s="152" t="str">
        <f>IF(ISBLANK(Výsledky!$OK$3),"",Výsledky!OK95)</f>
        <v/>
      </c>
      <c r="BO73" s="152" t="str">
        <f>IF(ISBLANK(Výsledky!$OR$3),"",Výsledky!OR95)</f>
        <v/>
      </c>
      <c r="BP73" s="152" t="str">
        <f>IF(ISBLANK(Výsledky!$OY$3),"",Výsledky!OY95)</f>
        <v/>
      </c>
      <c r="BQ73" s="152" t="str">
        <f>IF(ISBLANK(Výsledky!$PF$3),"",Výsledky!PF95)</f>
        <v/>
      </c>
      <c r="BR73" s="152" t="str">
        <f>IF(ISBLANK(Výsledky!$PM$3),"",Výsledky!PM95)</f>
        <v/>
      </c>
      <c r="BS73" s="152" t="str">
        <f>IF(ISBLANK(Výsledky!$PT$3),"",Výsledky!PT95)</f>
        <v/>
      </c>
      <c r="BT73" s="153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 x14ac:dyDescent="0.2">
      <c r="A74" s="1"/>
      <c r="B74" s="155" t="s">
        <v>238</v>
      </c>
      <c r="C74" s="161">
        <f>Tipy!A34</f>
        <v>73</v>
      </c>
      <c r="D74" s="179" t="str">
        <f>Tipy!B34</f>
        <v>jano</v>
      </c>
      <c r="E74" s="308">
        <f>SUM(F74:I74)</f>
        <v>250</v>
      </c>
      <c r="F74" s="306">
        <f>IF(ISBLANK(Výsledky!$I$3),"-",SUM(J74:M74,O74,Q74,S74:T74,V74,X74,Z74:AA74,AC74:AE74,AG74:AI74,AK74:AM74,AP74,AR74,AT74:AU74,AW74:AX74,BA74,BC74:BD74,BF74,BH74,BJ74,BL74,BN74,BP74,BR74:BS74))</f>
        <v>220</v>
      </c>
      <c r="G74" s="151">
        <f>IF(ISBLANK(Výsledky!$AK$3),"-",SUM(N74,R74,U74,Y74,AB74,AF74,AV74,BB74,BG74,BI74,BM74,BO74,BT74))</f>
        <v>0</v>
      </c>
      <c r="H74" s="151">
        <f>IF(ISBLANK(Výsledky!$AY$3),"-",SUM(P74,W74,AJ74,AO74,AQ74,AY74))</f>
        <v>30</v>
      </c>
      <c r="I74" s="167">
        <f>IF(ISBLANK(Výsledky!$HK$3),"-",SUM(AN74,AS74,AZ74,BE74,BK74,BQ74))</f>
        <v>0</v>
      </c>
      <c r="J74" s="164">
        <f>IF(ISBLANK(Výsledky!$I$3),"",Výsledky!I40)</f>
        <v>50</v>
      </c>
      <c r="K74" s="152">
        <f>IF(ISBLANK(Výsledky!$P$3),"",Výsledky!P40)</f>
        <v>40</v>
      </c>
      <c r="L74" s="152">
        <f>IF(ISBLANK(Výsledky!$W$3),"",Výsledky!W40)</f>
        <v>40</v>
      </c>
      <c r="M74" s="152">
        <f>IF(ISBLANK(Výsledky!$AD$3),"",Výsledky!AD40)</f>
        <v>60</v>
      </c>
      <c r="N74" s="152" t="str">
        <f>IF(ISBLANK(Výsledky!$AK$3),"",Výsledky!AK40)</f>
        <v>-</v>
      </c>
      <c r="O74" s="152" t="str">
        <f>IF(ISBLANK(Výsledky!$AR$3),"",Výsledky!AR40)</f>
        <v>-</v>
      </c>
      <c r="P74" s="152">
        <f>IF(ISBLANK(Výsledky!$AY$3),"",Výsledky!AY40)</f>
        <v>30</v>
      </c>
      <c r="Q74" s="152">
        <f>IF(ISBLANK(Výsledky!$BF$3),"",Výsledky!BF40)</f>
        <v>30</v>
      </c>
      <c r="R74" s="152" t="str">
        <f>IF(ISBLANK(Výsledky!$BM$3),"",Výsledky!BM40)</f>
        <v>-</v>
      </c>
      <c r="S74" s="152" t="str">
        <f>IF(ISBLANK(Výsledky!$BT$3),"",Výsledky!BT40)</f>
        <v>-</v>
      </c>
      <c r="T74" s="152" t="str">
        <f>IF(ISBLANK(Výsledky!$CA$3),"",Výsledky!CA40)</f>
        <v>-</v>
      </c>
      <c r="U74" s="152" t="str">
        <f>IF(ISBLANK(Výsledky!$CH$3),"",Výsledky!CH40)</f>
        <v>-</v>
      </c>
      <c r="V74" s="152" t="str">
        <f>IF(ISBLANK(Výsledky!$CO$3),"",Výsledky!CO40)</f>
        <v>-</v>
      </c>
      <c r="W74" s="152" t="str">
        <f>IF(ISBLANK(Výsledky!$CV$3),"",Výsledky!CV40)</f>
        <v>-</v>
      </c>
      <c r="X74" s="152" t="str">
        <f>IF(ISBLANK(Výsledky!$DC$3),"",Výsledky!DC40)</f>
        <v>-</v>
      </c>
      <c r="Y74" s="152" t="str">
        <f>IF(ISBLANK(Výsledky!$DJ$3),"",Výsledky!DJ40)</f>
        <v>-</v>
      </c>
      <c r="Z74" s="152" t="str">
        <f>IF(ISBLANK(Výsledky!$DQ$3),"",Výsledky!DQ40)</f>
        <v>-</v>
      </c>
      <c r="AA74" s="152" t="str">
        <f>IF(ISBLANK(Výsledky!$DX$3),"",Výsledky!DX40)</f>
        <v>-</v>
      </c>
      <c r="AB74" s="152" t="str">
        <f>IF(ISBLANK(Výsledky!$EE$3),"",Výsledky!EE40)</f>
        <v>-</v>
      </c>
      <c r="AC74" s="152" t="str">
        <f>IF(ISBLANK(Výsledky!$EL$3),"",Výsledky!EL40)</f>
        <v>-</v>
      </c>
      <c r="AD74" s="152" t="str">
        <f>IF(ISBLANK(Výsledky!$ES$3),"",Výsledky!ES40)</f>
        <v>-</v>
      </c>
      <c r="AE74" s="152" t="str">
        <f>IF(ISBLANK(Výsledky!$EZ$3),"",Výsledky!EZ40)</f>
        <v>-</v>
      </c>
      <c r="AF74" s="152" t="str">
        <f>IF(ISBLANK(Výsledky!$FG$3),"",Výsledky!FG40)</f>
        <v>-</v>
      </c>
      <c r="AG74" s="152" t="str">
        <f>IF(ISBLANK(Výsledky!$FN$3),"",Výsledky!FN40)</f>
        <v>-</v>
      </c>
      <c r="AH74" s="152" t="str">
        <f>IF(ISBLANK(Výsledky!$FU$3),"",Výsledky!FU40)</f>
        <v>-</v>
      </c>
      <c r="AI74" s="152" t="str">
        <f>IF(ISBLANK(Výsledky!$GB$3),"",Výsledky!GB40)</f>
        <v>-</v>
      </c>
      <c r="AJ74" s="152" t="str">
        <f>IF(ISBLANK(Výsledky!$GI$3),"",Výsledky!GI40)</f>
        <v>-</v>
      </c>
      <c r="AK74" s="152" t="str">
        <f>IF(ISBLANK(Výsledky!$GP$3),"",Výsledky!GP40)</f>
        <v>-</v>
      </c>
      <c r="AL74" s="152" t="str">
        <f>IF(ISBLANK(Výsledky!$GW$3),"",Výsledky!GW40)</f>
        <v>-</v>
      </c>
      <c r="AM74" s="152" t="str">
        <f>IF(ISBLANK(Výsledky!$HD$3),"",Výsledky!HD40)</f>
        <v>-</v>
      </c>
      <c r="AN74" s="152" t="str">
        <f>IF(ISBLANK(Výsledky!$HK$3),"",Výsledky!HK40)</f>
        <v>-</v>
      </c>
      <c r="AO74" s="152" t="str">
        <f>IF(ISBLANK(Výsledky!$HR$3),"",Výsledky!HR40)</f>
        <v>-</v>
      </c>
      <c r="AP74" s="152" t="str">
        <f>IF(ISBLANK(Výsledky!$HY$3),"",Výsledky!HY40)</f>
        <v>-</v>
      </c>
      <c r="AQ74" s="152" t="str">
        <f>IF(ISBLANK(Výsledky!$IF$3),"",Výsledky!IF40)</f>
        <v>-</v>
      </c>
      <c r="AR74" s="152" t="str">
        <f>IF(ISBLANK(Výsledky!$IM$3),"",Výsledky!IM40)</f>
        <v>-</v>
      </c>
      <c r="AS74" s="152" t="str">
        <f>IF(ISBLANK(Výsledky!$IT$3),"",Výsledky!IT40)</f>
        <v>-</v>
      </c>
      <c r="AT74" s="152" t="str">
        <f>IF(ISBLANK(Výsledky!$JA$3),"",Výsledky!JA40)</f>
        <v>-</v>
      </c>
      <c r="AU74" s="152" t="str">
        <f>IF(ISBLANK(Výsledky!$JH$3),"",Výsledky!JH40)</f>
        <v>-</v>
      </c>
      <c r="AV74" s="152" t="str">
        <f>IF(ISBLANK(Výsledky!$JO$3),"",Výsledky!JO40)</f>
        <v>-</v>
      </c>
      <c r="AW74" s="152" t="str">
        <f>IF(ISBLANK(Výsledky!$JV$3),"",Výsledky!JV40)</f>
        <v>-</v>
      </c>
      <c r="AX74" s="152" t="str">
        <f>IF(ISBLANK(Výsledky!$KC$3),"",Výsledky!KC40)</f>
        <v/>
      </c>
      <c r="AY74" s="152" t="str">
        <f>IF(ISBLANK(Výsledky!$KJ$3),"",Výsledky!KJ40)</f>
        <v>-</v>
      </c>
      <c r="AZ74" s="152" t="str">
        <f>IF(ISBLANK(Výsledky!$KQ$3),"",Výsledky!KQ40)</f>
        <v>-</v>
      </c>
      <c r="BA74" s="152" t="str">
        <f>IF(ISBLANK(Výsledky!$KX$3),"",Výsledky!KX40)</f>
        <v/>
      </c>
      <c r="BB74" s="152" t="str">
        <f>IF(ISBLANK(Výsledky!$LE$3),"",Výsledky!LE40)</f>
        <v/>
      </c>
      <c r="BC74" s="152" t="str">
        <f>IF(ISBLANK(Výsledky!$LL$3),"",Výsledky!LL40)</f>
        <v/>
      </c>
      <c r="BD74" s="152" t="str">
        <f>IF(ISBLANK(Výsledky!$LS$3),"",Výsledky!LS40)</f>
        <v/>
      </c>
      <c r="BE74" s="152" t="str">
        <f>IF(ISBLANK(Výsledky!$LZ$3),"",Výsledky!LZ40)</f>
        <v/>
      </c>
      <c r="BF74" s="152" t="str">
        <f>IF(ISBLANK(Výsledky!$MG$3),"",Výsledky!MG40)</f>
        <v/>
      </c>
      <c r="BG74" s="152" t="str">
        <f>IF(ISBLANK(Výsledky!$MN$3),"",Výsledky!MN40)</f>
        <v/>
      </c>
      <c r="BH74" s="152" t="str">
        <f>IF(ISBLANK(Výsledky!$MU$3),"",Výsledky!MU40)</f>
        <v/>
      </c>
      <c r="BI74" s="152" t="str">
        <f>IF(ISBLANK(Výsledky!$NB$3),"",Výsledky!NB40)</f>
        <v/>
      </c>
      <c r="BJ74" s="152" t="str">
        <f>IF(ISBLANK(Výsledky!$NI$3),"",Výsledky!NI40)</f>
        <v/>
      </c>
      <c r="BK74" s="152" t="str">
        <f>IF(ISBLANK(Výsledky!$NP$3),"",Výsledky!NP40)</f>
        <v/>
      </c>
      <c r="BL74" s="152" t="str">
        <f>IF(ISBLANK(Výsledky!$NW$3),"",Výsledky!NW40)</f>
        <v/>
      </c>
      <c r="BM74" s="152" t="str">
        <f>IF(ISBLANK(Výsledky!$OD$3),"",Výsledky!OD40)</f>
        <v/>
      </c>
      <c r="BN74" s="152" t="str">
        <f>IF(ISBLANK(Výsledky!$OK$3),"",Výsledky!OK40)</f>
        <v/>
      </c>
      <c r="BO74" s="152" t="str">
        <f>IF(ISBLANK(Výsledky!$OR$3),"",Výsledky!OR40)</f>
        <v/>
      </c>
      <c r="BP74" s="152" t="str">
        <f>IF(ISBLANK(Výsledky!$OY$3),"",Výsledky!OY40)</f>
        <v/>
      </c>
      <c r="BQ74" s="152" t="str">
        <f>IF(ISBLANK(Výsledky!$PF$3),"",Výsledky!PF40)</f>
        <v/>
      </c>
      <c r="BR74" s="152" t="str">
        <f>IF(ISBLANK(Výsledky!$PM$3),"",Výsledky!PM40)</f>
        <v/>
      </c>
      <c r="BS74" s="152" t="str">
        <f>IF(ISBLANK(Výsledky!$PT$3),"",Výsledky!PT40)</f>
        <v/>
      </c>
      <c r="BT74" s="153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 x14ac:dyDescent="0.2">
      <c r="A75" s="1"/>
      <c r="B75" s="155" t="s">
        <v>239</v>
      </c>
      <c r="C75" s="161">
        <f>Tipy!A58</f>
        <v>9</v>
      </c>
      <c r="D75" s="179" t="str">
        <f>Tipy!B58</f>
        <v>Martin Port</v>
      </c>
      <c r="E75" s="308">
        <f>SUM(F75:I75)</f>
        <v>240</v>
      </c>
      <c r="F75" s="306">
        <f>IF(ISBLANK(Výsledky!$I$3),"-",SUM(J75:M75,O75,Q75,S75:T75,V75,X75,Z75:AA75,AC75:AE75,AG75:AI75,AK75:AM75,AP75,AR75,AT75:AU75,AW75:AX75,BA75,BC75:BD75,BF75,BH75,BJ75,BL75,BN75,BP75,BR75:BS75))</f>
        <v>170</v>
      </c>
      <c r="G75" s="151">
        <f>IF(ISBLANK(Výsledky!$AK$3),"-",SUM(N75,R75,U75,Y75,AB75,AF75,AV75,BB75,BG75,BI75,BM75,BO75,BT75))</f>
        <v>20</v>
      </c>
      <c r="H75" s="151">
        <f>IF(ISBLANK(Výsledky!$AY$3),"-",SUM(P75,W75,AJ75,AO75,AQ75,AY75))</f>
        <v>50</v>
      </c>
      <c r="I75" s="167">
        <f>IF(ISBLANK(Výsledky!$HK$3),"-",SUM(AN75,AS75,AZ75,BE75,BK75,BQ75))</f>
        <v>0</v>
      </c>
      <c r="J75" s="164">
        <f>IF(ISBLANK(Výsledky!$I$3),"",Výsledky!I64)</f>
        <v>60</v>
      </c>
      <c r="K75" s="152">
        <f>IF(ISBLANK(Výsledky!$P$3),"",Výsledky!P64)</f>
        <v>70</v>
      </c>
      <c r="L75" s="152">
        <f>IF(ISBLANK(Výsledky!$W$3),"",Výsledky!W64)</f>
        <v>10</v>
      </c>
      <c r="M75" s="152">
        <f>IF(ISBLANK(Výsledky!$AD$3),"",Výsledky!AD64)</f>
        <v>30</v>
      </c>
      <c r="N75" s="152">
        <f>IF(ISBLANK(Výsledky!$AK$3),"",Výsledky!AK64)</f>
        <v>20</v>
      </c>
      <c r="O75" s="152" t="str">
        <f>IF(ISBLANK(Výsledky!$AR$3),"",Výsledky!AR64)</f>
        <v>-</v>
      </c>
      <c r="P75" s="152">
        <f>IF(ISBLANK(Výsledky!$AY$3),"",Výsledky!AY64)</f>
        <v>50</v>
      </c>
      <c r="Q75" s="152" t="str">
        <f>IF(ISBLANK(Výsledky!$BF$3),"",Výsledky!BF64)</f>
        <v>-</v>
      </c>
      <c r="R75" s="152" t="str">
        <f>IF(ISBLANK(Výsledky!$BM$3),"",Výsledky!BM64)</f>
        <v>-</v>
      </c>
      <c r="S75" s="152" t="str">
        <f>IF(ISBLANK(Výsledky!$BT$3),"",Výsledky!BT64)</f>
        <v>-</v>
      </c>
      <c r="T75" s="152" t="str">
        <f>IF(ISBLANK(Výsledky!$CA$3),"",Výsledky!CA64)</f>
        <v>-</v>
      </c>
      <c r="U75" s="152" t="str">
        <f>IF(ISBLANK(Výsledky!$CH$3),"",Výsledky!CH64)</f>
        <v>-</v>
      </c>
      <c r="V75" s="152" t="str">
        <f>IF(ISBLANK(Výsledky!$CO$3),"",Výsledky!CO64)</f>
        <v>-</v>
      </c>
      <c r="W75" s="152" t="str">
        <f>IF(ISBLANK(Výsledky!$CV$3),"",Výsledky!CV64)</f>
        <v>-</v>
      </c>
      <c r="X75" s="152" t="str">
        <f>IF(ISBLANK(Výsledky!$DC$3),"",Výsledky!DC64)</f>
        <v>-</v>
      </c>
      <c r="Y75" s="152" t="str">
        <f>IF(ISBLANK(Výsledky!$DJ$3),"",Výsledky!DJ64)</f>
        <v>-</v>
      </c>
      <c r="Z75" s="152" t="str">
        <f>IF(ISBLANK(Výsledky!$DQ$3),"",Výsledky!DQ64)</f>
        <v>-</v>
      </c>
      <c r="AA75" s="152" t="str">
        <f>IF(ISBLANK(Výsledky!$DX$3),"",Výsledky!DX64)</f>
        <v>-</v>
      </c>
      <c r="AB75" s="152" t="str">
        <f>IF(ISBLANK(Výsledky!$EE$3),"",Výsledky!EE64)</f>
        <v>-</v>
      </c>
      <c r="AC75" s="152" t="str">
        <f>IF(ISBLANK(Výsledky!$EL$3),"",Výsledky!EL64)</f>
        <v>-</v>
      </c>
      <c r="AD75" s="152" t="str">
        <f>IF(ISBLANK(Výsledky!$ES$3),"",Výsledky!ES64)</f>
        <v>-</v>
      </c>
      <c r="AE75" s="152" t="str">
        <f>IF(ISBLANK(Výsledky!$EZ$3),"",Výsledky!EZ64)</f>
        <v>-</v>
      </c>
      <c r="AF75" s="152" t="str">
        <f>IF(ISBLANK(Výsledky!$FG$3),"",Výsledky!FG64)</f>
        <v>-</v>
      </c>
      <c r="AG75" s="152" t="str">
        <f>IF(ISBLANK(Výsledky!$FN$3),"",Výsledky!FN64)</f>
        <v>-</v>
      </c>
      <c r="AH75" s="152" t="str">
        <f>IF(ISBLANK(Výsledky!$FU$3),"",Výsledky!FU64)</f>
        <v>-</v>
      </c>
      <c r="AI75" s="152" t="str">
        <f>IF(ISBLANK(Výsledky!$GB$3),"",Výsledky!GB64)</f>
        <v>-</v>
      </c>
      <c r="AJ75" s="152" t="str">
        <f>IF(ISBLANK(Výsledky!$GI$3),"",Výsledky!GI64)</f>
        <v>-</v>
      </c>
      <c r="AK75" s="152" t="str">
        <f>IF(ISBLANK(Výsledky!$GP$3),"",Výsledky!GP64)</f>
        <v>-</v>
      </c>
      <c r="AL75" s="152" t="str">
        <f>IF(ISBLANK(Výsledky!$GW$3),"",Výsledky!GW64)</f>
        <v>-</v>
      </c>
      <c r="AM75" s="152" t="str">
        <f>IF(ISBLANK(Výsledky!$HD$3),"",Výsledky!HD64)</f>
        <v>-</v>
      </c>
      <c r="AN75" s="152" t="str">
        <f>IF(ISBLANK(Výsledky!$HK$3),"",Výsledky!HK64)</f>
        <v>-</v>
      </c>
      <c r="AO75" s="152" t="str">
        <f>IF(ISBLANK(Výsledky!$HR$3),"",Výsledky!HR64)</f>
        <v>-</v>
      </c>
      <c r="AP75" s="152" t="str">
        <f>IF(ISBLANK(Výsledky!$HY$3),"",Výsledky!HY64)</f>
        <v>-</v>
      </c>
      <c r="AQ75" s="152" t="str">
        <f>IF(ISBLANK(Výsledky!$IF$3),"",Výsledky!IF64)</f>
        <v>-</v>
      </c>
      <c r="AR75" s="152" t="str">
        <f>IF(ISBLANK(Výsledky!$IM$3),"",Výsledky!IM64)</f>
        <v>-</v>
      </c>
      <c r="AS75" s="152" t="str">
        <f>IF(ISBLANK(Výsledky!$IT$3),"",Výsledky!IT64)</f>
        <v>-</v>
      </c>
      <c r="AT75" s="152" t="str">
        <f>IF(ISBLANK(Výsledky!$JA$3),"",Výsledky!JA64)</f>
        <v>-</v>
      </c>
      <c r="AU75" s="152" t="str">
        <f>IF(ISBLANK(Výsledky!$JH$3),"",Výsledky!JH64)</f>
        <v>-</v>
      </c>
      <c r="AV75" s="152" t="str">
        <f>IF(ISBLANK(Výsledky!$JO$3),"",Výsledky!JO64)</f>
        <v>-</v>
      </c>
      <c r="AW75" s="152" t="str">
        <f>IF(ISBLANK(Výsledky!$JV$3),"",Výsledky!JV64)</f>
        <v>-</v>
      </c>
      <c r="AX75" s="152" t="str">
        <f>IF(ISBLANK(Výsledky!$KC$3),"",Výsledky!KC64)</f>
        <v/>
      </c>
      <c r="AY75" s="152" t="str">
        <f>IF(ISBLANK(Výsledky!$KJ$3),"",Výsledky!KJ64)</f>
        <v>-</v>
      </c>
      <c r="AZ75" s="152" t="str">
        <f>IF(ISBLANK(Výsledky!$KQ$3),"",Výsledky!KQ64)</f>
        <v>-</v>
      </c>
      <c r="BA75" s="152" t="str">
        <f>IF(ISBLANK(Výsledky!$KX$3),"",Výsledky!KX64)</f>
        <v/>
      </c>
      <c r="BB75" s="152" t="str">
        <f>IF(ISBLANK(Výsledky!$LE$3),"",Výsledky!LE64)</f>
        <v/>
      </c>
      <c r="BC75" s="152" t="str">
        <f>IF(ISBLANK(Výsledky!$LL$3),"",Výsledky!LL64)</f>
        <v/>
      </c>
      <c r="BD75" s="152" t="str">
        <f>IF(ISBLANK(Výsledky!$LS$3),"",Výsledky!LS64)</f>
        <v/>
      </c>
      <c r="BE75" s="152" t="str">
        <f>IF(ISBLANK(Výsledky!$LZ$3),"",Výsledky!LZ64)</f>
        <v/>
      </c>
      <c r="BF75" s="152" t="str">
        <f>IF(ISBLANK(Výsledky!$MG$3),"",Výsledky!MG64)</f>
        <v/>
      </c>
      <c r="BG75" s="152" t="str">
        <f>IF(ISBLANK(Výsledky!$MN$3),"",Výsledky!MN64)</f>
        <v/>
      </c>
      <c r="BH75" s="152" t="str">
        <f>IF(ISBLANK(Výsledky!$MU$3),"",Výsledky!MU64)</f>
        <v/>
      </c>
      <c r="BI75" s="152" t="str">
        <f>IF(ISBLANK(Výsledky!$NB$3),"",Výsledky!NB64)</f>
        <v/>
      </c>
      <c r="BJ75" s="152" t="str">
        <f>IF(ISBLANK(Výsledky!$NI$3),"",Výsledky!NI64)</f>
        <v/>
      </c>
      <c r="BK75" s="152" t="str">
        <f>IF(ISBLANK(Výsledky!$NP$3),"",Výsledky!NP64)</f>
        <v/>
      </c>
      <c r="BL75" s="152" t="str">
        <f>IF(ISBLANK(Výsledky!$NW$3),"",Výsledky!NW64)</f>
        <v/>
      </c>
      <c r="BM75" s="152" t="str">
        <f>IF(ISBLANK(Výsledky!$OD$3),"",Výsledky!OD64)</f>
        <v/>
      </c>
      <c r="BN75" s="152" t="str">
        <f>IF(ISBLANK(Výsledky!$OK$3),"",Výsledky!OK64)</f>
        <v/>
      </c>
      <c r="BO75" s="152" t="str">
        <f>IF(ISBLANK(Výsledky!$OR$3),"",Výsledky!OR64)</f>
        <v/>
      </c>
      <c r="BP75" s="152" t="str">
        <f>IF(ISBLANK(Výsledky!$OY$3),"",Výsledky!OY64)</f>
        <v/>
      </c>
      <c r="BQ75" s="152" t="str">
        <f>IF(ISBLANK(Výsledky!$PF$3),"",Výsledky!PF64)</f>
        <v/>
      </c>
      <c r="BR75" s="152" t="str">
        <f>IF(ISBLANK(Výsledky!$PM$3),"",Výsledky!PM64)</f>
        <v/>
      </c>
      <c r="BS75" s="152" t="str">
        <f>IF(ISBLANK(Výsledky!$PT$3),"",Výsledky!PT64)</f>
        <v/>
      </c>
      <c r="BT75" s="153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 x14ac:dyDescent="0.2">
      <c r="A76" s="1"/>
      <c r="B76" s="155" t="s">
        <v>240</v>
      </c>
      <c r="C76" s="161">
        <f>Tipy!A106</f>
        <v>62</v>
      </c>
      <c r="D76" s="179" t="str">
        <f>Tipy!B106</f>
        <v>zoso13</v>
      </c>
      <c r="E76" s="308">
        <f>SUM(F76:I76)</f>
        <v>170</v>
      </c>
      <c r="F76" s="306">
        <f>IF(ISBLANK(Výsledky!$I$3),"-",SUM(J76:M76,O76,Q76,S76:T76,V76,X76,Z76:AA76,AC76:AE76,AG76:AI76,AK76:AM76,AP76,AR76,AT76:AU76,AW76:AX76,BA76,BC76:BD76,BF76,BH76,BJ76,BL76,BN76,BP76,BR76:BS76))</f>
        <v>170</v>
      </c>
      <c r="G76" s="151">
        <f>IF(ISBLANK(Výsledky!$AK$3),"-",SUM(N76,R76,U76,Y76,AB76,AF76,AV76,BB76,BG76,BI76,BM76,BO76,BT76))</f>
        <v>0</v>
      </c>
      <c r="H76" s="151">
        <f>IF(ISBLANK(Výsledky!$AY$3),"-",SUM(P76,W76,AJ76,AO76,AQ76,AY76))</f>
        <v>0</v>
      </c>
      <c r="I76" s="167">
        <f>IF(ISBLANK(Výsledky!$HK$3),"-",SUM(AN76,AS76,AZ76,BE76,BK76,BQ76))</f>
        <v>0</v>
      </c>
      <c r="J76" s="164">
        <f>IF(ISBLANK(Výsledky!$I$3),"",Výsledky!I112)</f>
        <v>60</v>
      </c>
      <c r="K76" s="152">
        <f>IF(ISBLANK(Výsledky!$P$3),"",Výsledky!P112)</f>
        <v>50</v>
      </c>
      <c r="L76" s="152">
        <f>IF(ISBLANK(Výsledky!$W$3),"",Výsledky!W112)</f>
        <v>40</v>
      </c>
      <c r="M76" s="152">
        <f>IF(ISBLANK(Výsledky!$AD$3),"",Výsledky!AD112)</f>
        <v>20</v>
      </c>
      <c r="N76" s="152" t="str">
        <f>IF(ISBLANK(Výsledky!$AK$3),"",Výsledky!AK112)</f>
        <v>-</v>
      </c>
      <c r="O76" s="152" t="str">
        <f>IF(ISBLANK(Výsledky!$AR$3),"",Výsledky!AR112)</f>
        <v>-</v>
      </c>
      <c r="P76" s="152" t="str">
        <f>IF(ISBLANK(Výsledky!$AY$3),"",Výsledky!AY112)</f>
        <v>-</v>
      </c>
      <c r="Q76" s="152" t="str">
        <f>IF(ISBLANK(Výsledky!$BF$3),"",Výsledky!BF112)</f>
        <v>-</v>
      </c>
      <c r="R76" s="152" t="str">
        <f>IF(ISBLANK(Výsledky!$BM$3),"",Výsledky!BM112)</f>
        <v>-</v>
      </c>
      <c r="S76" s="152" t="str">
        <f>IF(ISBLANK(Výsledky!$BT$3),"",Výsledky!BT112)</f>
        <v>-</v>
      </c>
      <c r="T76" s="152" t="str">
        <f>IF(ISBLANK(Výsledky!$CA$3),"",Výsledky!CA112)</f>
        <v>-</v>
      </c>
      <c r="U76" s="152" t="str">
        <f>IF(ISBLANK(Výsledky!$CH$3),"",Výsledky!CH112)</f>
        <v>-</v>
      </c>
      <c r="V76" s="152" t="str">
        <f>IF(ISBLANK(Výsledky!$CO$3),"",Výsledky!CO112)</f>
        <v>-</v>
      </c>
      <c r="W76" s="152" t="str">
        <f>IF(ISBLANK(Výsledky!$CV$3),"",Výsledky!CV112)</f>
        <v>-</v>
      </c>
      <c r="X76" s="152" t="str">
        <f>IF(ISBLANK(Výsledky!$DC$3),"",Výsledky!DC112)</f>
        <v>-</v>
      </c>
      <c r="Y76" s="152" t="str">
        <f>IF(ISBLANK(Výsledky!$DJ$3),"",Výsledky!DJ112)</f>
        <v>-</v>
      </c>
      <c r="Z76" s="152" t="str">
        <f>IF(ISBLANK(Výsledky!$DQ$3),"",Výsledky!DQ112)</f>
        <v>-</v>
      </c>
      <c r="AA76" s="152" t="str">
        <f>IF(ISBLANK(Výsledky!$DX$3),"",Výsledky!DX112)</f>
        <v>-</v>
      </c>
      <c r="AB76" s="152" t="str">
        <f>IF(ISBLANK(Výsledky!$EE$3),"",Výsledky!EE112)</f>
        <v>-</v>
      </c>
      <c r="AC76" s="152" t="str">
        <f>IF(ISBLANK(Výsledky!$EL$3),"",Výsledky!EL112)</f>
        <v>-</v>
      </c>
      <c r="AD76" s="152" t="str">
        <f>IF(ISBLANK(Výsledky!$ES$3),"",Výsledky!ES112)</f>
        <v>-</v>
      </c>
      <c r="AE76" s="152" t="str">
        <f>IF(ISBLANK(Výsledky!$EZ$3),"",Výsledky!EZ112)</f>
        <v>-</v>
      </c>
      <c r="AF76" s="152" t="str">
        <f>IF(ISBLANK(Výsledky!$FG$3),"",Výsledky!FG112)</f>
        <v>-</v>
      </c>
      <c r="AG76" s="152" t="str">
        <f>IF(ISBLANK(Výsledky!$FN$3),"",Výsledky!FN112)</f>
        <v>-</v>
      </c>
      <c r="AH76" s="152" t="str">
        <f>IF(ISBLANK(Výsledky!$FU$3),"",Výsledky!FU112)</f>
        <v>-</v>
      </c>
      <c r="AI76" s="152" t="str">
        <f>IF(ISBLANK(Výsledky!$GB$3),"",Výsledky!GB112)</f>
        <v>-</v>
      </c>
      <c r="AJ76" s="152" t="str">
        <f>IF(ISBLANK(Výsledky!$GI$3),"",Výsledky!GI112)</f>
        <v>-</v>
      </c>
      <c r="AK76" s="152" t="str">
        <f>IF(ISBLANK(Výsledky!$GP$3),"",Výsledky!GP112)</f>
        <v>-</v>
      </c>
      <c r="AL76" s="152" t="str">
        <f>IF(ISBLANK(Výsledky!$GW$3),"",Výsledky!GW112)</f>
        <v>-</v>
      </c>
      <c r="AM76" s="152" t="str">
        <f>IF(ISBLANK(Výsledky!$HD$3),"",Výsledky!HD112)</f>
        <v>-</v>
      </c>
      <c r="AN76" s="152" t="str">
        <f>IF(ISBLANK(Výsledky!$HK$3),"",Výsledky!HK112)</f>
        <v>-</v>
      </c>
      <c r="AO76" s="152" t="str">
        <f>IF(ISBLANK(Výsledky!$HR$3),"",Výsledky!HR112)</f>
        <v>-</v>
      </c>
      <c r="AP76" s="152" t="str">
        <f>IF(ISBLANK(Výsledky!$HY$3),"",Výsledky!HY112)</f>
        <v>-</v>
      </c>
      <c r="AQ76" s="152" t="str">
        <f>IF(ISBLANK(Výsledky!$IF$3),"",Výsledky!IF112)</f>
        <v>-</v>
      </c>
      <c r="AR76" s="152" t="str">
        <f>IF(ISBLANK(Výsledky!$IM$3),"",Výsledky!IM112)</f>
        <v>-</v>
      </c>
      <c r="AS76" s="152" t="str">
        <f>IF(ISBLANK(Výsledky!$IT$3),"",Výsledky!IT112)</f>
        <v>-</v>
      </c>
      <c r="AT76" s="152" t="str">
        <f>IF(ISBLANK(Výsledky!$JA$3),"",Výsledky!JA112)</f>
        <v>-</v>
      </c>
      <c r="AU76" s="152" t="str">
        <f>IF(ISBLANK(Výsledky!$JH$3),"",Výsledky!JH112)</f>
        <v>-</v>
      </c>
      <c r="AV76" s="152" t="str">
        <f>IF(ISBLANK(Výsledky!$JO$3),"",Výsledky!JO112)</f>
        <v>-</v>
      </c>
      <c r="AW76" s="152" t="str">
        <f>IF(ISBLANK(Výsledky!$JV$3),"",Výsledky!JV112)</f>
        <v>-</v>
      </c>
      <c r="AX76" s="152" t="str">
        <f>IF(ISBLANK(Výsledky!$KC$3),"",Výsledky!KC112)</f>
        <v/>
      </c>
      <c r="AY76" s="152" t="str">
        <f>IF(ISBLANK(Výsledky!$KJ$3),"",Výsledky!KJ112)</f>
        <v>-</v>
      </c>
      <c r="AZ76" s="152" t="str">
        <f>IF(ISBLANK(Výsledky!$KQ$3),"",Výsledky!KQ112)</f>
        <v>-</v>
      </c>
      <c r="BA76" s="152" t="str">
        <f>IF(ISBLANK(Výsledky!$KX$3),"",Výsledky!KX112)</f>
        <v/>
      </c>
      <c r="BB76" s="152" t="str">
        <f>IF(ISBLANK(Výsledky!$LE$3),"",Výsledky!LE112)</f>
        <v/>
      </c>
      <c r="BC76" s="152" t="str">
        <f>IF(ISBLANK(Výsledky!$LL$3),"",Výsledky!LL112)</f>
        <v/>
      </c>
      <c r="BD76" s="152" t="str">
        <f>IF(ISBLANK(Výsledky!$LS$3),"",Výsledky!LS112)</f>
        <v/>
      </c>
      <c r="BE76" s="152" t="str">
        <f>IF(ISBLANK(Výsledky!$LZ$3),"",Výsledky!LZ112)</f>
        <v/>
      </c>
      <c r="BF76" s="152" t="str">
        <f>IF(ISBLANK(Výsledky!$MG$3),"",Výsledky!MG112)</f>
        <v/>
      </c>
      <c r="BG76" s="152" t="str">
        <f>IF(ISBLANK(Výsledky!$MN$3),"",Výsledky!MN112)</f>
        <v/>
      </c>
      <c r="BH76" s="152" t="str">
        <f>IF(ISBLANK(Výsledky!$MU$3),"",Výsledky!MU112)</f>
        <v/>
      </c>
      <c r="BI76" s="152" t="str">
        <f>IF(ISBLANK(Výsledky!$NB$3),"",Výsledky!NB112)</f>
        <v/>
      </c>
      <c r="BJ76" s="152" t="str">
        <f>IF(ISBLANK(Výsledky!$NI$3),"",Výsledky!NI112)</f>
        <v/>
      </c>
      <c r="BK76" s="152" t="str">
        <f>IF(ISBLANK(Výsledky!$NP$3),"",Výsledky!NP112)</f>
        <v/>
      </c>
      <c r="BL76" s="152" t="str">
        <f>IF(ISBLANK(Výsledky!$NW$3),"",Výsledky!NW112)</f>
        <v/>
      </c>
      <c r="BM76" s="152" t="str">
        <f>IF(ISBLANK(Výsledky!$OD$3),"",Výsledky!OD112)</f>
        <v/>
      </c>
      <c r="BN76" s="152" t="str">
        <f>IF(ISBLANK(Výsledky!$OK$3),"",Výsledky!OK112)</f>
        <v/>
      </c>
      <c r="BO76" s="152" t="str">
        <f>IF(ISBLANK(Výsledky!$OR$3),"",Výsledky!OR112)</f>
        <v/>
      </c>
      <c r="BP76" s="152" t="str">
        <f>IF(ISBLANK(Výsledky!$OY$3),"",Výsledky!OY112)</f>
        <v/>
      </c>
      <c r="BQ76" s="152" t="str">
        <f>IF(ISBLANK(Výsledky!$PF$3),"",Výsledky!PF112)</f>
        <v/>
      </c>
      <c r="BR76" s="152" t="str">
        <f>IF(ISBLANK(Výsledky!$PM$3),"",Výsledky!PM112)</f>
        <v/>
      </c>
      <c r="BS76" s="152" t="str">
        <f>IF(ISBLANK(Výsledky!$PT$3),"",Výsledky!PT112)</f>
        <v/>
      </c>
      <c r="BT76" s="153" t="str">
        <f>IF(ISBLANK(Výsledky!$QA$3),"",Výsledky!QA112)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 x14ac:dyDescent="0.2">
      <c r="A77" s="1"/>
      <c r="B77" s="155" t="s">
        <v>241</v>
      </c>
      <c r="C77" s="161">
        <f>Tipy!A91</f>
        <v>85</v>
      </c>
      <c r="D77" s="179" t="str">
        <f>Tipy!B91</f>
        <v>Slavo</v>
      </c>
      <c r="E77" s="308">
        <f>SUM(F77:I77)</f>
        <v>160</v>
      </c>
      <c r="F77" s="306">
        <f>IF(ISBLANK(Výsledky!$I$3),"-",SUM(J77:M77,O77,Q77,S77:T77,V77,X77,Z77:AA77,AC77:AE77,AG77:AI77,AK77:AM77,AP77,AR77,AT77:AU77,AW77:AX77,BA77,BC77:BD77,BF77,BH77,BJ77,BL77,BN77,BP77,BR77:BS77))</f>
        <v>160</v>
      </c>
      <c r="G77" s="151">
        <f>IF(ISBLANK(Výsledky!$AK$3),"-",SUM(N77,R77,U77,Y77,AB77,AF77,AV77,BB77,BG77,BI77,BM77,BO77,BT77))</f>
        <v>0</v>
      </c>
      <c r="H77" s="151">
        <f>IF(ISBLANK(Výsledky!$AY$3),"-",SUM(P77,W77,AJ77,AO77,AQ77,AY77))</f>
        <v>0</v>
      </c>
      <c r="I77" s="167">
        <f>IF(ISBLANK(Výsledky!$HK$3),"-",SUM(AN77,AS77,AZ77,BE77,BK77,BQ77))</f>
        <v>0</v>
      </c>
      <c r="J77" s="164">
        <f>IF(ISBLANK(Výsledky!$I$3),"",Výsledky!I97)</f>
        <v>50</v>
      </c>
      <c r="K77" s="152" t="str">
        <f>IF(ISBLANK(Výsledky!$P$3),"",Výsledky!P97)</f>
        <v>-</v>
      </c>
      <c r="L77" s="152" t="str">
        <f>IF(ISBLANK(Výsledky!$W$3),"",Výsledky!W97)</f>
        <v>-</v>
      </c>
      <c r="M77" s="152" t="str">
        <f>IF(ISBLANK(Výsledky!$AD$3),"",Výsledky!AD97)</f>
        <v>-</v>
      </c>
      <c r="N77" s="152" t="str">
        <f>IF(ISBLANK(Výsledky!$AK$3),"",Výsledky!AK97)</f>
        <v>-</v>
      </c>
      <c r="O77" s="152" t="str">
        <f>IF(ISBLANK(Výsledky!$AR$3),"",Výsledky!AR97)</f>
        <v>-</v>
      </c>
      <c r="P77" s="152" t="str">
        <f>IF(ISBLANK(Výsledky!$AY$3),"",Výsledky!AY97)</f>
        <v>-</v>
      </c>
      <c r="Q77" s="152" t="str">
        <f>IF(ISBLANK(Výsledky!$BF$3),"",Výsledky!BF97)</f>
        <v>-</v>
      </c>
      <c r="R77" s="152" t="str">
        <f>IF(ISBLANK(Výsledky!$BM$3),"",Výsledky!BM97)</f>
        <v>-</v>
      </c>
      <c r="S77" s="152" t="str">
        <f>IF(ISBLANK(Výsledky!$BT$3),"",Výsledky!BT97)</f>
        <v>-</v>
      </c>
      <c r="T77" s="152" t="str">
        <f>IF(ISBLANK(Výsledky!$CA$3),"",Výsledky!CA97)</f>
        <v>-</v>
      </c>
      <c r="U77" s="152" t="str">
        <f>IF(ISBLANK(Výsledky!$CH$3),"",Výsledky!CH97)</f>
        <v>-</v>
      </c>
      <c r="V77" s="152">
        <f>IF(ISBLANK(Výsledky!$CO$3),"",Výsledky!CO97)</f>
        <v>50</v>
      </c>
      <c r="W77" s="152" t="str">
        <f>IF(ISBLANK(Výsledky!$CV$3),"",Výsledky!CV97)</f>
        <v>-</v>
      </c>
      <c r="X77" s="152" t="str">
        <f>IF(ISBLANK(Výsledky!$DC$3),"",Výsledky!DC97)</f>
        <v>-</v>
      </c>
      <c r="Y77" s="152" t="str">
        <f>IF(ISBLANK(Výsledky!$DJ$3),"",Výsledky!DJ97)</f>
        <v>-</v>
      </c>
      <c r="Z77" s="152" t="str">
        <f>IF(ISBLANK(Výsledky!$DQ$3),"",Výsledky!DQ97)</f>
        <v>-</v>
      </c>
      <c r="AA77" s="152" t="str">
        <f>IF(ISBLANK(Výsledky!$DX$3),"",Výsledky!DX97)</f>
        <v>-</v>
      </c>
      <c r="AB77" s="152" t="str">
        <f>IF(ISBLANK(Výsledky!$EE$3),"",Výsledky!EE97)</f>
        <v>-</v>
      </c>
      <c r="AC77" s="152" t="str">
        <f>IF(ISBLANK(Výsledky!$EL$3),"",Výsledky!EL97)</f>
        <v>-</v>
      </c>
      <c r="AD77" s="152">
        <f>IF(ISBLANK(Výsledky!$ES$3),"",Výsledky!ES97)</f>
        <v>60</v>
      </c>
      <c r="AE77" s="152" t="str">
        <f>IF(ISBLANK(Výsledky!$EZ$3),"",Výsledky!EZ97)</f>
        <v>-</v>
      </c>
      <c r="AF77" s="152" t="str">
        <f>IF(ISBLANK(Výsledky!$FG$3),"",Výsledky!FG97)</f>
        <v>-</v>
      </c>
      <c r="AG77" s="152" t="str">
        <f>IF(ISBLANK(Výsledky!$FN$3),"",Výsledky!FN97)</f>
        <v>-</v>
      </c>
      <c r="AH77" s="152" t="str">
        <f>IF(ISBLANK(Výsledky!$FU$3),"",Výsledky!FU97)</f>
        <v>-</v>
      </c>
      <c r="AI77" s="152" t="str">
        <f>IF(ISBLANK(Výsledky!$GB$3),"",Výsledky!GB97)</f>
        <v>-</v>
      </c>
      <c r="AJ77" s="152" t="str">
        <f>IF(ISBLANK(Výsledky!$GI$3),"",Výsledky!GI97)</f>
        <v>-</v>
      </c>
      <c r="AK77" s="152" t="str">
        <f>IF(ISBLANK(Výsledky!$GP$3),"",Výsledky!GP97)</f>
        <v>-</v>
      </c>
      <c r="AL77" s="152" t="str">
        <f>IF(ISBLANK(Výsledky!$GW$3),"",Výsledky!GW97)</f>
        <v>-</v>
      </c>
      <c r="AM77" s="152" t="str">
        <f>IF(ISBLANK(Výsledky!$HD$3),"",Výsledky!HD97)</f>
        <v>-</v>
      </c>
      <c r="AN77" s="152" t="str">
        <f>IF(ISBLANK(Výsledky!$HK$3),"",Výsledky!HK97)</f>
        <v>-</v>
      </c>
      <c r="AO77" s="152" t="str">
        <f>IF(ISBLANK(Výsledky!$HR$3),"",Výsledky!HR97)</f>
        <v>-</v>
      </c>
      <c r="AP77" s="152" t="str">
        <f>IF(ISBLANK(Výsledky!$HY$3),"",Výsledky!HY97)</f>
        <v>-</v>
      </c>
      <c r="AQ77" s="152" t="str">
        <f>IF(ISBLANK(Výsledky!$IF$3),"",Výsledky!IF97)</f>
        <v>-</v>
      </c>
      <c r="AR77" s="152" t="str">
        <f>IF(ISBLANK(Výsledky!$IM$3),"",Výsledky!IM97)</f>
        <v>-</v>
      </c>
      <c r="AS77" s="152" t="str">
        <f>IF(ISBLANK(Výsledky!$IT$3),"",Výsledky!IT97)</f>
        <v>-</v>
      </c>
      <c r="AT77" s="152" t="str">
        <f>IF(ISBLANK(Výsledky!$JA$3),"",Výsledky!JA97)</f>
        <v>-</v>
      </c>
      <c r="AU77" s="152" t="str">
        <f>IF(ISBLANK(Výsledky!$JH$3),"",Výsledky!JH97)</f>
        <v>-</v>
      </c>
      <c r="AV77" s="152" t="str">
        <f>IF(ISBLANK(Výsledky!$JO$3),"",Výsledky!JO97)</f>
        <v>-</v>
      </c>
      <c r="AW77" s="152" t="str">
        <f>IF(ISBLANK(Výsledky!$JV$3),"",Výsledky!JV97)</f>
        <v>-</v>
      </c>
      <c r="AX77" s="152" t="str">
        <f>IF(ISBLANK(Výsledky!$KC$3),"",Výsledky!KC97)</f>
        <v/>
      </c>
      <c r="AY77" s="152" t="str">
        <f>IF(ISBLANK(Výsledky!$KJ$3),"",Výsledky!KJ97)</f>
        <v>-</v>
      </c>
      <c r="AZ77" s="152" t="str">
        <f>IF(ISBLANK(Výsledky!$KQ$3),"",Výsledky!KQ97)</f>
        <v>-</v>
      </c>
      <c r="BA77" s="152" t="str">
        <f>IF(ISBLANK(Výsledky!$KX$3),"",Výsledky!KX97)</f>
        <v/>
      </c>
      <c r="BB77" s="152" t="str">
        <f>IF(ISBLANK(Výsledky!$LE$3),"",Výsledky!LE97)</f>
        <v/>
      </c>
      <c r="BC77" s="152" t="str">
        <f>IF(ISBLANK(Výsledky!$LL$3),"",Výsledky!LL97)</f>
        <v/>
      </c>
      <c r="BD77" s="152" t="str">
        <f>IF(ISBLANK(Výsledky!$LS$3),"",Výsledky!LS97)</f>
        <v/>
      </c>
      <c r="BE77" s="152" t="str">
        <f>IF(ISBLANK(Výsledky!$LZ$3),"",Výsledky!LZ97)</f>
        <v/>
      </c>
      <c r="BF77" s="152" t="str">
        <f>IF(ISBLANK(Výsledky!$MG$3),"",Výsledky!MG97)</f>
        <v/>
      </c>
      <c r="BG77" s="152" t="str">
        <f>IF(ISBLANK(Výsledky!$MN$3),"",Výsledky!MN97)</f>
        <v/>
      </c>
      <c r="BH77" s="152" t="str">
        <f>IF(ISBLANK(Výsledky!$MU$3),"",Výsledky!MU97)</f>
        <v/>
      </c>
      <c r="BI77" s="152" t="str">
        <f>IF(ISBLANK(Výsledky!$NB$3),"",Výsledky!NB97)</f>
        <v/>
      </c>
      <c r="BJ77" s="152" t="str">
        <f>IF(ISBLANK(Výsledky!$NI$3),"",Výsledky!NI97)</f>
        <v/>
      </c>
      <c r="BK77" s="152" t="str">
        <f>IF(ISBLANK(Výsledky!$NP$3),"",Výsledky!NP97)</f>
        <v/>
      </c>
      <c r="BL77" s="152" t="str">
        <f>IF(ISBLANK(Výsledky!$NW$3),"",Výsledky!NW97)</f>
        <v/>
      </c>
      <c r="BM77" s="152" t="str">
        <f>IF(ISBLANK(Výsledky!$OD$3),"",Výsledky!OD97)</f>
        <v/>
      </c>
      <c r="BN77" s="152" t="str">
        <f>IF(ISBLANK(Výsledky!$OK$3),"",Výsledky!OK97)</f>
        <v/>
      </c>
      <c r="BO77" s="152" t="str">
        <f>IF(ISBLANK(Výsledky!$OR$3),"",Výsledky!OR97)</f>
        <v/>
      </c>
      <c r="BP77" s="152" t="str">
        <f>IF(ISBLANK(Výsledky!$OY$3),"",Výsledky!OY97)</f>
        <v/>
      </c>
      <c r="BQ77" s="152" t="str">
        <f>IF(ISBLANK(Výsledky!$PF$3),"",Výsledky!PF97)</f>
        <v/>
      </c>
      <c r="BR77" s="152" t="str">
        <f>IF(ISBLANK(Výsledky!$PM$3),"",Výsledky!PM97)</f>
        <v/>
      </c>
      <c r="BS77" s="152" t="str">
        <f>IF(ISBLANK(Výsledky!$PT$3),"",Výsledky!PT97)</f>
        <v/>
      </c>
      <c r="BT77" s="153" t="str">
        <f>IF(ISBLANK(Výsledky!$QA$3),"",Výsledky!QA97)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 x14ac:dyDescent="0.2">
      <c r="A78" s="1"/>
      <c r="B78" s="155" t="s">
        <v>242</v>
      </c>
      <c r="C78" s="161">
        <f>Tipy!A35</f>
        <v>51</v>
      </c>
      <c r="D78" s="179" t="str">
        <f>Tipy!B35</f>
        <v>Jason Giambi</v>
      </c>
      <c r="E78" s="308">
        <f>SUM(F78:I78)</f>
        <v>140</v>
      </c>
      <c r="F78" s="306">
        <f>IF(ISBLANK(Výsledky!$I$3),"-",SUM(J78:M78,O78,Q78,S78:T78,V78,X78,Z78:AA78,AC78:AE78,AG78:AI78,AK78:AM78,AP78,AR78,AT78:AU78,AW78:AX78,BA78,BC78:BD78,BF78,BH78,BJ78,BL78,BN78,BP78,BR78:BS78))</f>
        <v>140</v>
      </c>
      <c r="G78" s="151">
        <f>IF(ISBLANK(Výsledky!$AK$3),"-",SUM(N78,R78,U78,Y78,AB78,AF78,AV78,BB78,BG78,BI78,BM78,BO78,BT78))</f>
        <v>0</v>
      </c>
      <c r="H78" s="151">
        <f>IF(ISBLANK(Výsledky!$AY$3),"-",SUM(P78,W78,AJ78,AO78,AQ78,AY78))</f>
        <v>0</v>
      </c>
      <c r="I78" s="167">
        <f>IF(ISBLANK(Výsledky!$HK$3),"-",SUM(AN78,AS78,AZ78,BE78,BK78,BQ78))</f>
        <v>0</v>
      </c>
      <c r="J78" s="164">
        <f>IF(ISBLANK(Výsledky!$I$3),"",Výsledky!I41)</f>
        <v>60</v>
      </c>
      <c r="K78" s="152">
        <f>IF(ISBLANK(Výsledky!$P$3),"",Výsledky!P41)</f>
        <v>50</v>
      </c>
      <c r="L78" s="152">
        <f>IF(ISBLANK(Výsledky!$W$3),"",Výsledky!W41)</f>
        <v>30</v>
      </c>
      <c r="M78" s="152" t="str">
        <f>IF(ISBLANK(Výsledky!$AD$3),"",Výsledky!AD41)</f>
        <v>-</v>
      </c>
      <c r="N78" s="152" t="str">
        <f>IF(ISBLANK(Výsledky!$AK$3),"",Výsledky!AK41)</f>
        <v>-</v>
      </c>
      <c r="O78" s="152" t="str">
        <f>IF(ISBLANK(Výsledky!$AR$3),"",Výsledky!AR41)</f>
        <v>-</v>
      </c>
      <c r="P78" s="152" t="str">
        <f>IF(ISBLANK(Výsledky!$AY$3),"",Výsledky!AY41)</f>
        <v>-</v>
      </c>
      <c r="Q78" s="152" t="str">
        <f>IF(ISBLANK(Výsledky!$BF$3),"",Výsledky!BF41)</f>
        <v>-</v>
      </c>
      <c r="R78" s="152" t="str">
        <f>IF(ISBLANK(Výsledky!$BM$3),"",Výsledky!BM41)</f>
        <v>-</v>
      </c>
      <c r="S78" s="152" t="str">
        <f>IF(ISBLANK(Výsledky!$BT$3),"",Výsledky!BT41)</f>
        <v>-</v>
      </c>
      <c r="T78" s="152" t="str">
        <f>IF(ISBLANK(Výsledky!$CA$3),"",Výsledky!CA41)</f>
        <v>-</v>
      </c>
      <c r="U78" s="152" t="str">
        <f>IF(ISBLANK(Výsledky!$CH$3),"",Výsledky!CH41)</f>
        <v>-</v>
      </c>
      <c r="V78" s="152" t="str">
        <f>IF(ISBLANK(Výsledky!$CO$3),"",Výsledky!CO41)</f>
        <v>-</v>
      </c>
      <c r="W78" s="152" t="str">
        <f>IF(ISBLANK(Výsledky!$CV$3),"",Výsledky!CV41)</f>
        <v>-</v>
      </c>
      <c r="X78" s="152" t="str">
        <f>IF(ISBLANK(Výsledky!$DC$3),"",Výsledky!DC41)</f>
        <v>-</v>
      </c>
      <c r="Y78" s="152" t="str">
        <f>IF(ISBLANK(Výsledky!$DJ$3),"",Výsledky!DJ41)</f>
        <v>-</v>
      </c>
      <c r="Z78" s="152" t="str">
        <f>IF(ISBLANK(Výsledky!$DQ$3),"",Výsledky!DQ41)</f>
        <v>-</v>
      </c>
      <c r="AA78" s="152" t="str">
        <f>IF(ISBLANK(Výsledky!$DX$3),"",Výsledky!DX41)</f>
        <v>-</v>
      </c>
      <c r="AB78" s="152" t="str">
        <f>IF(ISBLANK(Výsledky!$EE$3),"",Výsledky!EE41)</f>
        <v>-</v>
      </c>
      <c r="AC78" s="152" t="str">
        <f>IF(ISBLANK(Výsledky!$EL$3),"",Výsledky!EL41)</f>
        <v>-</v>
      </c>
      <c r="AD78" s="152" t="str">
        <f>IF(ISBLANK(Výsledky!$ES$3),"",Výsledky!ES41)</f>
        <v>-</v>
      </c>
      <c r="AE78" s="152" t="str">
        <f>IF(ISBLANK(Výsledky!$EZ$3),"",Výsledky!EZ41)</f>
        <v>-</v>
      </c>
      <c r="AF78" s="152" t="str">
        <f>IF(ISBLANK(Výsledky!$FG$3),"",Výsledky!FG41)</f>
        <v>-</v>
      </c>
      <c r="AG78" s="152" t="str">
        <f>IF(ISBLANK(Výsledky!$FN$3),"",Výsledky!FN41)</f>
        <v>-</v>
      </c>
      <c r="AH78" s="152" t="str">
        <f>IF(ISBLANK(Výsledky!$FU$3),"",Výsledky!FU41)</f>
        <v>-</v>
      </c>
      <c r="AI78" s="152" t="str">
        <f>IF(ISBLANK(Výsledky!$GB$3),"",Výsledky!GB41)</f>
        <v>-</v>
      </c>
      <c r="AJ78" s="152" t="str">
        <f>IF(ISBLANK(Výsledky!$GI$3),"",Výsledky!GI41)</f>
        <v>-</v>
      </c>
      <c r="AK78" s="152" t="str">
        <f>IF(ISBLANK(Výsledky!$GP$3),"",Výsledky!GP41)</f>
        <v>-</v>
      </c>
      <c r="AL78" s="152" t="str">
        <f>IF(ISBLANK(Výsledky!$GW$3),"",Výsledky!GW41)</f>
        <v>-</v>
      </c>
      <c r="AM78" s="152" t="str">
        <f>IF(ISBLANK(Výsledky!$HD$3),"",Výsledky!HD41)</f>
        <v>-</v>
      </c>
      <c r="AN78" s="152" t="str">
        <f>IF(ISBLANK(Výsledky!$HK$3),"",Výsledky!HK41)</f>
        <v>-</v>
      </c>
      <c r="AO78" s="152" t="str">
        <f>IF(ISBLANK(Výsledky!$HR$3),"",Výsledky!HR41)</f>
        <v>-</v>
      </c>
      <c r="AP78" s="152" t="str">
        <f>IF(ISBLANK(Výsledky!$HY$3),"",Výsledky!HY41)</f>
        <v>-</v>
      </c>
      <c r="AQ78" s="152" t="str">
        <f>IF(ISBLANK(Výsledky!$IF$3),"",Výsledky!IF41)</f>
        <v>-</v>
      </c>
      <c r="AR78" s="152" t="str">
        <f>IF(ISBLANK(Výsledky!$IM$3),"",Výsledky!IM41)</f>
        <v>-</v>
      </c>
      <c r="AS78" s="152" t="str">
        <f>IF(ISBLANK(Výsledky!$IT$3),"",Výsledky!IT41)</f>
        <v>-</v>
      </c>
      <c r="AT78" s="152" t="str">
        <f>IF(ISBLANK(Výsledky!$JA$3),"",Výsledky!JA41)</f>
        <v>-</v>
      </c>
      <c r="AU78" s="152" t="str">
        <f>IF(ISBLANK(Výsledky!$JH$3),"",Výsledky!JH41)</f>
        <v>-</v>
      </c>
      <c r="AV78" s="152" t="str">
        <f>IF(ISBLANK(Výsledky!$JO$3),"",Výsledky!JO41)</f>
        <v>-</v>
      </c>
      <c r="AW78" s="152" t="str">
        <f>IF(ISBLANK(Výsledky!$JV$3),"",Výsledky!JV41)</f>
        <v>-</v>
      </c>
      <c r="AX78" s="152" t="str">
        <f>IF(ISBLANK(Výsledky!$KC$3),"",Výsledky!KC41)</f>
        <v/>
      </c>
      <c r="AY78" s="152" t="str">
        <f>IF(ISBLANK(Výsledky!$KJ$3),"",Výsledky!KJ41)</f>
        <v>-</v>
      </c>
      <c r="AZ78" s="152" t="str">
        <f>IF(ISBLANK(Výsledky!$KQ$3),"",Výsledky!KQ41)</f>
        <v>-</v>
      </c>
      <c r="BA78" s="152" t="str">
        <f>IF(ISBLANK(Výsledky!$KX$3),"",Výsledky!KX41)</f>
        <v/>
      </c>
      <c r="BB78" s="152" t="str">
        <f>IF(ISBLANK(Výsledky!$LE$3),"",Výsledky!LE41)</f>
        <v/>
      </c>
      <c r="BC78" s="152" t="str">
        <f>IF(ISBLANK(Výsledky!$LL$3),"",Výsledky!LL41)</f>
        <v/>
      </c>
      <c r="BD78" s="152" t="str">
        <f>IF(ISBLANK(Výsledky!$LS$3),"",Výsledky!LS41)</f>
        <v/>
      </c>
      <c r="BE78" s="152" t="str">
        <f>IF(ISBLANK(Výsledky!$LZ$3),"",Výsledky!LZ41)</f>
        <v/>
      </c>
      <c r="BF78" s="152" t="str">
        <f>IF(ISBLANK(Výsledky!$MG$3),"",Výsledky!MG41)</f>
        <v/>
      </c>
      <c r="BG78" s="152" t="str">
        <f>IF(ISBLANK(Výsledky!$MN$3),"",Výsledky!MN41)</f>
        <v/>
      </c>
      <c r="BH78" s="152" t="str">
        <f>IF(ISBLANK(Výsledky!$MU$3),"",Výsledky!MU41)</f>
        <v/>
      </c>
      <c r="BI78" s="152" t="str">
        <f>IF(ISBLANK(Výsledky!$NB$3),"",Výsledky!NB41)</f>
        <v/>
      </c>
      <c r="BJ78" s="152" t="str">
        <f>IF(ISBLANK(Výsledky!$NI$3),"",Výsledky!NI41)</f>
        <v/>
      </c>
      <c r="BK78" s="152" t="str">
        <f>IF(ISBLANK(Výsledky!$NP$3),"",Výsledky!NP41)</f>
        <v/>
      </c>
      <c r="BL78" s="152" t="str">
        <f>IF(ISBLANK(Výsledky!$NW$3),"",Výsledky!NW41)</f>
        <v/>
      </c>
      <c r="BM78" s="152" t="str">
        <f>IF(ISBLANK(Výsledky!$OD$3),"",Výsledky!OD41)</f>
        <v/>
      </c>
      <c r="BN78" s="152" t="str">
        <f>IF(ISBLANK(Výsledky!$OK$3),"",Výsledky!OK41)</f>
        <v/>
      </c>
      <c r="BO78" s="152" t="str">
        <f>IF(ISBLANK(Výsledky!$OR$3),"",Výsledky!OR41)</f>
        <v/>
      </c>
      <c r="BP78" s="152" t="str">
        <f>IF(ISBLANK(Výsledky!$OY$3),"",Výsledky!OY41)</f>
        <v/>
      </c>
      <c r="BQ78" s="152" t="str">
        <f>IF(ISBLANK(Výsledky!$PF$3),"",Výsledky!PF41)</f>
        <v/>
      </c>
      <c r="BR78" s="152" t="str">
        <f>IF(ISBLANK(Výsledky!$PM$3),"",Výsledky!PM41)</f>
        <v/>
      </c>
      <c r="BS78" s="152" t="str">
        <f>IF(ISBLANK(Výsledky!$PT$3),"",Výsledky!PT41)</f>
        <v/>
      </c>
      <c r="BT78" s="153" t="str">
        <f>IF(ISBLANK(Výsledky!$QA$3),"",Výsledky!QA41)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 x14ac:dyDescent="0.2">
      <c r="A79" s="1"/>
      <c r="B79" s="155" t="s">
        <v>243</v>
      </c>
      <c r="C79" s="161">
        <f>Tipy!A88</f>
        <v>71</v>
      </c>
      <c r="D79" s="179" t="str">
        <f>Tipy!B88</f>
        <v>Sim7</v>
      </c>
      <c r="E79" s="308">
        <f>SUM(F79:I79)</f>
        <v>130</v>
      </c>
      <c r="F79" s="306">
        <f>IF(ISBLANK(Výsledky!$I$3),"-",SUM(J79:M79,O79,Q79,S79:T79,V79,X79,Z79:AA79,AC79:AE79,AG79:AI79,AK79:AM79,AP79,AR79,AT79:AU79,AW79:AX79,BA79,BC79:BD79,BF79,BH79,BJ79,BL79,BN79,BP79,BR79:BS79))</f>
        <v>130</v>
      </c>
      <c r="G79" s="151">
        <f>IF(ISBLANK(Výsledky!$AK$3),"-",SUM(N79,R79,U79,Y79,AB79,AF79,AV79,BB79,BG79,BI79,BM79,BO79,BT79))</f>
        <v>0</v>
      </c>
      <c r="H79" s="151">
        <f>IF(ISBLANK(Výsledky!$AY$3),"-",SUM(P79,W79,AJ79,AO79,AQ79,AY79))</f>
        <v>0</v>
      </c>
      <c r="I79" s="167">
        <f>IF(ISBLANK(Výsledky!$HK$3),"-",SUM(AN79,AS79,AZ79,BE79,BK79,BQ79))</f>
        <v>0</v>
      </c>
      <c r="J79" s="164">
        <f>IF(ISBLANK(Výsledky!$I$3),"",Výsledky!I94)</f>
        <v>50</v>
      </c>
      <c r="K79" s="152">
        <f>IF(ISBLANK(Výsledky!$P$3),"",Výsledky!P94)</f>
        <v>20</v>
      </c>
      <c r="L79" s="152">
        <f>IF(ISBLANK(Výsledky!$W$3),"",Výsledky!W94)</f>
        <v>0</v>
      </c>
      <c r="M79" s="152">
        <f>IF(ISBLANK(Výsledky!$AD$3),"",Výsledky!AD94)</f>
        <v>60</v>
      </c>
      <c r="N79" s="152" t="str">
        <f>IF(ISBLANK(Výsledky!$AK$3),"",Výsledky!AK94)</f>
        <v>-</v>
      </c>
      <c r="O79" s="152" t="str">
        <f>IF(ISBLANK(Výsledky!$AR$3),"",Výsledky!AR94)</f>
        <v>-</v>
      </c>
      <c r="P79" s="152" t="str">
        <f>IF(ISBLANK(Výsledky!$AY$3),"",Výsledky!AY94)</f>
        <v>-</v>
      </c>
      <c r="Q79" s="152" t="str">
        <f>IF(ISBLANK(Výsledky!$BF$3),"",Výsledky!BF94)</f>
        <v>-</v>
      </c>
      <c r="R79" s="152" t="str">
        <f>IF(ISBLANK(Výsledky!$BM$3),"",Výsledky!BM94)</f>
        <v>-</v>
      </c>
      <c r="S79" s="152" t="str">
        <f>IF(ISBLANK(Výsledky!$BT$3),"",Výsledky!BT94)</f>
        <v>-</v>
      </c>
      <c r="T79" s="152" t="str">
        <f>IF(ISBLANK(Výsledky!$CA$3),"",Výsledky!CA94)</f>
        <v>-</v>
      </c>
      <c r="U79" s="152" t="str">
        <f>IF(ISBLANK(Výsledky!$CH$3),"",Výsledky!CH94)</f>
        <v>-</v>
      </c>
      <c r="V79" s="152" t="str">
        <f>IF(ISBLANK(Výsledky!$CO$3),"",Výsledky!CO94)</f>
        <v>-</v>
      </c>
      <c r="W79" s="152" t="str">
        <f>IF(ISBLANK(Výsledky!$CV$3),"",Výsledky!CV94)</f>
        <v>-</v>
      </c>
      <c r="X79" s="152" t="str">
        <f>IF(ISBLANK(Výsledky!$DC$3),"",Výsledky!DC94)</f>
        <v>-</v>
      </c>
      <c r="Y79" s="152" t="str">
        <f>IF(ISBLANK(Výsledky!$DJ$3),"",Výsledky!DJ94)</f>
        <v>-</v>
      </c>
      <c r="Z79" s="152" t="str">
        <f>IF(ISBLANK(Výsledky!$DQ$3),"",Výsledky!DQ94)</f>
        <v>-</v>
      </c>
      <c r="AA79" s="152" t="str">
        <f>IF(ISBLANK(Výsledky!$DX$3),"",Výsledky!DX94)</f>
        <v>-</v>
      </c>
      <c r="AB79" s="152" t="str">
        <f>IF(ISBLANK(Výsledky!$EE$3),"",Výsledky!EE94)</f>
        <v>-</v>
      </c>
      <c r="AC79" s="152" t="str">
        <f>IF(ISBLANK(Výsledky!$EL$3),"",Výsledky!EL94)</f>
        <v>-</v>
      </c>
      <c r="AD79" s="152" t="str">
        <f>IF(ISBLANK(Výsledky!$ES$3),"",Výsledky!ES94)</f>
        <v>-</v>
      </c>
      <c r="AE79" s="152" t="str">
        <f>IF(ISBLANK(Výsledky!$EZ$3),"",Výsledky!EZ94)</f>
        <v>-</v>
      </c>
      <c r="AF79" s="152" t="str">
        <f>IF(ISBLANK(Výsledky!$FG$3),"",Výsledky!FG94)</f>
        <v>-</v>
      </c>
      <c r="AG79" s="152" t="str">
        <f>IF(ISBLANK(Výsledky!$FN$3),"",Výsledky!FN94)</f>
        <v>-</v>
      </c>
      <c r="AH79" s="152" t="str">
        <f>IF(ISBLANK(Výsledky!$FU$3),"",Výsledky!FU94)</f>
        <v>-</v>
      </c>
      <c r="AI79" s="152" t="str">
        <f>IF(ISBLANK(Výsledky!$GB$3),"",Výsledky!GB94)</f>
        <v>-</v>
      </c>
      <c r="AJ79" s="152" t="str">
        <f>IF(ISBLANK(Výsledky!$GI$3),"",Výsledky!GI94)</f>
        <v>-</v>
      </c>
      <c r="AK79" s="152" t="str">
        <f>IF(ISBLANK(Výsledky!$GP$3),"",Výsledky!GP94)</f>
        <v>-</v>
      </c>
      <c r="AL79" s="152" t="str">
        <f>IF(ISBLANK(Výsledky!$GW$3),"",Výsledky!GW94)</f>
        <v>-</v>
      </c>
      <c r="AM79" s="152" t="str">
        <f>IF(ISBLANK(Výsledky!$HD$3),"",Výsledky!HD94)</f>
        <v>-</v>
      </c>
      <c r="AN79" s="152" t="str">
        <f>IF(ISBLANK(Výsledky!$HK$3),"",Výsledky!HK94)</f>
        <v>-</v>
      </c>
      <c r="AO79" s="152" t="str">
        <f>IF(ISBLANK(Výsledky!$HR$3),"",Výsledky!HR94)</f>
        <v>-</v>
      </c>
      <c r="AP79" s="152" t="str">
        <f>IF(ISBLANK(Výsledky!$HY$3),"",Výsledky!HY94)</f>
        <v>-</v>
      </c>
      <c r="AQ79" s="152" t="str">
        <f>IF(ISBLANK(Výsledky!$IF$3),"",Výsledky!IF94)</f>
        <v>-</v>
      </c>
      <c r="AR79" s="152" t="str">
        <f>IF(ISBLANK(Výsledky!$IM$3),"",Výsledky!IM94)</f>
        <v>-</v>
      </c>
      <c r="AS79" s="152" t="str">
        <f>IF(ISBLANK(Výsledky!$IT$3),"",Výsledky!IT94)</f>
        <v>-</v>
      </c>
      <c r="AT79" s="152" t="str">
        <f>IF(ISBLANK(Výsledky!$JA$3),"",Výsledky!JA94)</f>
        <v>-</v>
      </c>
      <c r="AU79" s="152" t="str">
        <f>IF(ISBLANK(Výsledky!$JH$3),"",Výsledky!JH94)</f>
        <v>-</v>
      </c>
      <c r="AV79" s="152" t="str">
        <f>IF(ISBLANK(Výsledky!$JO$3),"",Výsledky!JO94)</f>
        <v>-</v>
      </c>
      <c r="AW79" s="152" t="str">
        <f>IF(ISBLANK(Výsledky!$JV$3),"",Výsledky!JV94)</f>
        <v>-</v>
      </c>
      <c r="AX79" s="152" t="str">
        <f>IF(ISBLANK(Výsledky!$KC$3),"",Výsledky!KC94)</f>
        <v/>
      </c>
      <c r="AY79" s="152" t="str">
        <f>IF(ISBLANK(Výsledky!$KJ$3),"",Výsledky!KJ94)</f>
        <v>-</v>
      </c>
      <c r="AZ79" s="152" t="str">
        <f>IF(ISBLANK(Výsledky!$KQ$3),"",Výsledky!KQ94)</f>
        <v>-</v>
      </c>
      <c r="BA79" s="152" t="str">
        <f>IF(ISBLANK(Výsledky!$KX$3),"",Výsledky!KX94)</f>
        <v/>
      </c>
      <c r="BB79" s="152" t="str">
        <f>IF(ISBLANK(Výsledky!$LE$3),"",Výsledky!LE94)</f>
        <v/>
      </c>
      <c r="BC79" s="152" t="str">
        <f>IF(ISBLANK(Výsledky!$LL$3),"",Výsledky!LL94)</f>
        <v/>
      </c>
      <c r="BD79" s="152" t="str">
        <f>IF(ISBLANK(Výsledky!$LS$3),"",Výsledky!LS94)</f>
        <v/>
      </c>
      <c r="BE79" s="152" t="str">
        <f>IF(ISBLANK(Výsledky!$LZ$3),"",Výsledky!LZ94)</f>
        <v/>
      </c>
      <c r="BF79" s="152" t="str">
        <f>IF(ISBLANK(Výsledky!$MG$3),"",Výsledky!MG94)</f>
        <v/>
      </c>
      <c r="BG79" s="152" t="str">
        <f>IF(ISBLANK(Výsledky!$MN$3),"",Výsledky!MN94)</f>
        <v/>
      </c>
      <c r="BH79" s="152" t="str">
        <f>IF(ISBLANK(Výsledky!$MU$3),"",Výsledky!MU94)</f>
        <v/>
      </c>
      <c r="BI79" s="152" t="str">
        <f>IF(ISBLANK(Výsledky!$NB$3),"",Výsledky!NB94)</f>
        <v/>
      </c>
      <c r="BJ79" s="152" t="str">
        <f>IF(ISBLANK(Výsledky!$NI$3),"",Výsledky!NI94)</f>
        <v/>
      </c>
      <c r="BK79" s="152" t="str">
        <f>IF(ISBLANK(Výsledky!$NP$3),"",Výsledky!NP94)</f>
        <v/>
      </c>
      <c r="BL79" s="152" t="str">
        <f>IF(ISBLANK(Výsledky!$NW$3),"",Výsledky!NW94)</f>
        <v/>
      </c>
      <c r="BM79" s="152" t="str">
        <f>IF(ISBLANK(Výsledky!$OD$3),"",Výsledky!OD94)</f>
        <v/>
      </c>
      <c r="BN79" s="152" t="str">
        <f>IF(ISBLANK(Výsledky!$OK$3),"",Výsledky!OK94)</f>
        <v/>
      </c>
      <c r="BO79" s="152" t="str">
        <f>IF(ISBLANK(Výsledky!$OR$3),"",Výsledky!OR94)</f>
        <v/>
      </c>
      <c r="BP79" s="152" t="str">
        <f>IF(ISBLANK(Výsledky!$OY$3),"",Výsledky!OY94)</f>
        <v/>
      </c>
      <c r="BQ79" s="152" t="str">
        <f>IF(ISBLANK(Výsledky!$PF$3),"",Výsledky!PF94)</f>
        <v/>
      </c>
      <c r="BR79" s="152" t="str">
        <f>IF(ISBLANK(Výsledky!$PM$3),"",Výsledky!PM94)</f>
        <v/>
      </c>
      <c r="BS79" s="152" t="str">
        <f>IF(ISBLANK(Výsledky!$PT$3),"",Výsledky!PT94)</f>
        <v/>
      </c>
      <c r="BT79" s="153" t="str">
        <f>IF(ISBLANK(Výsledky!$QA$3),"",Výsledky!QA94)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 x14ac:dyDescent="0.2">
      <c r="A80" s="1"/>
      <c r="B80" s="155" t="s">
        <v>244</v>
      </c>
      <c r="C80" s="161">
        <f>Tipy!A64</f>
        <v>65</v>
      </c>
      <c r="D80" s="179" t="str">
        <f>Tipy!B64</f>
        <v>mipir</v>
      </c>
      <c r="E80" s="308">
        <f>SUM(F80:I80)</f>
        <v>120</v>
      </c>
      <c r="F80" s="306">
        <f>IF(ISBLANK(Výsledky!$I$3),"-",SUM(J80:M80,O80,Q80,S80:T80,V80,X80,Z80:AA80,AC80:AE80,AG80:AI80,AK80:AM80,AP80,AR80,AT80:AU80,AW80:AX80,BA80,BC80:BD80,BF80,BH80,BJ80,BL80,BN80,BP80,BR80:BS80))</f>
        <v>120</v>
      </c>
      <c r="G80" s="151">
        <f>IF(ISBLANK(Výsledky!$AK$3),"-",SUM(N80,R80,U80,Y80,AB80,AF80,AV80,BB80,BG80,BI80,BM80,BO80,BT80))</f>
        <v>0</v>
      </c>
      <c r="H80" s="151">
        <f>IF(ISBLANK(Výsledky!$AY$3),"-",SUM(P80,W80,AJ80,AO80,AQ80,AY80))</f>
        <v>0</v>
      </c>
      <c r="I80" s="167">
        <f>IF(ISBLANK(Výsledky!$HK$3),"-",SUM(AN80,AS80,AZ80,BE80,BK80,BQ80))</f>
        <v>0</v>
      </c>
      <c r="J80" s="164">
        <f>IF(ISBLANK(Výsledky!$I$3),"",Výsledky!I70)</f>
        <v>60</v>
      </c>
      <c r="K80" s="152">
        <f>IF(ISBLANK(Výsledky!$P$3),"",Výsledky!P70)</f>
        <v>50</v>
      </c>
      <c r="L80" s="152">
        <f>IF(ISBLANK(Výsledky!$W$3),"",Výsledky!W70)</f>
        <v>10</v>
      </c>
      <c r="M80" s="152" t="str">
        <f>IF(ISBLANK(Výsledky!$AD$3),"",Výsledky!AD70)</f>
        <v>-</v>
      </c>
      <c r="N80" s="152" t="str">
        <f>IF(ISBLANK(Výsledky!$AK$3),"",Výsledky!AK70)</f>
        <v>-</v>
      </c>
      <c r="O80" s="152" t="str">
        <f>IF(ISBLANK(Výsledky!$AR$3),"",Výsledky!AR70)</f>
        <v>-</v>
      </c>
      <c r="P80" s="152" t="str">
        <f>IF(ISBLANK(Výsledky!$AY$3),"",Výsledky!AY70)</f>
        <v>-</v>
      </c>
      <c r="Q80" s="152" t="str">
        <f>IF(ISBLANK(Výsledky!$BF$3),"",Výsledky!BF70)</f>
        <v>-</v>
      </c>
      <c r="R80" s="152" t="str">
        <f>IF(ISBLANK(Výsledky!$BM$3),"",Výsledky!BM70)</f>
        <v>-</v>
      </c>
      <c r="S80" s="152" t="str">
        <f>IF(ISBLANK(Výsledky!$BT$3),"",Výsledky!BT70)</f>
        <v>-</v>
      </c>
      <c r="T80" s="152" t="str">
        <f>IF(ISBLANK(Výsledky!$CA$3),"",Výsledky!CA70)</f>
        <v>-</v>
      </c>
      <c r="U80" s="152" t="str">
        <f>IF(ISBLANK(Výsledky!$CH$3),"",Výsledky!CH70)</f>
        <v>-</v>
      </c>
      <c r="V80" s="152" t="str">
        <f>IF(ISBLANK(Výsledky!$CO$3),"",Výsledky!CO70)</f>
        <v>-</v>
      </c>
      <c r="W80" s="152" t="str">
        <f>IF(ISBLANK(Výsledky!$CV$3),"",Výsledky!CV70)</f>
        <v>-</v>
      </c>
      <c r="X80" s="152" t="str">
        <f>IF(ISBLANK(Výsledky!$DC$3),"",Výsledky!DC70)</f>
        <v>-</v>
      </c>
      <c r="Y80" s="152" t="str">
        <f>IF(ISBLANK(Výsledky!$DJ$3),"",Výsledky!DJ70)</f>
        <v>-</v>
      </c>
      <c r="Z80" s="152" t="str">
        <f>IF(ISBLANK(Výsledky!$DQ$3),"",Výsledky!DQ70)</f>
        <v>-</v>
      </c>
      <c r="AA80" s="152" t="str">
        <f>IF(ISBLANK(Výsledky!$DX$3),"",Výsledky!DX70)</f>
        <v>-</v>
      </c>
      <c r="AB80" s="152" t="str">
        <f>IF(ISBLANK(Výsledky!$EE$3),"",Výsledky!EE70)</f>
        <v>-</v>
      </c>
      <c r="AC80" s="152" t="str">
        <f>IF(ISBLANK(Výsledky!$EL$3),"",Výsledky!EL70)</f>
        <v>-</v>
      </c>
      <c r="AD80" s="152" t="str">
        <f>IF(ISBLANK(Výsledky!$ES$3),"",Výsledky!ES70)</f>
        <v>-</v>
      </c>
      <c r="AE80" s="152" t="str">
        <f>IF(ISBLANK(Výsledky!$EZ$3),"",Výsledky!EZ70)</f>
        <v>-</v>
      </c>
      <c r="AF80" s="152" t="str">
        <f>IF(ISBLANK(Výsledky!$FG$3),"",Výsledky!FG70)</f>
        <v>-</v>
      </c>
      <c r="AG80" s="152" t="str">
        <f>IF(ISBLANK(Výsledky!$FN$3),"",Výsledky!FN70)</f>
        <v>-</v>
      </c>
      <c r="AH80" s="152" t="str">
        <f>IF(ISBLANK(Výsledky!$FU$3),"",Výsledky!FU70)</f>
        <v>-</v>
      </c>
      <c r="AI80" s="152" t="str">
        <f>IF(ISBLANK(Výsledky!$GB$3),"",Výsledky!GB70)</f>
        <v>-</v>
      </c>
      <c r="AJ80" s="152" t="str">
        <f>IF(ISBLANK(Výsledky!$GI$3),"",Výsledky!GI70)</f>
        <v>-</v>
      </c>
      <c r="AK80" s="152" t="str">
        <f>IF(ISBLANK(Výsledky!$GP$3),"",Výsledky!GP70)</f>
        <v>-</v>
      </c>
      <c r="AL80" s="152" t="str">
        <f>IF(ISBLANK(Výsledky!$GW$3),"",Výsledky!GW70)</f>
        <v>-</v>
      </c>
      <c r="AM80" s="152" t="str">
        <f>IF(ISBLANK(Výsledky!$HD$3),"",Výsledky!HD70)</f>
        <v>-</v>
      </c>
      <c r="AN80" s="152" t="str">
        <f>IF(ISBLANK(Výsledky!$HK$3),"",Výsledky!HK70)</f>
        <v>-</v>
      </c>
      <c r="AO80" s="152" t="str">
        <f>IF(ISBLANK(Výsledky!$HR$3),"",Výsledky!HR70)</f>
        <v>-</v>
      </c>
      <c r="AP80" s="152" t="str">
        <f>IF(ISBLANK(Výsledky!$HY$3),"",Výsledky!HY70)</f>
        <v>-</v>
      </c>
      <c r="AQ80" s="152" t="str">
        <f>IF(ISBLANK(Výsledky!$IF$3),"",Výsledky!IF70)</f>
        <v>-</v>
      </c>
      <c r="AR80" s="152" t="str">
        <f>IF(ISBLANK(Výsledky!$IM$3),"",Výsledky!IM70)</f>
        <v>-</v>
      </c>
      <c r="AS80" s="152" t="str">
        <f>IF(ISBLANK(Výsledky!$IT$3),"",Výsledky!IT70)</f>
        <v>-</v>
      </c>
      <c r="AT80" s="152" t="str">
        <f>IF(ISBLANK(Výsledky!$JA$3),"",Výsledky!JA70)</f>
        <v>-</v>
      </c>
      <c r="AU80" s="152" t="str">
        <f>IF(ISBLANK(Výsledky!$JH$3),"",Výsledky!JH70)</f>
        <v>-</v>
      </c>
      <c r="AV80" s="152" t="str">
        <f>IF(ISBLANK(Výsledky!$JO$3),"",Výsledky!JO70)</f>
        <v>-</v>
      </c>
      <c r="AW80" s="152" t="str">
        <f>IF(ISBLANK(Výsledky!$JV$3),"",Výsledky!JV70)</f>
        <v>-</v>
      </c>
      <c r="AX80" s="152" t="str">
        <f>IF(ISBLANK(Výsledky!$KC$3),"",Výsledky!KC70)</f>
        <v/>
      </c>
      <c r="AY80" s="152" t="str">
        <f>IF(ISBLANK(Výsledky!$KJ$3),"",Výsledky!KJ70)</f>
        <v>-</v>
      </c>
      <c r="AZ80" s="152" t="str">
        <f>IF(ISBLANK(Výsledky!$KQ$3),"",Výsledky!KQ70)</f>
        <v>-</v>
      </c>
      <c r="BA80" s="152" t="str">
        <f>IF(ISBLANK(Výsledky!$KX$3),"",Výsledky!KX70)</f>
        <v/>
      </c>
      <c r="BB80" s="152" t="str">
        <f>IF(ISBLANK(Výsledky!$LE$3),"",Výsledky!LE70)</f>
        <v/>
      </c>
      <c r="BC80" s="152" t="str">
        <f>IF(ISBLANK(Výsledky!$LL$3),"",Výsledky!LL70)</f>
        <v/>
      </c>
      <c r="BD80" s="152" t="str">
        <f>IF(ISBLANK(Výsledky!$LS$3),"",Výsledky!LS70)</f>
        <v/>
      </c>
      <c r="BE80" s="152" t="str">
        <f>IF(ISBLANK(Výsledky!$LZ$3),"",Výsledky!LZ70)</f>
        <v/>
      </c>
      <c r="BF80" s="152" t="str">
        <f>IF(ISBLANK(Výsledky!$MG$3),"",Výsledky!MG70)</f>
        <v/>
      </c>
      <c r="BG80" s="152" t="str">
        <f>IF(ISBLANK(Výsledky!$MN$3),"",Výsledky!MN70)</f>
        <v/>
      </c>
      <c r="BH80" s="152" t="str">
        <f>IF(ISBLANK(Výsledky!$MU$3),"",Výsledky!MU70)</f>
        <v/>
      </c>
      <c r="BI80" s="152" t="str">
        <f>IF(ISBLANK(Výsledky!$NB$3),"",Výsledky!NB70)</f>
        <v/>
      </c>
      <c r="BJ80" s="152" t="str">
        <f>IF(ISBLANK(Výsledky!$NI$3),"",Výsledky!NI70)</f>
        <v/>
      </c>
      <c r="BK80" s="152" t="str">
        <f>IF(ISBLANK(Výsledky!$NP$3),"",Výsledky!NP70)</f>
        <v/>
      </c>
      <c r="BL80" s="152" t="str">
        <f>IF(ISBLANK(Výsledky!$NW$3),"",Výsledky!NW70)</f>
        <v/>
      </c>
      <c r="BM80" s="152" t="str">
        <f>IF(ISBLANK(Výsledky!$OD$3),"",Výsledky!OD70)</f>
        <v/>
      </c>
      <c r="BN80" s="152" t="str">
        <f>IF(ISBLANK(Výsledky!$OK$3),"",Výsledky!OK70)</f>
        <v/>
      </c>
      <c r="BO80" s="152" t="str">
        <f>IF(ISBLANK(Výsledky!$OR$3),"",Výsledky!OR70)</f>
        <v/>
      </c>
      <c r="BP80" s="152" t="str">
        <f>IF(ISBLANK(Výsledky!$OY$3),"",Výsledky!OY70)</f>
        <v/>
      </c>
      <c r="BQ80" s="152" t="str">
        <f>IF(ISBLANK(Výsledky!$PF$3),"",Výsledky!PF70)</f>
        <v/>
      </c>
      <c r="BR80" s="152" t="str">
        <f>IF(ISBLANK(Výsledky!$PM$3),"",Výsledky!PM70)</f>
        <v/>
      </c>
      <c r="BS80" s="152" t="str">
        <f>IF(ISBLANK(Výsledky!$PT$3),"",Výsledky!PT70)</f>
        <v/>
      </c>
      <c r="BT80" s="153" t="str">
        <f>IF(ISBLANK(Výsledky!$QA$3),"",Výsledky!QA70)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 x14ac:dyDescent="0.2">
      <c r="A81" s="1"/>
      <c r="B81" s="155" t="s">
        <v>245</v>
      </c>
      <c r="C81" s="161">
        <f>Tipy!A100</f>
        <v>13</v>
      </c>
      <c r="D81" s="179" t="str">
        <f>Tipy!B100</f>
        <v>Vrabejka</v>
      </c>
      <c r="E81" s="308">
        <f>SUM(F81:I81)</f>
        <v>110</v>
      </c>
      <c r="F81" s="306">
        <f>IF(ISBLANK(Výsledky!$I$3),"-",SUM(J81:M81,O81,Q81,S81:T81,V81,X81,Z81:AA81,AC81:AE81,AG81:AI81,AK81:AM81,AP81,AR81,AT81:AU81,AW81:AX81,BA81,BC81:BD81,BF81,BH81,BJ81,BL81,BN81,BP81,BR81:BS81))</f>
        <v>110</v>
      </c>
      <c r="G81" s="151">
        <f>IF(ISBLANK(Výsledky!$AK$3),"-",SUM(N81,R81,U81,Y81,AB81,AF81,AV81,BB81,BG81,BI81,BM81,BO81,BT81))</f>
        <v>0</v>
      </c>
      <c r="H81" s="151">
        <f>IF(ISBLANK(Výsledky!$AY$3),"-",SUM(P81,W81,AJ81,AO81,AQ81,AY81))</f>
        <v>0</v>
      </c>
      <c r="I81" s="167">
        <f>IF(ISBLANK(Výsledky!$HK$3),"-",SUM(AN81,AS81,AZ81,BE81,BK81,BQ81))</f>
        <v>0</v>
      </c>
      <c r="J81" s="164">
        <f>IF(ISBLANK(Výsledky!$I$3),"",Výsledky!I106)</f>
        <v>60</v>
      </c>
      <c r="K81" s="152">
        <f>IF(ISBLANK(Výsledky!$P$3),"",Výsledky!P106)</f>
        <v>50</v>
      </c>
      <c r="L81" s="152">
        <f>IF(ISBLANK(Výsledky!$W$3),"",Výsledky!W106)</f>
        <v>0</v>
      </c>
      <c r="M81" s="152" t="str">
        <f>IF(ISBLANK(Výsledky!$AD$3),"",Výsledky!AD106)</f>
        <v>-</v>
      </c>
      <c r="N81" s="152" t="str">
        <f>IF(ISBLANK(Výsledky!$AK$3),"",Výsledky!AK106)</f>
        <v>-</v>
      </c>
      <c r="O81" s="152" t="str">
        <f>IF(ISBLANK(Výsledky!$AR$3),"",Výsledky!AR106)</f>
        <v>-</v>
      </c>
      <c r="P81" s="152" t="str">
        <f>IF(ISBLANK(Výsledky!$AY$3),"",Výsledky!AY106)</f>
        <v>-</v>
      </c>
      <c r="Q81" s="152" t="str">
        <f>IF(ISBLANK(Výsledky!$BF$3),"",Výsledky!BF106)</f>
        <v>-</v>
      </c>
      <c r="R81" s="152" t="str">
        <f>IF(ISBLANK(Výsledky!$BM$3),"",Výsledky!BM106)</f>
        <v>-</v>
      </c>
      <c r="S81" s="152" t="str">
        <f>IF(ISBLANK(Výsledky!$BT$3),"",Výsledky!BT106)</f>
        <v>-</v>
      </c>
      <c r="T81" s="152" t="str">
        <f>IF(ISBLANK(Výsledky!$CA$3),"",Výsledky!CA106)</f>
        <v>-</v>
      </c>
      <c r="U81" s="152" t="str">
        <f>IF(ISBLANK(Výsledky!$CH$3),"",Výsledky!CH106)</f>
        <v>-</v>
      </c>
      <c r="V81" s="152" t="str">
        <f>IF(ISBLANK(Výsledky!$CO$3),"",Výsledky!CO106)</f>
        <v>-</v>
      </c>
      <c r="W81" s="152" t="str">
        <f>IF(ISBLANK(Výsledky!$CV$3),"",Výsledky!CV106)</f>
        <v>-</v>
      </c>
      <c r="X81" s="152" t="str">
        <f>IF(ISBLANK(Výsledky!$DC$3),"",Výsledky!DC106)</f>
        <v>-</v>
      </c>
      <c r="Y81" s="152" t="str">
        <f>IF(ISBLANK(Výsledky!$DJ$3),"",Výsledky!DJ106)</f>
        <v>-</v>
      </c>
      <c r="Z81" s="152" t="str">
        <f>IF(ISBLANK(Výsledky!$DQ$3),"",Výsledky!DQ106)</f>
        <v>-</v>
      </c>
      <c r="AA81" s="152" t="str">
        <f>IF(ISBLANK(Výsledky!$DX$3),"",Výsledky!DX106)</f>
        <v>-</v>
      </c>
      <c r="AB81" s="152" t="str">
        <f>IF(ISBLANK(Výsledky!$EE$3),"",Výsledky!EE106)</f>
        <v>-</v>
      </c>
      <c r="AC81" s="152" t="str">
        <f>IF(ISBLANK(Výsledky!$EL$3),"",Výsledky!EL106)</f>
        <v>-</v>
      </c>
      <c r="AD81" s="152" t="str">
        <f>IF(ISBLANK(Výsledky!$ES$3),"",Výsledky!ES106)</f>
        <v>-</v>
      </c>
      <c r="AE81" s="152" t="str">
        <f>IF(ISBLANK(Výsledky!$EZ$3),"",Výsledky!EZ106)</f>
        <v>-</v>
      </c>
      <c r="AF81" s="152" t="str">
        <f>IF(ISBLANK(Výsledky!$FG$3),"",Výsledky!FG106)</f>
        <v>-</v>
      </c>
      <c r="AG81" s="152" t="str">
        <f>IF(ISBLANK(Výsledky!$FN$3),"",Výsledky!FN106)</f>
        <v>-</v>
      </c>
      <c r="AH81" s="152" t="str">
        <f>IF(ISBLANK(Výsledky!$FU$3),"",Výsledky!FU106)</f>
        <v>-</v>
      </c>
      <c r="AI81" s="152" t="str">
        <f>IF(ISBLANK(Výsledky!$GB$3),"",Výsledky!GB106)</f>
        <v>-</v>
      </c>
      <c r="AJ81" s="152" t="str">
        <f>IF(ISBLANK(Výsledky!$GI$3),"",Výsledky!GI106)</f>
        <v>-</v>
      </c>
      <c r="AK81" s="152" t="str">
        <f>IF(ISBLANK(Výsledky!$GP$3),"",Výsledky!GP106)</f>
        <v>-</v>
      </c>
      <c r="AL81" s="152" t="str">
        <f>IF(ISBLANK(Výsledky!$GW$3),"",Výsledky!GW106)</f>
        <v>-</v>
      </c>
      <c r="AM81" s="152" t="str">
        <f>IF(ISBLANK(Výsledky!$HD$3),"",Výsledky!HD106)</f>
        <v>-</v>
      </c>
      <c r="AN81" s="152" t="str">
        <f>IF(ISBLANK(Výsledky!$HK$3),"",Výsledky!HK106)</f>
        <v>-</v>
      </c>
      <c r="AO81" s="152" t="str">
        <f>IF(ISBLANK(Výsledky!$HR$3),"",Výsledky!HR106)</f>
        <v>-</v>
      </c>
      <c r="AP81" s="152" t="str">
        <f>IF(ISBLANK(Výsledky!$HY$3),"",Výsledky!HY106)</f>
        <v>-</v>
      </c>
      <c r="AQ81" s="152" t="str">
        <f>IF(ISBLANK(Výsledky!$IF$3),"",Výsledky!IF106)</f>
        <v>-</v>
      </c>
      <c r="AR81" s="152" t="str">
        <f>IF(ISBLANK(Výsledky!$IM$3),"",Výsledky!IM106)</f>
        <v>-</v>
      </c>
      <c r="AS81" s="152" t="str">
        <f>IF(ISBLANK(Výsledky!$IT$3),"",Výsledky!IT106)</f>
        <v>-</v>
      </c>
      <c r="AT81" s="152" t="str">
        <f>IF(ISBLANK(Výsledky!$JA$3),"",Výsledky!JA106)</f>
        <v>-</v>
      </c>
      <c r="AU81" s="152" t="str">
        <f>IF(ISBLANK(Výsledky!$JH$3),"",Výsledky!JH106)</f>
        <v>-</v>
      </c>
      <c r="AV81" s="152" t="str">
        <f>IF(ISBLANK(Výsledky!$JO$3),"",Výsledky!JO106)</f>
        <v>-</v>
      </c>
      <c r="AW81" s="152" t="str">
        <f>IF(ISBLANK(Výsledky!$JV$3),"",Výsledky!JV106)</f>
        <v>-</v>
      </c>
      <c r="AX81" s="152" t="str">
        <f>IF(ISBLANK(Výsledky!$KC$3),"",Výsledky!KC106)</f>
        <v/>
      </c>
      <c r="AY81" s="152" t="str">
        <f>IF(ISBLANK(Výsledky!$KJ$3),"",Výsledky!KJ106)</f>
        <v>-</v>
      </c>
      <c r="AZ81" s="152" t="str">
        <f>IF(ISBLANK(Výsledky!$KQ$3),"",Výsledky!KQ106)</f>
        <v>-</v>
      </c>
      <c r="BA81" s="152" t="str">
        <f>IF(ISBLANK(Výsledky!$KX$3),"",Výsledky!KX106)</f>
        <v/>
      </c>
      <c r="BB81" s="152" t="str">
        <f>IF(ISBLANK(Výsledky!$LE$3),"",Výsledky!LE106)</f>
        <v/>
      </c>
      <c r="BC81" s="152" t="str">
        <f>IF(ISBLANK(Výsledky!$LL$3),"",Výsledky!LL106)</f>
        <v/>
      </c>
      <c r="BD81" s="152" t="str">
        <f>IF(ISBLANK(Výsledky!$LS$3),"",Výsledky!LS106)</f>
        <v/>
      </c>
      <c r="BE81" s="152" t="str">
        <f>IF(ISBLANK(Výsledky!$LZ$3),"",Výsledky!LZ106)</f>
        <v/>
      </c>
      <c r="BF81" s="152" t="str">
        <f>IF(ISBLANK(Výsledky!$MG$3),"",Výsledky!MG106)</f>
        <v/>
      </c>
      <c r="BG81" s="152" t="str">
        <f>IF(ISBLANK(Výsledky!$MN$3),"",Výsledky!MN106)</f>
        <v/>
      </c>
      <c r="BH81" s="152" t="str">
        <f>IF(ISBLANK(Výsledky!$MU$3),"",Výsledky!MU106)</f>
        <v/>
      </c>
      <c r="BI81" s="152" t="str">
        <f>IF(ISBLANK(Výsledky!$NB$3),"",Výsledky!NB106)</f>
        <v/>
      </c>
      <c r="BJ81" s="152" t="str">
        <f>IF(ISBLANK(Výsledky!$NI$3),"",Výsledky!NI106)</f>
        <v/>
      </c>
      <c r="BK81" s="152" t="str">
        <f>IF(ISBLANK(Výsledky!$NP$3),"",Výsledky!NP106)</f>
        <v/>
      </c>
      <c r="BL81" s="152" t="str">
        <f>IF(ISBLANK(Výsledky!$NW$3),"",Výsledky!NW106)</f>
        <v/>
      </c>
      <c r="BM81" s="152" t="str">
        <f>IF(ISBLANK(Výsledky!$OD$3),"",Výsledky!OD106)</f>
        <v/>
      </c>
      <c r="BN81" s="152" t="str">
        <f>IF(ISBLANK(Výsledky!$OK$3),"",Výsledky!OK106)</f>
        <v/>
      </c>
      <c r="BO81" s="152" t="str">
        <f>IF(ISBLANK(Výsledky!$OR$3),"",Výsledky!OR106)</f>
        <v/>
      </c>
      <c r="BP81" s="152" t="str">
        <f>IF(ISBLANK(Výsledky!$OY$3),"",Výsledky!OY106)</f>
        <v/>
      </c>
      <c r="BQ81" s="152" t="str">
        <f>IF(ISBLANK(Výsledky!$PF$3),"",Výsledky!PF106)</f>
        <v/>
      </c>
      <c r="BR81" s="152" t="str">
        <f>IF(ISBLANK(Výsledky!$PM$3),"",Výsledky!PM106)</f>
        <v/>
      </c>
      <c r="BS81" s="152" t="str">
        <f>IF(ISBLANK(Výsledky!$PT$3),"",Výsledky!PT106)</f>
        <v/>
      </c>
      <c r="BT81" s="153" t="str">
        <f>IF(ISBLANK(Výsledky!$QA$3),"",Výsledky!QA106)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 x14ac:dyDescent="0.2">
      <c r="A82" s="1"/>
      <c r="B82" s="155" t="s">
        <v>246</v>
      </c>
      <c r="C82" s="161">
        <f>Tipy!A80</f>
        <v>19</v>
      </c>
      <c r="D82" s="179" t="str">
        <f>Tipy!B80</f>
        <v>Pusa na pipik</v>
      </c>
      <c r="E82" s="308">
        <f>SUM(F82:I82)</f>
        <v>110</v>
      </c>
      <c r="F82" s="306">
        <f>IF(ISBLANK(Výsledky!$I$3),"-",SUM(J82:M82,O82,Q82,S82:T82,V82,X82,Z82:AA82,AC82:AE82,AG82:AI82,AK82:AM82,AP82,AR82,AT82:AU82,AW82:AX82,BA82,BC82:BD82,BF82,BH82,BJ82,BL82,BN82,BP82,BR82:BS82))</f>
        <v>90</v>
      </c>
      <c r="G82" s="151">
        <f>IF(ISBLANK(Výsledky!$AK$3),"-",SUM(N82,R82,U82,Y82,AB82,AF82,AV82,BB82,BG82,BI82,BM82,BO82,BT82))</f>
        <v>20</v>
      </c>
      <c r="H82" s="151">
        <f>IF(ISBLANK(Výsledky!$AY$3),"-",SUM(P82,W82,AJ82,AO82,AQ82,AY82))</f>
        <v>0</v>
      </c>
      <c r="I82" s="167">
        <f>IF(ISBLANK(Výsledky!$HK$3),"-",SUM(AN82,AS82,AZ82,BE82,BK82,BQ82))</f>
        <v>0</v>
      </c>
      <c r="J82" s="164" t="str">
        <f>IF(ISBLANK(Výsledky!$I$3),"",Výsledky!I86)</f>
        <v>-</v>
      </c>
      <c r="K82" s="152">
        <f>IF(ISBLANK(Výsledky!$P$3),"",Výsledky!P86)</f>
        <v>80</v>
      </c>
      <c r="L82" s="152">
        <f>IF(ISBLANK(Výsledky!$W$3),"",Výsledky!W86)</f>
        <v>10</v>
      </c>
      <c r="M82" s="152" t="str">
        <f>IF(ISBLANK(Výsledky!$AD$3),"",Výsledky!AD86)</f>
        <v>-</v>
      </c>
      <c r="N82" s="152" t="str">
        <f>IF(ISBLANK(Výsledky!$AK$3),"",Výsledky!AK86)</f>
        <v>-</v>
      </c>
      <c r="O82" s="152" t="str">
        <f>IF(ISBLANK(Výsledky!$AR$3),"",Výsledky!AR86)</f>
        <v>-</v>
      </c>
      <c r="P82" s="152" t="str">
        <f>IF(ISBLANK(Výsledky!$AY$3),"",Výsledky!AY86)</f>
        <v>-</v>
      </c>
      <c r="Q82" s="152" t="str">
        <f>IF(ISBLANK(Výsledky!$BF$3),"",Výsledky!BF86)</f>
        <v>-</v>
      </c>
      <c r="R82" s="152" t="str">
        <f>IF(ISBLANK(Výsledky!$BM$3),"",Výsledky!BM86)</f>
        <v>-</v>
      </c>
      <c r="S82" s="152" t="str">
        <f>IF(ISBLANK(Výsledky!$BT$3),"",Výsledky!BT86)</f>
        <v>-</v>
      </c>
      <c r="T82" s="152" t="str">
        <f>IF(ISBLANK(Výsledky!$CA$3),"",Výsledky!CA86)</f>
        <v>-</v>
      </c>
      <c r="U82" s="152">
        <f>IF(ISBLANK(Výsledky!$CH$3),"",Výsledky!CH86)</f>
        <v>20</v>
      </c>
      <c r="V82" s="152" t="str">
        <f>IF(ISBLANK(Výsledky!$CO$3),"",Výsledky!CO86)</f>
        <v>-</v>
      </c>
      <c r="W82" s="152" t="str">
        <f>IF(ISBLANK(Výsledky!$CV$3),"",Výsledky!CV86)</f>
        <v>-</v>
      </c>
      <c r="X82" s="152" t="str">
        <f>IF(ISBLANK(Výsledky!$DC$3),"",Výsledky!DC86)</f>
        <v>-</v>
      </c>
      <c r="Y82" s="152" t="str">
        <f>IF(ISBLANK(Výsledky!$DJ$3),"",Výsledky!DJ86)</f>
        <v>-</v>
      </c>
      <c r="Z82" s="152" t="str">
        <f>IF(ISBLANK(Výsledky!$DQ$3),"",Výsledky!DQ86)</f>
        <v>-</v>
      </c>
      <c r="AA82" s="152" t="str">
        <f>IF(ISBLANK(Výsledky!$DX$3),"",Výsledky!DX86)</f>
        <v>-</v>
      </c>
      <c r="AB82" s="152" t="str">
        <f>IF(ISBLANK(Výsledky!$EE$3),"",Výsledky!EE86)</f>
        <v>-</v>
      </c>
      <c r="AC82" s="152" t="str">
        <f>IF(ISBLANK(Výsledky!$EL$3),"",Výsledky!EL86)</f>
        <v>-</v>
      </c>
      <c r="AD82" s="152" t="str">
        <f>IF(ISBLANK(Výsledky!$ES$3),"",Výsledky!ES86)</f>
        <v>-</v>
      </c>
      <c r="AE82" s="152" t="str">
        <f>IF(ISBLANK(Výsledky!$EZ$3),"",Výsledky!EZ86)</f>
        <v>-</v>
      </c>
      <c r="AF82" s="152" t="str">
        <f>IF(ISBLANK(Výsledky!$FG$3),"",Výsledky!FG86)</f>
        <v>-</v>
      </c>
      <c r="AG82" s="152" t="str">
        <f>IF(ISBLANK(Výsledky!$FN$3),"",Výsledky!FN86)</f>
        <v>-</v>
      </c>
      <c r="AH82" s="152" t="str">
        <f>IF(ISBLANK(Výsledky!$FU$3),"",Výsledky!FU86)</f>
        <v>-</v>
      </c>
      <c r="AI82" s="152" t="str">
        <f>IF(ISBLANK(Výsledky!$GB$3),"",Výsledky!GB86)</f>
        <v>-</v>
      </c>
      <c r="AJ82" s="152" t="str">
        <f>IF(ISBLANK(Výsledky!$GI$3),"",Výsledky!GI86)</f>
        <v>-</v>
      </c>
      <c r="AK82" s="152" t="str">
        <f>IF(ISBLANK(Výsledky!$GP$3),"",Výsledky!GP86)</f>
        <v>-</v>
      </c>
      <c r="AL82" s="152" t="str">
        <f>IF(ISBLANK(Výsledky!$GW$3),"",Výsledky!GW86)</f>
        <v>-</v>
      </c>
      <c r="AM82" s="152" t="str">
        <f>IF(ISBLANK(Výsledky!$HD$3),"",Výsledky!HD86)</f>
        <v>-</v>
      </c>
      <c r="AN82" s="152" t="str">
        <f>IF(ISBLANK(Výsledky!$HK$3),"",Výsledky!HK86)</f>
        <v>-</v>
      </c>
      <c r="AO82" s="152" t="str">
        <f>IF(ISBLANK(Výsledky!$HR$3),"",Výsledky!HR86)</f>
        <v>-</v>
      </c>
      <c r="AP82" s="152" t="str">
        <f>IF(ISBLANK(Výsledky!$HY$3),"",Výsledky!HY86)</f>
        <v>-</v>
      </c>
      <c r="AQ82" s="152" t="str">
        <f>IF(ISBLANK(Výsledky!$IF$3),"",Výsledky!IF86)</f>
        <v>-</v>
      </c>
      <c r="AR82" s="152" t="str">
        <f>IF(ISBLANK(Výsledky!$IM$3),"",Výsledky!IM86)</f>
        <v>-</v>
      </c>
      <c r="AS82" s="152" t="str">
        <f>IF(ISBLANK(Výsledky!$IT$3),"",Výsledky!IT86)</f>
        <v>-</v>
      </c>
      <c r="AT82" s="152" t="str">
        <f>IF(ISBLANK(Výsledky!$JA$3),"",Výsledky!JA86)</f>
        <v>-</v>
      </c>
      <c r="AU82" s="152" t="str">
        <f>IF(ISBLANK(Výsledky!$JH$3),"",Výsledky!JH86)</f>
        <v>-</v>
      </c>
      <c r="AV82" s="152" t="str">
        <f>IF(ISBLANK(Výsledky!$JO$3),"",Výsledky!JO86)</f>
        <v>-</v>
      </c>
      <c r="AW82" s="152" t="str">
        <f>IF(ISBLANK(Výsledky!$JV$3),"",Výsledky!JV86)</f>
        <v>-</v>
      </c>
      <c r="AX82" s="152" t="str">
        <f>IF(ISBLANK(Výsledky!$KC$3),"",Výsledky!KC86)</f>
        <v/>
      </c>
      <c r="AY82" s="152" t="str">
        <f>IF(ISBLANK(Výsledky!$KJ$3),"",Výsledky!KJ86)</f>
        <v>-</v>
      </c>
      <c r="AZ82" s="152" t="str">
        <f>IF(ISBLANK(Výsledky!$KQ$3),"",Výsledky!KQ86)</f>
        <v>-</v>
      </c>
      <c r="BA82" s="152" t="str">
        <f>IF(ISBLANK(Výsledky!$KX$3),"",Výsledky!KX86)</f>
        <v/>
      </c>
      <c r="BB82" s="152" t="str">
        <f>IF(ISBLANK(Výsledky!$LE$3),"",Výsledky!LE86)</f>
        <v/>
      </c>
      <c r="BC82" s="152" t="str">
        <f>IF(ISBLANK(Výsledky!$LL$3),"",Výsledky!LL86)</f>
        <v/>
      </c>
      <c r="BD82" s="152" t="str">
        <f>IF(ISBLANK(Výsledky!$LS$3),"",Výsledky!LS86)</f>
        <v/>
      </c>
      <c r="BE82" s="152" t="str">
        <f>IF(ISBLANK(Výsledky!$LZ$3),"",Výsledky!LZ86)</f>
        <v/>
      </c>
      <c r="BF82" s="152" t="str">
        <f>IF(ISBLANK(Výsledky!$MG$3),"",Výsledky!MG86)</f>
        <v/>
      </c>
      <c r="BG82" s="152" t="str">
        <f>IF(ISBLANK(Výsledky!$MN$3),"",Výsledky!MN86)</f>
        <v/>
      </c>
      <c r="BH82" s="152" t="str">
        <f>IF(ISBLANK(Výsledky!$MU$3),"",Výsledky!MU86)</f>
        <v/>
      </c>
      <c r="BI82" s="152" t="str">
        <f>IF(ISBLANK(Výsledky!$NB$3),"",Výsledky!NB86)</f>
        <v/>
      </c>
      <c r="BJ82" s="152" t="str">
        <f>IF(ISBLANK(Výsledky!$NI$3),"",Výsledky!NI86)</f>
        <v/>
      </c>
      <c r="BK82" s="152" t="str">
        <f>IF(ISBLANK(Výsledky!$NP$3),"",Výsledky!NP86)</f>
        <v/>
      </c>
      <c r="BL82" s="152" t="str">
        <f>IF(ISBLANK(Výsledky!$NW$3),"",Výsledky!NW86)</f>
        <v/>
      </c>
      <c r="BM82" s="152" t="str">
        <f>IF(ISBLANK(Výsledky!$OD$3),"",Výsledky!OD86)</f>
        <v/>
      </c>
      <c r="BN82" s="152" t="str">
        <f>IF(ISBLANK(Výsledky!$OK$3),"",Výsledky!OK86)</f>
        <v/>
      </c>
      <c r="BO82" s="152" t="str">
        <f>IF(ISBLANK(Výsledky!$OR$3),"",Výsledky!OR86)</f>
        <v/>
      </c>
      <c r="BP82" s="152" t="str">
        <f>IF(ISBLANK(Výsledky!$OY$3),"",Výsledky!OY86)</f>
        <v/>
      </c>
      <c r="BQ82" s="152" t="str">
        <f>IF(ISBLANK(Výsledky!$PF$3),"",Výsledky!PF86)</f>
        <v/>
      </c>
      <c r="BR82" s="152" t="str">
        <f>IF(ISBLANK(Výsledky!$PM$3),"",Výsledky!PM86)</f>
        <v/>
      </c>
      <c r="BS82" s="152" t="str">
        <f>IF(ISBLANK(Výsledky!$PT$3),"",Výsledky!PT86)</f>
        <v/>
      </c>
      <c r="BT82" s="153" t="str">
        <f>IF(ISBLANK(Výsledky!$QA$3),"",Výsledky!QA86)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 x14ac:dyDescent="0.2">
      <c r="A83" s="1"/>
      <c r="B83" s="155" t="s">
        <v>247</v>
      </c>
      <c r="C83" s="161">
        <f>Tipy!A65</f>
        <v>23</v>
      </c>
      <c r="D83" s="179" t="str">
        <f>Tipy!B65</f>
        <v>Nanoshowsky</v>
      </c>
      <c r="E83" s="308">
        <f>SUM(F83:I83)</f>
        <v>110</v>
      </c>
      <c r="F83" s="306">
        <f>IF(ISBLANK(Výsledky!$I$3),"-",SUM(J83:M83,O83,Q83,S83:T83,V83,X83,Z83:AA83,AC83:AE83,AG83:AI83,AK83:AM83,AP83,AR83,AT83:AU83,AW83:AX83,BA83,BC83:BD83,BF83,BH83,BJ83,BL83,BN83,BP83,BR83:BS83))</f>
        <v>110</v>
      </c>
      <c r="G83" s="151">
        <f>IF(ISBLANK(Výsledky!$AK$3),"-",SUM(N83,R83,U83,Y83,AB83,AF83,AV83,BB83,BG83,BI83,BM83,BO83,BT83))</f>
        <v>0</v>
      </c>
      <c r="H83" s="151">
        <f>IF(ISBLANK(Výsledky!$AY$3),"-",SUM(P83,W83,AJ83,AO83,AQ83,AY83))</f>
        <v>0</v>
      </c>
      <c r="I83" s="167">
        <f>IF(ISBLANK(Výsledky!$HK$3),"-",SUM(AN83,AS83,AZ83,BE83,BK83,BQ83))</f>
        <v>0</v>
      </c>
      <c r="J83" s="164">
        <f>IF(ISBLANK(Výsledky!$I$3),"",Výsledky!I71)</f>
        <v>70</v>
      </c>
      <c r="K83" s="152">
        <f>IF(ISBLANK(Výsledky!$P$3),"",Výsledky!P71)</f>
        <v>30</v>
      </c>
      <c r="L83" s="152">
        <f>IF(ISBLANK(Výsledky!$W$3),"",Výsledky!W71)</f>
        <v>10</v>
      </c>
      <c r="M83" s="152" t="str">
        <f>IF(ISBLANK(Výsledky!$AD$3),"",Výsledky!AD71)</f>
        <v>-</v>
      </c>
      <c r="N83" s="152" t="str">
        <f>IF(ISBLANK(Výsledky!$AK$3),"",Výsledky!AK71)</f>
        <v>-</v>
      </c>
      <c r="O83" s="152" t="str">
        <f>IF(ISBLANK(Výsledky!$AR$3),"",Výsledky!AR71)</f>
        <v>-</v>
      </c>
      <c r="P83" s="152" t="str">
        <f>IF(ISBLANK(Výsledky!$AY$3),"",Výsledky!AY71)</f>
        <v>-</v>
      </c>
      <c r="Q83" s="152" t="str">
        <f>IF(ISBLANK(Výsledky!$BF$3),"",Výsledky!BF71)</f>
        <v>-</v>
      </c>
      <c r="R83" s="152" t="str">
        <f>IF(ISBLANK(Výsledky!$BM$3),"",Výsledky!BM71)</f>
        <v>-</v>
      </c>
      <c r="S83" s="152" t="str">
        <f>IF(ISBLANK(Výsledky!$BT$3),"",Výsledky!BT71)</f>
        <v>-</v>
      </c>
      <c r="T83" s="152" t="str">
        <f>IF(ISBLANK(Výsledky!$CA$3),"",Výsledky!CA71)</f>
        <v>-</v>
      </c>
      <c r="U83" s="152" t="str">
        <f>IF(ISBLANK(Výsledky!$CH$3),"",Výsledky!CH71)</f>
        <v>-</v>
      </c>
      <c r="V83" s="152" t="str">
        <f>IF(ISBLANK(Výsledky!$CO$3),"",Výsledky!CO71)</f>
        <v>-</v>
      </c>
      <c r="W83" s="152" t="str">
        <f>IF(ISBLANK(Výsledky!$CV$3),"",Výsledky!CV71)</f>
        <v>-</v>
      </c>
      <c r="X83" s="152" t="str">
        <f>IF(ISBLANK(Výsledky!$DC$3),"",Výsledky!DC71)</f>
        <v>-</v>
      </c>
      <c r="Y83" s="152" t="str">
        <f>IF(ISBLANK(Výsledky!$DJ$3),"",Výsledky!DJ71)</f>
        <v>-</v>
      </c>
      <c r="Z83" s="152" t="str">
        <f>IF(ISBLANK(Výsledky!$DQ$3),"",Výsledky!DQ71)</f>
        <v>-</v>
      </c>
      <c r="AA83" s="152" t="str">
        <f>IF(ISBLANK(Výsledky!$DX$3),"",Výsledky!DX71)</f>
        <v>-</v>
      </c>
      <c r="AB83" s="152" t="str">
        <f>IF(ISBLANK(Výsledky!$EE$3),"",Výsledky!EE71)</f>
        <v>-</v>
      </c>
      <c r="AC83" s="152" t="str">
        <f>IF(ISBLANK(Výsledky!$EL$3),"",Výsledky!EL71)</f>
        <v>-</v>
      </c>
      <c r="AD83" s="152" t="str">
        <f>IF(ISBLANK(Výsledky!$ES$3),"",Výsledky!ES71)</f>
        <v>-</v>
      </c>
      <c r="AE83" s="152" t="str">
        <f>IF(ISBLANK(Výsledky!$EZ$3),"",Výsledky!EZ71)</f>
        <v>-</v>
      </c>
      <c r="AF83" s="152" t="str">
        <f>IF(ISBLANK(Výsledky!$FG$3),"",Výsledky!FG71)</f>
        <v>-</v>
      </c>
      <c r="AG83" s="152" t="str">
        <f>IF(ISBLANK(Výsledky!$FN$3),"",Výsledky!FN71)</f>
        <v>-</v>
      </c>
      <c r="AH83" s="152" t="str">
        <f>IF(ISBLANK(Výsledky!$FU$3),"",Výsledky!FU71)</f>
        <v>-</v>
      </c>
      <c r="AI83" s="152" t="str">
        <f>IF(ISBLANK(Výsledky!$GB$3),"",Výsledky!GB71)</f>
        <v>-</v>
      </c>
      <c r="AJ83" s="152" t="str">
        <f>IF(ISBLANK(Výsledky!$GI$3),"",Výsledky!GI71)</f>
        <v>-</v>
      </c>
      <c r="AK83" s="152" t="str">
        <f>IF(ISBLANK(Výsledky!$GP$3),"",Výsledky!GP71)</f>
        <v>-</v>
      </c>
      <c r="AL83" s="152" t="str">
        <f>IF(ISBLANK(Výsledky!$GW$3),"",Výsledky!GW71)</f>
        <v>-</v>
      </c>
      <c r="AM83" s="152" t="str">
        <f>IF(ISBLANK(Výsledky!$HD$3),"",Výsledky!HD71)</f>
        <v>-</v>
      </c>
      <c r="AN83" s="152" t="str">
        <f>IF(ISBLANK(Výsledky!$HK$3),"",Výsledky!HK71)</f>
        <v>-</v>
      </c>
      <c r="AO83" s="152" t="str">
        <f>IF(ISBLANK(Výsledky!$HR$3),"",Výsledky!HR71)</f>
        <v>-</v>
      </c>
      <c r="AP83" s="152" t="str">
        <f>IF(ISBLANK(Výsledky!$HY$3),"",Výsledky!HY71)</f>
        <v>-</v>
      </c>
      <c r="AQ83" s="152" t="str">
        <f>IF(ISBLANK(Výsledky!$IF$3),"",Výsledky!IF71)</f>
        <v>-</v>
      </c>
      <c r="AR83" s="152" t="str">
        <f>IF(ISBLANK(Výsledky!$IM$3),"",Výsledky!IM71)</f>
        <v>-</v>
      </c>
      <c r="AS83" s="152" t="str">
        <f>IF(ISBLANK(Výsledky!$IT$3),"",Výsledky!IT71)</f>
        <v>-</v>
      </c>
      <c r="AT83" s="152" t="str">
        <f>IF(ISBLANK(Výsledky!$JA$3),"",Výsledky!JA71)</f>
        <v>-</v>
      </c>
      <c r="AU83" s="152" t="str">
        <f>IF(ISBLANK(Výsledky!$JH$3),"",Výsledky!JH71)</f>
        <v>-</v>
      </c>
      <c r="AV83" s="152" t="str">
        <f>IF(ISBLANK(Výsledky!$JO$3),"",Výsledky!JO71)</f>
        <v>-</v>
      </c>
      <c r="AW83" s="152" t="str">
        <f>IF(ISBLANK(Výsledky!$JV$3),"",Výsledky!JV71)</f>
        <v>-</v>
      </c>
      <c r="AX83" s="152" t="str">
        <f>IF(ISBLANK(Výsledky!$KC$3),"",Výsledky!KC71)</f>
        <v/>
      </c>
      <c r="AY83" s="152" t="str">
        <f>IF(ISBLANK(Výsledky!$KJ$3),"",Výsledky!KJ71)</f>
        <v>-</v>
      </c>
      <c r="AZ83" s="152" t="str">
        <f>IF(ISBLANK(Výsledky!$KQ$3),"",Výsledky!KQ71)</f>
        <v>-</v>
      </c>
      <c r="BA83" s="152" t="str">
        <f>IF(ISBLANK(Výsledky!$KX$3),"",Výsledky!KX71)</f>
        <v/>
      </c>
      <c r="BB83" s="152" t="str">
        <f>IF(ISBLANK(Výsledky!$LE$3),"",Výsledky!LE71)</f>
        <v/>
      </c>
      <c r="BC83" s="152" t="str">
        <f>IF(ISBLANK(Výsledky!$LL$3),"",Výsledky!LL71)</f>
        <v/>
      </c>
      <c r="BD83" s="152" t="str">
        <f>IF(ISBLANK(Výsledky!$LS$3),"",Výsledky!LS71)</f>
        <v/>
      </c>
      <c r="BE83" s="152" t="str">
        <f>IF(ISBLANK(Výsledky!$LZ$3),"",Výsledky!LZ71)</f>
        <v/>
      </c>
      <c r="BF83" s="152" t="str">
        <f>IF(ISBLANK(Výsledky!$MG$3),"",Výsledky!MG71)</f>
        <v/>
      </c>
      <c r="BG83" s="152" t="str">
        <f>IF(ISBLANK(Výsledky!$MN$3),"",Výsledky!MN71)</f>
        <v/>
      </c>
      <c r="BH83" s="152" t="str">
        <f>IF(ISBLANK(Výsledky!$MU$3),"",Výsledky!MU71)</f>
        <v/>
      </c>
      <c r="BI83" s="152" t="str">
        <f>IF(ISBLANK(Výsledky!$NB$3),"",Výsledky!NB71)</f>
        <v/>
      </c>
      <c r="BJ83" s="152" t="str">
        <f>IF(ISBLANK(Výsledky!$NI$3),"",Výsledky!NI71)</f>
        <v/>
      </c>
      <c r="BK83" s="152" t="str">
        <f>IF(ISBLANK(Výsledky!$NP$3),"",Výsledky!NP71)</f>
        <v/>
      </c>
      <c r="BL83" s="152" t="str">
        <f>IF(ISBLANK(Výsledky!$NW$3),"",Výsledky!NW71)</f>
        <v/>
      </c>
      <c r="BM83" s="152" t="str">
        <f>IF(ISBLANK(Výsledky!$OD$3),"",Výsledky!OD71)</f>
        <v/>
      </c>
      <c r="BN83" s="152" t="str">
        <f>IF(ISBLANK(Výsledky!$OK$3),"",Výsledky!OK71)</f>
        <v/>
      </c>
      <c r="BO83" s="152" t="str">
        <f>IF(ISBLANK(Výsledky!$OR$3),"",Výsledky!OR71)</f>
        <v/>
      </c>
      <c r="BP83" s="152" t="str">
        <f>IF(ISBLANK(Výsledky!$OY$3),"",Výsledky!OY71)</f>
        <v/>
      </c>
      <c r="BQ83" s="152" t="str">
        <f>IF(ISBLANK(Výsledky!$PF$3),"",Výsledky!PF71)</f>
        <v/>
      </c>
      <c r="BR83" s="152" t="str">
        <f>IF(ISBLANK(Výsledky!$PM$3),"",Výsledky!PM71)</f>
        <v/>
      </c>
      <c r="BS83" s="152" t="str">
        <f>IF(ISBLANK(Výsledky!$PT$3),"",Výsledky!PT71)</f>
        <v/>
      </c>
      <c r="BT83" s="153" t="str">
        <f>IF(ISBLANK(Výsledky!$QA$3),"",Výsledky!QA71)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 x14ac:dyDescent="0.2">
      <c r="A84" s="1"/>
      <c r="B84" s="155" t="s">
        <v>248</v>
      </c>
      <c r="C84" s="161">
        <f>Tipy!A61</f>
        <v>89</v>
      </c>
      <c r="D84" s="179" t="str">
        <f>Tipy!B61</f>
        <v>Michal Kohut</v>
      </c>
      <c r="E84" s="308">
        <f>SUM(F84:I84)</f>
        <v>110</v>
      </c>
      <c r="F84" s="306">
        <f>IF(ISBLANK(Výsledky!$I$3),"-",SUM(J84:M84,O84,Q84,S84:T84,V84,X84,Z84:AA84,AC84:AE84,AG84:AI84,AK84:AM84,AP84,AR84,AT84:AU84,AW84:AX84,BA84,BC84:BD84,BF84,BH84,BJ84,BL84,BN84,BP84,BR84:BS84))</f>
        <v>110</v>
      </c>
      <c r="G84" s="151">
        <f>IF(ISBLANK(Výsledky!$AK$3),"-",SUM(N84,R84,U84,Y84,AB84,AF84,AV84,BB84,BG84,BI84,BM84,BO84,BT84))</f>
        <v>0</v>
      </c>
      <c r="H84" s="151">
        <f>IF(ISBLANK(Výsledky!$AY$3),"-",SUM(P84,W84,AJ84,AO84,AQ84,AY84))</f>
        <v>0</v>
      </c>
      <c r="I84" s="167">
        <f>IF(ISBLANK(Výsledky!$HK$3),"-",SUM(AN84,AS84,AZ84,BE84,BK84,BQ84))</f>
        <v>0</v>
      </c>
      <c r="J84" s="164">
        <f>IF(ISBLANK(Výsledky!$I$3),"",Výsledky!I67)</f>
        <v>60</v>
      </c>
      <c r="K84" s="152">
        <f>IF(ISBLANK(Výsledky!$P$3),"",Výsledky!P67)</f>
        <v>50</v>
      </c>
      <c r="L84" s="152" t="str">
        <f>IF(ISBLANK(Výsledky!$W$3),"",Výsledky!W67)</f>
        <v>-</v>
      </c>
      <c r="M84" s="152" t="str">
        <f>IF(ISBLANK(Výsledky!$AD$3),"",Výsledky!AD67)</f>
        <v>-</v>
      </c>
      <c r="N84" s="152" t="str">
        <f>IF(ISBLANK(Výsledky!$AK$3),"",Výsledky!AK67)</f>
        <v>-</v>
      </c>
      <c r="O84" s="152" t="str">
        <f>IF(ISBLANK(Výsledky!$AR$3),"",Výsledky!AR67)</f>
        <v>-</v>
      </c>
      <c r="P84" s="152" t="str">
        <f>IF(ISBLANK(Výsledky!$AY$3),"",Výsledky!AY67)</f>
        <v>-</v>
      </c>
      <c r="Q84" s="152" t="str">
        <f>IF(ISBLANK(Výsledky!$BF$3),"",Výsledky!BF67)</f>
        <v>-</v>
      </c>
      <c r="R84" s="152" t="str">
        <f>IF(ISBLANK(Výsledky!$BM$3),"",Výsledky!BM67)</f>
        <v>-</v>
      </c>
      <c r="S84" s="152" t="str">
        <f>IF(ISBLANK(Výsledky!$BT$3),"",Výsledky!BT67)</f>
        <v>-</v>
      </c>
      <c r="T84" s="152" t="str">
        <f>IF(ISBLANK(Výsledky!$CA$3),"",Výsledky!CA67)</f>
        <v>-</v>
      </c>
      <c r="U84" s="152" t="str">
        <f>IF(ISBLANK(Výsledky!$CH$3),"",Výsledky!CH67)</f>
        <v>-</v>
      </c>
      <c r="V84" s="152" t="str">
        <f>IF(ISBLANK(Výsledky!$CO$3),"",Výsledky!CO67)</f>
        <v>-</v>
      </c>
      <c r="W84" s="152" t="str">
        <f>IF(ISBLANK(Výsledky!$CV$3),"",Výsledky!CV67)</f>
        <v>-</v>
      </c>
      <c r="X84" s="152" t="str">
        <f>IF(ISBLANK(Výsledky!$DC$3),"",Výsledky!DC67)</f>
        <v>-</v>
      </c>
      <c r="Y84" s="152" t="str">
        <f>IF(ISBLANK(Výsledky!$DJ$3),"",Výsledky!DJ67)</f>
        <v>-</v>
      </c>
      <c r="Z84" s="152" t="str">
        <f>IF(ISBLANK(Výsledky!$DQ$3),"",Výsledky!DQ67)</f>
        <v>-</v>
      </c>
      <c r="AA84" s="152" t="str">
        <f>IF(ISBLANK(Výsledky!$DX$3),"",Výsledky!DX67)</f>
        <v>-</v>
      </c>
      <c r="AB84" s="152" t="str">
        <f>IF(ISBLANK(Výsledky!$EE$3),"",Výsledky!EE67)</f>
        <v>-</v>
      </c>
      <c r="AC84" s="152" t="str">
        <f>IF(ISBLANK(Výsledky!$EL$3),"",Výsledky!EL67)</f>
        <v>-</v>
      </c>
      <c r="AD84" s="152" t="str">
        <f>IF(ISBLANK(Výsledky!$ES$3),"",Výsledky!ES67)</f>
        <v>-</v>
      </c>
      <c r="AE84" s="152" t="str">
        <f>IF(ISBLANK(Výsledky!$EZ$3),"",Výsledky!EZ67)</f>
        <v>-</v>
      </c>
      <c r="AF84" s="152" t="str">
        <f>IF(ISBLANK(Výsledky!$FG$3),"",Výsledky!FG67)</f>
        <v>-</v>
      </c>
      <c r="AG84" s="152" t="str">
        <f>IF(ISBLANK(Výsledky!$FN$3),"",Výsledky!FN67)</f>
        <v>-</v>
      </c>
      <c r="AH84" s="152" t="str">
        <f>IF(ISBLANK(Výsledky!$FU$3),"",Výsledky!FU67)</f>
        <v>-</v>
      </c>
      <c r="AI84" s="152" t="str">
        <f>IF(ISBLANK(Výsledky!$GB$3),"",Výsledky!GB67)</f>
        <v>-</v>
      </c>
      <c r="AJ84" s="152" t="str">
        <f>IF(ISBLANK(Výsledky!$GI$3),"",Výsledky!GI67)</f>
        <v>-</v>
      </c>
      <c r="AK84" s="152" t="str">
        <f>IF(ISBLANK(Výsledky!$GP$3),"",Výsledky!GP67)</f>
        <v>-</v>
      </c>
      <c r="AL84" s="152" t="str">
        <f>IF(ISBLANK(Výsledky!$GW$3),"",Výsledky!GW67)</f>
        <v>-</v>
      </c>
      <c r="AM84" s="152" t="str">
        <f>IF(ISBLANK(Výsledky!$HD$3),"",Výsledky!HD67)</f>
        <v>-</v>
      </c>
      <c r="AN84" s="152" t="str">
        <f>IF(ISBLANK(Výsledky!$HK$3),"",Výsledky!HK67)</f>
        <v>-</v>
      </c>
      <c r="AO84" s="152" t="str">
        <f>IF(ISBLANK(Výsledky!$HR$3),"",Výsledky!HR67)</f>
        <v>-</v>
      </c>
      <c r="AP84" s="152" t="str">
        <f>IF(ISBLANK(Výsledky!$HY$3),"",Výsledky!HY67)</f>
        <v>-</v>
      </c>
      <c r="AQ84" s="152" t="str">
        <f>IF(ISBLANK(Výsledky!$IF$3),"",Výsledky!IF67)</f>
        <v>-</v>
      </c>
      <c r="AR84" s="152" t="str">
        <f>IF(ISBLANK(Výsledky!$IM$3),"",Výsledky!IM67)</f>
        <v>-</v>
      </c>
      <c r="AS84" s="152" t="str">
        <f>IF(ISBLANK(Výsledky!$IT$3),"",Výsledky!IT67)</f>
        <v>-</v>
      </c>
      <c r="AT84" s="152" t="str">
        <f>IF(ISBLANK(Výsledky!$JA$3),"",Výsledky!JA67)</f>
        <v>-</v>
      </c>
      <c r="AU84" s="152" t="str">
        <f>IF(ISBLANK(Výsledky!$JH$3),"",Výsledky!JH67)</f>
        <v>-</v>
      </c>
      <c r="AV84" s="152" t="str">
        <f>IF(ISBLANK(Výsledky!$JO$3),"",Výsledky!JO67)</f>
        <v>-</v>
      </c>
      <c r="AW84" s="152" t="str">
        <f>IF(ISBLANK(Výsledky!$JV$3),"",Výsledky!JV67)</f>
        <v>-</v>
      </c>
      <c r="AX84" s="152" t="str">
        <f>IF(ISBLANK(Výsledky!$KC$3),"",Výsledky!KC67)</f>
        <v/>
      </c>
      <c r="AY84" s="152" t="str">
        <f>IF(ISBLANK(Výsledky!$KJ$3),"",Výsledky!KJ67)</f>
        <v>-</v>
      </c>
      <c r="AZ84" s="152" t="str">
        <f>IF(ISBLANK(Výsledky!$KQ$3),"",Výsledky!KQ67)</f>
        <v>-</v>
      </c>
      <c r="BA84" s="152" t="str">
        <f>IF(ISBLANK(Výsledky!$KX$3),"",Výsledky!KX67)</f>
        <v/>
      </c>
      <c r="BB84" s="152" t="str">
        <f>IF(ISBLANK(Výsledky!$LE$3),"",Výsledky!LE67)</f>
        <v/>
      </c>
      <c r="BC84" s="152" t="str">
        <f>IF(ISBLANK(Výsledky!$LL$3),"",Výsledky!LL67)</f>
        <v/>
      </c>
      <c r="BD84" s="152" t="str">
        <f>IF(ISBLANK(Výsledky!$LS$3),"",Výsledky!LS67)</f>
        <v/>
      </c>
      <c r="BE84" s="152" t="str">
        <f>IF(ISBLANK(Výsledky!$LZ$3),"",Výsledky!LZ67)</f>
        <v/>
      </c>
      <c r="BF84" s="152" t="str">
        <f>IF(ISBLANK(Výsledky!$MG$3),"",Výsledky!MG67)</f>
        <v/>
      </c>
      <c r="BG84" s="152" t="str">
        <f>IF(ISBLANK(Výsledky!$MN$3),"",Výsledky!MN67)</f>
        <v/>
      </c>
      <c r="BH84" s="152" t="str">
        <f>IF(ISBLANK(Výsledky!$MU$3),"",Výsledky!MU67)</f>
        <v/>
      </c>
      <c r="BI84" s="152" t="str">
        <f>IF(ISBLANK(Výsledky!$NB$3),"",Výsledky!NB67)</f>
        <v/>
      </c>
      <c r="BJ84" s="152" t="str">
        <f>IF(ISBLANK(Výsledky!$NI$3),"",Výsledky!NI67)</f>
        <v/>
      </c>
      <c r="BK84" s="152" t="str">
        <f>IF(ISBLANK(Výsledky!$NP$3),"",Výsledky!NP67)</f>
        <v/>
      </c>
      <c r="BL84" s="152" t="str">
        <f>IF(ISBLANK(Výsledky!$NW$3),"",Výsledky!NW67)</f>
        <v/>
      </c>
      <c r="BM84" s="152" t="str">
        <f>IF(ISBLANK(Výsledky!$OD$3),"",Výsledky!OD67)</f>
        <v/>
      </c>
      <c r="BN84" s="152" t="str">
        <f>IF(ISBLANK(Výsledky!$OK$3),"",Výsledky!OK67)</f>
        <v/>
      </c>
      <c r="BO84" s="152" t="str">
        <f>IF(ISBLANK(Výsledky!$OR$3),"",Výsledky!OR67)</f>
        <v/>
      </c>
      <c r="BP84" s="152" t="str">
        <f>IF(ISBLANK(Výsledky!$OY$3),"",Výsledky!OY67)</f>
        <v/>
      </c>
      <c r="BQ84" s="152" t="str">
        <f>IF(ISBLANK(Výsledky!$PF$3),"",Výsledky!PF67)</f>
        <v/>
      </c>
      <c r="BR84" s="152" t="str">
        <f>IF(ISBLANK(Výsledky!$PM$3),"",Výsledky!PM67)</f>
        <v/>
      </c>
      <c r="BS84" s="152" t="str">
        <f>IF(ISBLANK(Výsledky!$PT$3),"",Výsledky!PT67)</f>
        <v/>
      </c>
      <c r="BT84" s="153" t="str">
        <f>IF(ISBLANK(Výsledky!$QA$3),"",Výsledky!QA67)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 x14ac:dyDescent="0.2">
      <c r="A85" s="1"/>
      <c r="B85" s="155" t="s">
        <v>249</v>
      </c>
      <c r="C85" s="161">
        <f>Tipy!A36</f>
        <v>95</v>
      </c>
      <c r="D85" s="179" t="str">
        <f>Tipy!B36</f>
        <v>Jenda</v>
      </c>
      <c r="E85" s="308">
        <f>SUM(F85:I85)</f>
        <v>110</v>
      </c>
      <c r="F85" s="306">
        <f>IF(ISBLANK(Výsledky!$I$3),"-",SUM(J85:M85,O85,Q85,S85:T85,V85,X85,Z85:AA85,AC85:AE85,AG85:AI85,AK85:AM85,AP85,AR85,AT85:AU85,AW85:AX85,BA85,BC85:BD85,BF85,BH85,BJ85,BL85,BN85,BP85,BR85:BS85))</f>
        <v>110</v>
      </c>
      <c r="G85" s="151">
        <f>IF(ISBLANK(Výsledky!$AK$3),"-",SUM(N85,R85,U85,Y85,AB85,AF85,AV85,BB85,BG85,BI85,BM85,BO85,BT85))</f>
        <v>0</v>
      </c>
      <c r="H85" s="151">
        <f>IF(ISBLANK(Výsledky!$AY$3),"-",SUM(P85,W85,AJ85,AO85,AQ85,AY85))</f>
        <v>0</v>
      </c>
      <c r="I85" s="167">
        <f>IF(ISBLANK(Výsledky!$HK$3),"-",SUM(AN85,AS85,AZ85,BE85,BK85,BQ85))</f>
        <v>0</v>
      </c>
      <c r="J85" s="164">
        <f>IF(ISBLANK(Výsledky!$I$3),"",Výsledky!I42)</f>
        <v>80</v>
      </c>
      <c r="K85" s="152">
        <f>IF(ISBLANK(Výsledky!$P$3),"",Výsledky!P42)</f>
        <v>30</v>
      </c>
      <c r="L85" s="152" t="str">
        <f>IF(ISBLANK(Výsledky!$W$3),"",Výsledky!W42)</f>
        <v>-</v>
      </c>
      <c r="M85" s="152" t="str">
        <f>IF(ISBLANK(Výsledky!$AD$3),"",Výsledky!AD42)</f>
        <v>-</v>
      </c>
      <c r="N85" s="152" t="str">
        <f>IF(ISBLANK(Výsledky!$AK$3),"",Výsledky!AK42)</f>
        <v>-</v>
      </c>
      <c r="O85" s="152" t="str">
        <f>IF(ISBLANK(Výsledky!$AR$3),"",Výsledky!AR42)</f>
        <v>-</v>
      </c>
      <c r="P85" s="152" t="str">
        <f>IF(ISBLANK(Výsledky!$AY$3),"",Výsledky!AY42)</f>
        <v>-</v>
      </c>
      <c r="Q85" s="152" t="str">
        <f>IF(ISBLANK(Výsledky!$BF$3),"",Výsledky!BF42)</f>
        <v>-</v>
      </c>
      <c r="R85" s="152" t="str">
        <f>IF(ISBLANK(Výsledky!$BM$3),"",Výsledky!BM42)</f>
        <v>-</v>
      </c>
      <c r="S85" s="152" t="str">
        <f>IF(ISBLANK(Výsledky!$BT$3),"",Výsledky!BT42)</f>
        <v>-</v>
      </c>
      <c r="T85" s="152" t="str">
        <f>IF(ISBLANK(Výsledky!$CA$3),"",Výsledky!CA42)</f>
        <v>-</v>
      </c>
      <c r="U85" s="152" t="str">
        <f>IF(ISBLANK(Výsledky!$CH$3),"",Výsledky!CH42)</f>
        <v>-</v>
      </c>
      <c r="V85" s="152" t="str">
        <f>IF(ISBLANK(Výsledky!$CO$3),"",Výsledky!CO42)</f>
        <v>-</v>
      </c>
      <c r="W85" s="152" t="str">
        <f>IF(ISBLANK(Výsledky!$CV$3),"",Výsledky!CV42)</f>
        <v>-</v>
      </c>
      <c r="X85" s="152" t="str">
        <f>IF(ISBLANK(Výsledky!$DC$3),"",Výsledky!DC42)</f>
        <v>-</v>
      </c>
      <c r="Y85" s="152" t="str">
        <f>IF(ISBLANK(Výsledky!$DJ$3),"",Výsledky!DJ42)</f>
        <v>-</v>
      </c>
      <c r="Z85" s="152" t="str">
        <f>IF(ISBLANK(Výsledky!$DQ$3),"",Výsledky!DQ42)</f>
        <v>-</v>
      </c>
      <c r="AA85" s="152" t="str">
        <f>IF(ISBLANK(Výsledky!$DX$3),"",Výsledky!DX42)</f>
        <v>-</v>
      </c>
      <c r="AB85" s="152" t="str">
        <f>IF(ISBLANK(Výsledky!$EE$3),"",Výsledky!EE42)</f>
        <v>-</v>
      </c>
      <c r="AC85" s="152" t="str">
        <f>IF(ISBLANK(Výsledky!$EL$3),"",Výsledky!EL42)</f>
        <v>-</v>
      </c>
      <c r="AD85" s="152" t="str">
        <f>IF(ISBLANK(Výsledky!$ES$3),"",Výsledky!ES42)</f>
        <v>-</v>
      </c>
      <c r="AE85" s="152" t="str">
        <f>IF(ISBLANK(Výsledky!$EZ$3),"",Výsledky!EZ42)</f>
        <v>-</v>
      </c>
      <c r="AF85" s="152" t="str">
        <f>IF(ISBLANK(Výsledky!$FG$3),"",Výsledky!FG42)</f>
        <v>-</v>
      </c>
      <c r="AG85" s="152" t="str">
        <f>IF(ISBLANK(Výsledky!$FN$3),"",Výsledky!FN42)</f>
        <v>-</v>
      </c>
      <c r="AH85" s="152" t="str">
        <f>IF(ISBLANK(Výsledky!$FU$3),"",Výsledky!FU42)</f>
        <v>-</v>
      </c>
      <c r="AI85" s="152" t="str">
        <f>IF(ISBLANK(Výsledky!$GB$3),"",Výsledky!GB42)</f>
        <v>-</v>
      </c>
      <c r="AJ85" s="152" t="str">
        <f>IF(ISBLANK(Výsledky!$GI$3),"",Výsledky!GI42)</f>
        <v>-</v>
      </c>
      <c r="AK85" s="152" t="str">
        <f>IF(ISBLANK(Výsledky!$GP$3),"",Výsledky!GP42)</f>
        <v>-</v>
      </c>
      <c r="AL85" s="152" t="str">
        <f>IF(ISBLANK(Výsledky!$GW$3),"",Výsledky!GW42)</f>
        <v>-</v>
      </c>
      <c r="AM85" s="152" t="str">
        <f>IF(ISBLANK(Výsledky!$HD$3),"",Výsledky!HD42)</f>
        <v>-</v>
      </c>
      <c r="AN85" s="152" t="str">
        <f>IF(ISBLANK(Výsledky!$HK$3),"",Výsledky!HK42)</f>
        <v>-</v>
      </c>
      <c r="AO85" s="152" t="str">
        <f>IF(ISBLANK(Výsledky!$HR$3),"",Výsledky!HR42)</f>
        <v>-</v>
      </c>
      <c r="AP85" s="152" t="str">
        <f>IF(ISBLANK(Výsledky!$HY$3),"",Výsledky!HY42)</f>
        <v>-</v>
      </c>
      <c r="AQ85" s="152" t="str">
        <f>IF(ISBLANK(Výsledky!$IF$3),"",Výsledky!IF42)</f>
        <v>-</v>
      </c>
      <c r="AR85" s="152" t="str">
        <f>IF(ISBLANK(Výsledky!$IM$3),"",Výsledky!IM42)</f>
        <v>-</v>
      </c>
      <c r="AS85" s="152" t="str">
        <f>IF(ISBLANK(Výsledky!$IT$3),"",Výsledky!IT42)</f>
        <v>-</v>
      </c>
      <c r="AT85" s="152" t="str">
        <f>IF(ISBLANK(Výsledky!$JA$3),"",Výsledky!JA42)</f>
        <v>-</v>
      </c>
      <c r="AU85" s="152" t="str">
        <f>IF(ISBLANK(Výsledky!$JH$3),"",Výsledky!JH42)</f>
        <v>-</v>
      </c>
      <c r="AV85" s="152" t="str">
        <f>IF(ISBLANK(Výsledky!$JO$3),"",Výsledky!JO42)</f>
        <v>-</v>
      </c>
      <c r="AW85" s="152" t="str">
        <f>IF(ISBLANK(Výsledky!$JV$3),"",Výsledky!JV42)</f>
        <v>-</v>
      </c>
      <c r="AX85" s="152" t="str">
        <f>IF(ISBLANK(Výsledky!$KC$3),"",Výsledky!KC42)</f>
        <v/>
      </c>
      <c r="AY85" s="152" t="str">
        <f>IF(ISBLANK(Výsledky!$KJ$3),"",Výsledky!KJ42)</f>
        <v>-</v>
      </c>
      <c r="AZ85" s="152" t="str">
        <f>IF(ISBLANK(Výsledky!$KQ$3),"",Výsledky!KQ42)</f>
        <v>-</v>
      </c>
      <c r="BA85" s="152" t="str">
        <f>IF(ISBLANK(Výsledky!$KX$3),"",Výsledky!KX42)</f>
        <v/>
      </c>
      <c r="BB85" s="152" t="str">
        <f>IF(ISBLANK(Výsledky!$LE$3),"",Výsledky!LE42)</f>
        <v/>
      </c>
      <c r="BC85" s="152" t="str">
        <f>IF(ISBLANK(Výsledky!$LL$3),"",Výsledky!LL42)</f>
        <v/>
      </c>
      <c r="BD85" s="152" t="str">
        <f>IF(ISBLANK(Výsledky!$LS$3),"",Výsledky!LS42)</f>
        <v/>
      </c>
      <c r="BE85" s="152" t="str">
        <f>IF(ISBLANK(Výsledky!$LZ$3),"",Výsledky!LZ42)</f>
        <v/>
      </c>
      <c r="BF85" s="152" t="str">
        <f>IF(ISBLANK(Výsledky!$MG$3),"",Výsledky!MG42)</f>
        <v/>
      </c>
      <c r="BG85" s="152" t="str">
        <f>IF(ISBLANK(Výsledky!$MN$3),"",Výsledky!MN42)</f>
        <v/>
      </c>
      <c r="BH85" s="152" t="str">
        <f>IF(ISBLANK(Výsledky!$MU$3),"",Výsledky!MU42)</f>
        <v/>
      </c>
      <c r="BI85" s="152" t="str">
        <f>IF(ISBLANK(Výsledky!$NB$3),"",Výsledky!NB42)</f>
        <v/>
      </c>
      <c r="BJ85" s="152" t="str">
        <f>IF(ISBLANK(Výsledky!$NI$3),"",Výsledky!NI42)</f>
        <v/>
      </c>
      <c r="BK85" s="152" t="str">
        <f>IF(ISBLANK(Výsledky!$NP$3),"",Výsledky!NP42)</f>
        <v/>
      </c>
      <c r="BL85" s="152" t="str">
        <f>IF(ISBLANK(Výsledky!$NW$3),"",Výsledky!NW42)</f>
        <v/>
      </c>
      <c r="BM85" s="152" t="str">
        <f>IF(ISBLANK(Výsledky!$OD$3),"",Výsledky!OD42)</f>
        <v/>
      </c>
      <c r="BN85" s="152" t="str">
        <f>IF(ISBLANK(Výsledky!$OK$3),"",Výsledky!OK42)</f>
        <v/>
      </c>
      <c r="BO85" s="152" t="str">
        <f>IF(ISBLANK(Výsledky!$OR$3),"",Výsledky!OR42)</f>
        <v/>
      </c>
      <c r="BP85" s="152" t="str">
        <f>IF(ISBLANK(Výsledky!$OY$3),"",Výsledky!OY42)</f>
        <v/>
      </c>
      <c r="BQ85" s="152" t="str">
        <f>IF(ISBLANK(Výsledky!$PF$3),"",Výsledky!PF42)</f>
        <v/>
      </c>
      <c r="BR85" s="152" t="str">
        <f>IF(ISBLANK(Výsledky!$PM$3),"",Výsledky!PM42)</f>
        <v/>
      </c>
      <c r="BS85" s="152" t="str">
        <f>IF(ISBLANK(Výsledky!$PT$3),"",Výsledky!PT42)</f>
        <v/>
      </c>
      <c r="BT85" s="153" t="str">
        <f>IF(ISBLANK(Výsledky!$QA$3),"",Výsledky!QA42)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 x14ac:dyDescent="0.2">
      <c r="A86" s="1"/>
      <c r="B86" s="155" t="s">
        <v>250</v>
      </c>
      <c r="C86" s="161">
        <f>Tipy!A31</f>
        <v>48</v>
      </c>
      <c r="D86" s="179" t="str">
        <f>Tipy!B31</f>
        <v>Ivan Čmarada</v>
      </c>
      <c r="E86" s="308">
        <f>SUM(F86:I86)</f>
        <v>100</v>
      </c>
      <c r="F86" s="306">
        <f>IF(ISBLANK(Výsledky!$I$3),"-",SUM(J86:M86,O86,Q86,S86:T86,V86,X86,Z86:AA86,AC86:AE86,AG86:AI86,AK86:AM86,AP86,AR86,AT86:AU86,AW86:AX86,BA86,BC86:BD86,BF86,BH86,BJ86,BL86,BN86,BP86,BR86:BS86))</f>
        <v>80</v>
      </c>
      <c r="G86" s="151">
        <f>IF(ISBLANK(Výsledky!$AK$3),"-",SUM(N86,R86,U86,Y86,AB86,AF86,AV86,BB86,BG86,BI86,BM86,BO86,BT86))</f>
        <v>20</v>
      </c>
      <c r="H86" s="151">
        <f>IF(ISBLANK(Výsledky!$AY$3),"-",SUM(P86,W86,AJ86,AO86,AQ86,AY86))</f>
        <v>0</v>
      </c>
      <c r="I86" s="167">
        <f>IF(ISBLANK(Výsledky!$HK$3),"-",SUM(AN86,AS86,AZ86,BE86,BK86,BQ86))</f>
        <v>0</v>
      </c>
      <c r="J86" s="164">
        <f>IF(ISBLANK(Výsledky!$I$3),"",Výsledky!I37)</f>
        <v>30</v>
      </c>
      <c r="K86" s="152" t="str">
        <f>IF(ISBLANK(Výsledky!$P$3),"",Výsledky!P37)</f>
        <v>-</v>
      </c>
      <c r="L86" s="152">
        <f>IF(ISBLANK(Výsledky!$W$3),"",Výsledky!W37)</f>
        <v>0</v>
      </c>
      <c r="M86" s="152">
        <f>IF(ISBLANK(Výsledky!$AD$3),"",Výsledky!AD37)</f>
        <v>20</v>
      </c>
      <c r="N86" s="152">
        <f>IF(ISBLANK(Výsledky!$AK$3),"",Výsledky!AK37)</f>
        <v>20</v>
      </c>
      <c r="O86" s="152" t="str">
        <f>IF(ISBLANK(Výsledky!$AR$3),"",Výsledky!AR37)</f>
        <v>-</v>
      </c>
      <c r="P86" s="152" t="str">
        <f>IF(ISBLANK(Výsledky!$AY$3),"",Výsledky!AY37)</f>
        <v>-</v>
      </c>
      <c r="Q86" s="152">
        <f>IF(ISBLANK(Výsledky!$BF$3),"",Výsledky!BF37)</f>
        <v>30</v>
      </c>
      <c r="R86" s="152" t="str">
        <f>IF(ISBLANK(Výsledky!$BM$3),"",Výsledky!BM37)</f>
        <v>-</v>
      </c>
      <c r="S86" s="152" t="str">
        <f>IF(ISBLANK(Výsledky!$BT$3),"",Výsledky!BT37)</f>
        <v>-</v>
      </c>
      <c r="T86" s="152" t="str">
        <f>IF(ISBLANK(Výsledky!$CA$3),"",Výsledky!CA37)</f>
        <v>-</v>
      </c>
      <c r="U86" s="152" t="str">
        <f>IF(ISBLANK(Výsledky!$CH$3),"",Výsledky!CH37)</f>
        <v>-</v>
      </c>
      <c r="V86" s="152" t="str">
        <f>IF(ISBLANK(Výsledky!$CO$3),"",Výsledky!CO37)</f>
        <v>-</v>
      </c>
      <c r="W86" s="152" t="str">
        <f>IF(ISBLANK(Výsledky!$CV$3),"",Výsledky!CV37)</f>
        <v>-</v>
      </c>
      <c r="X86" s="152" t="str">
        <f>IF(ISBLANK(Výsledky!$DC$3),"",Výsledky!DC37)</f>
        <v>-</v>
      </c>
      <c r="Y86" s="152" t="str">
        <f>IF(ISBLANK(Výsledky!$DJ$3),"",Výsledky!DJ37)</f>
        <v>-</v>
      </c>
      <c r="Z86" s="152" t="str">
        <f>IF(ISBLANK(Výsledky!$DQ$3),"",Výsledky!DQ37)</f>
        <v>-</v>
      </c>
      <c r="AA86" s="152" t="str">
        <f>IF(ISBLANK(Výsledky!$DX$3),"",Výsledky!DX37)</f>
        <v>-</v>
      </c>
      <c r="AB86" s="152" t="str">
        <f>IF(ISBLANK(Výsledky!$EE$3),"",Výsledky!EE37)</f>
        <v>-</v>
      </c>
      <c r="AC86" s="152" t="str">
        <f>IF(ISBLANK(Výsledky!$EL$3),"",Výsledky!EL37)</f>
        <v>-</v>
      </c>
      <c r="AD86" s="152" t="str">
        <f>IF(ISBLANK(Výsledky!$ES$3),"",Výsledky!ES37)</f>
        <v>-</v>
      </c>
      <c r="AE86" s="152" t="str">
        <f>IF(ISBLANK(Výsledky!$EZ$3),"",Výsledky!EZ37)</f>
        <v>-</v>
      </c>
      <c r="AF86" s="152" t="str">
        <f>IF(ISBLANK(Výsledky!$FG$3),"",Výsledky!FG37)</f>
        <v>-</v>
      </c>
      <c r="AG86" s="152" t="str">
        <f>IF(ISBLANK(Výsledky!$FN$3),"",Výsledky!FN37)</f>
        <v>-</v>
      </c>
      <c r="AH86" s="152" t="str">
        <f>IF(ISBLANK(Výsledky!$FU$3),"",Výsledky!FU37)</f>
        <v>-</v>
      </c>
      <c r="AI86" s="152" t="str">
        <f>IF(ISBLANK(Výsledky!$GB$3),"",Výsledky!GB37)</f>
        <v>-</v>
      </c>
      <c r="AJ86" s="152" t="str">
        <f>IF(ISBLANK(Výsledky!$GI$3),"",Výsledky!GI37)</f>
        <v>-</v>
      </c>
      <c r="AK86" s="152" t="str">
        <f>IF(ISBLANK(Výsledky!$GP$3),"",Výsledky!GP37)</f>
        <v>-</v>
      </c>
      <c r="AL86" s="152" t="str">
        <f>IF(ISBLANK(Výsledky!$GW$3),"",Výsledky!GW37)</f>
        <v>-</v>
      </c>
      <c r="AM86" s="152" t="str">
        <f>IF(ISBLANK(Výsledky!$HD$3),"",Výsledky!HD37)</f>
        <v>-</v>
      </c>
      <c r="AN86" s="152" t="str">
        <f>IF(ISBLANK(Výsledky!$HK$3),"",Výsledky!HK37)</f>
        <v>-</v>
      </c>
      <c r="AO86" s="152" t="str">
        <f>IF(ISBLANK(Výsledky!$HR$3),"",Výsledky!HR37)</f>
        <v>-</v>
      </c>
      <c r="AP86" s="152" t="str">
        <f>IF(ISBLANK(Výsledky!$HY$3),"",Výsledky!HY37)</f>
        <v>-</v>
      </c>
      <c r="AQ86" s="152" t="str">
        <f>IF(ISBLANK(Výsledky!$IF$3),"",Výsledky!IF37)</f>
        <v>-</v>
      </c>
      <c r="AR86" s="152" t="str">
        <f>IF(ISBLANK(Výsledky!$IM$3),"",Výsledky!IM37)</f>
        <v>-</v>
      </c>
      <c r="AS86" s="152" t="str">
        <f>IF(ISBLANK(Výsledky!$IT$3),"",Výsledky!IT37)</f>
        <v>-</v>
      </c>
      <c r="AT86" s="152" t="str">
        <f>IF(ISBLANK(Výsledky!$JA$3),"",Výsledky!JA37)</f>
        <v>-</v>
      </c>
      <c r="AU86" s="152" t="str">
        <f>IF(ISBLANK(Výsledky!$JH$3),"",Výsledky!JH37)</f>
        <v>-</v>
      </c>
      <c r="AV86" s="152" t="str">
        <f>IF(ISBLANK(Výsledky!$JO$3),"",Výsledky!JO37)</f>
        <v>-</v>
      </c>
      <c r="AW86" s="152" t="str">
        <f>IF(ISBLANK(Výsledky!$JV$3),"",Výsledky!JV37)</f>
        <v>-</v>
      </c>
      <c r="AX86" s="152" t="str">
        <f>IF(ISBLANK(Výsledky!$KC$3),"",Výsledky!KC37)</f>
        <v/>
      </c>
      <c r="AY86" s="152" t="str">
        <f>IF(ISBLANK(Výsledky!$KJ$3),"",Výsledky!KJ37)</f>
        <v>-</v>
      </c>
      <c r="AZ86" s="152" t="str">
        <f>IF(ISBLANK(Výsledky!$KQ$3),"",Výsledky!KQ37)</f>
        <v>-</v>
      </c>
      <c r="BA86" s="152" t="str">
        <f>IF(ISBLANK(Výsledky!$KX$3),"",Výsledky!KX37)</f>
        <v/>
      </c>
      <c r="BB86" s="152" t="str">
        <f>IF(ISBLANK(Výsledky!$LE$3),"",Výsledky!LE37)</f>
        <v/>
      </c>
      <c r="BC86" s="152" t="str">
        <f>IF(ISBLANK(Výsledky!$LL$3),"",Výsledky!LL37)</f>
        <v/>
      </c>
      <c r="BD86" s="152" t="str">
        <f>IF(ISBLANK(Výsledky!$LS$3),"",Výsledky!LS37)</f>
        <v/>
      </c>
      <c r="BE86" s="152" t="str">
        <f>IF(ISBLANK(Výsledky!$LZ$3),"",Výsledky!LZ37)</f>
        <v/>
      </c>
      <c r="BF86" s="152" t="str">
        <f>IF(ISBLANK(Výsledky!$MG$3),"",Výsledky!MG37)</f>
        <v/>
      </c>
      <c r="BG86" s="152" t="str">
        <f>IF(ISBLANK(Výsledky!$MN$3),"",Výsledky!MN37)</f>
        <v/>
      </c>
      <c r="BH86" s="152" t="str">
        <f>IF(ISBLANK(Výsledky!$MU$3),"",Výsledky!MU37)</f>
        <v/>
      </c>
      <c r="BI86" s="152" t="str">
        <f>IF(ISBLANK(Výsledky!$NB$3),"",Výsledky!NB37)</f>
        <v/>
      </c>
      <c r="BJ86" s="152" t="str">
        <f>IF(ISBLANK(Výsledky!$NI$3),"",Výsledky!NI37)</f>
        <v/>
      </c>
      <c r="BK86" s="152" t="str">
        <f>IF(ISBLANK(Výsledky!$NP$3),"",Výsledky!NP37)</f>
        <v/>
      </c>
      <c r="BL86" s="152" t="str">
        <f>IF(ISBLANK(Výsledky!$NW$3),"",Výsledky!NW37)</f>
        <v/>
      </c>
      <c r="BM86" s="152" t="str">
        <f>IF(ISBLANK(Výsledky!$OD$3),"",Výsledky!OD37)</f>
        <v/>
      </c>
      <c r="BN86" s="152" t="str">
        <f>IF(ISBLANK(Výsledky!$OK$3),"",Výsledky!OK37)</f>
        <v/>
      </c>
      <c r="BO86" s="152" t="str">
        <f>IF(ISBLANK(Výsledky!$OR$3),"",Výsledky!OR37)</f>
        <v/>
      </c>
      <c r="BP86" s="152" t="str">
        <f>IF(ISBLANK(Výsledky!$OY$3),"",Výsledky!OY37)</f>
        <v/>
      </c>
      <c r="BQ86" s="152" t="str">
        <f>IF(ISBLANK(Výsledky!$PF$3),"",Výsledky!PF37)</f>
        <v/>
      </c>
      <c r="BR86" s="152" t="str">
        <f>IF(ISBLANK(Výsledky!$PM$3),"",Výsledky!PM37)</f>
        <v/>
      </c>
      <c r="BS86" s="152" t="str">
        <f>IF(ISBLANK(Výsledky!$PT$3),"",Výsledky!PT37)</f>
        <v/>
      </c>
      <c r="BT86" s="153" t="str">
        <f>IF(ISBLANK(Výsledky!$QA$3),"",Výsledky!QA37)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 x14ac:dyDescent="0.2">
      <c r="A87" s="1"/>
      <c r="B87" s="155" t="s">
        <v>251</v>
      </c>
      <c r="C87" s="161">
        <f>Tipy!A60</f>
        <v>61</v>
      </c>
      <c r="D87" s="179" t="str">
        <f>Tipy!B60</f>
        <v>MaverickLFC</v>
      </c>
      <c r="E87" s="308">
        <f>SUM(F87:I87)</f>
        <v>100</v>
      </c>
      <c r="F87" s="306">
        <f>IF(ISBLANK(Výsledky!$I$3),"-",SUM(J87:M87,O87,Q87,S87:T87,V87,X87,Z87:AA87,AC87:AE87,AG87:AI87,AK87:AM87,AP87,AR87,AT87:AU87,AW87:AX87,BA87,BC87:BD87,BF87,BH87,BJ87,BL87,BN87,BP87,BR87:BS87))</f>
        <v>100</v>
      </c>
      <c r="G87" s="151">
        <f>IF(ISBLANK(Výsledky!$AK$3),"-",SUM(N87,R87,U87,Y87,AB87,AF87,AV87,BB87,BG87,BI87,BM87,BO87,BT87))</f>
        <v>0</v>
      </c>
      <c r="H87" s="151">
        <f>IF(ISBLANK(Výsledky!$AY$3),"-",SUM(P87,W87,AJ87,AO87,AQ87,AY87))</f>
        <v>0</v>
      </c>
      <c r="I87" s="167">
        <f>IF(ISBLANK(Výsledky!$HK$3),"-",SUM(AN87,AS87,AZ87,BE87,BK87,BQ87))</f>
        <v>0</v>
      </c>
      <c r="J87" s="164">
        <f>IF(ISBLANK(Výsledky!$I$3),"",Výsledky!I66)</f>
        <v>40</v>
      </c>
      <c r="K87" s="152">
        <f>IF(ISBLANK(Výsledky!$P$3),"",Výsledky!P66)</f>
        <v>60</v>
      </c>
      <c r="L87" s="152">
        <f>IF(ISBLANK(Výsledky!$W$3),"",Výsledky!W66)</f>
        <v>0</v>
      </c>
      <c r="M87" s="152" t="str">
        <f>IF(ISBLANK(Výsledky!$AD$3),"",Výsledky!AD66)</f>
        <v>-</v>
      </c>
      <c r="N87" s="152" t="str">
        <f>IF(ISBLANK(Výsledky!$AK$3),"",Výsledky!AK66)</f>
        <v>-</v>
      </c>
      <c r="O87" s="152" t="str">
        <f>IF(ISBLANK(Výsledky!$AR$3),"",Výsledky!AR66)</f>
        <v>-</v>
      </c>
      <c r="P87" s="152" t="str">
        <f>IF(ISBLANK(Výsledky!$AY$3),"",Výsledky!AY66)</f>
        <v>-</v>
      </c>
      <c r="Q87" s="152" t="str">
        <f>IF(ISBLANK(Výsledky!$BF$3),"",Výsledky!BF66)</f>
        <v>-</v>
      </c>
      <c r="R87" s="152" t="str">
        <f>IF(ISBLANK(Výsledky!$BM$3),"",Výsledky!BM66)</f>
        <v>-</v>
      </c>
      <c r="S87" s="152" t="str">
        <f>IF(ISBLANK(Výsledky!$BT$3),"",Výsledky!BT66)</f>
        <v>-</v>
      </c>
      <c r="T87" s="152" t="str">
        <f>IF(ISBLANK(Výsledky!$CA$3),"",Výsledky!CA66)</f>
        <v>-</v>
      </c>
      <c r="U87" s="152" t="str">
        <f>IF(ISBLANK(Výsledky!$CH$3),"",Výsledky!CH66)</f>
        <v>-</v>
      </c>
      <c r="V87" s="152" t="str">
        <f>IF(ISBLANK(Výsledky!$CO$3),"",Výsledky!CO66)</f>
        <v>-</v>
      </c>
      <c r="W87" s="152" t="str">
        <f>IF(ISBLANK(Výsledky!$CV$3),"",Výsledky!CV66)</f>
        <v>-</v>
      </c>
      <c r="X87" s="152" t="str">
        <f>IF(ISBLANK(Výsledky!$DC$3),"",Výsledky!DC66)</f>
        <v>-</v>
      </c>
      <c r="Y87" s="152" t="str">
        <f>IF(ISBLANK(Výsledky!$DJ$3),"",Výsledky!DJ66)</f>
        <v>-</v>
      </c>
      <c r="Z87" s="152" t="str">
        <f>IF(ISBLANK(Výsledky!$DQ$3),"",Výsledky!DQ66)</f>
        <v>-</v>
      </c>
      <c r="AA87" s="152" t="str">
        <f>IF(ISBLANK(Výsledky!$DX$3),"",Výsledky!DX66)</f>
        <v>-</v>
      </c>
      <c r="AB87" s="152" t="str">
        <f>IF(ISBLANK(Výsledky!$EE$3),"",Výsledky!EE66)</f>
        <v>-</v>
      </c>
      <c r="AC87" s="152" t="str">
        <f>IF(ISBLANK(Výsledky!$EL$3),"",Výsledky!EL66)</f>
        <v>-</v>
      </c>
      <c r="AD87" s="152" t="str">
        <f>IF(ISBLANK(Výsledky!$ES$3),"",Výsledky!ES66)</f>
        <v>-</v>
      </c>
      <c r="AE87" s="152" t="str">
        <f>IF(ISBLANK(Výsledky!$EZ$3),"",Výsledky!EZ66)</f>
        <v>-</v>
      </c>
      <c r="AF87" s="152" t="str">
        <f>IF(ISBLANK(Výsledky!$FG$3),"",Výsledky!FG66)</f>
        <v>-</v>
      </c>
      <c r="AG87" s="152" t="str">
        <f>IF(ISBLANK(Výsledky!$FN$3),"",Výsledky!FN66)</f>
        <v>-</v>
      </c>
      <c r="AH87" s="152" t="str">
        <f>IF(ISBLANK(Výsledky!$FU$3),"",Výsledky!FU66)</f>
        <v>-</v>
      </c>
      <c r="AI87" s="152" t="str">
        <f>IF(ISBLANK(Výsledky!$GB$3),"",Výsledky!GB66)</f>
        <v>-</v>
      </c>
      <c r="AJ87" s="152" t="str">
        <f>IF(ISBLANK(Výsledky!$GI$3),"",Výsledky!GI66)</f>
        <v>-</v>
      </c>
      <c r="AK87" s="152" t="str">
        <f>IF(ISBLANK(Výsledky!$GP$3),"",Výsledky!GP66)</f>
        <v>-</v>
      </c>
      <c r="AL87" s="152" t="str">
        <f>IF(ISBLANK(Výsledky!$GW$3),"",Výsledky!GW66)</f>
        <v>-</v>
      </c>
      <c r="AM87" s="152" t="str">
        <f>IF(ISBLANK(Výsledky!$HD$3),"",Výsledky!HD66)</f>
        <v>-</v>
      </c>
      <c r="AN87" s="152" t="str">
        <f>IF(ISBLANK(Výsledky!$HK$3),"",Výsledky!HK66)</f>
        <v>-</v>
      </c>
      <c r="AO87" s="152" t="str">
        <f>IF(ISBLANK(Výsledky!$HR$3),"",Výsledky!HR66)</f>
        <v>-</v>
      </c>
      <c r="AP87" s="152" t="str">
        <f>IF(ISBLANK(Výsledky!$HY$3),"",Výsledky!HY66)</f>
        <v>-</v>
      </c>
      <c r="AQ87" s="152" t="str">
        <f>IF(ISBLANK(Výsledky!$IF$3),"",Výsledky!IF66)</f>
        <v>-</v>
      </c>
      <c r="AR87" s="152" t="str">
        <f>IF(ISBLANK(Výsledky!$IM$3),"",Výsledky!IM66)</f>
        <v>-</v>
      </c>
      <c r="AS87" s="152" t="str">
        <f>IF(ISBLANK(Výsledky!$IT$3),"",Výsledky!IT66)</f>
        <v>-</v>
      </c>
      <c r="AT87" s="152" t="str">
        <f>IF(ISBLANK(Výsledky!$JA$3),"",Výsledky!JA66)</f>
        <v>-</v>
      </c>
      <c r="AU87" s="152" t="str">
        <f>IF(ISBLANK(Výsledky!$JH$3),"",Výsledky!JH66)</f>
        <v>-</v>
      </c>
      <c r="AV87" s="152" t="str">
        <f>IF(ISBLANK(Výsledky!$JO$3),"",Výsledky!JO66)</f>
        <v>-</v>
      </c>
      <c r="AW87" s="152" t="str">
        <f>IF(ISBLANK(Výsledky!$JV$3),"",Výsledky!JV66)</f>
        <v>-</v>
      </c>
      <c r="AX87" s="152" t="str">
        <f>IF(ISBLANK(Výsledky!$KC$3),"",Výsledky!KC66)</f>
        <v/>
      </c>
      <c r="AY87" s="152" t="str">
        <f>IF(ISBLANK(Výsledky!$KJ$3),"",Výsledky!KJ66)</f>
        <v>-</v>
      </c>
      <c r="AZ87" s="152" t="str">
        <f>IF(ISBLANK(Výsledky!$KQ$3),"",Výsledky!KQ66)</f>
        <v>-</v>
      </c>
      <c r="BA87" s="152" t="str">
        <f>IF(ISBLANK(Výsledky!$KX$3),"",Výsledky!KX66)</f>
        <v/>
      </c>
      <c r="BB87" s="152" t="str">
        <f>IF(ISBLANK(Výsledky!$LE$3),"",Výsledky!LE66)</f>
        <v/>
      </c>
      <c r="BC87" s="152" t="str">
        <f>IF(ISBLANK(Výsledky!$LL$3),"",Výsledky!LL66)</f>
        <v/>
      </c>
      <c r="BD87" s="152" t="str">
        <f>IF(ISBLANK(Výsledky!$LS$3),"",Výsledky!LS66)</f>
        <v/>
      </c>
      <c r="BE87" s="152" t="str">
        <f>IF(ISBLANK(Výsledky!$LZ$3),"",Výsledky!LZ66)</f>
        <v/>
      </c>
      <c r="BF87" s="152" t="str">
        <f>IF(ISBLANK(Výsledky!$MG$3),"",Výsledky!MG66)</f>
        <v/>
      </c>
      <c r="BG87" s="152" t="str">
        <f>IF(ISBLANK(Výsledky!$MN$3),"",Výsledky!MN66)</f>
        <v/>
      </c>
      <c r="BH87" s="152" t="str">
        <f>IF(ISBLANK(Výsledky!$MU$3),"",Výsledky!MU66)</f>
        <v/>
      </c>
      <c r="BI87" s="152" t="str">
        <f>IF(ISBLANK(Výsledky!$NB$3),"",Výsledky!NB66)</f>
        <v/>
      </c>
      <c r="BJ87" s="152" t="str">
        <f>IF(ISBLANK(Výsledky!$NI$3),"",Výsledky!NI66)</f>
        <v/>
      </c>
      <c r="BK87" s="152" t="str">
        <f>IF(ISBLANK(Výsledky!$NP$3),"",Výsledky!NP66)</f>
        <v/>
      </c>
      <c r="BL87" s="152" t="str">
        <f>IF(ISBLANK(Výsledky!$NW$3),"",Výsledky!NW66)</f>
        <v/>
      </c>
      <c r="BM87" s="152" t="str">
        <f>IF(ISBLANK(Výsledky!$OD$3),"",Výsledky!OD66)</f>
        <v/>
      </c>
      <c r="BN87" s="152" t="str">
        <f>IF(ISBLANK(Výsledky!$OK$3),"",Výsledky!OK66)</f>
        <v/>
      </c>
      <c r="BO87" s="152" t="str">
        <f>IF(ISBLANK(Výsledky!$OR$3),"",Výsledky!OR66)</f>
        <v/>
      </c>
      <c r="BP87" s="152" t="str">
        <f>IF(ISBLANK(Výsledky!$OY$3),"",Výsledky!OY66)</f>
        <v/>
      </c>
      <c r="BQ87" s="152" t="str">
        <f>IF(ISBLANK(Výsledky!$PF$3),"",Výsledky!PF66)</f>
        <v/>
      </c>
      <c r="BR87" s="152" t="str">
        <f>IF(ISBLANK(Výsledky!$PM$3),"",Výsledky!PM66)</f>
        <v/>
      </c>
      <c r="BS87" s="152" t="str">
        <f>IF(ISBLANK(Výsledky!$PT$3),"",Výsledky!PT66)</f>
        <v/>
      </c>
      <c r="BT87" s="153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 x14ac:dyDescent="0.2">
      <c r="A88" s="1"/>
      <c r="B88" s="155" t="s">
        <v>252</v>
      </c>
      <c r="C88" s="161">
        <f>Tipy!A94</f>
        <v>40</v>
      </c>
      <c r="D88" s="179" t="str">
        <f>Tipy!B94</f>
        <v>Stiflerovamama</v>
      </c>
      <c r="E88" s="308">
        <f>SUM(F88:I88)</f>
        <v>90</v>
      </c>
      <c r="F88" s="306">
        <f>IF(ISBLANK(Výsledky!$I$3),"-",SUM(J88:M88,O88,Q88,S88:T88,V88,X88,Z88:AA88,AC88:AE88,AG88:AI88,AK88:AM88,AP88,AR88,AT88:AU88,AW88:AX88,BA88,BC88:BD88,BF88,BH88,BJ88,BL88,BN88,BP88,BR88:BS88))</f>
        <v>90</v>
      </c>
      <c r="G88" s="151">
        <f>IF(ISBLANK(Výsledky!$AK$3),"-",SUM(N88,R88,U88,Y88,AB88,AF88,AV88,BB88,BG88,BI88,BM88,BO88,BT88))</f>
        <v>0</v>
      </c>
      <c r="H88" s="151">
        <f>IF(ISBLANK(Výsledky!$AY$3),"-",SUM(P88,W88,AJ88,AO88,AQ88,AY88))</f>
        <v>0</v>
      </c>
      <c r="I88" s="167">
        <f>IF(ISBLANK(Výsledky!$HK$3),"-",SUM(AN88,AS88,AZ88,BE88,BK88,BQ88))</f>
        <v>0</v>
      </c>
      <c r="J88" s="164">
        <f>IF(ISBLANK(Výsledky!$I$3),"",Výsledky!I100)</f>
        <v>60</v>
      </c>
      <c r="K88" s="152" t="str">
        <f>IF(ISBLANK(Výsledky!$P$3),"",Výsledky!P100)</f>
        <v>-</v>
      </c>
      <c r="L88" s="152">
        <f>IF(ISBLANK(Výsledky!$W$3),"",Výsledky!W100)</f>
        <v>30</v>
      </c>
      <c r="M88" s="152" t="str">
        <f>IF(ISBLANK(Výsledky!$AD$3),"",Výsledky!AD100)</f>
        <v>-</v>
      </c>
      <c r="N88" s="152" t="str">
        <f>IF(ISBLANK(Výsledky!$AK$3),"",Výsledky!AK100)</f>
        <v>-</v>
      </c>
      <c r="O88" s="152" t="str">
        <f>IF(ISBLANK(Výsledky!$AR$3),"",Výsledky!AR100)</f>
        <v>-</v>
      </c>
      <c r="P88" s="152" t="str">
        <f>IF(ISBLANK(Výsledky!$AY$3),"",Výsledky!AY100)</f>
        <v>-</v>
      </c>
      <c r="Q88" s="152" t="str">
        <f>IF(ISBLANK(Výsledky!$BF$3),"",Výsledky!BF100)</f>
        <v>-</v>
      </c>
      <c r="R88" s="152" t="str">
        <f>IF(ISBLANK(Výsledky!$BM$3),"",Výsledky!BM100)</f>
        <v>-</v>
      </c>
      <c r="S88" s="152" t="str">
        <f>IF(ISBLANK(Výsledky!$BT$3),"",Výsledky!BT100)</f>
        <v>-</v>
      </c>
      <c r="T88" s="152" t="str">
        <f>IF(ISBLANK(Výsledky!$CA$3),"",Výsledky!CA100)</f>
        <v>-</v>
      </c>
      <c r="U88" s="152" t="str">
        <f>IF(ISBLANK(Výsledky!$CH$3),"",Výsledky!CH100)</f>
        <v>-</v>
      </c>
      <c r="V88" s="152" t="str">
        <f>IF(ISBLANK(Výsledky!$CO$3),"",Výsledky!CO100)</f>
        <v>-</v>
      </c>
      <c r="W88" s="152" t="str">
        <f>IF(ISBLANK(Výsledky!$CV$3),"",Výsledky!CV100)</f>
        <v>-</v>
      </c>
      <c r="X88" s="152" t="str">
        <f>IF(ISBLANK(Výsledky!$DC$3),"",Výsledky!DC100)</f>
        <v>-</v>
      </c>
      <c r="Y88" s="152" t="str">
        <f>IF(ISBLANK(Výsledky!$DJ$3),"",Výsledky!DJ100)</f>
        <v>-</v>
      </c>
      <c r="Z88" s="152" t="str">
        <f>IF(ISBLANK(Výsledky!$DQ$3),"",Výsledky!DQ100)</f>
        <v>-</v>
      </c>
      <c r="AA88" s="152" t="str">
        <f>IF(ISBLANK(Výsledky!$DX$3),"",Výsledky!DX100)</f>
        <v>-</v>
      </c>
      <c r="AB88" s="152" t="str">
        <f>IF(ISBLANK(Výsledky!$EE$3),"",Výsledky!EE100)</f>
        <v>-</v>
      </c>
      <c r="AC88" s="152" t="str">
        <f>IF(ISBLANK(Výsledky!$EL$3),"",Výsledky!EL100)</f>
        <v>-</v>
      </c>
      <c r="AD88" s="152" t="str">
        <f>IF(ISBLANK(Výsledky!$ES$3),"",Výsledky!ES100)</f>
        <v>-</v>
      </c>
      <c r="AE88" s="152" t="str">
        <f>IF(ISBLANK(Výsledky!$EZ$3),"",Výsledky!EZ100)</f>
        <v>-</v>
      </c>
      <c r="AF88" s="152" t="str">
        <f>IF(ISBLANK(Výsledky!$FG$3),"",Výsledky!FG100)</f>
        <v>-</v>
      </c>
      <c r="AG88" s="152" t="str">
        <f>IF(ISBLANK(Výsledky!$FN$3),"",Výsledky!FN100)</f>
        <v>-</v>
      </c>
      <c r="AH88" s="152" t="str">
        <f>IF(ISBLANK(Výsledky!$FU$3),"",Výsledky!FU100)</f>
        <v>-</v>
      </c>
      <c r="AI88" s="152" t="str">
        <f>IF(ISBLANK(Výsledky!$GB$3),"",Výsledky!GB100)</f>
        <v>-</v>
      </c>
      <c r="AJ88" s="152" t="str">
        <f>IF(ISBLANK(Výsledky!$GI$3),"",Výsledky!GI100)</f>
        <v>-</v>
      </c>
      <c r="AK88" s="152" t="str">
        <f>IF(ISBLANK(Výsledky!$GP$3),"",Výsledky!GP100)</f>
        <v>-</v>
      </c>
      <c r="AL88" s="152" t="str">
        <f>IF(ISBLANK(Výsledky!$GW$3),"",Výsledky!GW100)</f>
        <v>-</v>
      </c>
      <c r="AM88" s="152" t="str">
        <f>IF(ISBLANK(Výsledky!$HD$3),"",Výsledky!HD100)</f>
        <v>-</v>
      </c>
      <c r="AN88" s="152" t="str">
        <f>IF(ISBLANK(Výsledky!$HK$3),"",Výsledky!HK100)</f>
        <v>-</v>
      </c>
      <c r="AO88" s="152" t="str">
        <f>IF(ISBLANK(Výsledky!$HR$3),"",Výsledky!HR100)</f>
        <v>-</v>
      </c>
      <c r="AP88" s="152" t="str">
        <f>IF(ISBLANK(Výsledky!$HY$3),"",Výsledky!HY100)</f>
        <v>-</v>
      </c>
      <c r="AQ88" s="152" t="str">
        <f>IF(ISBLANK(Výsledky!$IF$3),"",Výsledky!IF100)</f>
        <v>-</v>
      </c>
      <c r="AR88" s="152" t="str">
        <f>IF(ISBLANK(Výsledky!$IM$3),"",Výsledky!IM100)</f>
        <v>-</v>
      </c>
      <c r="AS88" s="152" t="str">
        <f>IF(ISBLANK(Výsledky!$IT$3),"",Výsledky!IT100)</f>
        <v>-</v>
      </c>
      <c r="AT88" s="152" t="str">
        <f>IF(ISBLANK(Výsledky!$JA$3),"",Výsledky!JA100)</f>
        <v>-</v>
      </c>
      <c r="AU88" s="152" t="str">
        <f>IF(ISBLANK(Výsledky!$JH$3),"",Výsledky!JH100)</f>
        <v>-</v>
      </c>
      <c r="AV88" s="152" t="str">
        <f>IF(ISBLANK(Výsledky!$JO$3),"",Výsledky!JO100)</f>
        <v>-</v>
      </c>
      <c r="AW88" s="152" t="str">
        <f>IF(ISBLANK(Výsledky!$JV$3),"",Výsledky!JV100)</f>
        <v>-</v>
      </c>
      <c r="AX88" s="152" t="str">
        <f>IF(ISBLANK(Výsledky!$KC$3),"",Výsledky!KC100)</f>
        <v/>
      </c>
      <c r="AY88" s="152" t="str">
        <f>IF(ISBLANK(Výsledky!$KJ$3),"",Výsledky!KJ100)</f>
        <v>-</v>
      </c>
      <c r="AZ88" s="152" t="str">
        <f>IF(ISBLANK(Výsledky!$KQ$3),"",Výsledky!KQ100)</f>
        <v>-</v>
      </c>
      <c r="BA88" s="152" t="str">
        <f>IF(ISBLANK(Výsledky!$KX$3),"",Výsledky!KX100)</f>
        <v/>
      </c>
      <c r="BB88" s="152" t="str">
        <f>IF(ISBLANK(Výsledky!$LE$3),"",Výsledky!LE100)</f>
        <v/>
      </c>
      <c r="BC88" s="152" t="str">
        <f>IF(ISBLANK(Výsledky!$LL$3),"",Výsledky!LL100)</f>
        <v/>
      </c>
      <c r="BD88" s="152" t="str">
        <f>IF(ISBLANK(Výsledky!$LS$3),"",Výsledky!LS100)</f>
        <v/>
      </c>
      <c r="BE88" s="152" t="str">
        <f>IF(ISBLANK(Výsledky!$LZ$3),"",Výsledky!LZ100)</f>
        <v/>
      </c>
      <c r="BF88" s="152" t="str">
        <f>IF(ISBLANK(Výsledky!$MG$3),"",Výsledky!MG100)</f>
        <v/>
      </c>
      <c r="BG88" s="152" t="str">
        <f>IF(ISBLANK(Výsledky!$MN$3),"",Výsledky!MN100)</f>
        <v/>
      </c>
      <c r="BH88" s="152" t="str">
        <f>IF(ISBLANK(Výsledky!$MU$3),"",Výsledky!MU100)</f>
        <v/>
      </c>
      <c r="BI88" s="152" t="str">
        <f>IF(ISBLANK(Výsledky!$NB$3),"",Výsledky!NB100)</f>
        <v/>
      </c>
      <c r="BJ88" s="152" t="str">
        <f>IF(ISBLANK(Výsledky!$NI$3),"",Výsledky!NI100)</f>
        <v/>
      </c>
      <c r="BK88" s="152" t="str">
        <f>IF(ISBLANK(Výsledky!$NP$3),"",Výsledky!NP100)</f>
        <v/>
      </c>
      <c r="BL88" s="152" t="str">
        <f>IF(ISBLANK(Výsledky!$NW$3),"",Výsledky!NW100)</f>
        <v/>
      </c>
      <c r="BM88" s="152" t="str">
        <f>IF(ISBLANK(Výsledky!$OD$3),"",Výsledky!OD100)</f>
        <v/>
      </c>
      <c r="BN88" s="152" t="str">
        <f>IF(ISBLANK(Výsledky!$OK$3),"",Výsledky!OK100)</f>
        <v/>
      </c>
      <c r="BO88" s="152" t="str">
        <f>IF(ISBLANK(Výsledky!$OR$3),"",Výsledky!OR100)</f>
        <v/>
      </c>
      <c r="BP88" s="152" t="str">
        <f>IF(ISBLANK(Výsledky!$OY$3),"",Výsledky!OY100)</f>
        <v/>
      </c>
      <c r="BQ88" s="152" t="str">
        <f>IF(ISBLANK(Výsledky!$PF$3),"",Výsledky!PF100)</f>
        <v/>
      </c>
      <c r="BR88" s="152" t="str">
        <f>IF(ISBLANK(Výsledky!$PM$3),"",Výsledky!PM100)</f>
        <v/>
      </c>
      <c r="BS88" s="152" t="str">
        <f>IF(ISBLANK(Výsledky!$PT$3),"",Výsledky!PT100)</f>
        <v/>
      </c>
      <c r="BT88" s="153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 x14ac:dyDescent="0.2">
      <c r="A89" s="1"/>
      <c r="B89" s="155" t="s">
        <v>253</v>
      </c>
      <c r="C89" s="161">
        <f>Tipy!A28</f>
        <v>74</v>
      </c>
      <c r="D89" s="179" t="str">
        <f>Tipy!B28</f>
        <v>flash115</v>
      </c>
      <c r="E89" s="308">
        <f>SUM(F89:I89)</f>
        <v>90</v>
      </c>
      <c r="F89" s="306">
        <f>IF(ISBLANK(Výsledky!$I$3),"-",SUM(J89:M89,O89,Q89,S89:T89,V89,X89,Z89:AA89,AC89:AE89,AG89:AI89,AK89:AM89,AP89,AR89,AT89:AU89,AW89:AX89,BA89,BC89:BD89,BF89,BH89,BJ89,BL89,BN89,BP89,BR89:BS89))</f>
        <v>90</v>
      </c>
      <c r="G89" s="151">
        <f>IF(ISBLANK(Výsledky!$AK$3),"-",SUM(N89,R89,U89,Y89,AB89,AF89,AV89,BB89,BG89,BI89,BM89,BO89,BT89))</f>
        <v>0</v>
      </c>
      <c r="H89" s="151">
        <f>IF(ISBLANK(Výsledky!$AY$3),"-",SUM(P89,W89,AJ89,AO89,AQ89,AY89))</f>
        <v>0</v>
      </c>
      <c r="I89" s="167">
        <f>IF(ISBLANK(Výsledky!$HK$3),"-",SUM(AN89,AS89,AZ89,BE89,BK89,BQ89))</f>
        <v>0</v>
      </c>
      <c r="J89" s="164">
        <f>IF(ISBLANK(Výsledky!$I$3),"",Výsledky!I34)</f>
        <v>60</v>
      </c>
      <c r="K89" s="152">
        <f>IF(ISBLANK(Výsledky!$P$3),"",Výsledky!P34)</f>
        <v>30</v>
      </c>
      <c r="L89" s="152" t="str">
        <f>IF(ISBLANK(Výsledky!$W$3),"",Výsledky!W34)</f>
        <v>-</v>
      </c>
      <c r="M89" s="152" t="str">
        <f>IF(ISBLANK(Výsledky!$AD$3),"",Výsledky!AD34)</f>
        <v>-</v>
      </c>
      <c r="N89" s="152" t="str">
        <f>IF(ISBLANK(Výsledky!$AK$3),"",Výsledky!AK34)</f>
        <v>-</v>
      </c>
      <c r="O89" s="152" t="str">
        <f>IF(ISBLANK(Výsledky!$AR$3),"",Výsledky!AR34)</f>
        <v>-</v>
      </c>
      <c r="P89" s="152" t="str">
        <f>IF(ISBLANK(Výsledky!$AY$3),"",Výsledky!AY34)</f>
        <v>-</v>
      </c>
      <c r="Q89" s="152" t="str">
        <f>IF(ISBLANK(Výsledky!$BF$3),"",Výsledky!BF34)</f>
        <v>-</v>
      </c>
      <c r="R89" s="152" t="str">
        <f>IF(ISBLANK(Výsledky!$BM$3),"",Výsledky!BM34)</f>
        <v>-</v>
      </c>
      <c r="S89" s="152" t="str">
        <f>IF(ISBLANK(Výsledky!$BT$3),"",Výsledky!BT34)</f>
        <v>-</v>
      </c>
      <c r="T89" s="152" t="str">
        <f>IF(ISBLANK(Výsledky!$CA$3),"",Výsledky!CA34)</f>
        <v>-</v>
      </c>
      <c r="U89" s="152" t="str">
        <f>IF(ISBLANK(Výsledky!$CH$3),"",Výsledky!CH34)</f>
        <v>-</v>
      </c>
      <c r="V89" s="152" t="str">
        <f>IF(ISBLANK(Výsledky!$CO$3),"",Výsledky!CO34)</f>
        <v>-</v>
      </c>
      <c r="W89" s="152" t="str">
        <f>IF(ISBLANK(Výsledky!$CV$3),"",Výsledky!CV34)</f>
        <v>-</v>
      </c>
      <c r="X89" s="152" t="str">
        <f>IF(ISBLANK(Výsledky!$DC$3),"",Výsledky!DC34)</f>
        <v>-</v>
      </c>
      <c r="Y89" s="152" t="str">
        <f>IF(ISBLANK(Výsledky!$DJ$3),"",Výsledky!DJ34)</f>
        <v>-</v>
      </c>
      <c r="Z89" s="152" t="str">
        <f>IF(ISBLANK(Výsledky!$DQ$3),"",Výsledky!DQ34)</f>
        <v>-</v>
      </c>
      <c r="AA89" s="152" t="str">
        <f>IF(ISBLANK(Výsledky!$DX$3),"",Výsledky!DX34)</f>
        <v>-</v>
      </c>
      <c r="AB89" s="152" t="str">
        <f>IF(ISBLANK(Výsledky!$EE$3),"",Výsledky!EE34)</f>
        <v>-</v>
      </c>
      <c r="AC89" s="152" t="str">
        <f>IF(ISBLANK(Výsledky!$EL$3),"",Výsledky!EL34)</f>
        <v>-</v>
      </c>
      <c r="AD89" s="152" t="str">
        <f>IF(ISBLANK(Výsledky!$ES$3),"",Výsledky!ES34)</f>
        <v>-</v>
      </c>
      <c r="AE89" s="152" t="str">
        <f>IF(ISBLANK(Výsledky!$EZ$3),"",Výsledky!EZ34)</f>
        <v>-</v>
      </c>
      <c r="AF89" s="152" t="str">
        <f>IF(ISBLANK(Výsledky!$FG$3),"",Výsledky!FG34)</f>
        <v>-</v>
      </c>
      <c r="AG89" s="152" t="str">
        <f>IF(ISBLANK(Výsledky!$FN$3),"",Výsledky!FN34)</f>
        <v>-</v>
      </c>
      <c r="AH89" s="152" t="str">
        <f>IF(ISBLANK(Výsledky!$FU$3),"",Výsledky!FU34)</f>
        <v>-</v>
      </c>
      <c r="AI89" s="152" t="str">
        <f>IF(ISBLANK(Výsledky!$GB$3),"",Výsledky!GB34)</f>
        <v>-</v>
      </c>
      <c r="AJ89" s="152" t="str">
        <f>IF(ISBLANK(Výsledky!$GI$3),"",Výsledky!GI34)</f>
        <v>-</v>
      </c>
      <c r="AK89" s="152" t="str">
        <f>IF(ISBLANK(Výsledky!$GP$3),"",Výsledky!GP34)</f>
        <v>-</v>
      </c>
      <c r="AL89" s="152" t="str">
        <f>IF(ISBLANK(Výsledky!$GW$3),"",Výsledky!GW34)</f>
        <v>-</v>
      </c>
      <c r="AM89" s="152" t="str">
        <f>IF(ISBLANK(Výsledky!$HD$3),"",Výsledky!HD34)</f>
        <v>-</v>
      </c>
      <c r="AN89" s="152" t="str">
        <f>IF(ISBLANK(Výsledky!$HK$3),"",Výsledky!HK34)</f>
        <v>-</v>
      </c>
      <c r="AO89" s="152" t="str">
        <f>IF(ISBLANK(Výsledky!$HR$3),"",Výsledky!HR34)</f>
        <v>-</v>
      </c>
      <c r="AP89" s="152" t="str">
        <f>IF(ISBLANK(Výsledky!$HY$3),"",Výsledky!HY34)</f>
        <v>-</v>
      </c>
      <c r="AQ89" s="152" t="str">
        <f>IF(ISBLANK(Výsledky!$IF$3),"",Výsledky!IF34)</f>
        <v>-</v>
      </c>
      <c r="AR89" s="152" t="str">
        <f>IF(ISBLANK(Výsledky!$IM$3),"",Výsledky!IM34)</f>
        <v>-</v>
      </c>
      <c r="AS89" s="152" t="str">
        <f>IF(ISBLANK(Výsledky!$IT$3),"",Výsledky!IT34)</f>
        <v>-</v>
      </c>
      <c r="AT89" s="152" t="str">
        <f>IF(ISBLANK(Výsledky!$JA$3),"",Výsledky!JA34)</f>
        <v>-</v>
      </c>
      <c r="AU89" s="152" t="str">
        <f>IF(ISBLANK(Výsledky!$JH$3),"",Výsledky!JH34)</f>
        <v>-</v>
      </c>
      <c r="AV89" s="152" t="str">
        <f>IF(ISBLANK(Výsledky!$JO$3),"",Výsledky!JO34)</f>
        <v>-</v>
      </c>
      <c r="AW89" s="152" t="str">
        <f>IF(ISBLANK(Výsledky!$JV$3),"",Výsledky!JV34)</f>
        <v>-</v>
      </c>
      <c r="AX89" s="152" t="str">
        <f>IF(ISBLANK(Výsledky!$KC$3),"",Výsledky!KC34)</f>
        <v/>
      </c>
      <c r="AY89" s="152" t="str">
        <f>IF(ISBLANK(Výsledky!$KJ$3),"",Výsledky!KJ34)</f>
        <v>-</v>
      </c>
      <c r="AZ89" s="152" t="str">
        <f>IF(ISBLANK(Výsledky!$KQ$3),"",Výsledky!KQ34)</f>
        <v>-</v>
      </c>
      <c r="BA89" s="152" t="str">
        <f>IF(ISBLANK(Výsledky!$KX$3),"",Výsledky!KX34)</f>
        <v/>
      </c>
      <c r="BB89" s="152" t="str">
        <f>IF(ISBLANK(Výsledky!$LE$3),"",Výsledky!LE34)</f>
        <v/>
      </c>
      <c r="BC89" s="152" t="str">
        <f>IF(ISBLANK(Výsledky!$LL$3),"",Výsledky!LL34)</f>
        <v/>
      </c>
      <c r="BD89" s="152" t="str">
        <f>IF(ISBLANK(Výsledky!$LS$3),"",Výsledky!LS34)</f>
        <v/>
      </c>
      <c r="BE89" s="152" t="str">
        <f>IF(ISBLANK(Výsledky!$LZ$3),"",Výsledky!LZ34)</f>
        <v/>
      </c>
      <c r="BF89" s="152" t="str">
        <f>IF(ISBLANK(Výsledky!$MG$3),"",Výsledky!MG34)</f>
        <v/>
      </c>
      <c r="BG89" s="152" t="str">
        <f>IF(ISBLANK(Výsledky!$MN$3),"",Výsledky!MN34)</f>
        <v/>
      </c>
      <c r="BH89" s="152" t="str">
        <f>IF(ISBLANK(Výsledky!$MU$3),"",Výsledky!MU34)</f>
        <v/>
      </c>
      <c r="BI89" s="152" t="str">
        <f>IF(ISBLANK(Výsledky!$NB$3),"",Výsledky!NB34)</f>
        <v/>
      </c>
      <c r="BJ89" s="152" t="str">
        <f>IF(ISBLANK(Výsledky!$NI$3),"",Výsledky!NI34)</f>
        <v/>
      </c>
      <c r="BK89" s="152" t="str">
        <f>IF(ISBLANK(Výsledky!$NP$3),"",Výsledky!NP34)</f>
        <v/>
      </c>
      <c r="BL89" s="152" t="str">
        <f>IF(ISBLANK(Výsledky!$NW$3),"",Výsledky!NW34)</f>
        <v/>
      </c>
      <c r="BM89" s="152" t="str">
        <f>IF(ISBLANK(Výsledky!$OD$3),"",Výsledky!OD34)</f>
        <v/>
      </c>
      <c r="BN89" s="152" t="str">
        <f>IF(ISBLANK(Výsledky!$OK$3),"",Výsledky!OK34)</f>
        <v/>
      </c>
      <c r="BO89" s="152" t="str">
        <f>IF(ISBLANK(Výsledky!$OR$3),"",Výsledky!OR34)</f>
        <v/>
      </c>
      <c r="BP89" s="152" t="str">
        <f>IF(ISBLANK(Výsledky!$OY$3),"",Výsledky!OY34)</f>
        <v/>
      </c>
      <c r="BQ89" s="152" t="str">
        <f>IF(ISBLANK(Výsledky!$PF$3),"",Výsledky!PF34)</f>
        <v/>
      </c>
      <c r="BR89" s="152" t="str">
        <f>IF(ISBLANK(Výsledky!$PM$3),"",Výsledky!PM34)</f>
        <v/>
      </c>
      <c r="BS89" s="152" t="str">
        <f>IF(ISBLANK(Výsledky!$PT$3),"",Výsledky!PT34)</f>
        <v/>
      </c>
      <c r="BT89" s="153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 x14ac:dyDescent="0.2">
      <c r="A90" s="1"/>
      <c r="B90" s="155" t="s">
        <v>254</v>
      </c>
      <c r="C90" s="161">
        <f>Tipy!A69</f>
        <v>42</v>
      </c>
      <c r="D90" s="179" t="str">
        <f>Tipy!B69</f>
        <v>PanTof</v>
      </c>
      <c r="E90" s="308">
        <f>SUM(F90:I90)</f>
        <v>80</v>
      </c>
      <c r="F90" s="306">
        <f>IF(ISBLANK(Výsledky!$I$3),"-",SUM(J90:M90,O90,Q90,S90:T90,V90,X90,Z90:AA90,AC90:AE90,AG90:AI90,AK90:AM90,AP90,AR90,AT90:AU90,AW90:AX90,BA90,BC90:BD90,BF90,BH90,BJ90,BL90,BN90,BP90,BR90:BS90))</f>
        <v>30</v>
      </c>
      <c r="G90" s="151">
        <f>IF(ISBLANK(Výsledky!$AK$3),"-",SUM(N90,R90,U90,Y90,AB90,AF90,AV90,BB90,BG90,BI90,BM90,BO90,BT90))</f>
        <v>50</v>
      </c>
      <c r="H90" s="151">
        <f>IF(ISBLANK(Výsledky!$AY$3),"-",SUM(P90,W90,AJ90,AO90,AQ90,AY90))</f>
        <v>0</v>
      </c>
      <c r="I90" s="167">
        <f>IF(ISBLANK(Výsledky!$HK$3),"-",SUM(AN90,AS90,AZ90,BE90,BK90,BQ90))</f>
        <v>0</v>
      </c>
      <c r="J90" s="164" t="str">
        <f>IF(ISBLANK(Výsledky!$I$3),"",Výsledky!I75)</f>
        <v>-</v>
      </c>
      <c r="K90" s="152" t="str">
        <f>IF(ISBLANK(Výsledky!$P$3),"",Výsledky!P75)</f>
        <v>-</v>
      </c>
      <c r="L90" s="152" t="str">
        <f>IF(ISBLANK(Výsledky!$W$3),"",Výsledky!W75)</f>
        <v>-</v>
      </c>
      <c r="M90" s="152" t="str">
        <f>IF(ISBLANK(Výsledky!$AD$3),"",Výsledky!AD75)</f>
        <v>-</v>
      </c>
      <c r="N90" s="152" t="str">
        <f>IF(ISBLANK(Výsledky!$AK$3),"",Výsledky!AK75)</f>
        <v>-</v>
      </c>
      <c r="O90" s="152">
        <f>IF(ISBLANK(Výsledky!$AR$3),"",Výsledky!AR75)</f>
        <v>30</v>
      </c>
      <c r="P90" s="152" t="str">
        <f>IF(ISBLANK(Výsledky!$AY$3),"",Výsledky!AY75)</f>
        <v>-</v>
      </c>
      <c r="Q90" s="152" t="str">
        <f>IF(ISBLANK(Výsledky!$BF$3),"",Výsledky!BF75)</f>
        <v>-</v>
      </c>
      <c r="R90" s="152">
        <f>IF(ISBLANK(Výsledky!$BM$3),"",Výsledky!BM75)</f>
        <v>50</v>
      </c>
      <c r="S90" s="152" t="str">
        <f>IF(ISBLANK(Výsledky!$BT$3),"",Výsledky!BT75)</f>
        <v>-</v>
      </c>
      <c r="T90" s="152" t="str">
        <f>IF(ISBLANK(Výsledky!$CA$3),"",Výsledky!CA75)</f>
        <v>-</v>
      </c>
      <c r="U90" s="152" t="str">
        <f>IF(ISBLANK(Výsledky!$CH$3),"",Výsledky!CH75)</f>
        <v>-</v>
      </c>
      <c r="V90" s="152" t="str">
        <f>IF(ISBLANK(Výsledky!$CO$3),"",Výsledky!CO75)</f>
        <v>-</v>
      </c>
      <c r="W90" s="152" t="str">
        <f>IF(ISBLANK(Výsledky!$CV$3),"",Výsledky!CV75)</f>
        <v>-</v>
      </c>
      <c r="X90" s="152" t="str">
        <f>IF(ISBLANK(Výsledky!$DC$3),"",Výsledky!DC75)</f>
        <v>-</v>
      </c>
      <c r="Y90" s="152" t="str">
        <f>IF(ISBLANK(Výsledky!$DJ$3),"",Výsledky!DJ75)</f>
        <v>-</v>
      </c>
      <c r="Z90" s="152" t="str">
        <f>IF(ISBLANK(Výsledky!$DQ$3),"",Výsledky!DQ75)</f>
        <v>-</v>
      </c>
      <c r="AA90" s="152" t="str">
        <f>IF(ISBLANK(Výsledky!$DX$3),"",Výsledky!DX75)</f>
        <v>-</v>
      </c>
      <c r="AB90" s="152" t="str">
        <f>IF(ISBLANK(Výsledky!$EE$3),"",Výsledky!EE75)</f>
        <v>-</v>
      </c>
      <c r="AC90" s="152" t="str">
        <f>IF(ISBLANK(Výsledky!$EL$3),"",Výsledky!EL75)</f>
        <v>-</v>
      </c>
      <c r="AD90" s="152" t="str">
        <f>IF(ISBLANK(Výsledky!$ES$3),"",Výsledky!ES75)</f>
        <v>-</v>
      </c>
      <c r="AE90" s="152" t="str">
        <f>IF(ISBLANK(Výsledky!$EZ$3),"",Výsledky!EZ75)</f>
        <v>-</v>
      </c>
      <c r="AF90" s="152" t="str">
        <f>IF(ISBLANK(Výsledky!$FG$3),"",Výsledky!FG75)</f>
        <v>-</v>
      </c>
      <c r="AG90" s="152" t="str">
        <f>IF(ISBLANK(Výsledky!$FN$3),"",Výsledky!FN75)</f>
        <v>-</v>
      </c>
      <c r="AH90" s="152" t="str">
        <f>IF(ISBLANK(Výsledky!$FU$3),"",Výsledky!FU75)</f>
        <v>-</v>
      </c>
      <c r="AI90" s="152" t="str">
        <f>IF(ISBLANK(Výsledky!$GB$3),"",Výsledky!GB75)</f>
        <v>-</v>
      </c>
      <c r="AJ90" s="152" t="str">
        <f>IF(ISBLANK(Výsledky!$GI$3),"",Výsledky!GI75)</f>
        <v>-</v>
      </c>
      <c r="AK90" s="152" t="str">
        <f>IF(ISBLANK(Výsledky!$GP$3),"",Výsledky!GP75)</f>
        <v>-</v>
      </c>
      <c r="AL90" s="152" t="str">
        <f>IF(ISBLANK(Výsledky!$GW$3),"",Výsledky!GW75)</f>
        <v>-</v>
      </c>
      <c r="AM90" s="152" t="str">
        <f>IF(ISBLANK(Výsledky!$HD$3),"",Výsledky!HD75)</f>
        <v>-</v>
      </c>
      <c r="AN90" s="152" t="str">
        <f>IF(ISBLANK(Výsledky!$HK$3),"",Výsledky!HK75)</f>
        <v>-</v>
      </c>
      <c r="AO90" s="152" t="str">
        <f>IF(ISBLANK(Výsledky!$HR$3),"",Výsledky!HR75)</f>
        <v>-</v>
      </c>
      <c r="AP90" s="152" t="str">
        <f>IF(ISBLANK(Výsledky!$HY$3),"",Výsledky!HY75)</f>
        <v>-</v>
      </c>
      <c r="AQ90" s="152" t="str">
        <f>IF(ISBLANK(Výsledky!$IF$3),"",Výsledky!IF75)</f>
        <v>-</v>
      </c>
      <c r="AR90" s="152" t="str">
        <f>IF(ISBLANK(Výsledky!$IM$3),"",Výsledky!IM75)</f>
        <v>-</v>
      </c>
      <c r="AS90" s="152" t="str">
        <f>IF(ISBLANK(Výsledky!$IT$3),"",Výsledky!IT75)</f>
        <v>-</v>
      </c>
      <c r="AT90" s="152" t="str">
        <f>IF(ISBLANK(Výsledky!$JA$3),"",Výsledky!JA75)</f>
        <v>-</v>
      </c>
      <c r="AU90" s="152" t="str">
        <f>IF(ISBLANK(Výsledky!$JH$3),"",Výsledky!JH75)</f>
        <v>-</v>
      </c>
      <c r="AV90" s="152" t="str">
        <f>IF(ISBLANK(Výsledky!$JO$3),"",Výsledky!JO75)</f>
        <v>-</v>
      </c>
      <c r="AW90" s="152" t="str">
        <f>IF(ISBLANK(Výsledky!$JV$3),"",Výsledky!JV75)</f>
        <v>-</v>
      </c>
      <c r="AX90" s="152" t="str">
        <f>IF(ISBLANK(Výsledky!$KC$3),"",Výsledky!KC75)</f>
        <v/>
      </c>
      <c r="AY90" s="152" t="str">
        <f>IF(ISBLANK(Výsledky!$KJ$3),"",Výsledky!KJ75)</f>
        <v>-</v>
      </c>
      <c r="AZ90" s="152" t="str">
        <f>IF(ISBLANK(Výsledky!$KQ$3),"",Výsledky!KQ75)</f>
        <v>-</v>
      </c>
      <c r="BA90" s="152" t="str">
        <f>IF(ISBLANK(Výsledky!$KX$3),"",Výsledky!KX75)</f>
        <v/>
      </c>
      <c r="BB90" s="152" t="str">
        <f>IF(ISBLANK(Výsledky!$LE$3),"",Výsledky!LE75)</f>
        <v/>
      </c>
      <c r="BC90" s="152" t="str">
        <f>IF(ISBLANK(Výsledky!$LL$3),"",Výsledky!LL75)</f>
        <v/>
      </c>
      <c r="BD90" s="152" t="str">
        <f>IF(ISBLANK(Výsledky!$LS$3),"",Výsledky!LS75)</f>
        <v/>
      </c>
      <c r="BE90" s="152" t="str">
        <f>IF(ISBLANK(Výsledky!$LZ$3),"",Výsledky!LZ75)</f>
        <v/>
      </c>
      <c r="BF90" s="152" t="str">
        <f>IF(ISBLANK(Výsledky!$MG$3),"",Výsledky!MG75)</f>
        <v/>
      </c>
      <c r="BG90" s="152" t="str">
        <f>IF(ISBLANK(Výsledky!$MN$3),"",Výsledky!MN75)</f>
        <v/>
      </c>
      <c r="BH90" s="152" t="str">
        <f>IF(ISBLANK(Výsledky!$MU$3),"",Výsledky!MU75)</f>
        <v/>
      </c>
      <c r="BI90" s="152" t="str">
        <f>IF(ISBLANK(Výsledky!$NB$3),"",Výsledky!NB75)</f>
        <v/>
      </c>
      <c r="BJ90" s="152" t="str">
        <f>IF(ISBLANK(Výsledky!$NI$3),"",Výsledky!NI75)</f>
        <v/>
      </c>
      <c r="BK90" s="152" t="str">
        <f>IF(ISBLANK(Výsledky!$NP$3),"",Výsledky!NP75)</f>
        <v/>
      </c>
      <c r="BL90" s="152" t="str">
        <f>IF(ISBLANK(Výsledky!$NW$3),"",Výsledky!NW75)</f>
        <v/>
      </c>
      <c r="BM90" s="152" t="str">
        <f>IF(ISBLANK(Výsledky!$OD$3),"",Výsledky!OD75)</f>
        <v/>
      </c>
      <c r="BN90" s="152" t="str">
        <f>IF(ISBLANK(Výsledky!$OK$3),"",Výsledky!OK75)</f>
        <v/>
      </c>
      <c r="BO90" s="152" t="str">
        <f>IF(ISBLANK(Výsledky!$OR$3),"",Výsledky!OR75)</f>
        <v/>
      </c>
      <c r="BP90" s="152" t="str">
        <f>IF(ISBLANK(Výsledky!$OY$3),"",Výsledky!OY75)</f>
        <v/>
      </c>
      <c r="BQ90" s="152" t="str">
        <f>IF(ISBLANK(Výsledky!$PF$3),"",Výsledky!PF75)</f>
        <v/>
      </c>
      <c r="BR90" s="152" t="str">
        <f>IF(ISBLANK(Výsledky!$PM$3),"",Výsledky!PM75)</f>
        <v/>
      </c>
      <c r="BS90" s="152" t="str">
        <f>IF(ISBLANK(Výsledky!$PT$3),"",Výsledky!PT75)</f>
        <v/>
      </c>
      <c r="BT90" s="153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 x14ac:dyDescent="0.2">
      <c r="A91" s="1"/>
      <c r="B91" s="155" t="s">
        <v>255</v>
      </c>
      <c r="C91" s="161">
        <f>Tipy!A23</f>
        <v>78</v>
      </c>
      <c r="D91" s="179" t="str">
        <f>Tipy!B23</f>
        <v>Erik Ďuriš</v>
      </c>
      <c r="E91" s="308">
        <f>SUM(F91:I91)</f>
        <v>80</v>
      </c>
      <c r="F91" s="306">
        <f>IF(ISBLANK(Výsledky!$I$3),"-",SUM(J91:M91,O91,Q91,S91:T91,V91,X91,Z91:AA91,AC91:AE91,AG91:AI91,AK91:AM91,AP91,AR91,AT91:AU91,AW91:AX91,BA91,BC91:BD91,BF91,BH91,BJ91,BL91,BN91,BP91,BR91:BS91))</f>
        <v>80</v>
      </c>
      <c r="G91" s="151">
        <f>IF(ISBLANK(Výsledky!$AK$3),"-",SUM(N91,R91,U91,Y91,AB91,AF91,AV91,BB91,BG91,BI91,BM91,BO91,BT91))</f>
        <v>0</v>
      </c>
      <c r="H91" s="151">
        <f>IF(ISBLANK(Výsledky!$AY$3),"-",SUM(P91,W91,AJ91,AO91,AQ91,AY91))</f>
        <v>0</v>
      </c>
      <c r="I91" s="167">
        <f>IF(ISBLANK(Výsledky!$HK$3),"-",SUM(AN91,AS91,AZ91,BE91,BK91,BQ91))</f>
        <v>0</v>
      </c>
      <c r="J91" s="164">
        <f>IF(ISBLANK(Výsledky!$I$3),"",Výsledky!I29)</f>
        <v>80</v>
      </c>
      <c r="K91" s="152" t="str">
        <f>IF(ISBLANK(Výsledky!$P$3),"",Výsledky!P29)</f>
        <v>-</v>
      </c>
      <c r="L91" s="152" t="str">
        <f>IF(ISBLANK(Výsledky!$W$3),"",Výsledky!W29)</f>
        <v>-</v>
      </c>
      <c r="M91" s="152" t="str">
        <f>IF(ISBLANK(Výsledky!$AD$3),"",Výsledky!AD29)</f>
        <v>-</v>
      </c>
      <c r="N91" s="152" t="str">
        <f>IF(ISBLANK(Výsledky!$AK$3),"",Výsledky!AK29)</f>
        <v>-</v>
      </c>
      <c r="O91" s="152" t="str">
        <f>IF(ISBLANK(Výsledky!$AR$3),"",Výsledky!AR29)</f>
        <v>-</v>
      </c>
      <c r="P91" s="152" t="str">
        <f>IF(ISBLANK(Výsledky!$AY$3),"",Výsledky!AY29)</f>
        <v>-</v>
      </c>
      <c r="Q91" s="152" t="str">
        <f>IF(ISBLANK(Výsledky!$BF$3),"",Výsledky!BF29)</f>
        <v>-</v>
      </c>
      <c r="R91" s="152" t="str">
        <f>IF(ISBLANK(Výsledky!$BM$3),"",Výsledky!BM29)</f>
        <v>-</v>
      </c>
      <c r="S91" s="152" t="str">
        <f>IF(ISBLANK(Výsledky!$BT$3),"",Výsledky!BT29)</f>
        <v>-</v>
      </c>
      <c r="T91" s="152" t="str">
        <f>IF(ISBLANK(Výsledky!$CA$3),"",Výsledky!CA29)</f>
        <v>-</v>
      </c>
      <c r="U91" s="152" t="str">
        <f>IF(ISBLANK(Výsledky!$CH$3),"",Výsledky!CH29)</f>
        <v>-</v>
      </c>
      <c r="V91" s="152" t="str">
        <f>IF(ISBLANK(Výsledky!$CO$3),"",Výsledky!CO29)</f>
        <v>-</v>
      </c>
      <c r="W91" s="152" t="str">
        <f>IF(ISBLANK(Výsledky!$CV$3),"",Výsledky!CV29)</f>
        <v>-</v>
      </c>
      <c r="X91" s="152" t="str">
        <f>IF(ISBLANK(Výsledky!$DC$3),"",Výsledky!DC29)</f>
        <v>-</v>
      </c>
      <c r="Y91" s="152" t="str">
        <f>IF(ISBLANK(Výsledky!$DJ$3),"",Výsledky!DJ29)</f>
        <v>-</v>
      </c>
      <c r="Z91" s="152" t="str">
        <f>IF(ISBLANK(Výsledky!$DQ$3),"",Výsledky!DQ29)</f>
        <v>-</v>
      </c>
      <c r="AA91" s="152" t="str">
        <f>IF(ISBLANK(Výsledky!$DX$3),"",Výsledky!DX29)</f>
        <v>-</v>
      </c>
      <c r="AB91" s="152" t="str">
        <f>IF(ISBLANK(Výsledky!$EE$3),"",Výsledky!EE29)</f>
        <v>-</v>
      </c>
      <c r="AC91" s="152" t="str">
        <f>IF(ISBLANK(Výsledky!$EL$3),"",Výsledky!EL29)</f>
        <v>-</v>
      </c>
      <c r="AD91" s="152" t="str">
        <f>IF(ISBLANK(Výsledky!$ES$3),"",Výsledky!ES29)</f>
        <v>-</v>
      </c>
      <c r="AE91" s="152" t="str">
        <f>IF(ISBLANK(Výsledky!$EZ$3),"",Výsledky!EZ29)</f>
        <v>-</v>
      </c>
      <c r="AF91" s="152" t="str">
        <f>IF(ISBLANK(Výsledky!$FG$3),"",Výsledky!FG29)</f>
        <v>-</v>
      </c>
      <c r="AG91" s="152" t="str">
        <f>IF(ISBLANK(Výsledky!$FN$3),"",Výsledky!FN29)</f>
        <v>-</v>
      </c>
      <c r="AH91" s="152" t="str">
        <f>IF(ISBLANK(Výsledky!$FU$3),"",Výsledky!FU29)</f>
        <v>-</v>
      </c>
      <c r="AI91" s="152" t="str">
        <f>IF(ISBLANK(Výsledky!$GB$3),"",Výsledky!GB29)</f>
        <v>-</v>
      </c>
      <c r="AJ91" s="152" t="str">
        <f>IF(ISBLANK(Výsledky!$GI$3),"",Výsledky!GI29)</f>
        <v>-</v>
      </c>
      <c r="AK91" s="152" t="str">
        <f>IF(ISBLANK(Výsledky!$GP$3),"",Výsledky!GP29)</f>
        <v>-</v>
      </c>
      <c r="AL91" s="152" t="str">
        <f>IF(ISBLANK(Výsledky!$GW$3),"",Výsledky!GW29)</f>
        <v>-</v>
      </c>
      <c r="AM91" s="152" t="str">
        <f>IF(ISBLANK(Výsledky!$HD$3),"",Výsledky!HD29)</f>
        <v>-</v>
      </c>
      <c r="AN91" s="152" t="str">
        <f>IF(ISBLANK(Výsledky!$HK$3),"",Výsledky!HK29)</f>
        <v>-</v>
      </c>
      <c r="AO91" s="152" t="str">
        <f>IF(ISBLANK(Výsledky!$HR$3),"",Výsledky!HR29)</f>
        <v>-</v>
      </c>
      <c r="AP91" s="152" t="str">
        <f>IF(ISBLANK(Výsledky!$HY$3),"",Výsledky!HY29)</f>
        <v>-</v>
      </c>
      <c r="AQ91" s="152" t="str">
        <f>IF(ISBLANK(Výsledky!$IF$3),"",Výsledky!IF29)</f>
        <v>-</v>
      </c>
      <c r="AR91" s="152" t="str">
        <f>IF(ISBLANK(Výsledky!$IM$3),"",Výsledky!IM29)</f>
        <v>-</v>
      </c>
      <c r="AS91" s="152" t="str">
        <f>IF(ISBLANK(Výsledky!$IT$3),"",Výsledky!IT29)</f>
        <v>-</v>
      </c>
      <c r="AT91" s="152" t="str">
        <f>IF(ISBLANK(Výsledky!$JA$3),"",Výsledky!JA29)</f>
        <v>-</v>
      </c>
      <c r="AU91" s="152" t="str">
        <f>IF(ISBLANK(Výsledky!$JH$3),"",Výsledky!JH29)</f>
        <v>-</v>
      </c>
      <c r="AV91" s="152" t="str">
        <f>IF(ISBLANK(Výsledky!$JO$3),"",Výsledky!JO29)</f>
        <v>-</v>
      </c>
      <c r="AW91" s="152" t="str">
        <f>IF(ISBLANK(Výsledky!$JV$3),"",Výsledky!JV29)</f>
        <v>-</v>
      </c>
      <c r="AX91" s="152" t="str">
        <f>IF(ISBLANK(Výsledky!$KC$3),"",Výsledky!KC29)</f>
        <v/>
      </c>
      <c r="AY91" s="152" t="str">
        <f>IF(ISBLANK(Výsledky!$KJ$3),"",Výsledky!KJ29)</f>
        <v>-</v>
      </c>
      <c r="AZ91" s="152" t="str">
        <f>IF(ISBLANK(Výsledky!$KQ$3),"",Výsledky!KQ29)</f>
        <v>-</v>
      </c>
      <c r="BA91" s="152" t="str">
        <f>IF(ISBLANK(Výsledky!$KX$3),"",Výsledky!KX29)</f>
        <v/>
      </c>
      <c r="BB91" s="152" t="str">
        <f>IF(ISBLANK(Výsledky!$LE$3),"",Výsledky!LE29)</f>
        <v/>
      </c>
      <c r="BC91" s="152" t="str">
        <f>IF(ISBLANK(Výsledky!$LL$3),"",Výsledky!LL29)</f>
        <v/>
      </c>
      <c r="BD91" s="152" t="str">
        <f>IF(ISBLANK(Výsledky!$LS$3),"",Výsledky!LS29)</f>
        <v/>
      </c>
      <c r="BE91" s="152" t="str">
        <f>IF(ISBLANK(Výsledky!$LZ$3),"",Výsledky!LZ29)</f>
        <v/>
      </c>
      <c r="BF91" s="152" t="str">
        <f>IF(ISBLANK(Výsledky!$MG$3),"",Výsledky!MG29)</f>
        <v/>
      </c>
      <c r="BG91" s="152" t="str">
        <f>IF(ISBLANK(Výsledky!$MN$3),"",Výsledky!MN29)</f>
        <v/>
      </c>
      <c r="BH91" s="152" t="str">
        <f>IF(ISBLANK(Výsledky!$MU$3),"",Výsledky!MU29)</f>
        <v/>
      </c>
      <c r="BI91" s="152" t="str">
        <f>IF(ISBLANK(Výsledky!$NB$3),"",Výsledky!NB29)</f>
        <v/>
      </c>
      <c r="BJ91" s="152" t="str">
        <f>IF(ISBLANK(Výsledky!$NI$3),"",Výsledky!NI29)</f>
        <v/>
      </c>
      <c r="BK91" s="152" t="str">
        <f>IF(ISBLANK(Výsledky!$NP$3),"",Výsledky!NP29)</f>
        <v/>
      </c>
      <c r="BL91" s="152" t="str">
        <f>IF(ISBLANK(Výsledky!$NW$3),"",Výsledky!NW29)</f>
        <v/>
      </c>
      <c r="BM91" s="152" t="str">
        <f>IF(ISBLANK(Výsledky!$OD$3),"",Výsledky!OD29)</f>
        <v/>
      </c>
      <c r="BN91" s="152" t="str">
        <f>IF(ISBLANK(Výsledky!$OK$3),"",Výsledky!OK29)</f>
        <v/>
      </c>
      <c r="BO91" s="152" t="str">
        <f>IF(ISBLANK(Výsledky!$OR$3),"",Výsledky!OR29)</f>
        <v/>
      </c>
      <c r="BP91" s="152" t="str">
        <f>IF(ISBLANK(Výsledky!$OY$3),"",Výsledky!OY29)</f>
        <v/>
      </c>
      <c r="BQ91" s="152" t="str">
        <f>IF(ISBLANK(Výsledky!$PF$3),"",Výsledky!PF29)</f>
        <v/>
      </c>
      <c r="BR91" s="152" t="str">
        <f>IF(ISBLANK(Výsledky!$PM$3),"",Výsledky!PM29)</f>
        <v/>
      </c>
      <c r="BS91" s="152" t="str">
        <f>IF(ISBLANK(Výsledky!$PT$3),"",Výsledky!PT29)</f>
        <v/>
      </c>
      <c r="BT91" s="153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 x14ac:dyDescent="0.2">
      <c r="A92" s="1"/>
      <c r="B92" s="155" t="s">
        <v>256</v>
      </c>
      <c r="C92" s="161">
        <f>Tipy!A62</f>
        <v>97</v>
      </c>
      <c r="D92" s="179" t="str">
        <f>Tipy!B62</f>
        <v>Michal Komi</v>
      </c>
      <c r="E92" s="308">
        <f>SUM(F92:I92)</f>
        <v>70</v>
      </c>
      <c r="F92" s="306">
        <f>IF(ISBLANK(Výsledky!$I$3),"-",SUM(J92:M92,O92,Q92,S92:T92,V92,X92,Z92:AA92,AC92:AE92,AG92:AI92,AK92:AM92,AP92,AR92,AT92:AU92,AW92:AX92,BA92,BC92:BD92,BF92,BH92,BJ92,BL92,BN92,BP92,BR92:BS92))</f>
        <v>70</v>
      </c>
      <c r="G92" s="151">
        <f>IF(ISBLANK(Výsledky!$AK$3),"-",SUM(N92,R92,U92,Y92,AB92,AF92,AV92,BB92,BG92,BI92,BM92,BO92,BT92))</f>
        <v>0</v>
      </c>
      <c r="H92" s="151">
        <f>IF(ISBLANK(Výsledky!$AY$3),"-",SUM(P92,W92,AJ92,AO92,AQ92,AY92))</f>
        <v>0</v>
      </c>
      <c r="I92" s="167">
        <f>IF(ISBLANK(Výsledky!$HK$3),"-",SUM(AN92,AS92,AZ92,BE92,BK92,BQ92))</f>
        <v>0</v>
      </c>
      <c r="J92" s="164">
        <f>IF(ISBLANK(Výsledky!$I$3),"",Výsledky!I68)</f>
        <v>30</v>
      </c>
      <c r="K92" s="152">
        <f>IF(ISBLANK(Výsledky!$P$3),"",Výsledky!P68)</f>
        <v>30</v>
      </c>
      <c r="L92" s="152">
        <f>IF(ISBLANK(Výsledky!$W$3),"",Výsledky!W68)</f>
        <v>10</v>
      </c>
      <c r="M92" s="152" t="str">
        <f>IF(ISBLANK(Výsledky!$AD$3),"",Výsledky!AD68)</f>
        <v>-</v>
      </c>
      <c r="N92" s="152" t="str">
        <f>IF(ISBLANK(Výsledky!$AK$3),"",Výsledky!AK68)</f>
        <v>-</v>
      </c>
      <c r="O92" s="152" t="str">
        <f>IF(ISBLANK(Výsledky!$AR$3),"",Výsledky!AR68)</f>
        <v>-</v>
      </c>
      <c r="P92" s="152" t="str">
        <f>IF(ISBLANK(Výsledky!$AY$3),"",Výsledky!AY68)</f>
        <v>-</v>
      </c>
      <c r="Q92" s="152" t="str">
        <f>IF(ISBLANK(Výsledky!$BF$3),"",Výsledky!BF68)</f>
        <v>-</v>
      </c>
      <c r="R92" s="152" t="str">
        <f>IF(ISBLANK(Výsledky!$BM$3),"",Výsledky!BM68)</f>
        <v>-</v>
      </c>
      <c r="S92" s="152" t="str">
        <f>IF(ISBLANK(Výsledky!$BT$3),"",Výsledky!BT68)</f>
        <v>-</v>
      </c>
      <c r="T92" s="152" t="str">
        <f>IF(ISBLANK(Výsledky!$CA$3),"",Výsledky!CA68)</f>
        <v>-</v>
      </c>
      <c r="U92" s="152" t="str">
        <f>IF(ISBLANK(Výsledky!$CH$3),"",Výsledky!CH68)</f>
        <v>-</v>
      </c>
      <c r="V92" s="152" t="str">
        <f>IF(ISBLANK(Výsledky!$CO$3),"",Výsledky!CO68)</f>
        <v>-</v>
      </c>
      <c r="W92" s="152" t="str">
        <f>IF(ISBLANK(Výsledky!$CV$3),"",Výsledky!CV68)</f>
        <v>-</v>
      </c>
      <c r="X92" s="152" t="str">
        <f>IF(ISBLANK(Výsledky!$DC$3),"",Výsledky!DC68)</f>
        <v>-</v>
      </c>
      <c r="Y92" s="152" t="str">
        <f>IF(ISBLANK(Výsledky!$DJ$3),"",Výsledky!DJ68)</f>
        <v>-</v>
      </c>
      <c r="Z92" s="152" t="str">
        <f>IF(ISBLANK(Výsledky!$DQ$3),"",Výsledky!DQ68)</f>
        <v>-</v>
      </c>
      <c r="AA92" s="152" t="str">
        <f>IF(ISBLANK(Výsledky!$DX$3),"",Výsledky!DX68)</f>
        <v>-</v>
      </c>
      <c r="AB92" s="152" t="str">
        <f>IF(ISBLANK(Výsledky!$EE$3),"",Výsledky!EE68)</f>
        <v>-</v>
      </c>
      <c r="AC92" s="152" t="str">
        <f>IF(ISBLANK(Výsledky!$EL$3),"",Výsledky!EL68)</f>
        <v>-</v>
      </c>
      <c r="AD92" s="152" t="str">
        <f>IF(ISBLANK(Výsledky!$ES$3),"",Výsledky!ES68)</f>
        <v>-</v>
      </c>
      <c r="AE92" s="152" t="str">
        <f>IF(ISBLANK(Výsledky!$EZ$3),"",Výsledky!EZ68)</f>
        <v>-</v>
      </c>
      <c r="AF92" s="152" t="str">
        <f>IF(ISBLANK(Výsledky!$FG$3),"",Výsledky!FG68)</f>
        <v>-</v>
      </c>
      <c r="AG92" s="152" t="str">
        <f>IF(ISBLANK(Výsledky!$FN$3),"",Výsledky!FN68)</f>
        <v>-</v>
      </c>
      <c r="AH92" s="152" t="str">
        <f>IF(ISBLANK(Výsledky!$FU$3),"",Výsledky!FU68)</f>
        <v>-</v>
      </c>
      <c r="AI92" s="152" t="str">
        <f>IF(ISBLANK(Výsledky!$GB$3),"",Výsledky!GB68)</f>
        <v>-</v>
      </c>
      <c r="AJ92" s="152" t="str">
        <f>IF(ISBLANK(Výsledky!$GI$3),"",Výsledky!GI68)</f>
        <v>-</v>
      </c>
      <c r="AK92" s="152" t="str">
        <f>IF(ISBLANK(Výsledky!$GP$3),"",Výsledky!GP68)</f>
        <v>-</v>
      </c>
      <c r="AL92" s="152" t="str">
        <f>IF(ISBLANK(Výsledky!$GW$3),"",Výsledky!GW68)</f>
        <v>-</v>
      </c>
      <c r="AM92" s="152" t="str">
        <f>IF(ISBLANK(Výsledky!$HD$3),"",Výsledky!HD68)</f>
        <v>-</v>
      </c>
      <c r="AN92" s="152" t="str">
        <f>IF(ISBLANK(Výsledky!$HK$3),"",Výsledky!HK68)</f>
        <v>-</v>
      </c>
      <c r="AO92" s="152" t="str">
        <f>IF(ISBLANK(Výsledky!$HR$3),"",Výsledky!HR68)</f>
        <v>-</v>
      </c>
      <c r="AP92" s="152" t="str">
        <f>IF(ISBLANK(Výsledky!$HY$3),"",Výsledky!HY68)</f>
        <v>-</v>
      </c>
      <c r="AQ92" s="152" t="str">
        <f>IF(ISBLANK(Výsledky!$IF$3),"",Výsledky!IF68)</f>
        <v>-</v>
      </c>
      <c r="AR92" s="152" t="str">
        <f>IF(ISBLANK(Výsledky!$IM$3),"",Výsledky!IM68)</f>
        <v>-</v>
      </c>
      <c r="AS92" s="152" t="str">
        <f>IF(ISBLANK(Výsledky!$IT$3),"",Výsledky!IT68)</f>
        <v>-</v>
      </c>
      <c r="AT92" s="152" t="str">
        <f>IF(ISBLANK(Výsledky!$JA$3),"",Výsledky!JA68)</f>
        <v>-</v>
      </c>
      <c r="AU92" s="152" t="str">
        <f>IF(ISBLANK(Výsledky!$JH$3),"",Výsledky!JH68)</f>
        <v>-</v>
      </c>
      <c r="AV92" s="152" t="str">
        <f>IF(ISBLANK(Výsledky!$JO$3),"",Výsledky!JO68)</f>
        <v>-</v>
      </c>
      <c r="AW92" s="152" t="str">
        <f>IF(ISBLANK(Výsledky!$JV$3),"",Výsledky!JV68)</f>
        <v>-</v>
      </c>
      <c r="AX92" s="152" t="str">
        <f>IF(ISBLANK(Výsledky!$KC$3),"",Výsledky!KC68)</f>
        <v/>
      </c>
      <c r="AY92" s="152" t="str">
        <f>IF(ISBLANK(Výsledky!$KJ$3),"",Výsledky!KJ68)</f>
        <v>-</v>
      </c>
      <c r="AZ92" s="152" t="str">
        <f>IF(ISBLANK(Výsledky!$KQ$3),"",Výsledky!KQ68)</f>
        <v>-</v>
      </c>
      <c r="BA92" s="152" t="str">
        <f>IF(ISBLANK(Výsledky!$KX$3),"",Výsledky!KX68)</f>
        <v/>
      </c>
      <c r="BB92" s="152" t="str">
        <f>IF(ISBLANK(Výsledky!$LE$3),"",Výsledky!LE68)</f>
        <v/>
      </c>
      <c r="BC92" s="152" t="str">
        <f>IF(ISBLANK(Výsledky!$LL$3),"",Výsledky!LL68)</f>
        <v/>
      </c>
      <c r="BD92" s="152" t="str">
        <f>IF(ISBLANK(Výsledky!$LS$3),"",Výsledky!LS68)</f>
        <v/>
      </c>
      <c r="BE92" s="152" t="str">
        <f>IF(ISBLANK(Výsledky!$LZ$3),"",Výsledky!LZ68)</f>
        <v/>
      </c>
      <c r="BF92" s="152" t="str">
        <f>IF(ISBLANK(Výsledky!$MG$3),"",Výsledky!MG68)</f>
        <v/>
      </c>
      <c r="BG92" s="152" t="str">
        <f>IF(ISBLANK(Výsledky!$MN$3),"",Výsledky!MN68)</f>
        <v/>
      </c>
      <c r="BH92" s="152" t="str">
        <f>IF(ISBLANK(Výsledky!$MU$3),"",Výsledky!MU68)</f>
        <v/>
      </c>
      <c r="BI92" s="152" t="str">
        <f>IF(ISBLANK(Výsledky!$NB$3),"",Výsledky!NB68)</f>
        <v/>
      </c>
      <c r="BJ92" s="152" t="str">
        <f>IF(ISBLANK(Výsledky!$NI$3),"",Výsledky!NI68)</f>
        <v/>
      </c>
      <c r="BK92" s="152" t="str">
        <f>IF(ISBLANK(Výsledky!$NP$3),"",Výsledky!NP68)</f>
        <v/>
      </c>
      <c r="BL92" s="152" t="str">
        <f>IF(ISBLANK(Výsledky!$NW$3),"",Výsledky!NW68)</f>
        <v/>
      </c>
      <c r="BM92" s="152" t="str">
        <f>IF(ISBLANK(Výsledky!$OD$3),"",Výsledky!OD68)</f>
        <v/>
      </c>
      <c r="BN92" s="152" t="str">
        <f>IF(ISBLANK(Výsledky!$OK$3),"",Výsledky!OK68)</f>
        <v/>
      </c>
      <c r="BO92" s="152" t="str">
        <f>IF(ISBLANK(Výsledky!$OR$3),"",Výsledky!OR68)</f>
        <v/>
      </c>
      <c r="BP92" s="152" t="str">
        <f>IF(ISBLANK(Výsledky!$OY$3),"",Výsledky!OY68)</f>
        <v/>
      </c>
      <c r="BQ92" s="152" t="str">
        <f>IF(ISBLANK(Výsledky!$PF$3),"",Výsledky!PF68)</f>
        <v/>
      </c>
      <c r="BR92" s="152" t="str">
        <f>IF(ISBLANK(Výsledky!$PM$3),"",Výsledky!PM68)</f>
        <v/>
      </c>
      <c r="BS92" s="152" t="str">
        <f>IF(ISBLANK(Výsledky!$PT$3),"",Výsledky!PT68)</f>
        <v/>
      </c>
      <c r="BT92" s="153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 x14ac:dyDescent="0.2">
      <c r="A93" s="1"/>
      <c r="B93" s="155" t="s">
        <v>257</v>
      </c>
      <c r="C93" s="161">
        <f>Tipy!A67</f>
        <v>68</v>
      </c>
      <c r="D93" s="179" t="str">
        <f>Tipy!B67</f>
        <v>oh</v>
      </c>
      <c r="E93" s="308">
        <f>SUM(F93:I93)</f>
        <v>60</v>
      </c>
      <c r="F93" s="306">
        <f>IF(ISBLANK(Výsledky!$I$3),"-",SUM(J93:M93,O93,Q93,S93:T93,V93,X93,Z93:AA93,AC93:AE93,AG93:AI93,AK93:AM93,AP93,AR93,AT93:AU93,AW93:AX93,BA93,BC93:BD93,BF93,BH93,BJ93,BL93,BN93,BP93,BR93:BS93))</f>
        <v>60</v>
      </c>
      <c r="G93" s="151">
        <f>IF(ISBLANK(Výsledky!$AK$3),"-",SUM(N93,R93,U93,Y93,AB93,AF93,AV93,BB93,BG93,BI93,BM93,BO93,BT93))</f>
        <v>0</v>
      </c>
      <c r="H93" s="151">
        <f>IF(ISBLANK(Výsledky!$AY$3),"-",SUM(P93,W93,AJ93,AO93,AQ93,AY93))</f>
        <v>0</v>
      </c>
      <c r="I93" s="167">
        <f>IF(ISBLANK(Výsledky!$HK$3),"-",SUM(AN93,AS93,AZ93,BE93,BK93,BQ93))</f>
        <v>0</v>
      </c>
      <c r="J93" s="164">
        <f>IF(ISBLANK(Výsledky!$I$3),"",Výsledky!I73)</f>
        <v>60</v>
      </c>
      <c r="K93" s="152" t="str">
        <f>IF(ISBLANK(Výsledky!$P$3),"",Výsledky!P73)</f>
        <v>-</v>
      </c>
      <c r="L93" s="152" t="str">
        <f>IF(ISBLANK(Výsledky!$W$3),"",Výsledky!W73)</f>
        <v>-</v>
      </c>
      <c r="M93" s="152" t="str">
        <f>IF(ISBLANK(Výsledky!$AD$3),"",Výsledky!AD73)</f>
        <v>-</v>
      </c>
      <c r="N93" s="152" t="str">
        <f>IF(ISBLANK(Výsledky!$AK$3),"",Výsledky!AK73)</f>
        <v>-</v>
      </c>
      <c r="O93" s="152" t="str">
        <f>IF(ISBLANK(Výsledky!$AR$3),"",Výsledky!AR73)</f>
        <v>-</v>
      </c>
      <c r="P93" s="152" t="str">
        <f>IF(ISBLANK(Výsledky!$AY$3),"",Výsledky!AY73)</f>
        <v>-</v>
      </c>
      <c r="Q93" s="152" t="str">
        <f>IF(ISBLANK(Výsledky!$BF$3),"",Výsledky!BF73)</f>
        <v>-</v>
      </c>
      <c r="R93" s="152" t="str">
        <f>IF(ISBLANK(Výsledky!$BM$3),"",Výsledky!BM73)</f>
        <v>-</v>
      </c>
      <c r="S93" s="152" t="str">
        <f>IF(ISBLANK(Výsledky!$BT$3),"",Výsledky!BT73)</f>
        <v>-</v>
      </c>
      <c r="T93" s="152" t="str">
        <f>IF(ISBLANK(Výsledky!$CA$3),"",Výsledky!CA73)</f>
        <v>-</v>
      </c>
      <c r="U93" s="152" t="str">
        <f>IF(ISBLANK(Výsledky!$CH$3),"",Výsledky!CH73)</f>
        <v>-</v>
      </c>
      <c r="V93" s="152" t="str">
        <f>IF(ISBLANK(Výsledky!$CO$3),"",Výsledky!CO73)</f>
        <v>-</v>
      </c>
      <c r="W93" s="152" t="str">
        <f>IF(ISBLANK(Výsledky!$CV$3),"",Výsledky!CV73)</f>
        <v>-</v>
      </c>
      <c r="X93" s="152" t="str">
        <f>IF(ISBLANK(Výsledky!$DC$3),"",Výsledky!DC73)</f>
        <v>-</v>
      </c>
      <c r="Y93" s="152" t="str">
        <f>IF(ISBLANK(Výsledky!$DJ$3),"",Výsledky!DJ73)</f>
        <v>-</v>
      </c>
      <c r="Z93" s="152" t="str">
        <f>IF(ISBLANK(Výsledky!$DQ$3),"",Výsledky!DQ73)</f>
        <v>-</v>
      </c>
      <c r="AA93" s="152" t="str">
        <f>IF(ISBLANK(Výsledky!$DX$3),"",Výsledky!DX73)</f>
        <v>-</v>
      </c>
      <c r="AB93" s="152" t="str">
        <f>IF(ISBLANK(Výsledky!$EE$3),"",Výsledky!EE73)</f>
        <v>-</v>
      </c>
      <c r="AC93" s="152" t="str">
        <f>IF(ISBLANK(Výsledky!$EL$3),"",Výsledky!EL73)</f>
        <v>-</v>
      </c>
      <c r="AD93" s="152" t="str">
        <f>IF(ISBLANK(Výsledky!$ES$3),"",Výsledky!ES73)</f>
        <v>-</v>
      </c>
      <c r="AE93" s="152" t="str">
        <f>IF(ISBLANK(Výsledky!$EZ$3),"",Výsledky!EZ73)</f>
        <v>-</v>
      </c>
      <c r="AF93" s="152" t="str">
        <f>IF(ISBLANK(Výsledky!$FG$3),"",Výsledky!FG73)</f>
        <v>-</v>
      </c>
      <c r="AG93" s="152" t="str">
        <f>IF(ISBLANK(Výsledky!$FN$3),"",Výsledky!FN73)</f>
        <v>-</v>
      </c>
      <c r="AH93" s="152" t="str">
        <f>IF(ISBLANK(Výsledky!$FU$3),"",Výsledky!FU73)</f>
        <v>-</v>
      </c>
      <c r="AI93" s="152" t="str">
        <f>IF(ISBLANK(Výsledky!$GB$3),"",Výsledky!GB73)</f>
        <v>-</v>
      </c>
      <c r="AJ93" s="152" t="str">
        <f>IF(ISBLANK(Výsledky!$GI$3),"",Výsledky!GI73)</f>
        <v>-</v>
      </c>
      <c r="AK93" s="152" t="str">
        <f>IF(ISBLANK(Výsledky!$GP$3),"",Výsledky!GP73)</f>
        <v>-</v>
      </c>
      <c r="AL93" s="152" t="str">
        <f>IF(ISBLANK(Výsledky!$GW$3),"",Výsledky!GW73)</f>
        <v>-</v>
      </c>
      <c r="AM93" s="152" t="str">
        <f>IF(ISBLANK(Výsledky!$HD$3),"",Výsledky!HD73)</f>
        <v>-</v>
      </c>
      <c r="AN93" s="152" t="str">
        <f>IF(ISBLANK(Výsledky!$HK$3),"",Výsledky!HK73)</f>
        <v>-</v>
      </c>
      <c r="AO93" s="152" t="str">
        <f>IF(ISBLANK(Výsledky!$HR$3),"",Výsledky!HR73)</f>
        <v>-</v>
      </c>
      <c r="AP93" s="152" t="str">
        <f>IF(ISBLANK(Výsledky!$HY$3),"",Výsledky!HY73)</f>
        <v>-</v>
      </c>
      <c r="AQ93" s="152" t="str">
        <f>IF(ISBLANK(Výsledky!$IF$3),"",Výsledky!IF73)</f>
        <v>-</v>
      </c>
      <c r="AR93" s="152" t="str">
        <f>IF(ISBLANK(Výsledky!$IM$3),"",Výsledky!IM73)</f>
        <v>-</v>
      </c>
      <c r="AS93" s="152" t="str">
        <f>IF(ISBLANK(Výsledky!$IT$3),"",Výsledky!IT73)</f>
        <v>-</v>
      </c>
      <c r="AT93" s="152" t="str">
        <f>IF(ISBLANK(Výsledky!$JA$3),"",Výsledky!JA73)</f>
        <v>-</v>
      </c>
      <c r="AU93" s="152" t="str">
        <f>IF(ISBLANK(Výsledky!$JH$3),"",Výsledky!JH73)</f>
        <v>-</v>
      </c>
      <c r="AV93" s="152" t="str">
        <f>IF(ISBLANK(Výsledky!$JO$3),"",Výsledky!JO73)</f>
        <v>-</v>
      </c>
      <c r="AW93" s="152" t="str">
        <f>IF(ISBLANK(Výsledky!$JV$3),"",Výsledky!JV73)</f>
        <v>-</v>
      </c>
      <c r="AX93" s="152" t="str">
        <f>IF(ISBLANK(Výsledky!$KC$3),"",Výsledky!KC73)</f>
        <v/>
      </c>
      <c r="AY93" s="152" t="str">
        <f>IF(ISBLANK(Výsledky!$KJ$3),"",Výsledky!KJ73)</f>
        <v>-</v>
      </c>
      <c r="AZ93" s="152" t="str">
        <f>IF(ISBLANK(Výsledky!$KQ$3),"",Výsledky!KQ73)</f>
        <v>-</v>
      </c>
      <c r="BA93" s="152" t="str">
        <f>IF(ISBLANK(Výsledky!$KX$3),"",Výsledky!KX73)</f>
        <v/>
      </c>
      <c r="BB93" s="152" t="str">
        <f>IF(ISBLANK(Výsledky!$LE$3),"",Výsledky!LE73)</f>
        <v/>
      </c>
      <c r="BC93" s="152" t="str">
        <f>IF(ISBLANK(Výsledky!$LL$3),"",Výsledky!LL73)</f>
        <v/>
      </c>
      <c r="BD93" s="152" t="str">
        <f>IF(ISBLANK(Výsledky!$LS$3),"",Výsledky!LS73)</f>
        <v/>
      </c>
      <c r="BE93" s="152" t="str">
        <f>IF(ISBLANK(Výsledky!$LZ$3),"",Výsledky!LZ73)</f>
        <v/>
      </c>
      <c r="BF93" s="152" t="str">
        <f>IF(ISBLANK(Výsledky!$MG$3),"",Výsledky!MG73)</f>
        <v/>
      </c>
      <c r="BG93" s="152" t="str">
        <f>IF(ISBLANK(Výsledky!$MN$3),"",Výsledky!MN73)</f>
        <v/>
      </c>
      <c r="BH93" s="152" t="str">
        <f>IF(ISBLANK(Výsledky!$MU$3),"",Výsledky!MU73)</f>
        <v/>
      </c>
      <c r="BI93" s="152" t="str">
        <f>IF(ISBLANK(Výsledky!$NB$3),"",Výsledky!NB73)</f>
        <v/>
      </c>
      <c r="BJ93" s="152" t="str">
        <f>IF(ISBLANK(Výsledky!$NI$3),"",Výsledky!NI73)</f>
        <v/>
      </c>
      <c r="BK93" s="152" t="str">
        <f>IF(ISBLANK(Výsledky!$NP$3),"",Výsledky!NP73)</f>
        <v/>
      </c>
      <c r="BL93" s="152" t="str">
        <f>IF(ISBLANK(Výsledky!$NW$3),"",Výsledky!NW73)</f>
        <v/>
      </c>
      <c r="BM93" s="152" t="str">
        <f>IF(ISBLANK(Výsledky!$OD$3),"",Výsledky!OD73)</f>
        <v/>
      </c>
      <c r="BN93" s="152" t="str">
        <f>IF(ISBLANK(Výsledky!$OK$3),"",Výsledky!OK73)</f>
        <v/>
      </c>
      <c r="BO93" s="152" t="str">
        <f>IF(ISBLANK(Výsledky!$OR$3),"",Výsledky!OR73)</f>
        <v/>
      </c>
      <c r="BP93" s="152" t="str">
        <f>IF(ISBLANK(Výsledky!$OY$3),"",Výsledky!OY73)</f>
        <v/>
      </c>
      <c r="BQ93" s="152" t="str">
        <f>IF(ISBLANK(Výsledky!$PF$3),"",Výsledky!PF73)</f>
        <v/>
      </c>
      <c r="BR93" s="152" t="str">
        <f>IF(ISBLANK(Výsledky!$PM$3),"",Výsledky!PM73)</f>
        <v/>
      </c>
      <c r="BS93" s="152" t="str">
        <f>IF(ISBLANK(Výsledky!$PT$3),"",Výsledky!PT73)</f>
        <v/>
      </c>
      <c r="BT93" s="153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 x14ac:dyDescent="0.2">
      <c r="A94" s="1"/>
      <c r="B94" s="155" t="s">
        <v>258</v>
      </c>
      <c r="C94" s="161">
        <f>Tipy!A53</f>
        <v>79</v>
      </c>
      <c r="D94" s="179" t="str">
        <f>Tipy!B53</f>
        <v>Marek Sloboda</v>
      </c>
      <c r="E94" s="308">
        <f>SUM(F94:I94)</f>
        <v>60</v>
      </c>
      <c r="F94" s="306">
        <f>IF(ISBLANK(Výsledky!$I$3),"-",SUM(J94:M94,O94,Q94,S94:T94,V94,X94,Z94:AA94,AC94:AE94,AG94:AI94,AK94:AM94,AP94,AR94,AT94:AU94,AW94:AX94,BA94,BC94:BD94,BF94,BH94,BJ94,BL94,BN94,BP94,BR94:BS94))</f>
        <v>60</v>
      </c>
      <c r="G94" s="151">
        <f>IF(ISBLANK(Výsledky!$AK$3),"-",SUM(N94,R94,U94,Y94,AB94,AF94,AV94,BB94,BG94,BI94,BM94,BO94,BT94))</f>
        <v>0</v>
      </c>
      <c r="H94" s="151">
        <f>IF(ISBLANK(Výsledky!$AY$3),"-",SUM(P94,W94,AJ94,AO94,AQ94,AY94))</f>
        <v>0</v>
      </c>
      <c r="I94" s="167">
        <f>IF(ISBLANK(Výsledky!$HK$3),"-",SUM(AN94,AS94,AZ94,BE94,BK94,BQ94))</f>
        <v>0</v>
      </c>
      <c r="J94" s="164">
        <f>IF(ISBLANK(Výsledky!$I$3),"",Výsledky!I59)</f>
        <v>60</v>
      </c>
      <c r="K94" s="152" t="str">
        <f>IF(ISBLANK(Výsledky!$P$3),"",Výsledky!P59)</f>
        <v>-</v>
      </c>
      <c r="L94" s="152" t="str">
        <f>IF(ISBLANK(Výsledky!$W$3),"",Výsledky!W59)</f>
        <v>-</v>
      </c>
      <c r="M94" s="152" t="str">
        <f>IF(ISBLANK(Výsledky!$AD$3),"",Výsledky!AD59)</f>
        <v>-</v>
      </c>
      <c r="N94" s="152" t="str">
        <f>IF(ISBLANK(Výsledky!$AK$3),"",Výsledky!AK59)</f>
        <v>-</v>
      </c>
      <c r="O94" s="152" t="str">
        <f>IF(ISBLANK(Výsledky!$AR$3),"",Výsledky!AR59)</f>
        <v>-</v>
      </c>
      <c r="P94" s="152" t="str">
        <f>IF(ISBLANK(Výsledky!$AY$3),"",Výsledky!AY59)</f>
        <v>-</v>
      </c>
      <c r="Q94" s="152" t="str">
        <f>IF(ISBLANK(Výsledky!$BF$3),"",Výsledky!BF59)</f>
        <v>-</v>
      </c>
      <c r="R94" s="152" t="str">
        <f>IF(ISBLANK(Výsledky!$BM$3),"",Výsledky!BM59)</f>
        <v>-</v>
      </c>
      <c r="S94" s="152" t="str">
        <f>IF(ISBLANK(Výsledky!$BT$3),"",Výsledky!BT59)</f>
        <v>-</v>
      </c>
      <c r="T94" s="152" t="str">
        <f>IF(ISBLANK(Výsledky!$CA$3),"",Výsledky!CA59)</f>
        <v>-</v>
      </c>
      <c r="U94" s="152" t="str">
        <f>IF(ISBLANK(Výsledky!$CH$3),"",Výsledky!CH59)</f>
        <v>-</v>
      </c>
      <c r="V94" s="152" t="str">
        <f>IF(ISBLANK(Výsledky!$CO$3),"",Výsledky!CO59)</f>
        <v>-</v>
      </c>
      <c r="W94" s="152" t="str">
        <f>IF(ISBLANK(Výsledky!$CV$3),"",Výsledky!CV59)</f>
        <v>-</v>
      </c>
      <c r="X94" s="152" t="str">
        <f>IF(ISBLANK(Výsledky!$DC$3),"",Výsledky!DC59)</f>
        <v>-</v>
      </c>
      <c r="Y94" s="152" t="str">
        <f>IF(ISBLANK(Výsledky!$DJ$3),"",Výsledky!DJ59)</f>
        <v>-</v>
      </c>
      <c r="Z94" s="152" t="str">
        <f>IF(ISBLANK(Výsledky!$DQ$3),"",Výsledky!DQ59)</f>
        <v>-</v>
      </c>
      <c r="AA94" s="152" t="str">
        <f>IF(ISBLANK(Výsledky!$DX$3),"",Výsledky!DX59)</f>
        <v>-</v>
      </c>
      <c r="AB94" s="152" t="str">
        <f>IF(ISBLANK(Výsledky!$EE$3),"",Výsledky!EE59)</f>
        <v>-</v>
      </c>
      <c r="AC94" s="152" t="str">
        <f>IF(ISBLANK(Výsledky!$EL$3),"",Výsledky!EL59)</f>
        <v>-</v>
      </c>
      <c r="AD94" s="152" t="str">
        <f>IF(ISBLANK(Výsledky!$ES$3),"",Výsledky!ES59)</f>
        <v>-</v>
      </c>
      <c r="AE94" s="152" t="str">
        <f>IF(ISBLANK(Výsledky!$EZ$3),"",Výsledky!EZ59)</f>
        <v>-</v>
      </c>
      <c r="AF94" s="152" t="str">
        <f>IF(ISBLANK(Výsledky!$FG$3),"",Výsledky!FG59)</f>
        <v>-</v>
      </c>
      <c r="AG94" s="152" t="str">
        <f>IF(ISBLANK(Výsledky!$FN$3),"",Výsledky!FN59)</f>
        <v>-</v>
      </c>
      <c r="AH94" s="152" t="str">
        <f>IF(ISBLANK(Výsledky!$FU$3),"",Výsledky!FU59)</f>
        <v>-</v>
      </c>
      <c r="AI94" s="152" t="str">
        <f>IF(ISBLANK(Výsledky!$GB$3),"",Výsledky!GB59)</f>
        <v>-</v>
      </c>
      <c r="AJ94" s="152" t="str">
        <f>IF(ISBLANK(Výsledky!$GI$3),"",Výsledky!GI59)</f>
        <v>-</v>
      </c>
      <c r="AK94" s="152" t="str">
        <f>IF(ISBLANK(Výsledky!$GP$3),"",Výsledky!GP59)</f>
        <v>-</v>
      </c>
      <c r="AL94" s="152" t="str">
        <f>IF(ISBLANK(Výsledky!$GW$3),"",Výsledky!GW59)</f>
        <v>-</v>
      </c>
      <c r="AM94" s="152" t="str">
        <f>IF(ISBLANK(Výsledky!$HD$3),"",Výsledky!HD59)</f>
        <v>-</v>
      </c>
      <c r="AN94" s="152" t="str">
        <f>IF(ISBLANK(Výsledky!$HK$3),"",Výsledky!HK59)</f>
        <v>-</v>
      </c>
      <c r="AO94" s="152" t="str">
        <f>IF(ISBLANK(Výsledky!$HR$3),"",Výsledky!HR59)</f>
        <v>-</v>
      </c>
      <c r="AP94" s="152" t="str">
        <f>IF(ISBLANK(Výsledky!$HY$3),"",Výsledky!HY59)</f>
        <v>-</v>
      </c>
      <c r="AQ94" s="152" t="str">
        <f>IF(ISBLANK(Výsledky!$IF$3),"",Výsledky!IF59)</f>
        <v>-</v>
      </c>
      <c r="AR94" s="152" t="str">
        <f>IF(ISBLANK(Výsledky!$IM$3),"",Výsledky!IM59)</f>
        <v>-</v>
      </c>
      <c r="AS94" s="152" t="str">
        <f>IF(ISBLANK(Výsledky!$IT$3),"",Výsledky!IT59)</f>
        <v>-</v>
      </c>
      <c r="AT94" s="152" t="str">
        <f>IF(ISBLANK(Výsledky!$JA$3),"",Výsledky!JA59)</f>
        <v>-</v>
      </c>
      <c r="AU94" s="152" t="str">
        <f>IF(ISBLANK(Výsledky!$JH$3),"",Výsledky!JH59)</f>
        <v>-</v>
      </c>
      <c r="AV94" s="152" t="str">
        <f>IF(ISBLANK(Výsledky!$JO$3),"",Výsledky!JO59)</f>
        <v>-</v>
      </c>
      <c r="AW94" s="152" t="str">
        <f>IF(ISBLANK(Výsledky!$JV$3),"",Výsledky!JV59)</f>
        <v>-</v>
      </c>
      <c r="AX94" s="152" t="str">
        <f>IF(ISBLANK(Výsledky!$KC$3),"",Výsledky!KC59)</f>
        <v/>
      </c>
      <c r="AY94" s="152" t="str">
        <f>IF(ISBLANK(Výsledky!$KJ$3),"",Výsledky!KJ59)</f>
        <v>-</v>
      </c>
      <c r="AZ94" s="152" t="str">
        <f>IF(ISBLANK(Výsledky!$KQ$3),"",Výsledky!KQ59)</f>
        <v>-</v>
      </c>
      <c r="BA94" s="152" t="str">
        <f>IF(ISBLANK(Výsledky!$KX$3),"",Výsledky!KX59)</f>
        <v/>
      </c>
      <c r="BB94" s="152" t="str">
        <f>IF(ISBLANK(Výsledky!$LE$3),"",Výsledky!LE59)</f>
        <v/>
      </c>
      <c r="BC94" s="152" t="str">
        <f>IF(ISBLANK(Výsledky!$LL$3),"",Výsledky!LL59)</f>
        <v/>
      </c>
      <c r="BD94" s="152" t="str">
        <f>IF(ISBLANK(Výsledky!$LS$3),"",Výsledky!LS59)</f>
        <v/>
      </c>
      <c r="BE94" s="152" t="str">
        <f>IF(ISBLANK(Výsledky!$LZ$3),"",Výsledky!LZ59)</f>
        <v/>
      </c>
      <c r="BF94" s="152" t="str">
        <f>IF(ISBLANK(Výsledky!$MG$3),"",Výsledky!MG59)</f>
        <v/>
      </c>
      <c r="BG94" s="152" t="str">
        <f>IF(ISBLANK(Výsledky!$MN$3),"",Výsledky!MN59)</f>
        <v/>
      </c>
      <c r="BH94" s="152" t="str">
        <f>IF(ISBLANK(Výsledky!$MU$3),"",Výsledky!MU59)</f>
        <v/>
      </c>
      <c r="BI94" s="152" t="str">
        <f>IF(ISBLANK(Výsledky!$NB$3),"",Výsledky!NB59)</f>
        <v/>
      </c>
      <c r="BJ94" s="152" t="str">
        <f>IF(ISBLANK(Výsledky!$NI$3),"",Výsledky!NI59)</f>
        <v/>
      </c>
      <c r="BK94" s="152" t="str">
        <f>IF(ISBLANK(Výsledky!$NP$3),"",Výsledky!NP59)</f>
        <v/>
      </c>
      <c r="BL94" s="152" t="str">
        <f>IF(ISBLANK(Výsledky!$NW$3),"",Výsledky!NW59)</f>
        <v/>
      </c>
      <c r="BM94" s="152" t="str">
        <f>IF(ISBLANK(Výsledky!$OD$3),"",Výsledky!OD59)</f>
        <v/>
      </c>
      <c r="BN94" s="152" t="str">
        <f>IF(ISBLANK(Výsledky!$OK$3),"",Výsledky!OK59)</f>
        <v/>
      </c>
      <c r="BO94" s="152" t="str">
        <f>IF(ISBLANK(Výsledky!$OR$3),"",Výsledky!OR59)</f>
        <v/>
      </c>
      <c r="BP94" s="152" t="str">
        <f>IF(ISBLANK(Výsledky!$OY$3),"",Výsledky!OY59)</f>
        <v/>
      </c>
      <c r="BQ94" s="152" t="str">
        <f>IF(ISBLANK(Výsledky!$PF$3),"",Výsledky!PF59)</f>
        <v/>
      </c>
      <c r="BR94" s="152" t="str">
        <f>IF(ISBLANK(Výsledky!$PM$3),"",Výsledky!PM59)</f>
        <v/>
      </c>
      <c r="BS94" s="152" t="str">
        <f>IF(ISBLANK(Výsledky!$PT$3),"",Výsledky!PT59)</f>
        <v/>
      </c>
      <c r="BT94" s="153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 x14ac:dyDescent="0.2">
      <c r="A95" s="1"/>
      <c r="B95" s="155" t="s">
        <v>259</v>
      </c>
      <c r="C95" s="161">
        <f>Tipy!A47</f>
        <v>67</v>
      </c>
      <c r="D95" s="179" t="str">
        <f>Tipy!B47</f>
        <v>LFC26</v>
      </c>
      <c r="E95" s="308">
        <f>SUM(F95:I95)</f>
        <v>50</v>
      </c>
      <c r="F95" s="306">
        <f>IF(ISBLANK(Výsledky!$I$3),"-",SUM(J95:M95,O95,Q95,S95:T95,V95,X95,Z95:AA95,AC95:AE95,AG95:AI95,AK95:AM95,AP95,AR95,AT95:AU95,AW95:AX95,BA95,BC95:BD95,BF95,BH95,BJ95,BL95,BN95,BP95,BR95:BS95))</f>
        <v>50</v>
      </c>
      <c r="G95" s="151">
        <f>IF(ISBLANK(Výsledky!$AK$3),"-",SUM(N95,R95,U95,Y95,AB95,AF95,AV95,BB95,BG95,BI95,BM95,BO95,BT95))</f>
        <v>0</v>
      </c>
      <c r="H95" s="151">
        <f>IF(ISBLANK(Výsledky!$AY$3),"-",SUM(P95,W95,AJ95,AO95,AQ95,AY95))</f>
        <v>0</v>
      </c>
      <c r="I95" s="167">
        <f>IF(ISBLANK(Výsledky!$HK$3),"-",SUM(AN95,AS95,AZ95,BE95,BK95,BQ95))</f>
        <v>0</v>
      </c>
      <c r="J95" s="164">
        <f>IF(ISBLANK(Výsledky!$I$3),"",Výsledky!I53)</f>
        <v>50</v>
      </c>
      <c r="K95" s="152" t="str">
        <f>IF(ISBLANK(Výsledky!$P$3),"",Výsledky!P53)</f>
        <v>-</v>
      </c>
      <c r="L95" s="152">
        <f>IF(ISBLANK(Výsledky!$W$3),"",Výsledky!W53)</f>
        <v>0</v>
      </c>
      <c r="M95" s="152" t="str">
        <f>IF(ISBLANK(Výsledky!$AD$3),"",Výsledky!AD53)</f>
        <v>-</v>
      </c>
      <c r="N95" s="152" t="str">
        <f>IF(ISBLANK(Výsledky!$AK$3),"",Výsledky!AK53)</f>
        <v>-</v>
      </c>
      <c r="O95" s="152" t="str">
        <f>IF(ISBLANK(Výsledky!$AR$3),"",Výsledky!AR53)</f>
        <v>-</v>
      </c>
      <c r="P95" s="152" t="str">
        <f>IF(ISBLANK(Výsledky!$AY$3),"",Výsledky!AY53)</f>
        <v>-</v>
      </c>
      <c r="Q95" s="152" t="str">
        <f>IF(ISBLANK(Výsledky!$BF$3),"",Výsledky!BF53)</f>
        <v>-</v>
      </c>
      <c r="R95" s="152" t="str">
        <f>IF(ISBLANK(Výsledky!$BM$3),"",Výsledky!BM53)</f>
        <v>-</v>
      </c>
      <c r="S95" s="152" t="str">
        <f>IF(ISBLANK(Výsledky!$BT$3),"",Výsledky!BT53)</f>
        <v>-</v>
      </c>
      <c r="T95" s="152" t="str">
        <f>IF(ISBLANK(Výsledky!$CA$3),"",Výsledky!CA53)</f>
        <v>-</v>
      </c>
      <c r="U95" s="152" t="str">
        <f>IF(ISBLANK(Výsledky!$CH$3),"",Výsledky!CH53)</f>
        <v>-</v>
      </c>
      <c r="V95" s="152" t="str">
        <f>IF(ISBLANK(Výsledky!$CO$3),"",Výsledky!CO53)</f>
        <v>-</v>
      </c>
      <c r="W95" s="152" t="str">
        <f>IF(ISBLANK(Výsledky!$CV$3),"",Výsledky!CV53)</f>
        <v>-</v>
      </c>
      <c r="X95" s="152" t="str">
        <f>IF(ISBLANK(Výsledky!$DC$3),"",Výsledky!DC53)</f>
        <v>-</v>
      </c>
      <c r="Y95" s="152" t="str">
        <f>IF(ISBLANK(Výsledky!$DJ$3),"",Výsledky!DJ53)</f>
        <v>-</v>
      </c>
      <c r="Z95" s="152" t="str">
        <f>IF(ISBLANK(Výsledky!$DQ$3),"",Výsledky!DQ53)</f>
        <v>-</v>
      </c>
      <c r="AA95" s="152" t="str">
        <f>IF(ISBLANK(Výsledky!$DX$3),"",Výsledky!DX53)</f>
        <v>-</v>
      </c>
      <c r="AB95" s="152" t="str">
        <f>IF(ISBLANK(Výsledky!$EE$3),"",Výsledky!EE53)</f>
        <v>-</v>
      </c>
      <c r="AC95" s="152" t="str">
        <f>IF(ISBLANK(Výsledky!$EL$3),"",Výsledky!EL53)</f>
        <v>-</v>
      </c>
      <c r="AD95" s="152" t="str">
        <f>IF(ISBLANK(Výsledky!$ES$3),"",Výsledky!ES53)</f>
        <v>-</v>
      </c>
      <c r="AE95" s="152" t="str">
        <f>IF(ISBLANK(Výsledky!$EZ$3),"",Výsledky!EZ53)</f>
        <v>-</v>
      </c>
      <c r="AF95" s="152" t="str">
        <f>IF(ISBLANK(Výsledky!$FG$3),"",Výsledky!FG53)</f>
        <v>-</v>
      </c>
      <c r="AG95" s="152" t="str">
        <f>IF(ISBLANK(Výsledky!$FN$3),"",Výsledky!FN53)</f>
        <v>-</v>
      </c>
      <c r="AH95" s="152" t="str">
        <f>IF(ISBLANK(Výsledky!$FU$3),"",Výsledky!FU53)</f>
        <v>-</v>
      </c>
      <c r="AI95" s="152" t="str">
        <f>IF(ISBLANK(Výsledky!$GB$3),"",Výsledky!GB53)</f>
        <v>-</v>
      </c>
      <c r="AJ95" s="152" t="str">
        <f>IF(ISBLANK(Výsledky!$GI$3),"",Výsledky!GI53)</f>
        <v>-</v>
      </c>
      <c r="AK95" s="152" t="str">
        <f>IF(ISBLANK(Výsledky!$GP$3),"",Výsledky!GP53)</f>
        <v>-</v>
      </c>
      <c r="AL95" s="152" t="str">
        <f>IF(ISBLANK(Výsledky!$GW$3),"",Výsledky!GW53)</f>
        <v>-</v>
      </c>
      <c r="AM95" s="152" t="str">
        <f>IF(ISBLANK(Výsledky!$HD$3),"",Výsledky!HD53)</f>
        <v>-</v>
      </c>
      <c r="AN95" s="152" t="str">
        <f>IF(ISBLANK(Výsledky!$HK$3),"",Výsledky!HK53)</f>
        <v>-</v>
      </c>
      <c r="AO95" s="152" t="str">
        <f>IF(ISBLANK(Výsledky!$HR$3),"",Výsledky!HR53)</f>
        <v>-</v>
      </c>
      <c r="AP95" s="152" t="str">
        <f>IF(ISBLANK(Výsledky!$HY$3),"",Výsledky!HY53)</f>
        <v>-</v>
      </c>
      <c r="AQ95" s="152" t="str">
        <f>IF(ISBLANK(Výsledky!$IF$3),"",Výsledky!IF53)</f>
        <v>-</v>
      </c>
      <c r="AR95" s="152" t="str">
        <f>IF(ISBLANK(Výsledky!$IM$3),"",Výsledky!IM53)</f>
        <v>-</v>
      </c>
      <c r="AS95" s="152" t="str">
        <f>IF(ISBLANK(Výsledky!$IT$3),"",Výsledky!IT53)</f>
        <v>-</v>
      </c>
      <c r="AT95" s="152" t="str">
        <f>IF(ISBLANK(Výsledky!$JA$3),"",Výsledky!JA53)</f>
        <v>-</v>
      </c>
      <c r="AU95" s="152" t="str">
        <f>IF(ISBLANK(Výsledky!$JH$3),"",Výsledky!JH53)</f>
        <v>-</v>
      </c>
      <c r="AV95" s="152" t="str">
        <f>IF(ISBLANK(Výsledky!$JO$3),"",Výsledky!JO53)</f>
        <v>-</v>
      </c>
      <c r="AW95" s="152" t="str">
        <f>IF(ISBLANK(Výsledky!$JV$3),"",Výsledky!JV53)</f>
        <v>-</v>
      </c>
      <c r="AX95" s="152" t="str">
        <f>IF(ISBLANK(Výsledky!$KC$3),"",Výsledky!KC53)</f>
        <v/>
      </c>
      <c r="AY95" s="152" t="str">
        <f>IF(ISBLANK(Výsledky!$KJ$3),"",Výsledky!KJ53)</f>
        <v>-</v>
      </c>
      <c r="AZ95" s="152" t="str">
        <f>IF(ISBLANK(Výsledky!$KQ$3),"",Výsledky!KQ53)</f>
        <v>-</v>
      </c>
      <c r="BA95" s="152" t="str">
        <f>IF(ISBLANK(Výsledky!$KX$3),"",Výsledky!KX53)</f>
        <v/>
      </c>
      <c r="BB95" s="152" t="str">
        <f>IF(ISBLANK(Výsledky!$LE$3),"",Výsledky!LE53)</f>
        <v/>
      </c>
      <c r="BC95" s="152" t="str">
        <f>IF(ISBLANK(Výsledky!$LL$3),"",Výsledky!LL53)</f>
        <v/>
      </c>
      <c r="BD95" s="152" t="str">
        <f>IF(ISBLANK(Výsledky!$LS$3),"",Výsledky!LS53)</f>
        <v/>
      </c>
      <c r="BE95" s="152" t="str">
        <f>IF(ISBLANK(Výsledky!$LZ$3),"",Výsledky!LZ53)</f>
        <v/>
      </c>
      <c r="BF95" s="152" t="str">
        <f>IF(ISBLANK(Výsledky!$MG$3),"",Výsledky!MG53)</f>
        <v/>
      </c>
      <c r="BG95" s="152" t="str">
        <f>IF(ISBLANK(Výsledky!$MN$3),"",Výsledky!MN53)</f>
        <v/>
      </c>
      <c r="BH95" s="152" t="str">
        <f>IF(ISBLANK(Výsledky!$MU$3),"",Výsledky!MU53)</f>
        <v/>
      </c>
      <c r="BI95" s="152" t="str">
        <f>IF(ISBLANK(Výsledky!$NB$3),"",Výsledky!NB53)</f>
        <v/>
      </c>
      <c r="BJ95" s="152" t="str">
        <f>IF(ISBLANK(Výsledky!$NI$3),"",Výsledky!NI53)</f>
        <v/>
      </c>
      <c r="BK95" s="152" t="str">
        <f>IF(ISBLANK(Výsledky!$NP$3),"",Výsledky!NP53)</f>
        <v/>
      </c>
      <c r="BL95" s="152" t="str">
        <f>IF(ISBLANK(Výsledky!$NW$3),"",Výsledky!NW53)</f>
        <v/>
      </c>
      <c r="BM95" s="152" t="str">
        <f>IF(ISBLANK(Výsledky!$OD$3),"",Výsledky!OD53)</f>
        <v/>
      </c>
      <c r="BN95" s="152" t="str">
        <f>IF(ISBLANK(Výsledky!$OK$3),"",Výsledky!OK53)</f>
        <v/>
      </c>
      <c r="BO95" s="152" t="str">
        <f>IF(ISBLANK(Výsledky!$OR$3),"",Výsledky!OR53)</f>
        <v/>
      </c>
      <c r="BP95" s="152" t="str">
        <f>IF(ISBLANK(Výsledky!$OY$3),"",Výsledky!OY53)</f>
        <v/>
      </c>
      <c r="BQ95" s="152" t="str">
        <f>IF(ISBLANK(Výsledky!$PF$3),"",Výsledky!PF53)</f>
        <v/>
      </c>
      <c r="BR95" s="152" t="str">
        <f>IF(ISBLANK(Výsledky!$PM$3),"",Výsledky!PM53)</f>
        <v/>
      </c>
      <c r="BS95" s="152" t="str">
        <f>IF(ISBLANK(Výsledky!$PT$3),"",Výsledky!PT53)</f>
        <v/>
      </c>
      <c r="BT95" s="153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 x14ac:dyDescent="0.2">
      <c r="A96" s="1"/>
      <c r="B96" s="155" t="s">
        <v>260</v>
      </c>
      <c r="C96" s="161">
        <f>Tipy!A29</f>
        <v>41</v>
      </c>
      <c r="D96" s="179" t="str">
        <f>Tipy!B29</f>
        <v>Fousek</v>
      </c>
      <c r="E96" s="308">
        <f>SUM(F96:I96)</f>
        <v>30</v>
      </c>
      <c r="F96" s="306">
        <f>IF(ISBLANK(Výsledky!$I$3),"-",SUM(J96:M96,O96,Q96,S96:T96,V96,X96,Z96:AA96,AC96:AE96,AG96:AI96,AK96:AM96,AP96,AR96,AT96:AU96,AW96:AX96,BA96,BC96:BD96,BF96,BH96,BJ96,BL96,BN96,BP96,BR96:BS96))</f>
        <v>30</v>
      </c>
      <c r="G96" s="151">
        <f>IF(ISBLANK(Výsledky!$AK$3),"-",SUM(N96,R96,U96,Y96,AB96,AF96,AV96,BB96,BG96,BI96,BM96,BO96,BT96))</f>
        <v>0</v>
      </c>
      <c r="H96" s="151">
        <f>IF(ISBLANK(Výsledky!$AY$3),"-",SUM(P96,W96,AJ96,AO96,AQ96,AY96))</f>
        <v>0</v>
      </c>
      <c r="I96" s="167">
        <f>IF(ISBLANK(Výsledky!$HK$3),"-",SUM(AN96,AS96,AZ96,BE96,BK96,BQ96))</f>
        <v>0</v>
      </c>
      <c r="J96" s="164">
        <f>IF(ISBLANK(Výsledky!$I$3),"",Výsledky!I35)</f>
        <v>30</v>
      </c>
      <c r="K96" s="152" t="str">
        <f>IF(ISBLANK(Výsledky!$P$3),"",Výsledky!P35)</f>
        <v>-</v>
      </c>
      <c r="L96" s="152" t="str">
        <f>IF(ISBLANK(Výsledky!$W$3),"",Výsledky!W35)</f>
        <v>-</v>
      </c>
      <c r="M96" s="152" t="str">
        <f>IF(ISBLANK(Výsledky!$AD$3),"",Výsledky!AD35)</f>
        <v>-</v>
      </c>
      <c r="N96" s="152" t="str">
        <f>IF(ISBLANK(Výsledky!$AK$3),"",Výsledky!AK35)</f>
        <v>-</v>
      </c>
      <c r="O96" s="152" t="str">
        <f>IF(ISBLANK(Výsledky!$AR$3),"",Výsledky!AR35)</f>
        <v>-</v>
      </c>
      <c r="P96" s="152" t="str">
        <f>IF(ISBLANK(Výsledky!$AY$3),"",Výsledky!AY35)</f>
        <v>-</v>
      </c>
      <c r="Q96" s="152" t="str">
        <f>IF(ISBLANK(Výsledky!$BF$3),"",Výsledky!BF35)</f>
        <v>-</v>
      </c>
      <c r="R96" s="152" t="str">
        <f>IF(ISBLANK(Výsledky!$BM$3),"",Výsledky!BM35)</f>
        <v>-</v>
      </c>
      <c r="S96" s="152" t="str">
        <f>IF(ISBLANK(Výsledky!$BT$3),"",Výsledky!BT35)</f>
        <v>-</v>
      </c>
      <c r="T96" s="152" t="str">
        <f>IF(ISBLANK(Výsledky!$CA$3),"",Výsledky!CA35)</f>
        <v>-</v>
      </c>
      <c r="U96" s="152" t="str">
        <f>IF(ISBLANK(Výsledky!$CH$3),"",Výsledky!CH35)</f>
        <v>-</v>
      </c>
      <c r="V96" s="152" t="str">
        <f>IF(ISBLANK(Výsledky!$CO$3),"",Výsledky!CO35)</f>
        <v>-</v>
      </c>
      <c r="W96" s="152" t="str">
        <f>IF(ISBLANK(Výsledky!$CV$3),"",Výsledky!CV35)</f>
        <v>-</v>
      </c>
      <c r="X96" s="152" t="str">
        <f>IF(ISBLANK(Výsledky!$DC$3),"",Výsledky!DC35)</f>
        <v>-</v>
      </c>
      <c r="Y96" s="152" t="str">
        <f>IF(ISBLANK(Výsledky!$DJ$3),"",Výsledky!DJ35)</f>
        <v>-</v>
      </c>
      <c r="Z96" s="152" t="str">
        <f>IF(ISBLANK(Výsledky!$DQ$3),"",Výsledky!DQ35)</f>
        <v>-</v>
      </c>
      <c r="AA96" s="152" t="str">
        <f>IF(ISBLANK(Výsledky!$DX$3),"",Výsledky!DX35)</f>
        <v>-</v>
      </c>
      <c r="AB96" s="152" t="str">
        <f>IF(ISBLANK(Výsledky!$EE$3),"",Výsledky!EE35)</f>
        <v>-</v>
      </c>
      <c r="AC96" s="152" t="str">
        <f>IF(ISBLANK(Výsledky!$EL$3),"",Výsledky!EL35)</f>
        <v>-</v>
      </c>
      <c r="AD96" s="152" t="str">
        <f>IF(ISBLANK(Výsledky!$ES$3),"",Výsledky!ES35)</f>
        <v>-</v>
      </c>
      <c r="AE96" s="152" t="str">
        <f>IF(ISBLANK(Výsledky!$EZ$3),"",Výsledky!EZ35)</f>
        <v>-</v>
      </c>
      <c r="AF96" s="152" t="str">
        <f>IF(ISBLANK(Výsledky!$FG$3),"",Výsledky!FG35)</f>
        <v>-</v>
      </c>
      <c r="AG96" s="152" t="str">
        <f>IF(ISBLANK(Výsledky!$FN$3),"",Výsledky!FN35)</f>
        <v>-</v>
      </c>
      <c r="AH96" s="152" t="str">
        <f>IF(ISBLANK(Výsledky!$FU$3),"",Výsledky!FU35)</f>
        <v>-</v>
      </c>
      <c r="AI96" s="152" t="str">
        <f>IF(ISBLANK(Výsledky!$GB$3),"",Výsledky!GB35)</f>
        <v>-</v>
      </c>
      <c r="AJ96" s="152" t="str">
        <f>IF(ISBLANK(Výsledky!$GI$3),"",Výsledky!GI35)</f>
        <v>-</v>
      </c>
      <c r="AK96" s="152" t="str">
        <f>IF(ISBLANK(Výsledky!$GP$3),"",Výsledky!GP35)</f>
        <v>-</v>
      </c>
      <c r="AL96" s="152" t="str">
        <f>IF(ISBLANK(Výsledky!$GW$3),"",Výsledky!GW35)</f>
        <v>-</v>
      </c>
      <c r="AM96" s="152" t="str">
        <f>IF(ISBLANK(Výsledky!$HD$3),"",Výsledky!HD35)</f>
        <v>-</v>
      </c>
      <c r="AN96" s="152" t="str">
        <f>IF(ISBLANK(Výsledky!$HK$3),"",Výsledky!HK35)</f>
        <v>-</v>
      </c>
      <c r="AO96" s="152" t="str">
        <f>IF(ISBLANK(Výsledky!$HR$3),"",Výsledky!HR35)</f>
        <v>-</v>
      </c>
      <c r="AP96" s="152" t="str">
        <f>IF(ISBLANK(Výsledky!$HY$3),"",Výsledky!HY35)</f>
        <v>-</v>
      </c>
      <c r="AQ96" s="152" t="str">
        <f>IF(ISBLANK(Výsledky!$IF$3),"",Výsledky!IF35)</f>
        <v>-</v>
      </c>
      <c r="AR96" s="152" t="str">
        <f>IF(ISBLANK(Výsledky!$IM$3),"",Výsledky!IM35)</f>
        <v>-</v>
      </c>
      <c r="AS96" s="152" t="str">
        <f>IF(ISBLANK(Výsledky!$IT$3),"",Výsledky!IT35)</f>
        <v>-</v>
      </c>
      <c r="AT96" s="152" t="str">
        <f>IF(ISBLANK(Výsledky!$JA$3),"",Výsledky!JA35)</f>
        <v>-</v>
      </c>
      <c r="AU96" s="152" t="str">
        <f>IF(ISBLANK(Výsledky!$JH$3),"",Výsledky!JH35)</f>
        <v>-</v>
      </c>
      <c r="AV96" s="152" t="str">
        <f>IF(ISBLANK(Výsledky!$JO$3),"",Výsledky!JO35)</f>
        <v>-</v>
      </c>
      <c r="AW96" s="152" t="str">
        <f>IF(ISBLANK(Výsledky!$JV$3),"",Výsledky!JV35)</f>
        <v>-</v>
      </c>
      <c r="AX96" s="152" t="str">
        <f>IF(ISBLANK(Výsledky!$KC$3),"",Výsledky!KC35)</f>
        <v/>
      </c>
      <c r="AY96" s="152" t="str">
        <f>IF(ISBLANK(Výsledky!$KJ$3),"",Výsledky!KJ35)</f>
        <v>-</v>
      </c>
      <c r="AZ96" s="152" t="str">
        <f>IF(ISBLANK(Výsledky!$KQ$3),"",Výsledky!KQ35)</f>
        <v>-</v>
      </c>
      <c r="BA96" s="152" t="str">
        <f>IF(ISBLANK(Výsledky!$KX$3),"",Výsledky!KX35)</f>
        <v/>
      </c>
      <c r="BB96" s="152" t="str">
        <f>IF(ISBLANK(Výsledky!$LE$3),"",Výsledky!LE35)</f>
        <v/>
      </c>
      <c r="BC96" s="152" t="str">
        <f>IF(ISBLANK(Výsledky!$LL$3),"",Výsledky!LL35)</f>
        <v/>
      </c>
      <c r="BD96" s="152" t="str">
        <f>IF(ISBLANK(Výsledky!$LS$3),"",Výsledky!LS35)</f>
        <v/>
      </c>
      <c r="BE96" s="152" t="str">
        <f>IF(ISBLANK(Výsledky!$LZ$3),"",Výsledky!LZ35)</f>
        <v/>
      </c>
      <c r="BF96" s="152" t="str">
        <f>IF(ISBLANK(Výsledky!$MG$3),"",Výsledky!MG35)</f>
        <v/>
      </c>
      <c r="BG96" s="152" t="str">
        <f>IF(ISBLANK(Výsledky!$MN$3),"",Výsledky!MN35)</f>
        <v/>
      </c>
      <c r="BH96" s="152" t="str">
        <f>IF(ISBLANK(Výsledky!$MU$3),"",Výsledky!MU35)</f>
        <v/>
      </c>
      <c r="BI96" s="152" t="str">
        <f>IF(ISBLANK(Výsledky!$NB$3),"",Výsledky!NB35)</f>
        <v/>
      </c>
      <c r="BJ96" s="152" t="str">
        <f>IF(ISBLANK(Výsledky!$NI$3),"",Výsledky!NI35)</f>
        <v/>
      </c>
      <c r="BK96" s="152" t="str">
        <f>IF(ISBLANK(Výsledky!$NP$3),"",Výsledky!NP35)</f>
        <v/>
      </c>
      <c r="BL96" s="152" t="str">
        <f>IF(ISBLANK(Výsledky!$NW$3),"",Výsledky!NW35)</f>
        <v/>
      </c>
      <c r="BM96" s="152" t="str">
        <f>IF(ISBLANK(Výsledky!$OD$3),"",Výsledky!OD35)</f>
        <v/>
      </c>
      <c r="BN96" s="152" t="str">
        <f>IF(ISBLANK(Výsledky!$OK$3),"",Výsledky!OK35)</f>
        <v/>
      </c>
      <c r="BO96" s="152" t="str">
        <f>IF(ISBLANK(Výsledky!$OR$3),"",Výsledky!OR35)</f>
        <v/>
      </c>
      <c r="BP96" s="152" t="str">
        <f>IF(ISBLANK(Výsledky!$OY$3),"",Výsledky!OY35)</f>
        <v/>
      </c>
      <c r="BQ96" s="152" t="str">
        <f>IF(ISBLANK(Výsledky!$PF$3),"",Výsledky!PF35)</f>
        <v/>
      </c>
      <c r="BR96" s="152" t="str">
        <f>IF(ISBLANK(Výsledky!$PM$3),"",Výsledky!PM35)</f>
        <v/>
      </c>
      <c r="BS96" s="152" t="str">
        <f>IF(ISBLANK(Výsledky!$PT$3),"",Výsledky!PT35)</f>
        <v/>
      </c>
      <c r="BT96" s="153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 x14ac:dyDescent="0.2">
      <c r="A97" s="1"/>
      <c r="B97" s="155" t="s">
        <v>261</v>
      </c>
      <c r="C97" s="161">
        <f>Tipy!A83</f>
        <v>52</v>
      </c>
      <c r="D97" s="179" t="str">
        <f>Tipy!B83</f>
        <v>Renso93</v>
      </c>
      <c r="E97" s="308">
        <f>SUM(F97:I97)</f>
        <v>20</v>
      </c>
      <c r="F97" s="306">
        <f>IF(ISBLANK(Výsledky!$I$3),"-",SUM(J97:M97,O97,Q97,S97:T97,V97,X97,Z97:AA97,AC97:AE97,AG97:AI97,AK97:AM97,AP97,AR97,AT97:AU97,AW97:AX97,BA97,BC97:BD97,BF97,BH97,BJ97,BL97,BN97,BP97,BR97:BS97))</f>
        <v>20</v>
      </c>
      <c r="G97" s="151">
        <f>IF(ISBLANK(Výsledky!$AK$3),"-",SUM(N97,R97,U97,Y97,AB97,AF97,AV97,BB97,BG97,BI97,BM97,BO97,BT97))</f>
        <v>0</v>
      </c>
      <c r="H97" s="151">
        <f>IF(ISBLANK(Výsledky!$AY$3),"-",SUM(P97,W97,AJ97,AO97,AQ97,AY97))</f>
        <v>0</v>
      </c>
      <c r="I97" s="167">
        <f>IF(ISBLANK(Výsledky!$HK$3),"-",SUM(AN97,AS97,AZ97,BE97,BK97,BQ97))</f>
        <v>0</v>
      </c>
      <c r="J97" s="164">
        <f>IF(ISBLANK(Výsledky!$I$3),"",Výsledky!I89)</f>
        <v>20</v>
      </c>
      <c r="K97" s="152" t="str">
        <f>IF(ISBLANK(Výsledky!$P$3),"",Výsledky!P89)</f>
        <v>-</v>
      </c>
      <c r="L97" s="152" t="str">
        <f>IF(ISBLANK(Výsledky!$W$3),"",Výsledky!W89)</f>
        <v>-</v>
      </c>
      <c r="M97" s="152" t="str">
        <f>IF(ISBLANK(Výsledky!$AD$3),"",Výsledky!AD89)</f>
        <v>-</v>
      </c>
      <c r="N97" s="152" t="str">
        <f>IF(ISBLANK(Výsledky!$AK$3),"",Výsledky!AK89)</f>
        <v>-</v>
      </c>
      <c r="O97" s="152" t="str">
        <f>IF(ISBLANK(Výsledky!$AR$3),"",Výsledky!AR89)</f>
        <v>-</v>
      </c>
      <c r="P97" s="152" t="str">
        <f>IF(ISBLANK(Výsledky!$AY$3),"",Výsledky!AY89)</f>
        <v>-</v>
      </c>
      <c r="Q97" s="152" t="str">
        <f>IF(ISBLANK(Výsledky!$BF$3),"",Výsledky!BF89)</f>
        <v>-</v>
      </c>
      <c r="R97" s="152" t="str">
        <f>IF(ISBLANK(Výsledky!$BM$3),"",Výsledky!BM89)</f>
        <v>-</v>
      </c>
      <c r="S97" s="152" t="str">
        <f>IF(ISBLANK(Výsledky!$BT$3),"",Výsledky!BT89)</f>
        <v>-</v>
      </c>
      <c r="T97" s="152" t="str">
        <f>IF(ISBLANK(Výsledky!$CA$3),"",Výsledky!CA89)</f>
        <v>-</v>
      </c>
      <c r="U97" s="152" t="str">
        <f>IF(ISBLANK(Výsledky!$CH$3),"",Výsledky!CH89)</f>
        <v>-</v>
      </c>
      <c r="V97" s="152" t="str">
        <f>IF(ISBLANK(Výsledky!$CO$3),"",Výsledky!CO89)</f>
        <v>-</v>
      </c>
      <c r="W97" s="152" t="str">
        <f>IF(ISBLANK(Výsledky!$CV$3),"",Výsledky!CV89)</f>
        <v>-</v>
      </c>
      <c r="X97" s="152" t="str">
        <f>IF(ISBLANK(Výsledky!$DC$3),"",Výsledky!DC89)</f>
        <v>-</v>
      </c>
      <c r="Y97" s="152" t="str">
        <f>IF(ISBLANK(Výsledky!$DJ$3),"",Výsledky!DJ89)</f>
        <v>-</v>
      </c>
      <c r="Z97" s="152" t="str">
        <f>IF(ISBLANK(Výsledky!$DQ$3),"",Výsledky!DQ89)</f>
        <v>-</v>
      </c>
      <c r="AA97" s="152" t="str">
        <f>IF(ISBLANK(Výsledky!$DX$3),"",Výsledky!DX89)</f>
        <v>-</v>
      </c>
      <c r="AB97" s="152" t="str">
        <f>IF(ISBLANK(Výsledky!$EE$3),"",Výsledky!EE89)</f>
        <v>-</v>
      </c>
      <c r="AC97" s="152" t="str">
        <f>IF(ISBLANK(Výsledky!$EL$3),"",Výsledky!EL89)</f>
        <v>-</v>
      </c>
      <c r="AD97" s="152" t="str">
        <f>IF(ISBLANK(Výsledky!$ES$3),"",Výsledky!ES89)</f>
        <v>-</v>
      </c>
      <c r="AE97" s="152" t="str">
        <f>IF(ISBLANK(Výsledky!$EZ$3),"",Výsledky!EZ89)</f>
        <v>-</v>
      </c>
      <c r="AF97" s="152" t="str">
        <f>IF(ISBLANK(Výsledky!$FG$3),"",Výsledky!FG89)</f>
        <v>-</v>
      </c>
      <c r="AG97" s="152" t="str">
        <f>IF(ISBLANK(Výsledky!$FN$3),"",Výsledky!FN89)</f>
        <v>-</v>
      </c>
      <c r="AH97" s="152" t="str">
        <f>IF(ISBLANK(Výsledky!$FU$3),"",Výsledky!FU89)</f>
        <v>-</v>
      </c>
      <c r="AI97" s="152" t="str">
        <f>IF(ISBLANK(Výsledky!$GB$3),"",Výsledky!GB89)</f>
        <v>-</v>
      </c>
      <c r="AJ97" s="152" t="str">
        <f>IF(ISBLANK(Výsledky!$GI$3),"",Výsledky!GI89)</f>
        <v>-</v>
      </c>
      <c r="AK97" s="152" t="str">
        <f>IF(ISBLANK(Výsledky!$GP$3),"",Výsledky!GP89)</f>
        <v>-</v>
      </c>
      <c r="AL97" s="152" t="str">
        <f>IF(ISBLANK(Výsledky!$GW$3),"",Výsledky!GW89)</f>
        <v>-</v>
      </c>
      <c r="AM97" s="152" t="str">
        <f>IF(ISBLANK(Výsledky!$HD$3),"",Výsledky!HD89)</f>
        <v>-</v>
      </c>
      <c r="AN97" s="152" t="str">
        <f>IF(ISBLANK(Výsledky!$HK$3),"",Výsledky!HK89)</f>
        <v>-</v>
      </c>
      <c r="AO97" s="152" t="str">
        <f>IF(ISBLANK(Výsledky!$HR$3),"",Výsledky!HR89)</f>
        <v>-</v>
      </c>
      <c r="AP97" s="152" t="str">
        <f>IF(ISBLANK(Výsledky!$HY$3),"",Výsledky!HY89)</f>
        <v>-</v>
      </c>
      <c r="AQ97" s="152" t="str">
        <f>IF(ISBLANK(Výsledky!$IF$3),"",Výsledky!IF89)</f>
        <v>-</v>
      </c>
      <c r="AR97" s="152" t="str">
        <f>IF(ISBLANK(Výsledky!$IM$3),"",Výsledky!IM89)</f>
        <v>-</v>
      </c>
      <c r="AS97" s="152" t="str">
        <f>IF(ISBLANK(Výsledky!$IT$3),"",Výsledky!IT89)</f>
        <v>-</v>
      </c>
      <c r="AT97" s="152" t="str">
        <f>IF(ISBLANK(Výsledky!$JA$3),"",Výsledky!JA89)</f>
        <v>-</v>
      </c>
      <c r="AU97" s="152" t="str">
        <f>IF(ISBLANK(Výsledky!$JH$3),"",Výsledky!JH89)</f>
        <v>-</v>
      </c>
      <c r="AV97" s="152" t="str">
        <f>IF(ISBLANK(Výsledky!$JO$3),"",Výsledky!JO89)</f>
        <v>-</v>
      </c>
      <c r="AW97" s="152" t="str">
        <f>IF(ISBLANK(Výsledky!$JV$3),"",Výsledky!JV89)</f>
        <v>-</v>
      </c>
      <c r="AX97" s="152" t="str">
        <f>IF(ISBLANK(Výsledky!$KC$3),"",Výsledky!KC89)</f>
        <v/>
      </c>
      <c r="AY97" s="152" t="str">
        <f>IF(ISBLANK(Výsledky!$KJ$3),"",Výsledky!KJ89)</f>
        <v>-</v>
      </c>
      <c r="AZ97" s="152" t="str">
        <f>IF(ISBLANK(Výsledky!$KQ$3),"",Výsledky!KQ89)</f>
        <v>-</v>
      </c>
      <c r="BA97" s="152" t="str">
        <f>IF(ISBLANK(Výsledky!$KX$3),"",Výsledky!KX89)</f>
        <v/>
      </c>
      <c r="BB97" s="152" t="str">
        <f>IF(ISBLANK(Výsledky!$LE$3),"",Výsledky!LE89)</f>
        <v/>
      </c>
      <c r="BC97" s="152" t="str">
        <f>IF(ISBLANK(Výsledky!$LL$3),"",Výsledky!LL89)</f>
        <v/>
      </c>
      <c r="BD97" s="152" t="str">
        <f>IF(ISBLANK(Výsledky!$LS$3),"",Výsledky!LS89)</f>
        <v/>
      </c>
      <c r="BE97" s="152" t="str">
        <f>IF(ISBLANK(Výsledky!$LZ$3),"",Výsledky!LZ89)</f>
        <v/>
      </c>
      <c r="BF97" s="152" t="str">
        <f>IF(ISBLANK(Výsledky!$MG$3),"",Výsledky!MG89)</f>
        <v/>
      </c>
      <c r="BG97" s="152" t="str">
        <f>IF(ISBLANK(Výsledky!$MN$3),"",Výsledky!MN89)</f>
        <v/>
      </c>
      <c r="BH97" s="152" t="str">
        <f>IF(ISBLANK(Výsledky!$MU$3),"",Výsledky!MU89)</f>
        <v/>
      </c>
      <c r="BI97" s="152" t="str">
        <f>IF(ISBLANK(Výsledky!$NB$3),"",Výsledky!NB89)</f>
        <v/>
      </c>
      <c r="BJ97" s="152" t="str">
        <f>IF(ISBLANK(Výsledky!$NI$3),"",Výsledky!NI89)</f>
        <v/>
      </c>
      <c r="BK97" s="152" t="str">
        <f>IF(ISBLANK(Výsledky!$NP$3),"",Výsledky!NP89)</f>
        <v/>
      </c>
      <c r="BL97" s="152" t="str">
        <f>IF(ISBLANK(Výsledky!$NW$3),"",Výsledky!NW89)</f>
        <v/>
      </c>
      <c r="BM97" s="152" t="str">
        <f>IF(ISBLANK(Výsledky!$OD$3),"",Výsledky!OD89)</f>
        <v/>
      </c>
      <c r="BN97" s="152" t="str">
        <f>IF(ISBLANK(Výsledky!$OK$3),"",Výsledky!OK89)</f>
        <v/>
      </c>
      <c r="BO97" s="152" t="str">
        <f>IF(ISBLANK(Výsledky!$OR$3),"",Výsledky!OR89)</f>
        <v/>
      </c>
      <c r="BP97" s="152" t="str">
        <f>IF(ISBLANK(Výsledky!$OY$3),"",Výsledky!OY89)</f>
        <v/>
      </c>
      <c r="BQ97" s="152" t="str">
        <f>IF(ISBLANK(Výsledky!$PF$3),"",Výsledky!PF89)</f>
        <v/>
      </c>
      <c r="BR97" s="152" t="str">
        <f>IF(ISBLANK(Výsledky!$PM$3),"",Výsledky!PM89)</f>
        <v/>
      </c>
      <c r="BS97" s="152" t="str">
        <f>IF(ISBLANK(Výsledky!$PT$3),"",Výsledky!PT89)</f>
        <v/>
      </c>
      <c r="BT97" s="153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 x14ac:dyDescent="0.2">
      <c r="A98" s="1"/>
      <c r="B98" s="155" t="s">
        <v>262</v>
      </c>
      <c r="C98" s="161">
        <f>Tipy!A49</f>
        <v>63</v>
      </c>
      <c r="D98" s="179" t="str">
        <f>Tipy!B49</f>
        <v>Libor Polák</v>
      </c>
      <c r="E98" s="308">
        <f>SUM(F98:I98)</f>
        <v>20</v>
      </c>
      <c r="F98" s="306">
        <f>IF(ISBLANK(Výsledky!$I$3),"-",SUM(J98:M98,O98,Q98,S98:T98,V98,X98,Z98:AA98,AC98:AE98,AG98:AI98,AK98:AM98,AP98,AR98,AT98:AU98,AW98:AX98,BA98,BC98:BD98,BF98,BH98,BJ98,BL98,BN98,BP98,BR98:BS98))</f>
        <v>20</v>
      </c>
      <c r="G98" s="151">
        <f>IF(ISBLANK(Výsledky!$AK$3),"-",SUM(N98,R98,U98,Y98,AB98,AF98,AV98,BB98,BG98,BI98,BM98,BO98,BT98))</f>
        <v>0</v>
      </c>
      <c r="H98" s="151">
        <f>IF(ISBLANK(Výsledky!$AY$3),"-",SUM(P98,W98,AJ98,AO98,AQ98,AY98))</f>
        <v>0</v>
      </c>
      <c r="I98" s="167">
        <f>IF(ISBLANK(Výsledky!$HK$3),"-",SUM(AN98,AS98,AZ98,BE98,BK98,BQ98))</f>
        <v>0</v>
      </c>
      <c r="J98" s="164">
        <f>IF(ISBLANK(Výsledky!$I$3),"",Výsledky!I55)</f>
        <v>20</v>
      </c>
      <c r="K98" s="152" t="str">
        <f>IF(ISBLANK(Výsledky!$P$3),"",Výsledky!P55)</f>
        <v>-</v>
      </c>
      <c r="L98" s="152" t="str">
        <f>IF(ISBLANK(Výsledky!$W$3),"",Výsledky!W55)</f>
        <v>-</v>
      </c>
      <c r="M98" s="152" t="str">
        <f>IF(ISBLANK(Výsledky!$AD$3),"",Výsledky!AD55)</f>
        <v>-</v>
      </c>
      <c r="N98" s="152" t="str">
        <f>IF(ISBLANK(Výsledky!$AK$3),"",Výsledky!AK55)</f>
        <v>-</v>
      </c>
      <c r="O98" s="152" t="str">
        <f>IF(ISBLANK(Výsledky!$AR$3),"",Výsledky!AR55)</f>
        <v>-</v>
      </c>
      <c r="P98" s="152" t="str">
        <f>IF(ISBLANK(Výsledky!$AY$3),"",Výsledky!AY55)</f>
        <v>-</v>
      </c>
      <c r="Q98" s="152" t="str">
        <f>IF(ISBLANK(Výsledky!$BF$3),"",Výsledky!BF55)</f>
        <v>-</v>
      </c>
      <c r="R98" s="152" t="str">
        <f>IF(ISBLANK(Výsledky!$BM$3),"",Výsledky!BM55)</f>
        <v>-</v>
      </c>
      <c r="S98" s="152" t="str">
        <f>IF(ISBLANK(Výsledky!$BT$3),"",Výsledky!BT55)</f>
        <v>-</v>
      </c>
      <c r="T98" s="152" t="str">
        <f>IF(ISBLANK(Výsledky!$CA$3),"",Výsledky!CA55)</f>
        <v>-</v>
      </c>
      <c r="U98" s="152" t="str">
        <f>IF(ISBLANK(Výsledky!$CH$3),"",Výsledky!CH55)</f>
        <v>-</v>
      </c>
      <c r="V98" s="152" t="str">
        <f>IF(ISBLANK(Výsledky!$CO$3),"",Výsledky!CO55)</f>
        <v>-</v>
      </c>
      <c r="W98" s="152" t="str">
        <f>IF(ISBLANK(Výsledky!$CV$3),"",Výsledky!CV55)</f>
        <v>-</v>
      </c>
      <c r="X98" s="152" t="str">
        <f>IF(ISBLANK(Výsledky!$DC$3),"",Výsledky!DC55)</f>
        <v>-</v>
      </c>
      <c r="Y98" s="152" t="str">
        <f>IF(ISBLANK(Výsledky!$DJ$3),"",Výsledky!DJ55)</f>
        <v>-</v>
      </c>
      <c r="Z98" s="152" t="str">
        <f>IF(ISBLANK(Výsledky!$DQ$3),"",Výsledky!DQ55)</f>
        <v>-</v>
      </c>
      <c r="AA98" s="152" t="str">
        <f>IF(ISBLANK(Výsledky!$DX$3),"",Výsledky!DX55)</f>
        <v>-</v>
      </c>
      <c r="AB98" s="152" t="str">
        <f>IF(ISBLANK(Výsledky!$EE$3),"",Výsledky!EE55)</f>
        <v>-</v>
      </c>
      <c r="AC98" s="152" t="str">
        <f>IF(ISBLANK(Výsledky!$EL$3),"",Výsledky!EL55)</f>
        <v>-</v>
      </c>
      <c r="AD98" s="152" t="str">
        <f>IF(ISBLANK(Výsledky!$ES$3),"",Výsledky!ES55)</f>
        <v>-</v>
      </c>
      <c r="AE98" s="152" t="str">
        <f>IF(ISBLANK(Výsledky!$EZ$3),"",Výsledky!EZ55)</f>
        <v>-</v>
      </c>
      <c r="AF98" s="152" t="str">
        <f>IF(ISBLANK(Výsledky!$FG$3),"",Výsledky!FG55)</f>
        <v>-</v>
      </c>
      <c r="AG98" s="152" t="str">
        <f>IF(ISBLANK(Výsledky!$FN$3),"",Výsledky!FN55)</f>
        <v>-</v>
      </c>
      <c r="AH98" s="152" t="str">
        <f>IF(ISBLANK(Výsledky!$FU$3),"",Výsledky!FU55)</f>
        <v>-</v>
      </c>
      <c r="AI98" s="152" t="str">
        <f>IF(ISBLANK(Výsledky!$GB$3),"",Výsledky!GB55)</f>
        <v>-</v>
      </c>
      <c r="AJ98" s="152" t="str">
        <f>IF(ISBLANK(Výsledky!$GI$3),"",Výsledky!GI55)</f>
        <v>-</v>
      </c>
      <c r="AK98" s="152" t="str">
        <f>IF(ISBLANK(Výsledky!$GP$3),"",Výsledky!GP55)</f>
        <v>-</v>
      </c>
      <c r="AL98" s="152" t="str">
        <f>IF(ISBLANK(Výsledky!$GW$3),"",Výsledky!GW55)</f>
        <v>-</v>
      </c>
      <c r="AM98" s="152" t="str">
        <f>IF(ISBLANK(Výsledky!$HD$3),"",Výsledky!HD55)</f>
        <v>-</v>
      </c>
      <c r="AN98" s="152" t="str">
        <f>IF(ISBLANK(Výsledky!$HK$3),"",Výsledky!HK55)</f>
        <v>-</v>
      </c>
      <c r="AO98" s="152" t="str">
        <f>IF(ISBLANK(Výsledky!$HR$3),"",Výsledky!HR55)</f>
        <v>-</v>
      </c>
      <c r="AP98" s="152" t="str">
        <f>IF(ISBLANK(Výsledky!$HY$3),"",Výsledky!HY55)</f>
        <v>-</v>
      </c>
      <c r="AQ98" s="152" t="str">
        <f>IF(ISBLANK(Výsledky!$IF$3),"",Výsledky!IF55)</f>
        <v>-</v>
      </c>
      <c r="AR98" s="152" t="str">
        <f>IF(ISBLANK(Výsledky!$IM$3),"",Výsledky!IM55)</f>
        <v>-</v>
      </c>
      <c r="AS98" s="152" t="str">
        <f>IF(ISBLANK(Výsledky!$IT$3),"",Výsledky!IT55)</f>
        <v>-</v>
      </c>
      <c r="AT98" s="152" t="str">
        <f>IF(ISBLANK(Výsledky!$JA$3),"",Výsledky!JA55)</f>
        <v>-</v>
      </c>
      <c r="AU98" s="152" t="str">
        <f>IF(ISBLANK(Výsledky!$JH$3),"",Výsledky!JH55)</f>
        <v>-</v>
      </c>
      <c r="AV98" s="152" t="str">
        <f>IF(ISBLANK(Výsledky!$JO$3),"",Výsledky!JO55)</f>
        <v>-</v>
      </c>
      <c r="AW98" s="152" t="str">
        <f>IF(ISBLANK(Výsledky!$JV$3),"",Výsledky!JV55)</f>
        <v>-</v>
      </c>
      <c r="AX98" s="152" t="str">
        <f>IF(ISBLANK(Výsledky!$KC$3),"",Výsledky!KC55)</f>
        <v/>
      </c>
      <c r="AY98" s="152" t="str">
        <f>IF(ISBLANK(Výsledky!$KJ$3),"",Výsledky!KJ55)</f>
        <v>-</v>
      </c>
      <c r="AZ98" s="152" t="str">
        <f>IF(ISBLANK(Výsledky!$KQ$3),"",Výsledky!KQ55)</f>
        <v>-</v>
      </c>
      <c r="BA98" s="152" t="str">
        <f>IF(ISBLANK(Výsledky!$KX$3),"",Výsledky!KX55)</f>
        <v/>
      </c>
      <c r="BB98" s="152" t="str">
        <f>IF(ISBLANK(Výsledky!$LE$3),"",Výsledky!LE55)</f>
        <v/>
      </c>
      <c r="BC98" s="152" t="str">
        <f>IF(ISBLANK(Výsledky!$LL$3),"",Výsledky!LL55)</f>
        <v/>
      </c>
      <c r="BD98" s="152" t="str">
        <f>IF(ISBLANK(Výsledky!$LS$3),"",Výsledky!LS55)</f>
        <v/>
      </c>
      <c r="BE98" s="152" t="str">
        <f>IF(ISBLANK(Výsledky!$LZ$3),"",Výsledky!LZ55)</f>
        <v/>
      </c>
      <c r="BF98" s="152" t="str">
        <f>IF(ISBLANK(Výsledky!$MG$3),"",Výsledky!MG55)</f>
        <v/>
      </c>
      <c r="BG98" s="152" t="str">
        <f>IF(ISBLANK(Výsledky!$MN$3),"",Výsledky!MN55)</f>
        <v/>
      </c>
      <c r="BH98" s="152" t="str">
        <f>IF(ISBLANK(Výsledky!$MU$3),"",Výsledky!MU55)</f>
        <v/>
      </c>
      <c r="BI98" s="152" t="str">
        <f>IF(ISBLANK(Výsledky!$NB$3),"",Výsledky!NB55)</f>
        <v/>
      </c>
      <c r="BJ98" s="152" t="str">
        <f>IF(ISBLANK(Výsledky!$NI$3),"",Výsledky!NI55)</f>
        <v/>
      </c>
      <c r="BK98" s="152" t="str">
        <f>IF(ISBLANK(Výsledky!$NP$3),"",Výsledky!NP55)</f>
        <v/>
      </c>
      <c r="BL98" s="152" t="str">
        <f>IF(ISBLANK(Výsledky!$NW$3),"",Výsledky!NW55)</f>
        <v/>
      </c>
      <c r="BM98" s="152" t="str">
        <f>IF(ISBLANK(Výsledky!$OD$3),"",Výsledky!OD55)</f>
        <v/>
      </c>
      <c r="BN98" s="152" t="str">
        <f>IF(ISBLANK(Výsledky!$OK$3),"",Výsledky!OK55)</f>
        <v/>
      </c>
      <c r="BO98" s="152" t="str">
        <f>IF(ISBLANK(Výsledky!$OR$3),"",Výsledky!OR55)</f>
        <v/>
      </c>
      <c r="BP98" s="152" t="str">
        <f>IF(ISBLANK(Výsledky!$OY$3),"",Výsledky!OY55)</f>
        <v/>
      </c>
      <c r="BQ98" s="152" t="str">
        <f>IF(ISBLANK(Výsledky!$PF$3),"",Výsledky!PF55)</f>
        <v/>
      </c>
      <c r="BR98" s="152" t="str">
        <f>IF(ISBLANK(Výsledky!$PM$3),"",Výsledky!PM55)</f>
        <v/>
      </c>
      <c r="BS98" s="152" t="str">
        <f>IF(ISBLANK(Výsledky!$PT$3),"",Výsledky!PT55)</f>
        <v/>
      </c>
      <c r="BT98" s="153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 x14ac:dyDescent="0.2">
      <c r="A99" s="1"/>
      <c r="B99" s="155" t="s">
        <v>263</v>
      </c>
      <c r="C99" s="161">
        <f>Tipy!A38</f>
        <v>88</v>
      </c>
      <c r="D99" s="179" t="str">
        <f>Tipy!B38</f>
        <v>Jiri Vlacilik</v>
      </c>
      <c r="E99" s="308">
        <f>SUM(F99:I99)</f>
        <v>10</v>
      </c>
      <c r="F99" s="306">
        <f>IF(ISBLANK(Výsledky!$I$3),"-",SUM(J99:M99,O99,Q99,S99:T99,V99,X99,Z99:AA99,AC99:AE99,AG99:AI99,AK99:AM99,AP99,AR99,AT99:AU99,AW99:AX99,BA99,BC99:BD99,BF99,BH99,BJ99,BL99,BN99,BP99,BR99:BS99))</f>
        <v>10</v>
      </c>
      <c r="G99" s="151">
        <f>IF(ISBLANK(Výsledky!$AK$3),"-",SUM(N99,R99,U99,Y99,AB99,AF99,AV99,BB99,BG99,BI99,BM99,BO99,BT99))</f>
        <v>0</v>
      </c>
      <c r="H99" s="151">
        <f>IF(ISBLANK(Výsledky!$AY$3),"-",SUM(P99,W99,AJ99,AO99,AQ99,AY99))</f>
        <v>0</v>
      </c>
      <c r="I99" s="167">
        <f>IF(ISBLANK(Výsledky!$HK$3),"-",SUM(AN99,AS99,AZ99,BE99,BK99,BQ99))</f>
        <v>0</v>
      </c>
      <c r="J99" s="164" t="str">
        <f>IF(ISBLANK(Výsledky!$I$3),"",Výsledky!I44)</f>
        <v>-</v>
      </c>
      <c r="K99" s="152" t="str">
        <f>IF(ISBLANK(Výsledky!$P$3),"",Výsledky!P44)</f>
        <v>-</v>
      </c>
      <c r="L99" s="152">
        <f>IF(ISBLANK(Výsledky!$W$3),"",Výsledky!W44)</f>
        <v>10</v>
      </c>
      <c r="M99" s="152" t="str">
        <f>IF(ISBLANK(Výsledky!$AD$3),"",Výsledky!AD44)</f>
        <v>-</v>
      </c>
      <c r="N99" s="152" t="str">
        <f>IF(ISBLANK(Výsledky!$AK$3),"",Výsledky!AK44)</f>
        <v>-</v>
      </c>
      <c r="O99" s="152" t="str">
        <f>IF(ISBLANK(Výsledky!$AR$3),"",Výsledky!AR44)</f>
        <v>-</v>
      </c>
      <c r="P99" s="152" t="str">
        <f>IF(ISBLANK(Výsledky!$AY$3),"",Výsledky!AY44)</f>
        <v>-</v>
      </c>
      <c r="Q99" s="152" t="str">
        <f>IF(ISBLANK(Výsledky!$BF$3),"",Výsledky!BF44)</f>
        <v>-</v>
      </c>
      <c r="R99" s="152" t="str">
        <f>IF(ISBLANK(Výsledky!$BM$3),"",Výsledky!BM44)</f>
        <v>-</v>
      </c>
      <c r="S99" s="152" t="str">
        <f>IF(ISBLANK(Výsledky!$BT$3),"",Výsledky!BT44)</f>
        <v>-</v>
      </c>
      <c r="T99" s="152" t="str">
        <f>IF(ISBLANK(Výsledky!$CA$3),"",Výsledky!CA44)</f>
        <v>-</v>
      </c>
      <c r="U99" s="152" t="str">
        <f>IF(ISBLANK(Výsledky!$CH$3),"",Výsledky!CH44)</f>
        <v>-</v>
      </c>
      <c r="V99" s="152" t="str">
        <f>IF(ISBLANK(Výsledky!$CO$3),"",Výsledky!CO44)</f>
        <v>-</v>
      </c>
      <c r="W99" s="152" t="str">
        <f>IF(ISBLANK(Výsledky!$CV$3),"",Výsledky!CV44)</f>
        <v>-</v>
      </c>
      <c r="X99" s="152" t="str">
        <f>IF(ISBLANK(Výsledky!$DC$3),"",Výsledky!DC44)</f>
        <v>-</v>
      </c>
      <c r="Y99" s="152" t="str">
        <f>IF(ISBLANK(Výsledky!$DJ$3),"",Výsledky!DJ44)</f>
        <v>-</v>
      </c>
      <c r="Z99" s="152" t="str">
        <f>IF(ISBLANK(Výsledky!$DQ$3),"",Výsledky!DQ44)</f>
        <v>-</v>
      </c>
      <c r="AA99" s="152" t="str">
        <f>IF(ISBLANK(Výsledky!$DX$3),"",Výsledky!DX44)</f>
        <v>-</v>
      </c>
      <c r="AB99" s="152" t="str">
        <f>IF(ISBLANK(Výsledky!$EE$3),"",Výsledky!EE44)</f>
        <v>-</v>
      </c>
      <c r="AC99" s="152" t="str">
        <f>IF(ISBLANK(Výsledky!$EL$3),"",Výsledky!EL44)</f>
        <v>-</v>
      </c>
      <c r="AD99" s="152" t="str">
        <f>IF(ISBLANK(Výsledky!$ES$3),"",Výsledky!ES44)</f>
        <v>-</v>
      </c>
      <c r="AE99" s="152" t="str">
        <f>IF(ISBLANK(Výsledky!$EZ$3),"",Výsledky!EZ44)</f>
        <v>-</v>
      </c>
      <c r="AF99" s="152" t="str">
        <f>IF(ISBLANK(Výsledky!$FG$3),"",Výsledky!FG44)</f>
        <v>-</v>
      </c>
      <c r="AG99" s="152" t="str">
        <f>IF(ISBLANK(Výsledky!$FN$3),"",Výsledky!FN44)</f>
        <v>-</v>
      </c>
      <c r="AH99" s="152" t="str">
        <f>IF(ISBLANK(Výsledky!$FU$3),"",Výsledky!FU44)</f>
        <v>-</v>
      </c>
      <c r="AI99" s="152" t="str">
        <f>IF(ISBLANK(Výsledky!$GB$3),"",Výsledky!GB44)</f>
        <v>-</v>
      </c>
      <c r="AJ99" s="152" t="str">
        <f>IF(ISBLANK(Výsledky!$GI$3),"",Výsledky!GI44)</f>
        <v>-</v>
      </c>
      <c r="AK99" s="152" t="str">
        <f>IF(ISBLANK(Výsledky!$GP$3),"",Výsledky!GP44)</f>
        <v>-</v>
      </c>
      <c r="AL99" s="152" t="str">
        <f>IF(ISBLANK(Výsledky!$GW$3),"",Výsledky!GW44)</f>
        <v>-</v>
      </c>
      <c r="AM99" s="152" t="str">
        <f>IF(ISBLANK(Výsledky!$HD$3),"",Výsledky!HD44)</f>
        <v>-</v>
      </c>
      <c r="AN99" s="152" t="str">
        <f>IF(ISBLANK(Výsledky!$HK$3),"",Výsledky!HK44)</f>
        <v>-</v>
      </c>
      <c r="AO99" s="152" t="str">
        <f>IF(ISBLANK(Výsledky!$HR$3),"",Výsledky!HR44)</f>
        <v>-</v>
      </c>
      <c r="AP99" s="152" t="str">
        <f>IF(ISBLANK(Výsledky!$HY$3),"",Výsledky!HY44)</f>
        <v>-</v>
      </c>
      <c r="AQ99" s="152" t="str">
        <f>IF(ISBLANK(Výsledky!$IF$3),"",Výsledky!IF44)</f>
        <v>-</v>
      </c>
      <c r="AR99" s="152" t="str">
        <f>IF(ISBLANK(Výsledky!$IM$3),"",Výsledky!IM44)</f>
        <v>-</v>
      </c>
      <c r="AS99" s="152" t="str">
        <f>IF(ISBLANK(Výsledky!$IT$3),"",Výsledky!IT44)</f>
        <v>-</v>
      </c>
      <c r="AT99" s="152" t="str">
        <f>IF(ISBLANK(Výsledky!$JA$3),"",Výsledky!JA44)</f>
        <v>-</v>
      </c>
      <c r="AU99" s="152" t="str">
        <f>IF(ISBLANK(Výsledky!$JH$3),"",Výsledky!JH44)</f>
        <v>-</v>
      </c>
      <c r="AV99" s="152" t="str">
        <f>IF(ISBLANK(Výsledky!$JO$3),"",Výsledky!JO44)</f>
        <v>-</v>
      </c>
      <c r="AW99" s="152" t="str">
        <f>IF(ISBLANK(Výsledky!$JV$3),"",Výsledky!JV44)</f>
        <v>-</v>
      </c>
      <c r="AX99" s="152" t="str">
        <f>IF(ISBLANK(Výsledky!$KC$3),"",Výsledky!KC44)</f>
        <v/>
      </c>
      <c r="AY99" s="152" t="str">
        <f>IF(ISBLANK(Výsledky!$KJ$3),"",Výsledky!KJ44)</f>
        <v>-</v>
      </c>
      <c r="AZ99" s="152" t="str">
        <f>IF(ISBLANK(Výsledky!$KQ$3),"",Výsledky!KQ44)</f>
        <v>-</v>
      </c>
      <c r="BA99" s="152" t="str">
        <f>IF(ISBLANK(Výsledky!$KX$3),"",Výsledky!KX44)</f>
        <v/>
      </c>
      <c r="BB99" s="152" t="str">
        <f>IF(ISBLANK(Výsledky!$LE$3),"",Výsledky!LE44)</f>
        <v/>
      </c>
      <c r="BC99" s="152" t="str">
        <f>IF(ISBLANK(Výsledky!$LL$3),"",Výsledky!LL44)</f>
        <v/>
      </c>
      <c r="BD99" s="152" t="str">
        <f>IF(ISBLANK(Výsledky!$LS$3),"",Výsledky!LS44)</f>
        <v/>
      </c>
      <c r="BE99" s="152" t="str">
        <f>IF(ISBLANK(Výsledky!$LZ$3),"",Výsledky!LZ44)</f>
        <v/>
      </c>
      <c r="BF99" s="152" t="str">
        <f>IF(ISBLANK(Výsledky!$MG$3),"",Výsledky!MG44)</f>
        <v/>
      </c>
      <c r="BG99" s="152" t="str">
        <f>IF(ISBLANK(Výsledky!$MN$3),"",Výsledky!MN44)</f>
        <v/>
      </c>
      <c r="BH99" s="152" t="str">
        <f>IF(ISBLANK(Výsledky!$MU$3),"",Výsledky!MU44)</f>
        <v/>
      </c>
      <c r="BI99" s="152" t="str">
        <f>IF(ISBLANK(Výsledky!$NB$3),"",Výsledky!NB44)</f>
        <v/>
      </c>
      <c r="BJ99" s="152" t="str">
        <f>IF(ISBLANK(Výsledky!$NI$3),"",Výsledky!NI44)</f>
        <v/>
      </c>
      <c r="BK99" s="152" t="str">
        <f>IF(ISBLANK(Výsledky!$NP$3),"",Výsledky!NP44)</f>
        <v/>
      </c>
      <c r="BL99" s="152" t="str">
        <f>IF(ISBLANK(Výsledky!$NW$3),"",Výsledky!NW44)</f>
        <v/>
      </c>
      <c r="BM99" s="152" t="str">
        <f>IF(ISBLANK(Výsledky!$OD$3),"",Výsledky!OD44)</f>
        <v/>
      </c>
      <c r="BN99" s="152" t="str">
        <f>IF(ISBLANK(Výsledky!$OK$3),"",Výsledky!OK44)</f>
        <v/>
      </c>
      <c r="BO99" s="152" t="str">
        <f>IF(ISBLANK(Výsledky!$OR$3),"",Výsledky!OR44)</f>
        <v/>
      </c>
      <c r="BP99" s="152" t="str">
        <f>IF(ISBLANK(Výsledky!$OY$3),"",Výsledky!OY44)</f>
        <v/>
      </c>
      <c r="BQ99" s="152" t="str">
        <f>IF(ISBLANK(Výsledky!$PF$3),"",Výsledky!PF44)</f>
        <v/>
      </c>
      <c r="BR99" s="152" t="str">
        <f>IF(ISBLANK(Výsledky!$PM$3),"",Výsledky!PM44)</f>
        <v/>
      </c>
      <c r="BS99" s="152" t="str">
        <f>IF(ISBLANK(Výsledky!$PT$3),"",Výsledky!PT44)</f>
        <v/>
      </c>
      <c r="BT99" s="153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 x14ac:dyDescent="0.2">
      <c r="A100" s="1"/>
      <c r="B100" s="155" t="s">
        <v>264</v>
      </c>
      <c r="C100" s="161">
        <f>Tipy!A37</f>
        <v>17</v>
      </c>
      <c r="D100" s="179" t="str">
        <f>Tipy!B37</f>
        <v>jimbo</v>
      </c>
      <c r="E100" s="308">
        <f>SUM(F100:I100)</f>
        <v>0</v>
      </c>
      <c r="F100" s="306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1">
        <f>IF(ISBLANK(Výsledky!$AK$3),"-",SUM(N100,R100,U100,Y100,AB100,AF100,AV100,BB100,BG100,BI100,BM100,BO100,BT100))</f>
        <v>0</v>
      </c>
      <c r="H100" s="151">
        <f>IF(ISBLANK(Výsledky!$AY$3),"-",SUM(P100,W100,AJ100,AO100,AQ100,AY100))</f>
        <v>0</v>
      </c>
      <c r="I100" s="167">
        <f>IF(ISBLANK(Výsledky!$HK$3),"-",SUM(AN100,AS100,AZ100,BE100,BK100,BQ100))</f>
        <v>0</v>
      </c>
      <c r="J100" s="164" t="str">
        <f>IF(ISBLANK(Výsledky!$I$3),"",Výsledky!I43)</f>
        <v>-</v>
      </c>
      <c r="K100" s="152" t="str">
        <f>IF(ISBLANK(Výsledky!$P$3),"",Výsledky!P43)</f>
        <v>-</v>
      </c>
      <c r="L100" s="152" t="str">
        <f>IF(ISBLANK(Výsledky!$W$3),"",Výsledky!W43)</f>
        <v>-</v>
      </c>
      <c r="M100" s="152" t="str">
        <f>IF(ISBLANK(Výsledky!$AD$3),"",Výsledky!AD43)</f>
        <v>-</v>
      </c>
      <c r="N100" s="152" t="str">
        <f>IF(ISBLANK(Výsledky!$AK$3),"",Výsledky!AK43)</f>
        <v>-</v>
      </c>
      <c r="O100" s="152" t="str">
        <f>IF(ISBLANK(Výsledky!$AR$3),"",Výsledky!AR43)</f>
        <v>-</v>
      </c>
      <c r="P100" s="152" t="str">
        <f>IF(ISBLANK(Výsledky!$AY$3),"",Výsledky!AY43)</f>
        <v>-</v>
      </c>
      <c r="Q100" s="152" t="str">
        <f>IF(ISBLANK(Výsledky!$BF$3),"",Výsledky!BF43)</f>
        <v>-</v>
      </c>
      <c r="R100" s="152" t="str">
        <f>IF(ISBLANK(Výsledky!$BM$3),"",Výsledky!BM43)</f>
        <v>-</v>
      </c>
      <c r="S100" s="152" t="str">
        <f>IF(ISBLANK(Výsledky!$BT$3),"",Výsledky!BT43)</f>
        <v>-</v>
      </c>
      <c r="T100" s="152" t="str">
        <f>IF(ISBLANK(Výsledky!$CA$3),"",Výsledky!CA43)</f>
        <v>-</v>
      </c>
      <c r="U100" s="152" t="str">
        <f>IF(ISBLANK(Výsledky!$CH$3),"",Výsledky!CH43)</f>
        <v>-</v>
      </c>
      <c r="V100" s="152" t="str">
        <f>IF(ISBLANK(Výsledky!$CO$3),"",Výsledky!CO43)</f>
        <v>-</v>
      </c>
      <c r="W100" s="152" t="str">
        <f>IF(ISBLANK(Výsledky!$CV$3),"",Výsledky!CV43)</f>
        <v>-</v>
      </c>
      <c r="X100" s="152" t="str">
        <f>IF(ISBLANK(Výsledky!$DC$3),"",Výsledky!DC43)</f>
        <v>-</v>
      </c>
      <c r="Y100" s="152" t="str">
        <f>IF(ISBLANK(Výsledky!$DJ$3),"",Výsledky!DJ43)</f>
        <v>-</v>
      </c>
      <c r="Z100" s="152" t="str">
        <f>IF(ISBLANK(Výsledky!$DQ$3),"",Výsledky!DQ43)</f>
        <v>-</v>
      </c>
      <c r="AA100" s="152" t="str">
        <f>IF(ISBLANK(Výsledky!$DX$3),"",Výsledky!DX43)</f>
        <v>-</v>
      </c>
      <c r="AB100" s="152" t="str">
        <f>IF(ISBLANK(Výsledky!$EE$3),"",Výsledky!EE43)</f>
        <v>-</v>
      </c>
      <c r="AC100" s="152" t="str">
        <f>IF(ISBLANK(Výsledky!$EL$3),"",Výsledky!EL43)</f>
        <v>-</v>
      </c>
      <c r="AD100" s="152" t="str">
        <f>IF(ISBLANK(Výsledky!$ES$3),"",Výsledky!ES43)</f>
        <v>-</v>
      </c>
      <c r="AE100" s="152" t="str">
        <f>IF(ISBLANK(Výsledky!$EZ$3),"",Výsledky!EZ43)</f>
        <v>-</v>
      </c>
      <c r="AF100" s="152" t="str">
        <f>IF(ISBLANK(Výsledky!$FG$3),"",Výsledky!FG43)</f>
        <v>-</v>
      </c>
      <c r="AG100" s="152" t="str">
        <f>IF(ISBLANK(Výsledky!$FN$3),"",Výsledky!FN43)</f>
        <v>-</v>
      </c>
      <c r="AH100" s="152" t="str">
        <f>IF(ISBLANK(Výsledky!$FU$3),"",Výsledky!FU43)</f>
        <v>-</v>
      </c>
      <c r="AI100" s="152" t="str">
        <f>IF(ISBLANK(Výsledky!$GB$3),"",Výsledky!GB43)</f>
        <v>-</v>
      </c>
      <c r="AJ100" s="152" t="str">
        <f>IF(ISBLANK(Výsledky!$GI$3),"",Výsledky!GI43)</f>
        <v>-</v>
      </c>
      <c r="AK100" s="152" t="str">
        <f>IF(ISBLANK(Výsledky!$GP$3),"",Výsledky!GP43)</f>
        <v>-</v>
      </c>
      <c r="AL100" s="152" t="str">
        <f>IF(ISBLANK(Výsledky!$GW$3),"",Výsledky!GW43)</f>
        <v>-</v>
      </c>
      <c r="AM100" s="152" t="str">
        <f>IF(ISBLANK(Výsledky!$HD$3),"",Výsledky!HD43)</f>
        <v>-</v>
      </c>
      <c r="AN100" s="152" t="str">
        <f>IF(ISBLANK(Výsledky!$HK$3),"",Výsledky!HK43)</f>
        <v>-</v>
      </c>
      <c r="AO100" s="152" t="str">
        <f>IF(ISBLANK(Výsledky!$HR$3),"",Výsledky!HR43)</f>
        <v>-</v>
      </c>
      <c r="AP100" s="152" t="str">
        <f>IF(ISBLANK(Výsledky!$HY$3),"",Výsledky!HY43)</f>
        <v>-</v>
      </c>
      <c r="AQ100" s="152" t="str">
        <f>IF(ISBLANK(Výsledky!$IF$3),"",Výsledky!IF43)</f>
        <v>-</v>
      </c>
      <c r="AR100" s="152" t="str">
        <f>IF(ISBLANK(Výsledky!$IM$3),"",Výsledky!IM43)</f>
        <v>-</v>
      </c>
      <c r="AS100" s="152" t="str">
        <f>IF(ISBLANK(Výsledky!$IT$3),"",Výsledky!IT43)</f>
        <v>-</v>
      </c>
      <c r="AT100" s="152" t="str">
        <f>IF(ISBLANK(Výsledky!$JA$3),"",Výsledky!JA43)</f>
        <v>-</v>
      </c>
      <c r="AU100" s="152" t="str">
        <f>IF(ISBLANK(Výsledky!$JH$3),"",Výsledky!JH43)</f>
        <v>-</v>
      </c>
      <c r="AV100" s="152" t="str">
        <f>IF(ISBLANK(Výsledky!$JO$3),"",Výsledky!JO43)</f>
        <v>-</v>
      </c>
      <c r="AW100" s="152" t="str">
        <f>IF(ISBLANK(Výsledky!$JV$3),"",Výsledky!JV43)</f>
        <v>-</v>
      </c>
      <c r="AX100" s="152" t="str">
        <f>IF(ISBLANK(Výsledky!$KC$3),"",Výsledky!KC43)</f>
        <v/>
      </c>
      <c r="AY100" s="152" t="str">
        <f>IF(ISBLANK(Výsledky!$KJ$3),"",Výsledky!KJ43)</f>
        <v>-</v>
      </c>
      <c r="AZ100" s="152" t="str">
        <f>IF(ISBLANK(Výsledky!$KQ$3),"",Výsledky!KQ43)</f>
        <v>-</v>
      </c>
      <c r="BA100" s="152" t="str">
        <f>IF(ISBLANK(Výsledky!$KX$3),"",Výsledky!KX43)</f>
        <v/>
      </c>
      <c r="BB100" s="152" t="str">
        <f>IF(ISBLANK(Výsledky!$LE$3),"",Výsledky!LE43)</f>
        <v/>
      </c>
      <c r="BC100" s="152" t="str">
        <f>IF(ISBLANK(Výsledky!$LL$3),"",Výsledky!LL43)</f>
        <v/>
      </c>
      <c r="BD100" s="152" t="str">
        <f>IF(ISBLANK(Výsledky!$LS$3),"",Výsledky!LS43)</f>
        <v/>
      </c>
      <c r="BE100" s="152" t="str">
        <f>IF(ISBLANK(Výsledky!$LZ$3),"",Výsledky!LZ43)</f>
        <v/>
      </c>
      <c r="BF100" s="152" t="str">
        <f>IF(ISBLANK(Výsledky!$MG$3),"",Výsledky!MG43)</f>
        <v/>
      </c>
      <c r="BG100" s="152" t="str">
        <f>IF(ISBLANK(Výsledky!$MN$3),"",Výsledky!MN43)</f>
        <v/>
      </c>
      <c r="BH100" s="152" t="str">
        <f>IF(ISBLANK(Výsledky!$MU$3),"",Výsledky!MU43)</f>
        <v/>
      </c>
      <c r="BI100" s="152" t="str">
        <f>IF(ISBLANK(Výsledky!$NB$3),"",Výsledky!NB43)</f>
        <v/>
      </c>
      <c r="BJ100" s="152" t="str">
        <f>IF(ISBLANK(Výsledky!$NI$3),"",Výsledky!NI43)</f>
        <v/>
      </c>
      <c r="BK100" s="152" t="str">
        <f>IF(ISBLANK(Výsledky!$NP$3),"",Výsledky!NP43)</f>
        <v/>
      </c>
      <c r="BL100" s="152" t="str">
        <f>IF(ISBLANK(Výsledky!$NW$3),"",Výsledky!NW43)</f>
        <v/>
      </c>
      <c r="BM100" s="152" t="str">
        <f>IF(ISBLANK(Výsledky!$OD$3),"",Výsledky!OD43)</f>
        <v/>
      </c>
      <c r="BN100" s="152" t="str">
        <f>IF(ISBLANK(Výsledky!$OK$3),"",Výsledky!OK43)</f>
        <v/>
      </c>
      <c r="BO100" s="152" t="str">
        <f>IF(ISBLANK(Výsledky!$OR$3),"",Výsledky!OR43)</f>
        <v/>
      </c>
      <c r="BP100" s="152" t="str">
        <f>IF(ISBLANK(Výsledky!$OY$3),"",Výsledky!OY43)</f>
        <v/>
      </c>
      <c r="BQ100" s="152" t="str">
        <f>IF(ISBLANK(Výsledky!$PF$3),"",Výsledky!PF43)</f>
        <v/>
      </c>
      <c r="BR100" s="152" t="str">
        <f>IF(ISBLANK(Výsledky!$PM$3),"",Výsledky!PM43)</f>
        <v/>
      </c>
      <c r="BS100" s="152" t="str">
        <f>IF(ISBLANK(Výsledky!$PT$3),"",Výsledky!PT43)</f>
        <v/>
      </c>
      <c r="BT100" s="153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 x14ac:dyDescent="0.2">
      <c r="A101" s="1"/>
      <c r="B101" s="155" t="s">
        <v>274</v>
      </c>
      <c r="C101" s="161">
        <f>Tipy!A44</f>
        <v>33</v>
      </c>
      <c r="D101" s="179" t="str">
        <f>Tipy!B44</f>
        <v>Kloppo</v>
      </c>
      <c r="E101" s="308">
        <f>SUM(F101:I101)</f>
        <v>0</v>
      </c>
      <c r="F101" s="306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1">
        <f>IF(ISBLANK(Výsledky!$AK$3),"-",SUM(N101,R101,U101,Y101,AB101,AF101,AV101,BB101,BG101,BI101,BM101,BO101,BT101))</f>
        <v>0</v>
      </c>
      <c r="H101" s="151">
        <f>IF(ISBLANK(Výsledky!$AY$3),"-",SUM(P101,W101,AJ101,AO101,AQ101,AY101))</f>
        <v>0</v>
      </c>
      <c r="I101" s="167">
        <f>IF(ISBLANK(Výsledky!$HK$3),"-",SUM(AN101,AS101,AZ101,BE101,BK101,BQ101))</f>
        <v>0</v>
      </c>
      <c r="J101" s="164" t="str">
        <f>IF(ISBLANK(Výsledky!$I$3),"",Výsledky!I50)</f>
        <v>-</v>
      </c>
      <c r="K101" s="152" t="str">
        <f>IF(ISBLANK(Výsledky!$P$3),"",Výsledky!P50)</f>
        <v>-</v>
      </c>
      <c r="L101" s="152" t="str">
        <f>IF(ISBLANK(Výsledky!$W$3),"",Výsledky!W50)</f>
        <v>-</v>
      </c>
      <c r="M101" s="152" t="str">
        <f>IF(ISBLANK(Výsledky!$AD$3),"",Výsledky!AD50)</f>
        <v>-</v>
      </c>
      <c r="N101" s="152" t="str">
        <f>IF(ISBLANK(Výsledky!$AK$3),"",Výsledky!AK50)</f>
        <v>-</v>
      </c>
      <c r="O101" s="152" t="str">
        <f>IF(ISBLANK(Výsledky!$AR$3),"",Výsledky!AR50)</f>
        <v>-</v>
      </c>
      <c r="P101" s="152" t="str">
        <f>IF(ISBLANK(Výsledky!$AY$3),"",Výsledky!AY50)</f>
        <v>-</v>
      </c>
      <c r="Q101" s="152" t="str">
        <f>IF(ISBLANK(Výsledky!$BF$3),"",Výsledky!BF50)</f>
        <v>-</v>
      </c>
      <c r="R101" s="152" t="str">
        <f>IF(ISBLANK(Výsledky!$BM$3),"",Výsledky!BM50)</f>
        <v>-</v>
      </c>
      <c r="S101" s="152" t="str">
        <f>IF(ISBLANK(Výsledky!$BT$3),"",Výsledky!BT50)</f>
        <v>-</v>
      </c>
      <c r="T101" s="152" t="str">
        <f>IF(ISBLANK(Výsledky!$CA$3),"",Výsledky!CA50)</f>
        <v>-</v>
      </c>
      <c r="U101" s="152" t="str">
        <f>IF(ISBLANK(Výsledky!$CH$3),"",Výsledky!CH50)</f>
        <v>-</v>
      </c>
      <c r="V101" s="152" t="str">
        <f>IF(ISBLANK(Výsledky!$CO$3),"",Výsledky!CO50)</f>
        <v>-</v>
      </c>
      <c r="W101" s="152" t="str">
        <f>IF(ISBLANK(Výsledky!$CV$3),"",Výsledky!CV50)</f>
        <v>-</v>
      </c>
      <c r="X101" s="152" t="str">
        <f>IF(ISBLANK(Výsledky!$DC$3),"",Výsledky!DC50)</f>
        <v>-</v>
      </c>
      <c r="Y101" s="152" t="str">
        <f>IF(ISBLANK(Výsledky!$DJ$3),"",Výsledky!DJ50)</f>
        <v>-</v>
      </c>
      <c r="Z101" s="152" t="str">
        <f>IF(ISBLANK(Výsledky!$DQ$3),"",Výsledky!DQ50)</f>
        <v>-</v>
      </c>
      <c r="AA101" s="152" t="str">
        <f>IF(ISBLANK(Výsledky!$DX$3),"",Výsledky!DX50)</f>
        <v>-</v>
      </c>
      <c r="AB101" s="152" t="str">
        <f>IF(ISBLANK(Výsledky!$EE$3),"",Výsledky!EE50)</f>
        <v>-</v>
      </c>
      <c r="AC101" s="152" t="str">
        <f>IF(ISBLANK(Výsledky!$EL$3),"",Výsledky!EL50)</f>
        <v>-</v>
      </c>
      <c r="AD101" s="152" t="str">
        <f>IF(ISBLANK(Výsledky!$ES$3),"",Výsledky!ES50)</f>
        <v>-</v>
      </c>
      <c r="AE101" s="152" t="str">
        <f>IF(ISBLANK(Výsledky!$EZ$3),"",Výsledky!EZ50)</f>
        <v>-</v>
      </c>
      <c r="AF101" s="152" t="str">
        <f>IF(ISBLANK(Výsledky!$FG$3),"",Výsledky!FG50)</f>
        <v>-</v>
      </c>
      <c r="AG101" s="152" t="str">
        <f>IF(ISBLANK(Výsledky!$FN$3),"",Výsledky!FN50)</f>
        <v>-</v>
      </c>
      <c r="AH101" s="152" t="str">
        <f>IF(ISBLANK(Výsledky!$FU$3),"",Výsledky!FU50)</f>
        <v>-</v>
      </c>
      <c r="AI101" s="152" t="str">
        <f>IF(ISBLANK(Výsledky!$GB$3),"",Výsledky!GB50)</f>
        <v>-</v>
      </c>
      <c r="AJ101" s="152" t="str">
        <f>IF(ISBLANK(Výsledky!$GI$3),"",Výsledky!GI50)</f>
        <v>-</v>
      </c>
      <c r="AK101" s="152" t="str">
        <f>IF(ISBLANK(Výsledky!$GP$3),"",Výsledky!GP50)</f>
        <v>-</v>
      </c>
      <c r="AL101" s="152" t="str">
        <f>IF(ISBLANK(Výsledky!$GW$3),"",Výsledky!GW50)</f>
        <v>-</v>
      </c>
      <c r="AM101" s="152" t="str">
        <f>IF(ISBLANK(Výsledky!$HD$3),"",Výsledky!HD50)</f>
        <v>-</v>
      </c>
      <c r="AN101" s="152" t="str">
        <f>IF(ISBLANK(Výsledky!$HK$3),"",Výsledky!HK50)</f>
        <v>-</v>
      </c>
      <c r="AO101" s="152" t="str">
        <f>IF(ISBLANK(Výsledky!$HR$3),"",Výsledky!HR50)</f>
        <v>-</v>
      </c>
      <c r="AP101" s="152" t="str">
        <f>IF(ISBLANK(Výsledky!$HY$3),"",Výsledky!HY50)</f>
        <v>-</v>
      </c>
      <c r="AQ101" s="152" t="str">
        <f>IF(ISBLANK(Výsledky!$IF$3),"",Výsledky!IF50)</f>
        <v>-</v>
      </c>
      <c r="AR101" s="152" t="str">
        <f>IF(ISBLANK(Výsledky!$IM$3),"",Výsledky!IM50)</f>
        <v>-</v>
      </c>
      <c r="AS101" s="152" t="str">
        <f>IF(ISBLANK(Výsledky!$IT$3),"",Výsledky!IT50)</f>
        <v>-</v>
      </c>
      <c r="AT101" s="152" t="str">
        <f>IF(ISBLANK(Výsledky!$JA$3),"",Výsledky!JA50)</f>
        <v>-</v>
      </c>
      <c r="AU101" s="152" t="str">
        <f>IF(ISBLANK(Výsledky!$JH$3),"",Výsledky!JH50)</f>
        <v>-</v>
      </c>
      <c r="AV101" s="152" t="str">
        <f>IF(ISBLANK(Výsledky!$JO$3),"",Výsledky!JO50)</f>
        <v>-</v>
      </c>
      <c r="AW101" s="152" t="str">
        <f>IF(ISBLANK(Výsledky!$JV$3),"",Výsledky!JV50)</f>
        <v>-</v>
      </c>
      <c r="AX101" s="152" t="str">
        <f>IF(ISBLANK(Výsledky!$KC$3),"",Výsledky!KC50)</f>
        <v/>
      </c>
      <c r="AY101" s="152" t="str">
        <f>IF(ISBLANK(Výsledky!$KJ$3),"",Výsledky!KJ50)</f>
        <v>-</v>
      </c>
      <c r="AZ101" s="152" t="str">
        <f>IF(ISBLANK(Výsledky!$KQ$3),"",Výsledky!KQ50)</f>
        <v>-</v>
      </c>
      <c r="BA101" s="152" t="str">
        <f>IF(ISBLANK(Výsledky!$KX$3),"",Výsledky!KX50)</f>
        <v/>
      </c>
      <c r="BB101" s="152" t="str">
        <f>IF(ISBLANK(Výsledky!$LE$3),"",Výsledky!LE50)</f>
        <v/>
      </c>
      <c r="BC101" s="152" t="str">
        <f>IF(ISBLANK(Výsledky!$LL$3),"",Výsledky!LL50)</f>
        <v/>
      </c>
      <c r="BD101" s="152" t="str">
        <f>IF(ISBLANK(Výsledky!$LS$3),"",Výsledky!LS50)</f>
        <v/>
      </c>
      <c r="BE101" s="152" t="str">
        <f>IF(ISBLANK(Výsledky!$LZ$3),"",Výsledky!LZ50)</f>
        <v/>
      </c>
      <c r="BF101" s="152" t="str">
        <f>IF(ISBLANK(Výsledky!$MG$3),"",Výsledky!MG50)</f>
        <v/>
      </c>
      <c r="BG101" s="152" t="str">
        <f>IF(ISBLANK(Výsledky!$MN$3),"",Výsledky!MN50)</f>
        <v/>
      </c>
      <c r="BH101" s="152" t="str">
        <f>IF(ISBLANK(Výsledky!$MU$3),"",Výsledky!MU50)</f>
        <v/>
      </c>
      <c r="BI101" s="152" t="str">
        <f>IF(ISBLANK(Výsledky!$NB$3),"",Výsledky!NB50)</f>
        <v/>
      </c>
      <c r="BJ101" s="152" t="str">
        <f>IF(ISBLANK(Výsledky!$NI$3),"",Výsledky!NI50)</f>
        <v/>
      </c>
      <c r="BK101" s="152" t="str">
        <f>IF(ISBLANK(Výsledky!$NP$3),"",Výsledky!NP50)</f>
        <v/>
      </c>
      <c r="BL101" s="152" t="str">
        <f>IF(ISBLANK(Výsledky!$NW$3),"",Výsledky!NW50)</f>
        <v/>
      </c>
      <c r="BM101" s="152" t="str">
        <f>IF(ISBLANK(Výsledky!$OD$3),"",Výsledky!OD50)</f>
        <v/>
      </c>
      <c r="BN101" s="152" t="str">
        <f>IF(ISBLANK(Výsledky!$OK$3),"",Výsledky!OK50)</f>
        <v/>
      </c>
      <c r="BO101" s="152" t="str">
        <f>IF(ISBLANK(Výsledky!$OR$3),"",Výsledky!OR50)</f>
        <v/>
      </c>
      <c r="BP101" s="152" t="str">
        <f>IF(ISBLANK(Výsledky!$OY$3),"",Výsledky!OY50)</f>
        <v/>
      </c>
      <c r="BQ101" s="152" t="str">
        <f>IF(ISBLANK(Výsledky!$PF$3),"",Výsledky!PF50)</f>
        <v/>
      </c>
      <c r="BR101" s="152" t="str">
        <f>IF(ISBLANK(Výsledky!$PM$3),"",Výsledky!PM50)</f>
        <v/>
      </c>
      <c r="BS101" s="152" t="str">
        <f>IF(ISBLANK(Výsledky!$PT$3),"",Výsledky!PT50)</f>
        <v/>
      </c>
      <c r="BT101" s="153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 x14ac:dyDescent="0.2">
      <c r="A102" s="1"/>
      <c r="B102" s="155" t="s">
        <v>282</v>
      </c>
      <c r="C102" s="161">
        <f>Tipy!A87</f>
        <v>55</v>
      </c>
      <c r="D102" s="179" t="str">
        <f>Tipy!B87</f>
        <v>Sheilong</v>
      </c>
      <c r="E102" s="308">
        <f>SUM(F102:I102)</f>
        <v>0</v>
      </c>
      <c r="F102" s="306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1">
        <f>IF(ISBLANK(Výsledky!$AK$3),"-",SUM(N102,R102,U102,Y102,AB102,AF102,AV102,BB102,BG102,BI102,BM102,BO102,BT102))</f>
        <v>0</v>
      </c>
      <c r="H102" s="151">
        <f>IF(ISBLANK(Výsledky!$AY$3),"-",SUM(P102,W102,AJ102,AO102,AQ102,AY102))</f>
        <v>0</v>
      </c>
      <c r="I102" s="167">
        <f>IF(ISBLANK(Výsledky!$HK$3),"-",SUM(AN102,AS102,AZ102,BE102,BK102,BQ102))</f>
        <v>0</v>
      </c>
      <c r="J102" s="164" t="str">
        <f>IF(ISBLANK(Výsledky!$I$3),"",Výsledky!I93)</f>
        <v>-</v>
      </c>
      <c r="K102" s="152" t="str">
        <f>IF(ISBLANK(Výsledky!$P$3),"",Výsledky!P93)</f>
        <v>-</v>
      </c>
      <c r="L102" s="152" t="str">
        <f>IF(ISBLANK(Výsledky!$W$3),"",Výsledky!W93)</f>
        <v>-</v>
      </c>
      <c r="M102" s="152" t="str">
        <f>IF(ISBLANK(Výsledky!$AD$3),"",Výsledky!AD93)</f>
        <v>-</v>
      </c>
      <c r="N102" s="152" t="str">
        <f>IF(ISBLANK(Výsledky!$AK$3),"",Výsledky!AK93)</f>
        <v>-</v>
      </c>
      <c r="O102" s="152" t="str">
        <f>IF(ISBLANK(Výsledky!$AR$3),"",Výsledky!AR93)</f>
        <v>-</v>
      </c>
      <c r="P102" s="152" t="str">
        <f>IF(ISBLANK(Výsledky!$AY$3),"",Výsledky!AY93)</f>
        <v>-</v>
      </c>
      <c r="Q102" s="152" t="str">
        <f>IF(ISBLANK(Výsledky!$BF$3),"",Výsledky!BF93)</f>
        <v>-</v>
      </c>
      <c r="R102" s="152" t="str">
        <f>IF(ISBLANK(Výsledky!$BM$3),"",Výsledky!BM93)</f>
        <v>-</v>
      </c>
      <c r="S102" s="152" t="str">
        <f>IF(ISBLANK(Výsledky!$BT$3),"",Výsledky!BT93)</f>
        <v>-</v>
      </c>
      <c r="T102" s="152" t="str">
        <f>IF(ISBLANK(Výsledky!$CA$3),"",Výsledky!CA93)</f>
        <v>-</v>
      </c>
      <c r="U102" s="152" t="str">
        <f>IF(ISBLANK(Výsledky!$CH$3),"",Výsledky!CH93)</f>
        <v>-</v>
      </c>
      <c r="V102" s="152" t="str">
        <f>IF(ISBLANK(Výsledky!$CO$3),"",Výsledky!CO93)</f>
        <v>-</v>
      </c>
      <c r="W102" s="152" t="str">
        <f>IF(ISBLANK(Výsledky!$CV$3),"",Výsledky!CV93)</f>
        <v>-</v>
      </c>
      <c r="X102" s="152" t="str">
        <f>IF(ISBLANK(Výsledky!$DC$3),"",Výsledky!DC93)</f>
        <v>-</v>
      </c>
      <c r="Y102" s="152" t="str">
        <f>IF(ISBLANK(Výsledky!$DJ$3),"",Výsledky!DJ93)</f>
        <v>-</v>
      </c>
      <c r="Z102" s="152" t="str">
        <f>IF(ISBLANK(Výsledky!$DQ$3),"",Výsledky!DQ93)</f>
        <v>-</v>
      </c>
      <c r="AA102" s="152" t="str">
        <f>IF(ISBLANK(Výsledky!$DX$3),"",Výsledky!DX93)</f>
        <v>-</v>
      </c>
      <c r="AB102" s="152" t="str">
        <f>IF(ISBLANK(Výsledky!$EE$3),"",Výsledky!EE93)</f>
        <v>-</v>
      </c>
      <c r="AC102" s="152" t="str">
        <f>IF(ISBLANK(Výsledky!$EL$3),"",Výsledky!EL93)</f>
        <v>-</v>
      </c>
      <c r="AD102" s="152" t="str">
        <f>IF(ISBLANK(Výsledky!$ES$3),"",Výsledky!ES93)</f>
        <v>-</v>
      </c>
      <c r="AE102" s="152" t="str">
        <f>IF(ISBLANK(Výsledky!$EZ$3),"",Výsledky!EZ93)</f>
        <v>-</v>
      </c>
      <c r="AF102" s="152" t="str">
        <f>IF(ISBLANK(Výsledky!$FG$3),"",Výsledky!FG93)</f>
        <v>-</v>
      </c>
      <c r="AG102" s="152" t="str">
        <f>IF(ISBLANK(Výsledky!$FN$3),"",Výsledky!FN93)</f>
        <v>-</v>
      </c>
      <c r="AH102" s="152" t="str">
        <f>IF(ISBLANK(Výsledky!$FU$3),"",Výsledky!FU93)</f>
        <v>-</v>
      </c>
      <c r="AI102" s="152" t="str">
        <f>IF(ISBLANK(Výsledky!$GB$3),"",Výsledky!GB93)</f>
        <v>-</v>
      </c>
      <c r="AJ102" s="152" t="str">
        <f>IF(ISBLANK(Výsledky!$GI$3),"",Výsledky!GI93)</f>
        <v>-</v>
      </c>
      <c r="AK102" s="152" t="str">
        <f>IF(ISBLANK(Výsledky!$GP$3),"",Výsledky!GP93)</f>
        <v>-</v>
      </c>
      <c r="AL102" s="152" t="str">
        <f>IF(ISBLANK(Výsledky!$GW$3),"",Výsledky!GW93)</f>
        <v>-</v>
      </c>
      <c r="AM102" s="152" t="str">
        <f>IF(ISBLANK(Výsledky!$HD$3),"",Výsledky!HD93)</f>
        <v>-</v>
      </c>
      <c r="AN102" s="152" t="str">
        <f>IF(ISBLANK(Výsledky!$HK$3),"",Výsledky!HK93)</f>
        <v>-</v>
      </c>
      <c r="AO102" s="152" t="str">
        <f>IF(ISBLANK(Výsledky!$HR$3),"",Výsledky!HR93)</f>
        <v>-</v>
      </c>
      <c r="AP102" s="152" t="str">
        <f>IF(ISBLANK(Výsledky!$HY$3),"",Výsledky!HY93)</f>
        <v>-</v>
      </c>
      <c r="AQ102" s="152" t="str">
        <f>IF(ISBLANK(Výsledky!$IF$3),"",Výsledky!IF93)</f>
        <v>-</v>
      </c>
      <c r="AR102" s="152" t="str">
        <f>IF(ISBLANK(Výsledky!$IM$3),"",Výsledky!IM93)</f>
        <v>-</v>
      </c>
      <c r="AS102" s="152" t="str">
        <f>IF(ISBLANK(Výsledky!$IT$3),"",Výsledky!IT93)</f>
        <v>-</v>
      </c>
      <c r="AT102" s="152" t="str">
        <f>IF(ISBLANK(Výsledky!$JA$3),"",Výsledky!JA93)</f>
        <v>-</v>
      </c>
      <c r="AU102" s="152" t="str">
        <f>IF(ISBLANK(Výsledky!$JH$3),"",Výsledky!JH93)</f>
        <v>-</v>
      </c>
      <c r="AV102" s="152" t="str">
        <f>IF(ISBLANK(Výsledky!$JO$3),"",Výsledky!JO93)</f>
        <v>-</v>
      </c>
      <c r="AW102" s="152" t="str">
        <f>IF(ISBLANK(Výsledky!$JV$3),"",Výsledky!JV93)</f>
        <v>-</v>
      </c>
      <c r="AX102" s="152" t="str">
        <f>IF(ISBLANK(Výsledky!$KC$3),"",Výsledky!KC93)</f>
        <v/>
      </c>
      <c r="AY102" s="152" t="str">
        <f>IF(ISBLANK(Výsledky!$KJ$3),"",Výsledky!KJ93)</f>
        <v>-</v>
      </c>
      <c r="AZ102" s="152" t="str">
        <f>IF(ISBLANK(Výsledky!$KQ$3),"",Výsledky!KQ93)</f>
        <v>-</v>
      </c>
      <c r="BA102" s="152" t="str">
        <f>IF(ISBLANK(Výsledky!$KX$3),"",Výsledky!KX93)</f>
        <v/>
      </c>
      <c r="BB102" s="152" t="str">
        <f>IF(ISBLANK(Výsledky!$LE$3),"",Výsledky!LE93)</f>
        <v/>
      </c>
      <c r="BC102" s="152" t="str">
        <f>IF(ISBLANK(Výsledky!$LL$3),"",Výsledky!LL93)</f>
        <v/>
      </c>
      <c r="BD102" s="152" t="str">
        <f>IF(ISBLANK(Výsledky!$LS$3),"",Výsledky!LS93)</f>
        <v/>
      </c>
      <c r="BE102" s="152" t="str">
        <f>IF(ISBLANK(Výsledky!$LZ$3),"",Výsledky!LZ93)</f>
        <v/>
      </c>
      <c r="BF102" s="152" t="str">
        <f>IF(ISBLANK(Výsledky!$MG$3),"",Výsledky!MG93)</f>
        <v/>
      </c>
      <c r="BG102" s="152" t="str">
        <f>IF(ISBLANK(Výsledky!$MN$3),"",Výsledky!MN93)</f>
        <v/>
      </c>
      <c r="BH102" s="152" t="str">
        <f>IF(ISBLANK(Výsledky!$MU$3),"",Výsledky!MU93)</f>
        <v/>
      </c>
      <c r="BI102" s="152" t="str">
        <f>IF(ISBLANK(Výsledky!$NB$3),"",Výsledky!NB93)</f>
        <v/>
      </c>
      <c r="BJ102" s="152" t="str">
        <f>IF(ISBLANK(Výsledky!$NI$3),"",Výsledky!NI93)</f>
        <v/>
      </c>
      <c r="BK102" s="152" t="str">
        <f>IF(ISBLANK(Výsledky!$NP$3),"",Výsledky!NP93)</f>
        <v/>
      </c>
      <c r="BL102" s="152" t="str">
        <f>IF(ISBLANK(Výsledky!$NW$3),"",Výsledky!NW93)</f>
        <v/>
      </c>
      <c r="BM102" s="152" t="str">
        <f>IF(ISBLANK(Výsledky!$OD$3),"",Výsledky!OD93)</f>
        <v/>
      </c>
      <c r="BN102" s="152" t="str">
        <f>IF(ISBLANK(Výsledky!$OK$3),"",Výsledky!OK93)</f>
        <v/>
      </c>
      <c r="BO102" s="152" t="str">
        <f>IF(ISBLANK(Výsledky!$OR$3),"",Výsledky!OR93)</f>
        <v/>
      </c>
      <c r="BP102" s="152" t="str">
        <f>IF(ISBLANK(Výsledky!$OY$3),"",Výsledky!OY93)</f>
        <v/>
      </c>
      <c r="BQ102" s="152" t="str">
        <f>IF(ISBLANK(Výsledky!$PF$3),"",Výsledky!PF93)</f>
        <v/>
      </c>
      <c r="BR102" s="152" t="str">
        <f>IF(ISBLANK(Výsledky!$PM$3),"",Výsledky!PM93)</f>
        <v/>
      </c>
      <c r="BS102" s="152" t="str">
        <f>IF(ISBLANK(Výsledky!$PT$3),"",Výsledky!PT93)</f>
        <v/>
      </c>
      <c r="BT102" s="153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 x14ac:dyDescent="0.25">
      <c r="A103" s="1"/>
      <c r="B103" s="156" t="s">
        <v>283</v>
      </c>
      <c r="C103" s="162">
        <f>Tipy!A22</f>
        <v>86</v>
      </c>
      <c r="D103" s="180" t="str">
        <f>Tipy!B22</f>
        <v>Eduard Kyselica</v>
      </c>
      <c r="E103" s="309">
        <f>SUM(F103:I103)</f>
        <v>0</v>
      </c>
      <c r="F103" s="334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7">
        <f>IF(ISBLANK(Výsledky!$AK$3),"-",SUM(N103,R103,U103,Y103,AB103,AF103,AV103,BB103,BG103,BI103,BM103,BO103,BT103))</f>
        <v>0</v>
      </c>
      <c r="H103" s="157">
        <f>IF(ISBLANK(Výsledky!$AY$3),"-",SUM(P103,W103,AJ103,AO103,AQ103,AY103))</f>
        <v>0</v>
      </c>
      <c r="I103" s="168">
        <f>IF(ISBLANK(Výsledky!$HK$3),"-",SUM(AN103,AS103,AZ103,BE103,BK103,BQ103))</f>
        <v>0</v>
      </c>
      <c r="J103" s="165" t="str">
        <f>IF(ISBLANK(Výsledky!$I$3),"",Výsledky!I28)</f>
        <v>-</v>
      </c>
      <c r="K103" s="158" t="str">
        <f>IF(ISBLANK(Výsledky!$P$3),"",Výsledky!P28)</f>
        <v>-</v>
      </c>
      <c r="L103" s="158" t="str">
        <f>IF(ISBLANK(Výsledky!$W$3),"",Výsledky!W28)</f>
        <v>-</v>
      </c>
      <c r="M103" s="158" t="str">
        <f>IF(ISBLANK(Výsledky!$AD$3),"",Výsledky!AD28)</f>
        <v>-</v>
      </c>
      <c r="N103" s="158" t="str">
        <f>IF(ISBLANK(Výsledky!$AK$3),"",Výsledky!AK28)</f>
        <v>-</v>
      </c>
      <c r="O103" s="158" t="str">
        <f>IF(ISBLANK(Výsledky!$AR$3),"",Výsledky!AR28)</f>
        <v>-</v>
      </c>
      <c r="P103" s="158" t="str">
        <f>IF(ISBLANK(Výsledky!$AY$3),"",Výsledky!AY28)</f>
        <v>-</v>
      </c>
      <c r="Q103" s="158" t="str">
        <f>IF(ISBLANK(Výsledky!$BF$3),"",Výsledky!BF28)</f>
        <v>-</v>
      </c>
      <c r="R103" s="158" t="str">
        <f>IF(ISBLANK(Výsledky!$BM$3),"",Výsledky!BM28)</f>
        <v>-</v>
      </c>
      <c r="S103" s="158" t="str">
        <f>IF(ISBLANK(Výsledky!$BT$3),"",Výsledky!BT28)</f>
        <v>-</v>
      </c>
      <c r="T103" s="158" t="str">
        <f>IF(ISBLANK(Výsledky!$CA$3),"",Výsledky!CA28)</f>
        <v>-</v>
      </c>
      <c r="U103" s="158" t="str">
        <f>IF(ISBLANK(Výsledky!$CH$3),"",Výsledky!CH28)</f>
        <v>-</v>
      </c>
      <c r="V103" s="158" t="str">
        <f>IF(ISBLANK(Výsledky!$CO$3),"",Výsledky!CO28)</f>
        <v>-</v>
      </c>
      <c r="W103" s="158" t="str">
        <f>IF(ISBLANK(Výsledky!$CV$3),"",Výsledky!CV28)</f>
        <v>-</v>
      </c>
      <c r="X103" s="158" t="str">
        <f>IF(ISBLANK(Výsledky!$DC$3),"",Výsledky!DC28)</f>
        <v>-</v>
      </c>
      <c r="Y103" s="158" t="str">
        <f>IF(ISBLANK(Výsledky!$DJ$3),"",Výsledky!DJ28)</f>
        <v>-</v>
      </c>
      <c r="Z103" s="158" t="str">
        <f>IF(ISBLANK(Výsledky!$DQ$3),"",Výsledky!DQ28)</f>
        <v>-</v>
      </c>
      <c r="AA103" s="158" t="str">
        <f>IF(ISBLANK(Výsledky!$DX$3),"",Výsledky!DX28)</f>
        <v>-</v>
      </c>
      <c r="AB103" s="158" t="str">
        <f>IF(ISBLANK(Výsledky!$EE$3),"",Výsledky!EE28)</f>
        <v>-</v>
      </c>
      <c r="AC103" s="158" t="str">
        <f>IF(ISBLANK(Výsledky!$EL$3),"",Výsledky!EL28)</f>
        <v>-</v>
      </c>
      <c r="AD103" s="158" t="str">
        <f>IF(ISBLANK(Výsledky!$ES$3),"",Výsledky!ES28)</f>
        <v>-</v>
      </c>
      <c r="AE103" s="158" t="str">
        <f>IF(ISBLANK(Výsledky!$EZ$3),"",Výsledky!EZ28)</f>
        <v>-</v>
      </c>
      <c r="AF103" s="158" t="str">
        <f>IF(ISBLANK(Výsledky!$FG$3),"",Výsledky!FG28)</f>
        <v>-</v>
      </c>
      <c r="AG103" s="158" t="str">
        <f>IF(ISBLANK(Výsledky!$FN$3),"",Výsledky!FN28)</f>
        <v>-</v>
      </c>
      <c r="AH103" s="158" t="str">
        <f>IF(ISBLANK(Výsledky!$FU$3),"",Výsledky!FU28)</f>
        <v>-</v>
      </c>
      <c r="AI103" s="158" t="str">
        <f>IF(ISBLANK(Výsledky!$GB$3),"",Výsledky!GB28)</f>
        <v>-</v>
      </c>
      <c r="AJ103" s="158" t="str">
        <f>IF(ISBLANK(Výsledky!$GI$3),"",Výsledky!GI28)</f>
        <v>-</v>
      </c>
      <c r="AK103" s="158" t="str">
        <f>IF(ISBLANK(Výsledky!$GP$3),"",Výsledky!GP28)</f>
        <v>-</v>
      </c>
      <c r="AL103" s="158" t="str">
        <f>IF(ISBLANK(Výsledky!$GW$3),"",Výsledky!GW28)</f>
        <v>-</v>
      </c>
      <c r="AM103" s="158" t="str">
        <f>IF(ISBLANK(Výsledky!$HD$3),"",Výsledky!HD28)</f>
        <v>-</v>
      </c>
      <c r="AN103" s="158" t="str">
        <f>IF(ISBLANK(Výsledky!$HK$3),"",Výsledky!HK28)</f>
        <v>-</v>
      </c>
      <c r="AO103" s="158" t="str">
        <f>IF(ISBLANK(Výsledky!$HR$3),"",Výsledky!HR28)</f>
        <v>-</v>
      </c>
      <c r="AP103" s="158" t="str">
        <f>IF(ISBLANK(Výsledky!$HY$3),"",Výsledky!HY28)</f>
        <v>-</v>
      </c>
      <c r="AQ103" s="158" t="str">
        <f>IF(ISBLANK(Výsledky!$IF$3),"",Výsledky!IF28)</f>
        <v>-</v>
      </c>
      <c r="AR103" s="158" t="str">
        <f>IF(ISBLANK(Výsledky!$IM$3),"",Výsledky!IM28)</f>
        <v>-</v>
      </c>
      <c r="AS103" s="158" t="str">
        <f>IF(ISBLANK(Výsledky!$IT$3),"",Výsledky!IT28)</f>
        <v>-</v>
      </c>
      <c r="AT103" s="158" t="str">
        <f>IF(ISBLANK(Výsledky!$JA$3),"",Výsledky!JA28)</f>
        <v>-</v>
      </c>
      <c r="AU103" s="158" t="str">
        <f>IF(ISBLANK(Výsledky!$JH$3),"",Výsledky!JH28)</f>
        <v>-</v>
      </c>
      <c r="AV103" s="158" t="str">
        <f>IF(ISBLANK(Výsledky!$JO$3),"",Výsledky!JO28)</f>
        <v>-</v>
      </c>
      <c r="AW103" s="158" t="str">
        <f>IF(ISBLANK(Výsledky!$JV$3),"",Výsledky!JV28)</f>
        <v>-</v>
      </c>
      <c r="AX103" s="158" t="str">
        <f>IF(ISBLANK(Výsledky!$KC$3),"",Výsledky!KC28)</f>
        <v/>
      </c>
      <c r="AY103" s="158" t="str">
        <f>IF(ISBLANK(Výsledky!$KJ$3),"",Výsledky!KJ28)</f>
        <v>-</v>
      </c>
      <c r="AZ103" s="158" t="str">
        <f>IF(ISBLANK(Výsledky!$KQ$3),"",Výsledky!KQ28)</f>
        <v>-</v>
      </c>
      <c r="BA103" s="158" t="str">
        <f>IF(ISBLANK(Výsledky!$KX$3),"",Výsledky!KX28)</f>
        <v/>
      </c>
      <c r="BB103" s="158" t="str">
        <f>IF(ISBLANK(Výsledky!$LE$3),"",Výsledky!LE28)</f>
        <v/>
      </c>
      <c r="BC103" s="158" t="str">
        <f>IF(ISBLANK(Výsledky!$LL$3),"",Výsledky!LL28)</f>
        <v/>
      </c>
      <c r="BD103" s="158" t="str">
        <f>IF(ISBLANK(Výsledky!$LS$3),"",Výsledky!LS28)</f>
        <v/>
      </c>
      <c r="BE103" s="158" t="str">
        <f>IF(ISBLANK(Výsledky!$LZ$3),"",Výsledky!LZ28)</f>
        <v/>
      </c>
      <c r="BF103" s="158" t="str">
        <f>IF(ISBLANK(Výsledky!$MG$3),"",Výsledky!MG28)</f>
        <v/>
      </c>
      <c r="BG103" s="158" t="str">
        <f>IF(ISBLANK(Výsledky!$MN$3),"",Výsledky!MN28)</f>
        <v/>
      </c>
      <c r="BH103" s="158" t="str">
        <f>IF(ISBLANK(Výsledky!$MU$3),"",Výsledky!MU28)</f>
        <v/>
      </c>
      <c r="BI103" s="158" t="str">
        <f>IF(ISBLANK(Výsledky!$NB$3),"",Výsledky!NB28)</f>
        <v/>
      </c>
      <c r="BJ103" s="158" t="str">
        <f>IF(ISBLANK(Výsledky!$NI$3),"",Výsledky!NI28)</f>
        <v/>
      </c>
      <c r="BK103" s="158" t="str">
        <f>IF(ISBLANK(Výsledky!$NP$3),"",Výsledky!NP28)</f>
        <v/>
      </c>
      <c r="BL103" s="158" t="str">
        <f>IF(ISBLANK(Výsledky!$NW$3),"",Výsledky!NW28)</f>
        <v/>
      </c>
      <c r="BM103" s="158" t="str">
        <f>IF(ISBLANK(Výsledky!$OD$3),"",Výsledky!OD28)</f>
        <v/>
      </c>
      <c r="BN103" s="158" t="str">
        <f>IF(ISBLANK(Výsledky!$OK$3),"",Výsledky!OK28)</f>
        <v/>
      </c>
      <c r="BO103" s="158" t="str">
        <f>IF(ISBLANK(Výsledky!$OR$3),"",Výsledky!OR28)</f>
        <v/>
      </c>
      <c r="BP103" s="158" t="str">
        <f>IF(ISBLANK(Výsledky!$OY$3),"",Výsledky!OY28)</f>
        <v/>
      </c>
      <c r="BQ103" s="158" t="str">
        <f>IF(ISBLANK(Výsledky!$PF$3),"",Výsledky!PF28)</f>
        <v/>
      </c>
      <c r="BR103" s="158" t="str">
        <f>IF(ISBLANK(Výsledky!$PM$3),"",Výsledky!PM28)</f>
        <v/>
      </c>
      <c r="BS103" s="158" t="str">
        <f>IF(ISBLANK(Výsledky!$PT$3),"",Výsledky!PT28)</f>
        <v/>
      </c>
      <c r="BT103" s="159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3.5" thickBot="1" x14ac:dyDescent="0.25">
      <c r="B104" s="176"/>
      <c r="C104" s="176"/>
      <c r="D104" s="177"/>
      <c r="AL104" s="176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75" x14ac:dyDescent="0.2">
      <c r="B105" s="471" t="s">
        <v>348</v>
      </c>
      <c r="C105" s="472"/>
      <c r="D105" s="473"/>
      <c r="J105" s="173" t="s">
        <v>59</v>
      </c>
      <c r="K105" s="173" t="s">
        <v>14</v>
      </c>
      <c r="L105" s="173" t="s">
        <v>30</v>
      </c>
      <c r="M105" s="173" t="s">
        <v>38</v>
      </c>
      <c r="N105" s="173" t="s">
        <v>38</v>
      </c>
      <c r="O105" s="173" t="s">
        <v>38</v>
      </c>
      <c r="P105" s="173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81">
        <v>1</v>
      </c>
      <c r="BV105" s="181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75" x14ac:dyDescent="0.2">
      <c r="B106" s="174"/>
      <c r="C106" s="474" t="s">
        <v>349</v>
      </c>
      <c r="D106" s="475"/>
      <c r="J106" s="173" t="s">
        <v>14</v>
      </c>
      <c r="K106" s="173" t="s">
        <v>30</v>
      </c>
      <c r="L106" s="173" t="s">
        <v>38</v>
      </c>
      <c r="M106" s="173" t="s">
        <v>30</v>
      </c>
      <c r="N106" s="173" t="s">
        <v>30</v>
      </c>
      <c r="O106" s="173" t="s">
        <v>30</v>
      </c>
      <c r="P106" s="173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81">
        <v>2</v>
      </c>
      <c r="BV106" s="181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75" x14ac:dyDescent="0.2">
      <c r="B107" s="175"/>
      <c r="C107" s="465" t="s">
        <v>350</v>
      </c>
      <c r="D107" s="466"/>
      <c r="I107" s="173" t="s">
        <v>18</v>
      </c>
      <c r="J107" s="173" t="s">
        <v>38</v>
      </c>
      <c r="K107" s="173" t="s">
        <v>18</v>
      </c>
      <c r="L107" s="173" t="s">
        <v>18</v>
      </c>
      <c r="M107" s="173" t="s">
        <v>29</v>
      </c>
      <c r="N107" s="173" t="s">
        <v>29</v>
      </c>
      <c r="O107" s="117"/>
      <c r="P107" s="173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81">
        <v>3</v>
      </c>
      <c r="BV107" s="191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75" x14ac:dyDescent="0.2">
      <c r="B108" s="205"/>
      <c r="C108" s="467" t="s">
        <v>351</v>
      </c>
      <c r="D108" s="468"/>
      <c r="I108" s="173" t="s">
        <v>30</v>
      </c>
      <c r="J108" s="173" t="s">
        <v>59</v>
      </c>
      <c r="K108" s="173" t="s">
        <v>39</v>
      </c>
      <c r="L108" s="173" t="s">
        <v>29</v>
      </c>
      <c r="M108" s="173" t="s">
        <v>18</v>
      </c>
      <c r="N108" s="173" t="s">
        <v>6</v>
      </c>
      <c r="O108" s="117"/>
      <c r="P108" s="173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81">
        <v>4</v>
      </c>
      <c r="BV108" s="191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5" thickBot="1" x14ac:dyDescent="0.25">
      <c r="B109" s="200"/>
      <c r="C109" s="463" t="s">
        <v>352</v>
      </c>
      <c r="D109" s="464"/>
      <c r="J109" s="173" t="s">
        <v>36</v>
      </c>
      <c r="K109" s="173" t="s">
        <v>85</v>
      </c>
      <c r="L109" s="173" t="s">
        <v>14</v>
      </c>
      <c r="M109" s="173" t="s">
        <v>39</v>
      </c>
      <c r="N109" s="173" t="s">
        <v>14</v>
      </c>
      <c r="O109" s="173" t="s">
        <v>18</v>
      </c>
      <c r="P109" s="173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81">
        <v>5</v>
      </c>
      <c r="BV109" s="181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 x14ac:dyDescent="0.2">
      <c r="J110" s="173" t="s">
        <v>38</v>
      </c>
      <c r="K110" s="173" t="s">
        <v>7</v>
      </c>
      <c r="L110" s="173" t="s">
        <v>29</v>
      </c>
      <c r="M110" s="173" t="s">
        <v>6</v>
      </c>
      <c r="N110" s="173" t="s">
        <v>85</v>
      </c>
      <c r="O110" s="173" t="s">
        <v>14</v>
      </c>
      <c r="P110" s="173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81">
        <v>6</v>
      </c>
      <c r="BV110" s="181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 x14ac:dyDescent="0.2">
      <c r="J111" s="173" t="s">
        <v>54</v>
      </c>
      <c r="K111" s="173" t="s">
        <v>16</v>
      </c>
      <c r="L111" s="173" t="s">
        <v>41</v>
      </c>
      <c r="M111" s="173" t="s">
        <v>22</v>
      </c>
      <c r="N111" s="173" t="s">
        <v>6</v>
      </c>
      <c r="O111" s="173" t="s">
        <v>62</v>
      </c>
      <c r="P111" s="173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81">
        <v>7</v>
      </c>
      <c r="BV111" s="181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 x14ac:dyDescent="0.2">
      <c r="J112" s="173" t="s">
        <v>62</v>
      </c>
      <c r="K112" s="173" t="s">
        <v>18</v>
      </c>
      <c r="L112" s="173" t="s">
        <v>85</v>
      </c>
      <c r="M112" s="173" t="s">
        <v>54</v>
      </c>
      <c r="N112" s="173" t="s">
        <v>7</v>
      </c>
      <c r="O112" s="173" t="s">
        <v>85</v>
      </c>
      <c r="P112" s="173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81">
        <v>8</v>
      </c>
      <c r="BV112" s="181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 x14ac:dyDescent="0.2">
      <c r="J113" s="173" t="s">
        <v>81</v>
      </c>
      <c r="K113" s="173" t="s">
        <v>29</v>
      </c>
      <c r="L113" s="173" t="s">
        <v>51</v>
      </c>
      <c r="M113" s="173" t="s">
        <v>60</v>
      </c>
      <c r="N113" s="173" t="s">
        <v>8</v>
      </c>
      <c r="O113" s="173" t="s">
        <v>7</v>
      </c>
      <c r="P113" s="173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81">
        <v>9</v>
      </c>
      <c r="BV113" s="181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 x14ac:dyDescent="0.2">
      <c r="J114" s="173" t="s">
        <v>90</v>
      </c>
      <c r="K114" s="173" t="s">
        <v>39</v>
      </c>
      <c r="L114" s="173" t="s">
        <v>6</v>
      </c>
      <c r="M114" s="173" t="s">
        <v>7</v>
      </c>
      <c r="N114" s="173" t="s">
        <v>22</v>
      </c>
      <c r="O114" s="173" t="s">
        <v>8</v>
      </c>
      <c r="P114" s="173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81">
        <v>10</v>
      </c>
      <c r="BV114" s="181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 x14ac:dyDescent="0.2">
      <c r="J115" s="173" t="s">
        <v>96</v>
      </c>
      <c r="K115" s="173" t="s">
        <v>51</v>
      </c>
      <c r="L115" s="173" t="s">
        <v>7</v>
      </c>
      <c r="M115" s="173" t="s">
        <v>8</v>
      </c>
      <c r="N115" s="173" t="s">
        <v>51</v>
      </c>
      <c r="O115" s="173" t="s">
        <v>10</v>
      </c>
      <c r="P115" s="173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81">
        <v>11</v>
      </c>
      <c r="BV115" s="181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 x14ac:dyDescent="0.2">
      <c r="J116" s="173" t="s">
        <v>98</v>
      </c>
      <c r="K116" s="173" t="s">
        <v>54</v>
      </c>
      <c r="L116" s="173" t="s">
        <v>22</v>
      </c>
      <c r="M116" s="173" t="s">
        <v>14</v>
      </c>
      <c r="N116" s="173" t="s">
        <v>54</v>
      </c>
      <c r="O116" s="173" t="s">
        <v>22</v>
      </c>
      <c r="P116" s="173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81">
        <v>12</v>
      </c>
      <c r="BV116" s="181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 x14ac:dyDescent="0.2">
      <c r="J117" s="173" t="s">
        <v>11</v>
      </c>
      <c r="K117" s="173" t="s">
        <v>93</v>
      </c>
      <c r="L117" s="173" t="s">
        <v>54</v>
      </c>
      <c r="M117" s="173" t="s">
        <v>40</v>
      </c>
      <c r="N117" s="173" t="s">
        <v>62</v>
      </c>
      <c r="O117" s="173" t="s">
        <v>40</v>
      </c>
      <c r="P117" s="173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81">
        <v>13</v>
      </c>
      <c r="BV117" s="181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 x14ac:dyDescent="0.2">
      <c r="J118" s="173" t="s">
        <v>27</v>
      </c>
      <c r="K118" s="173" t="s">
        <v>96</v>
      </c>
      <c r="L118" s="173" t="s">
        <v>118</v>
      </c>
      <c r="M118" s="173" t="s">
        <v>118</v>
      </c>
      <c r="N118" s="173" t="s">
        <v>72</v>
      </c>
      <c r="O118" s="173" t="s">
        <v>54</v>
      </c>
      <c r="P118" s="173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81">
        <v>14</v>
      </c>
      <c r="BV118" s="181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 x14ac:dyDescent="0.2">
      <c r="J119" s="173" t="s">
        <v>48</v>
      </c>
      <c r="K119" s="173" t="s">
        <v>12</v>
      </c>
      <c r="L119" s="173" t="s">
        <v>60</v>
      </c>
      <c r="M119" s="173" t="s">
        <v>59</v>
      </c>
      <c r="N119" s="173" t="s">
        <v>39</v>
      </c>
      <c r="O119" s="173" t="s">
        <v>9</v>
      </c>
      <c r="P119" s="173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81">
        <v>15</v>
      </c>
      <c r="BV119" s="181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 x14ac:dyDescent="0.2">
      <c r="J120" s="173" t="s">
        <v>85</v>
      </c>
      <c r="K120" s="173" t="s">
        <v>60</v>
      </c>
      <c r="L120" s="173" t="s">
        <v>90</v>
      </c>
      <c r="M120" s="173" t="s">
        <v>85</v>
      </c>
      <c r="N120" s="173" t="s">
        <v>60</v>
      </c>
      <c r="O120" s="173" t="s">
        <v>39</v>
      </c>
      <c r="P120" s="173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81">
        <v>16</v>
      </c>
      <c r="BV120" s="181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 x14ac:dyDescent="0.2">
      <c r="J121" s="173" t="s">
        <v>6</v>
      </c>
      <c r="K121" s="173" t="s">
        <v>90</v>
      </c>
      <c r="L121" s="173" t="s">
        <v>8</v>
      </c>
      <c r="M121" s="173" t="s">
        <v>10</v>
      </c>
      <c r="N121" s="173" t="s">
        <v>10</v>
      </c>
      <c r="O121" s="173" t="s">
        <v>60</v>
      </c>
      <c r="P121" s="173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81">
        <v>17</v>
      </c>
      <c r="BV121" s="181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 x14ac:dyDescent="0.2">
      <c r="J122" s="173" t="s">
        <v>7</v>
      </c>
      <c r="K122" s="173" t="s">
        <v>99</v>
      </c>
      <c r="L122" s="173" t="s">
        <v>9</v>
      </c>
      <c r="M122" s="173" t="s">
        <v>16</v>
      </c>
      <c r="N122" s="173" t="s">
        <v>40</v>
      </c>
      <c r="O122" s="173" t="s">
        <v>72</v>
      </c>
      <c r="P122" s="173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81">
        <v>18</v>
      </c>
      <c r="BV122" s="181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 x14ac:dyDescent="0.2">
      <c r="J123" s="173" t="s">
        <v>13</v>
      </c>
      <c r="K123" s="173" t="s">
        <v>6</v>
      </c>
      <c r="L123" s="173" t="s">
        <v>28</v>
      </c>
      <c r="M123" s="173" t="s">
        <v>31</v>
      </c>
      <c r="N123" s="173" t="s">
        <v>59</v>
      </c>
      <c r="O123" s="173" t="s">
        <v>86</v>
      </c>
      <c r="P123" s="173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81">
        <v>19</v>
      </c>
      <c r="BV123" s="181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 x14ac:dyDescent="0.2">
      <c r="J124" s="173" t="s">
        <v>12</v>
      </c>
      <c r="K124" s="173" t="s">
        <v>8</v>
      </c>
      <c r="L124" s="173" t="s">
        <v>31</v>
      </c>
      <c r="M124" s="173" t="s">
        <v>62</v>
      </c>
      <c r="N124" s="173" t="s">
        <v>96</v>
      </c>
      <c r="O124" s="173" t="s">
        <v>96</v>
      </c>
      <c r="P124" s="173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81">
        <v>20</v>
      </c>
      <c r="BV124" s="181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 x14ac:dyDescent="0.2">
      <c r="J125" s="173" t="s">
        <v>15</v>
      </c>
      <c r="K125" s="173" t="s">
        <v>15</v>
      </c>
      <c r="L125" s="173" t="s">
        <v>40</v>
      </c>
      <c r="M125" s="173" t="s">
        <v>96</v>
      </c>
      <c r="N125" s="173" t="s">
        <v>9</v>
      </c>
      <c r="O125" s="173" t="s">
        <v>16</v>
      </c>
      <c r="P125" s="173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81">
        <v>21</v>
      </c>
      <c r="BV125" s="181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 x14ac:dyDescent="0.2">
      <c r="J126" s="173" t="s">
        <v>16</v>
      </c>
      <c r="K126" s="173" t="s">
        <v>22</v>
      </c>
      <c r="L126" s="173" t="s">
        <v>59</v>
      </c>
      <c r="M126" s="173" t="s">
        <v>19</v>
      </c>
      <c r="N126" s="173" t="s">
        <v>16</v>
      </c>
      <c r="O126" s="173" t="s">
        <v>26</v>
      </c>
      <c r="P126" s="173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81">
        <v>22</v>
      </c>
      <c r="BV126" s="181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 x14ac:dyDescent="0.2">
      <c r="J127" s="173" t="s">
        <v>17</v>
      </c>
      <c r="K127" s="173" t="s">
        <v>40</v>
      </c>
      <c r="L127" s="173" t="s">
        <v>62</v>
      </c>
      <c r="M127" s="173" t="s">
        <v>50</v>
      </c>
      <c r="N127" s="173" t="s">
        <v>26</v>
      </c>
      <c r="O127" s="173" t="s">
        <v>51</v>
      </c>
      <c r="P127" s="173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81">
        <v>23</v>
      </c>
      <c r="BV127" s="181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 x14ac:dyDescent="0.2">
      <c r="J128" s="173" t="s">
        <v>20</v>
      </c>
      <c r="K128" s="173" t="s">
        <v>87</v>
      </c>
      <c r="L128" s="173" t="s">
        <v>65</v>
      </c>
      <c r="M128" s="173" t="s">
        <v>51</v>
      </c>
      <c r="N128" s="173" t="s">
        <v>31</v>
      </c>
      <c r="O128" s="173" t="s">
        <v>59</v>
      </c>
      <c r="P128" s="173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 x14ac:dyDescent="0.2">
      <c r="J129" s="173" t="s">
        <v>22</v>
      </c>
      <c r="K129" s="173" t="s">
        <v>94</v>
      </c>
      <c r="L129" s="173" t="s">
        <v>93</v>
      </c>
      <c r="M129" s="173" t="s">
        <v>67</v>
      </c>
      <c r="N129" s="173" t="s">
        <v>19</v>
      </c>
      <c r="O129" s="173" t="s">
        <v>78</v>
      </c>
      <c r="P129" s="173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 x14ac:dyDescent="0.2">
      <c r="J130" s="173" t="s">
        <v>33</v>
      </c>
      <c r="K130" s="173" t="s">
        <v>9</v>
      </c>
      <c r="L130" s="173" t="s">
        <v>10</v>
      </c>
      <c r="M130" s="173" t="s">
        <v>72</v>
      </c>
      <c r="N130" s="173" t="s">
        <v>36</v>
      </c>
      <c r="O130" s="173" t="s">
        <v>19</v>
      </c>
      <c r="P130" s="173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 x14ac:dyDescent="0.2">
      <c r="J131" s="173" t="s">
        <v>39</v>
      </c>
      <c r="K131" s="173" t="s">
        <v>10</v>
      </c>
      <c r="L131" s="173" t="s">
        <v>11</v>
      </c>
      <c r="M131" s="173" t="s">
        <v>90</v>
      </c>
      <c r="N131" s="173" t="s">
        <v>50</v>
      </c>
      <c r="O131" s="173" t="s">
        <v>36</v>
      </c>
      <c r="P131" s="173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 x14ac:dyDescent="0.2">
      <c r="J132" s="173" t="s">
        <v>40</v>
      </c>
      <c r="K132" s="173" t="s">
        <v>17</v>
      </c>
      <c r="L132" s="173" t="s">
        <v>12</v>
      </c>
      <c r="M132" s="173" t="s">
        <v>99</v>
      </c>
      <c r="N132" s="173" t="s">
        <v>118</v>
      </c>
      <c r="O132" s="173" t="s">
        <v>50</v>
      </c>
      <c r="P132" s="173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 x14ac:dyDescent="0.2">
      <c r="J133" s="173" t="s">
        <v>43</v>
      </c>
      <c r="K133" s="173" t="s">
        <v>20</v>
      </c>
      <c r="L133" s="173" t="s">
        <v>16</v>
      </c>
      <c r="M133" s="173" t="s">
        <v>9</v>
      </c>
      <c r="N133" s="173" t="s">
        <v>86</v>
      </c>
      <c r="O133" s="173" t="s">
        <v>90</v>
      </c>
      <c r="P133" s="173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 x14ac:dyDescent="0.2">
      <c r="J134" s="173" t="s">
        <v>44</v>
      </c>
      <c r="K134" s="173" t="s">
        <v>31</v>
      </c>
      <c r="L134" s="173" t="s">
        <v>19</v>
      </c>
      <c r="M134" s="173" t="s">
        <v>26</v>
      </c>
      <c r="N134" s="173" t="s">
        <v>90</v>
      </c>
      <c r="O134" s="173" t="s">
        <v>99</v>
      </c>
      <c r="P134" s="173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 x14ac:dyDescent="0.2">
      <c r="J135" s="173" t="s">
        <v>50</v>
      </c>
      <c r="K135" s="173" t="s">
        <v>36</v>
      </c>
      <c r="L135" s="173" t="s">
        <v>20</v>
      </c>
      <c r="M135" s="173" t="s">
        <v>41</v>
      </c>
      <c r="N135" s="173" t="s">
        <v>95</v>
      </c>
      <c r="O135" s="173" t="s">
        <v>15</v>
      </c>
      <c r="P135" s="173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 x14ac:dyDescent="0.2">
      <c r="J136" s="173" t="s">
        <v>51</v>
      </c>
      <c r="K136" s="173" t="s">
        <v>41</v>
      </c>
      <c r="L136" s="173" t="s">
        <v>50</v>
      </c>
      <c r="M136" s="173" t="s">
        <v>57</v>
      </c>
      <c r="N136" s="173" t="s">
        <v>20</v>
      </c>
      <c r="O136" s="173" t="s">
        <v>20</v>
      </c>
      <c r="P136" s="173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 x14ac:dyDescent="0.2">
      <c r="J137" s="173" t="s">
        <v>55</v>
      </c>
      <c r="K137" s="173" t="s">
        <v>43</v>
      </c>
      <c r="L137" s="173" t="s">
        <v>53</v>
      </c>
      <c r="M137" s="173" t="s">
        <v>76</v>
      </c>
      <c r="N137" s="173" t="s">
        <v>78</v>
      </c>
      <c r="O137" s="173" t="s">
        <v>83</v>
      </c>
      <c r="P137" s="173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 x14ac:dyDescent="0.2">
      <c r="J138" s="173" t="s">
        <v>57</v>
      </c>
      <c r="K138" s="173" t="s">
        <v>50</v>
      </c>
      <c r="L138" s="173" t="s">
        <v>55</v>
      </c>
      <c r="M138" s="173" t="s">
        <v>78</v>
      </c>
      <c r="N138" s="173" t="s">
        <v>97</v>
      </c>
      <c r="O138" s="173" t="s">
        <v>97</v>
      </c>
      <c r="P138" s="173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 x14ac:dyDescent="0.2">
      <c r="J139" s="173" t="s">
        <v>65</v>
      </c>
      <c r="K139" s="173" t="s">
        <v>53</v>
      </c>
      <c r="L139" s="173" t="s">
        <v>67</v>
      </c>
      <c r="M139" s="173" t="s">
        <v>86</v>
      </c>
      <c r="N139" s="173" t="s">
        <v>5</v>
      </c>
      <c r="O139" s="173" t="s">
        <v>31</v>
      </c>
      <c r="P139" s="173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 x14ac:dyDescent="0.2">
      <c r="J140" s="173" t="s">
        <v>68</v>
      </c>
      <c r="K140" s="173" t="s">
        <v>55</v>
      </c>
      <c r="L140" s="173" t="s">
        <v>72</v>
      </c>
      <c r="M140" s="173" t="s">
        <v>5</v>
      </c>
      <c r="N140" s="173" t="s">
        <v>47</v>
      </c>
      <c r="O140" s="173" t="s">
        <v>35</v>
      </c>
      <c r="P140" s="173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 x14ac:dyDescent="0.2">
      <c r="J141" s="173" t="s">
        <v>71</v>
      </c>
      <c r="K141" s="173" t="s">
        <v>62</v>
      </c>
      <c r="L141" s="173" t="s">
        <v>87</v>
      </c>
      <c r="M141" s="173" t="s">
        <v>84</v>
      </c>
      <c r="N141" s="173" t="s">
        <v>67</v>
      </c>
      <c r="O141" s="173" t="s">
        <v>47</v>
      </c>
      <c r="P141" s="173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 x14ac:dyDescent="0.2">
      <c r="J142" s="173" t="s">
        <v>73</v>
      </c>
      <c r="K142" s="173" t="s">
        <v>65</v>
      </c>
      <c r="L142" s="173" t="s">
        <v>95</v>
      </c>
      <c r="M142" s="173" t="s">
        <v>93</v>
      </c>
      <c r="N142" s="173" t="s">
        <v>75</v>
      </c>
      <c r="O142" s="173" t="s">
        <v>80</v>
      </c>
      <c r="P142" s="173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 x14ac:dyDescent="0.2">
      <c r="J143" s="173" t="s">
        <v>75</v>
      </c>
      <c r="K143" s="173" t="s">
        <v>67</v>
      </c>
      <c r="L143" s="173" t="s">
        <v>96</v>
      </c>
      <c r="M143" s="173" t="s">
        <v>97</v>
      </c>
      <c r="N143" s="173" t="s">
        <v>80</v>
      </c>
      <c r="O143" s="173" t="s">
        <v>93</v>
      </c>
      <c r="P143" s="173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 x14ac:dyDescent="0.2">
      <c r="J144" s="173" t="s">
        <v>77</v>
      </c>
      <c r="K144" s="173" t="s">
        <v>68</v>
      </c>
      <c r="L144" s="173" t="s">
        <v>99</v>
      </c>
      <c r="M144" s="173" t="s">
        <v>12</v>
      </c>
      <c r="N144" s="173" t="s">
        <v>84</v>
      </c>
      <c r="O144" s="173" t="s">
        <v>5</v>
      </c>
      <c r="P144" s="173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 x14ac:dyDescent="0.2">
      <c r="J145" s="173" t="s">
        <v>82</v>
      </c>
      <c r="K145" s="173" t="s">
        <v>73</v>
      </c>
      <c r="L145" s="173" t="s">
        <v>15</v>
      </c>
      <c r="M145" s="173" t="s">
        <v>34</v>
      </c>
      <c r="N145" s="173" t="s">
        <v>99</v>
      </c>
      <c r="O145" s="173" t="s">
        <v>118</v>
      </c>
      <c r="P145" s="173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 x14ac:dyDescent="0.2">
      <c r="J146" s="173" t="s">
        <v>83</v>
      </c>
      <c r="K146" s="173" t="s">
        <v>83</v>
      </c>
      <c r="L146" s="173" t="s">
        <v>26</v>
      </c>
      <c r="M146" s="173" t="s">
        <v>36</v>
      </c>
      <c r="N146" s="173" t="s">
        <v>11</v>
      </c>
      <c r="O146" s="173" t="s">
        <v>73</v>
      </c>
      <c r="P146" s="173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 x14ac:dyDescent="0.2">
      <c r="J147" s="173" t="s">
        <v>86</v>
      </c>
      <c r="K147" s="173" t="s">
        <v>84</v>
      </c>
      <c r="L147" s="173" t="s">
        <v>43</v>
      </c>
      <c r="M147" s="173" t="s">
        <v>53</v>
      </c>
      <c r="N147" s="173" t="s">
        <v>12</v>
      </c>
      <c r="O147" s="173" t="s">
        <v>34</v>
      </c>
      <c r="P147" s="173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 x14ac:dyDescent="0.2">
      <c r="J148" s="173" t="s">
        <v>87</v>
      </c>
      <c r="K148" s="173" t="s">
        <v>86</v>
      </c>
      <c r="L148" s="173" t="s">
        <v>57</v>
      </c>
      <c r="M148" s="173" t="s">
        <v>65</v>
      </c>
      <c r="N148" s="173" t="s">
        <v>15</v>
      </c>
      <c r="O148" s="173" t="s">
        <v>53</v>
      </c>
      <c r="P148" s="173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 x14ac:dyDescent="0.2">
      <c r="J149" s="173" t="s">
        <v>92</v>
      </c>
      <c r="K149" s="173" t="s">
        <v>92</v>
      </c>
      <c r="L149" s="173" t="s">
        <v>76</v>
      </c>
      <c r="M149" s="173" t="s">
        <v>73</v>
      </c>
      <c r="N149" s="173" t="s">
        <v>34</v>
      </c>
      <c r="O149" s="173" t="s">
        <v>95</v>
      </c>
      <c r="P149" s="173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 x14ac:dyDescent="0.2">
      <c r="J150" s="173" t="s">
        <v>94</v>
      </c>
      <c r="K150" s="173" t="s">
        <v>98</v>
      </c>
      <c r="L150" s="173" t="s">
        <v>78</v>
      </c>
      <c r="M150" s="173" t="s">
        <v>83</v>
      </c>
      <c r="N150" s="173" t="s">
        <v>41</v>
      </c>
      <c r="O150" s="173" t="s">
        <v>48</v>
      </c>
      <c r="P150" s="173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 x14ac:dyDescent="0.2">
      <c r="J151" s="173" t="s">
        <v>95</v>
      </c>
      <c r="K151" s="173" t="s">
        <v>27</v>
      </c>
      <c r="L151" s="173" t="s">
        <v>84</v>
      </c>
      <c r="M151" s="173" t="s">
        <v>11</v>
      </c>
      <c r="N151" s="173" t="s">
        <v>53</v>
      </c>
      <c r="O151" s="173" t="s">
        <v>84</v>
      </c>
      <c r="P151" s="173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 x14ac:dyDescent="0.2">
      <c r="J152" s="173" t="s">
        <v>97</v>
      </c>
      <c r="K152" s="173" t="s">
        <v>34</v>
      </c>
      <c r="L152" s="173" t="s">
        <v>94</v>
      </c>
      <c r="M152" s="173" t="s">
        <v>15</v>
      </c>
      <c r="N152" s="173" t="s">
        <v>57</v>
      </c>
      <c r="O152" s="173" t="s">
        <v>102</v>
      </c>
      <c r="P152" s="173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 x14ac:dyDescent="0.2">
      <c r="J153" s="173" t="s">
        <v>5</v>
      </c>
      <c r="K153" s="173" t="s">
        <v>64</v>
      </c>
      <c r="L153" s="173" t="s">
        <v>97</v>
      </c>
      <c r="M153" s="173" t="s">
        <v>20</v>
      </c>
      <c r="N153" s="173" t="s">
        <v>69</v>
      </c>
      <c r="O153" s="173" t="s">
        <v>11</v>
      </c>
      <c r="P153" s="173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 x14ac:dyDescent="0.2">
      <c r="J154" s="173" t="s">
        <v>8</v>
      </c>
      <c r="K154" s="173" t="s">
        <v>69</v>
      </c>
      <c r="L154" s="173" t="s">
        <v>68</v>
      </c>
      <c r="M154" s="173" t="s">
        <v>28</v>
      </c>
      <c r="N154" s="173" t="s">
        <v>76</v>
      </c>
      <c r="O154" s="173" t="s">
        <v>25</v>
      </c>
      <c r="P154" s="173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 x14ac:dyDescent="0.2">
      <c r="J155" s="173" t="s">
        <v>10</v>
      </c>
      <c r="K155" s="173" t="s">
        <v>72</v>
      </c>
      <c r="L155" s="173" t="s">
        <v>73</v>
      </c>
      <c r="M155" s="173" t="s">
        <v>69</v>
      </c>
      <c r="N155" s="173" t="s">
        <v>83</v>
      </c>
      <c r="O155" s="173" t="s">
        <v>43</v>
      </c>
      <c r="P155" s="173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 x14ac:dyDescent="0.2">
      <c r="J156" s="173" t="s">
        <v>29</v>
      </c>
      <c r="K156" s="173" t="s">
        <v>78</v>
      </c>
      <c r="L156" s="173" t="s">
        <v>83</v>
      </c>
      <c r="M156" s="173" t="s">
        <v>95</v>
      </c>
      <c r="N156" s="173" t="s">
        <v>35</v>
      </c>
      <c r="O156" s="173" t="s">
        <v>61</v>
      </c>
      <c r="P156" s="173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 x14ac:dyDescent="0.2">
      <c r="J157" s="173" t="s">
        <v>31</v>
      </c>
      <c r="K157" s="173" t="s">
        <v>11</v>
      </c>
      <c r="L157" s="173" t="s">
        <v>86</v>
      </c>
      <c r="M157" s="173" t="s">
        <v>75</v>
      </c>
      <c r="N157" s="173" t="s">
        <v>48</v>
      </c>
      <c r="O157" s="173" t="s">
        <v>42</v>
      </c>
      <c r="P157" s="173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 x14ac:dyDescent="0.2">
      <c r="J158" s="173" t="s">
        <v>34</v>
      </c>
      <c r="K158" s="173" t="s">
        <v>13</v>
      </c>
      <c r="L158" s="173" t="s">
        <v>5</v>
      </c>
      <c r="M158" s="173" t="s">
        <v>94</v>
      </c>
      <c r="N158" s="173" t="s">
        <v>49</v>
      </c>
      <c r="O158" s="173" t="s">
        <v>67</v>
      </c>
      <c r="P158" s="173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 x14ac:dyDescent="0.2">
      <c r="J159" s="173" t="s">
        <v>41</v>
      </c>
      <c r="K159" s="173" t="s">
        <v>19</v>
      </c>
      <c r="L159" s="173" t="s">
        <v>17</v>
      </c>
      <c r="M159" s="173" t="s">
        <v>47</v>
      </c>
      <c r="N159" s="173" t="s">
        <v>93</v>
      </c>
      <c r="O159" s="173" t="s">
        <v>75</v>
      </c>
      <c r="P159" s="173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 x14ac:dyDescent="0.2">
      <c r="J160" s="173" t="s">
        <v>53</v>
      </c>
      <c r="K160" s="173" t="s">
        <v>26</v>
      </c>
      <c r="L160" s="173" t="s">
        <v>25</v>
      </c>
      <c r="M160" s="173" t="s">
        <v>48</v>
      </c>
      <c r="N160" s="173" t="s">
        <v>65</v>
      </c>
      <c r="O160" s="173" t="s">
        <v>12</v>
      </c>
      <c r="P160" s="173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 x14ac:dyDescent="0.2">
      <c r="J161" s="173" t="s">
        <v>118</v>
      </c>
      <c r="K161" s="173" t="s">
        <v>48</v>
      </c>
      <c r="L161" s="173" t="s">
        <v>27</v>
      </c>
      <c r="M161" s="173" t="s">
        <v>49</v>
      </c>
      <c r="N161" s="173" t="s">
        <v>73</v>
      </c>
      <c r="O161" s="173" t="s">
        <v>41</v>
      </c>
      <c r="P161" s="173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 x14ac:dyDescent="0.2">
      <c r="J162" s="173" t="s">
        <v>60</v>
      </c>
      <c r="K162" s="173" t="s">
        <v>57</v>
      </c>
      <c r="L162" s="173" t="s">
        <v>36</v>
      </c>
      <c r="M162" s="173" t="s">
        <v>55</v>
      </c>
      <c r="N162" s="173" t="s">
        <v>25</v>
      </c>
      <c r="O162" s="173" t="s">
        <v>57</v>
      </c>
      <c r="P162" s="173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 x14ac:dyDescent="0.2">
      <c r="J163" s="173" t="s">
        <v>61</v>
      </c>
      <c r="K163" s="173" t="s">
        <v>118</v>
      </c>
      <c r="L163" s="173" t="s">
        <v>48</v>
      </c>
      <c r="M163" s="173" t="s">
        <v>80</v>
      </c>
      <c r="N163" s="173" t="s">
        <v>28</v>
      </c>
      <c r="O163" s="173" t="s">
        <v>69</v>
      </c>
      <c r="P163" s="173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 x14ac:dyDescent="0.2">
      <c r="J164" s="173" t="s">
        <v>67</v>
      </c>
      <c r="K164" s="173" t="s">
        <v>76</v>
      </c>
      <c r="L164" s="173" t="s">
        <v>80</v>
      </c>
      <c r="M164" s="173" t="s">
        <v>87</v>
      </c>
      <c r="N164" s="173" t="s">
        <v>42</v>
      </c>
      <c r="O164" s="173" t="s">
        <v>76</v>
      </c>
      <c r="P164" s="173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 x14ac:dyDescent="0.2">
      <c r="J165" s="173" t="s">
        <v>69</v>
      </c>
      <c r="K165" s="173" t="s">
        <v>77</v>
      </c>
      <c r="L165" s="173" t="s">
        <v>92</v>
      </c>
      <c r="M165" s="173" t="s">
        <v>25</v>
      </c>
      <c r="N165" s="173" t="s">
        <v>61</v>
      </c>
      <c r="O165" s="173" t="s">
        <v>33</v>
      </c>
      <c r="P165" s="173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 x14ac:dyDescent="0.2">
      <c r="J166" s="173" t="s">
        <v>70</v>
      </c>
      <c r="K166" s="173" t="s">
        <v>95</v>
      </c>
      <c r="L166" s="173" t="s">
        <v>98</v>
      </c>
      <c r="M166" s="173" t="s">
        <v>33</v>
      </c>
      <c r="N166" s="173" t="s">
        <v>94</v>
      </c>
      <c r="O166" s="173" t="s">
        <v>49</v>
      </c>
      <c r="P166" s="173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 x14ac:dyDescent="0.2">
      <c r="J167" s="173" t="s">
        <v>72</v>
      </c>
      <c r="K167" s="173" t="s">
        <v>102</v>
      </c>
      <c r="L167" s="173" t="s">
        <v>34</v>
      </c>
      <c r="M167" s="173" t="s">
        <v>43</v>
      </c>
      <c r="N167" s="173" t="s">
        <v>102</v>
      </c>
      <c r="O167" s="173" t="s">
        <v>63</v>
      </c>
      <c r="P167" s="173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 x14ac:dyDescent="0.2">
      <c r="J168" s="173" t="s">
        <v>74</v>
      </c>
      <c r="K168" s="173" t="s">
        <v>5</v>
      </c>
      <c r="L168" s="173" t="s">
        <v>61</v>
      </c>
      <c r="M168" s="173" t="s">
        <v>74</v>
      </c>
      <c r="N168" s="173" t="s">
        <v>24</v>
      </c>
      <c r="O168" s="173" t="s">
        <v>65</v>
      </c>
      <c r="P168" s="173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 x14ac:dyDescent="0.2">
      <c r="J169" s="173" t="s">
        <v>76</v>
      </c>
      <c r="K169" s="173" t="s">
        <v>23</v>
      </c>
      <c r="L169" s="173" t="s">
        <v>63</v>
      </c>
      <c r="M169" s="173" t="s">
        <v>102</v>
      </c>
      <c r="N169" s="173" t="s">
        <v>55</v>
      </c>
      <c r="O169" s="173" t="s">
        <v>28</v>
      </c>
      <c r="P169" s="173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 x14ac:dyDescent="0.2">
      <c r="J170" s="173" t="s">
        <v>84</v>
      </c>
      <c r="K170" s="173" t="s">
        <v>25</v>
      </c>
      <c r="L170" s="173" t="s">
        <v>64</v>
      </c>
      <c r="M170" s="173" t="s">
        <v>63</v>
      </c>
      <c r="N170" s="173" t="s">
        <v>87</v>
      </c>
      <c r="O170" s="173" t="s">
        <v>79</v>
      </c>
      <c r="P170" s="173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 x14ac:dyDescent="0.2">
      <c r="J171" s="173" t="s">
        <v>88</v>
      </c>
      <c r="K171" s="173" t="s">
        <v>28</v>
      </c>
      <c r="L171" s="173" t="s">
        <v>69</v>
      </c>
      <c r="M171" s="173" t="s">
        <v>68</v>
      </c>
      <c r="N171" s="173" t="s">
        <v>33</v>
      </c>
      <c r="O171" s="173" t="s">
        <v>94</v>
      </c>
      <c r="P171" s="173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 x14ac:dyDescent="0.2">
      <c r="J172" s="173" t="s">
        <v>93</v>
      </c>
      <c r="K172" s="173" t="s">
        <v>33</v>
      </c>
      <c r="L172" s="173" t="s">
        <v>75</v>
      </c>
      <c r="M172" s="173" t="s">
        <v>13</v>
      </c>
      <c r="N172" s="173" t="s">
        <v>43</v>
      </c>
      <c r="O172" s="173" t="s">
        <v>24</v>
      </c>
      <c r="P172" s="173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 x14ac:dyDescent="0.2">
      <c r="J173" s="173" t="s">
        <v>99</v>
      </c>
      <c r="K173" s="173" t="s">
        <v>81</v>
      </c>
      <c r="L173" s="173" t="s">
        <v>102</v>
      </c>
      <c r="M173" s="173" t="s">
        <v>17</v>
      </c>
      <c r="N173" s="173" t="s">
        <v>74</v>
      </c>
      <c r="O173" s="173" t="s">
        <v>55</v>
      </c>
      <c r="P173" s="173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 x14ac:dyDescent="0.2">
      <c r="J174" s="173" t="s">
        <v>47</v>
      </c>
      <c r="K174" s="173" t="s">
        <v>97</v>
      </c>
      <c r="L174" s="173" t="s">
        <v>13</v>
      </c>
      <c r="M174" s="173" t="s">
        <v>27</v>
      </c>
      <c r="N174" s="173" t="s">
        <v>79</v>
      </c>
      <c r="O174" s="173" t="s">
        <v>87</v>
      </c>
      <c r="P174" s="173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 x14ac:dyDescent="0.2">
      <c r="J175" s="173" t="s">
        <v>64</v>
      </c>
      <c r="K175" s="173" t="s">
        <v>74</v>
      </c>
      <c r="L175" s="173" t="s">
        <v>23</v>
      </c>
      <c r="M175" s="173" t="s">
        <v>35</v>
      </c>
      <c r="N175" s="173" t="s">
        <v>63</v>
      </c>
      <c r="O175" s="173" t="s">
        <v>13</v>
      </c>
      <c r="P175" s="173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 x14ac:dyDescent="0.2">
      <c r="J176" s="173" t="s">
        <v>19</v>
      </c>
      <c r="K176" s="173" t="s">
        <v>24</v>
      </c>
      <c r="L176" s="173" t="s">
        <v>24</v>
      </c>
      <c r="M176" s="173" t="s">
        <v>92</v>
      </c>
      <c r="N176" s="173" t="s">
        <v>68</v>
      </c>
      <c r="O176" s="173" t="s">
        <v>74</v>
      </c>
      <c r="P176" s="173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 x14ac:dyDescent="0.2">
      <c r="J177" s="173" t="s">
        <v>25</v>
      </c>
      <c r="K177" s="173" t="s">
        <v>32</v>
      </c>
      <c r="L177" s="173" t="s">
        <v>35</v>
      </c>
      <c r="M177" s="173" t="s">
        <v>98</v>
      </c>
      <c r="N177" s="173" t="s">
        <v>13</v>
      </c>
      <c r="O177" s="173" t="s">
        <v>32</v>
      </c>
      <c r="P177" s="173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 x14ac:dyDescent="0.2">
      <c r="J178" s="173" t="s">
        <v>26</v>
      </c>
      <c r="K178" s="173" t="s">
        <v>44</v>
      </c>
      <c r="L178" s="173" t="s">
        <v>44</v>
      </c>
      <c r="M178" s="173" t="s">
        <v>101</v>
      </c>
      <c r="N178" s="173" t="s">
        <v>17</v>
      </c>
      <c r="O178" s="173" t="s">
        <v>68</v>
      </c>
      <c r="P178" s="173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 x14ac:dyDescent="0.2">
      <c r="J179" s="173" t="s">
        <v>32</v>
      </c>
      <c r="K179" s="173" t="s">
        <v>47</v>
      </c>
      <c r="L179" s="173" t="s">
        <v>77</v>
      </c>
      <c r="M179" s="173" t="s">
        <v>61</v>
      </c>
      <c r="N179" s="173" t="s">
        <v>27</v>
      </c>
      <c r="O179" s="173" t="s">
        <v>17</v>
      </c>
      <c r="P179" s="173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 x14ac:dyDescent="0.2">
      <c r="J180" s="173" t="s">
        <v>45</v>
      </c>
      <c r="K180" s="173" t="s">
        <v>71</v>
      </c>
      <c r="L180" s="173" t="s">
        <v>33</v>
      </c>
      <c r="M180" s="173" t="s">
        <v>64</v>
      </c>
      <c r="N180" s="173" t="s">
        <v>92</v>
      </c>
      <c r="O180" s="173" t="s">
        <v>27</v>
      </c>
      <c r="P180" s="173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 x14ac:dyDescent="0.2">
      <c r="J181" s="173" t="s">
        <v>52</v>
      </c>
      <c r="K181" s="173" t="s">
        <v>75</v>
      </c>
      <c r="L181" s="173" t="s">
        <v>49</v>
      </c>
      <c r="M181" s="173" t="s">
        <v>23</v>
      </c>
      <c r="N181" s="173" t="s">
        <v>98</v>
      </c>
      <c r="O181" s="173" t="s">
        <v>92</v>
      </c>
      <c r="P181" s="173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 x14ac:dyDescent="0.2">
      <c r="J182" s="173" t="s">
        <v>79</v>
      </c>
      <c r="K182" s="173" t="s">
        <v>79</v>
      </c>
      <c r="L182" s="173" t="s">
        <v>81</v>
      </c>
      <c r="M182" s="173" t="s">
        <v>42</v>
      </c>
      <c r="N182" s="173" t="s">
        <v>101</v>
      </c>
      <c r="O182" s="173" t="s">
        <v>98</v>
      </c>
      <c r="P182" s="173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 x14ac:dyDescent="0.2">
      <c r="J183" s="173" t="s">
        <v>80</v>
      </c>
      <c r="K183" s="173" t="s">
        <v>80</v>
      </c>
      <c r="L183" s="173" t="s">
        <v>47</v>
      </c>
      <c r="M183" s="173" t="s">
        <v>44</v>
      </c>
      <c r="N183" s="173" t="s">
        <v>32</v>
      </c>
      <c r="O183" s="173" t="s">
        <v>101</v>
      </c>
      <c r="P183" s="173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 x14ac:dyDescent="0.2">
      <c r="J184" s="173" t="s">
        <v>100</v>
      </c>
      <c r="K184" s="173" t="s">
        <v>82</v>
      </c>
      <c r="L184" s="173" t="s">
        <v>74</v>
      </c>
      <c r="M184" s="173" t="s">
        <v>77</v>
      </c>
      <c r="N184" s="173" t="s">
        <v>64</v>
      </c>
      <c r="O184" s="173" t="s">
        <v>279</v>
      </c>
      <c r="P184" s="173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 x14ac:dyDescent="0.2">
      <c r="J185" s="173" t="s">
        <v>102</v>
      </c>
      <c r="K185" s="173" t="s">
        <v>100</v>
      </c>
      <c r="L185" s="173" t="s">
        <v>79</v>
      </c>
      <c r="M185" s="173" t="s">
        <v>24</v>
      </c>
      <c r="N185" s="173" t="s">
        <v>23</v>
      </c>
      <c r="O185" s="173" t="s">
        <v>64</v>
      </c>
      <c r="P185" s="173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 x14ac:dyDescent="0.2">
      <c r="J186" s="173" t="s">
        <v>9</v>
      </c>
      <c r="K186" s="173" t="s">
        <v>35</v>
      </c>
      <c r="L186" s="173" t="s">
        <v>100</v>
      </c>
      <c r="M186" s="173" t="s">
        <v>32</v>
      </c>
      <c r="N186" s="173" t="s">
        <v>44</v>
      </c>
      <c r="O186" s="173" t="s">
        <v>23</v>
      </c>
      <c r="P186" s="173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 x14ac:dyDescent="0.2">
      <c r="J187" s="173" t="s">
        <v>28</v>
      </c>
      <c r="K187" s="173" t="s">
        <v>49</v>
      </c>
      <c r="L187" s="173" t="s">
        <v>101</v>
      </c>
      <c r="M187" s="173" t="s">
        <v>81</v>
      </c>
      <c r="N187" s="173" t="s">
        <v>77</v>
      </c>
      <c r="O187" s="173" t="s">
        <v>44</v>
      </c>
      <c r="P187" s="173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 x14ac:dyDescent="0.2">
      <c r="J188" s="173" t="s">
        <v>35</v>
      </c>
      <c r="K188" s="173" t="s">
        <v>61</v>
      </c>
      <c r="L188" s="173" t="s">
        <v>32</v>
      </c>
      <c r="M188" s="173" t="s">
        <v>79</v>
      </c>
      <c r="N188" s="173" t="s">
        <v>81</v>
      </c>
      <c r="O188" s="173" t="s">
        <v>77</v>
      </c>
      <c r="P188" s="173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 x14ac:dyDescent="0.2">
      <c r="J189" s="173" t="s">
        <v>56</v>
      </c>
      <c r="K189" s="173" t="s">
        <v>70</v>
      </c>
      <c r="L189" s="173" t="s">
        <v>71</v>
      </c>
      <c r="M189" s="173" t="s">
        <v>100</v>
      </c>
      <c r="N189" s="173" t="s">
        <v>52</v>
      </c>
      <c r="O189" s="173" t="s">
        <v>81</v>
      </c>
      <c r="P189" s="173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 x14ac:dyDescent="0.2">
      <c r="J190" s="173" t="s">
        <v>63</v>
      </c>
      <c r="K190" s="173" t="s">
        <v>88</v>
      </c>
      <c r="L190" s="173" t="s">
        <v>82</v>
      </c>
      <c r="M190" s="173" t="s">
        <v>71</v>
      </c>
      <c r="N190" s="173" t="s">
        <v>100</v>
      </c>
      <c r="O190" s="173" t="s">
        <v>52</v>
      </c>
      <c r="P190" s="173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 x14ac:dyDescent="0.2">
      <c r="J191" s="173" t="s">
        <v>66</v>
      </c>
      <c r="K191" s="173" t="s">
        <v>45</v>
      </c>
      <c r="L191" s="173" t="s">
        <v>70</v>
      </c>
      <c r="M191" s="173" t="s">
        <v>82</v>
      </c>
      <c r="N191" s="173" t="s">
        <v>71</v>
      </c>
      <c r="O191" s="173" t="s">
        <v>100</v>
      </c>
      <c r="P191" s="173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 x14ac:dyDescent="0.2">
      <c r="J192" s="173" t="s">
        <v>78</v>
      </c>
      <c r="K192" s="173" t="s">
        <v>52</v>
      </c>
      <c r="L192" s="173" t="s">
        <v>88</v>
      </c>
      <c r="M192" s="173" t="s">
        <v>52</v>
      </c>
      <c r="N192" s="173" t="s">
        <v>82</v>
      </c>
      <c r="O192" s="173" t="s">
        <v>71</v>
      </c>
      <c r="P192" s="173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 x14ac:dyDescent="0.2">
      <c r="J193" s="173" t="s">
        <v>21</v>
      </c>
      <c r="K193" s="173" t="s">
        <v>101</v>
      </c>
      <c r="L193" s="173" t="s">
        <v>42</v>
      </c>
      <c r="M193" s="173" t="s">
        <v>70</v>
      </c>
      <c r="N193" s="173" t="s">
        <v>70</v>
      </c>
      <c r="O193" s="173" t="s">
        <v>82</v>
      </c>
      <c r="P193" s="173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 x14ac:dyDescent="0.2">
      <c r="J194" s="173" t="s">
        <v>23</v>
      </c>
      <c r="K194" s="173" t="s">
        <v>56</v>
      </c>
      <c r="L194" s="173" t="s">
        <v>45</v>
      </c>
      <c r="M194" s="173" t="s">
        <v>88</v>
      </c>
      <c r="N194" s="173" t="s">
        <v>88</v>
      </c>
      <c r="O194" s="173" t="s">
        <v>70</v>
      </c>
      <c r="P194" s="173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 x14ac:dyDescent="0.2">
      <c r="J195" s="173" t="s">
        <v>24</v>
      </c>
      <c r="K195" s="173" t="s">
        <v>63</v>
      </c>
      <c r="L195" s="173" t="s">
        <v>52</v>
      </c>
      <c r="M195" s="173" t="s">
        <v>45</v>
      </c>
      <c r="N195" s="173" t="s">
        <v>45</v>
      </c>
      <c r="O195" s="173" t="s">
        <v>88</v>
      </c>
      <c r="P195" s="173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 x14ac:dyDescent="0.2">
      <c r="J196" s="173" t="s">
        <v>37</v>
      </c>
      <c r="K196" s="173" t="s">
        <v>66</v>
      </c>
      <c r="L196" s="173" t="s">
        <v>56</v>
      </c>
      <c r="M196" s="173" t="s">
        <v>279</v>
      </c>
      <c r="N196" s="173" t="s">
        <v>279</v>
      </c>
      <c r="O196" s="173" t="s">
        <v>45</v>
      </c>
      <c r="P196" s="173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 x14ac:dyDescent="0.2">
      <c r="J197" s="173" t="s">
        <v>42</v>
      </c>
      <c r="K197" s="173" t="s">
        <v>21</v>
      </c>
      <c r="L197" s="173" t="s">
        <v>66</v>
      </c>
      <c r="M197" s="173" t="s">
        <v>56</v>
      </c>
      <c r="N197" s="173" t="s">
        <v>56</v>
      </c>
      <c r="O197" s="173" t="s">
        <v>46</v>
      </c>
      <c r="P197" s="173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 x14ac:dyDescent="0.2">
      <c r="J198" s="173" t="s">
        <v>46</v>
      </c>
      <c r="K198" s="173" t="s">
        <v>37</v>
      </c>
      <c r="L198" s="173" t="s">
        <v>91</v>
      </c>
      <c r="M198" s="173" t="s">
        <v>66</v>
      </c>
      <c r="N198" s="173" t="s">
        <v>66</v>
      </c>
      <c r="O198" s="173" t="s">
        <v>280</v>
      </c>
      <c r="P198" s="173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 x14ac:dyDescent="0.2">
      <c r="J199" s="173" t="s">
        <v>49</v>
      </c>
      <c r="K199" s="173" t="s">
        <v>42</v>
      </c>
      <c r="L199" s="173" t="s">
        <v>21</v>
      </c>
      <c r="M199" s="173" t="s">
        <v>91</v>
      </c>
      <c r="N199" s="173" t="s">
        <v>91</v>
      </c>
      <c r="O199" s="173" t="s">
        <v>56</v>
      </c>
      <c r="P199" s="173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 x14ac:dyDescent="0.2">
      <c r="J200" s="173" t="s">
        <v>58</v>
      </c>
      <c r="K200" s="173" t="s">
        <v>46</v>
      </c>
      <c r="L200" s="173" t="s">
        <v>37</v>
      </c>
      <c r="M200" s="173" t="s">
        <v>21</v>
      </c>
      <c r="N200" s="173" t="s">
        <v>21</v>
      </c>
      <c r="O200" s="173" t="s">
        <v>66</v>
      </c>
      <c r="P200" s="173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 x14ac:dyDescent="0.2">
      <c r="J201" s="173" t="s">
        <v>89</v>
      </c>
      <c r="K201" s="173" t="s">
        <v>58</v>
      </c>
      <c r="L201" s="173" t="s">
        <v>46</v>
      </c>
      <c r="M201" s="173" t="s">
        <v>37</v>
      </c>
      <c r="N201" s="173" t="s">
        <v>37</v>
      </c>
      <c r="O201" s="173" t="s">
        <v>91</v>
      </c>
      <c r="P201" s="173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 x14ac:dyDescent="0.2">
      <c r="J202" s="173" t="s">
        <v>91</v>
      </c>
      <c r="K202" s="173" t="s">
        <v>89</v>
      </c>
      <c r="L202" s="173" t="s">
        <v>58</v>
      </c>
      <c r="M202" s="173" t="s">
        <v>46</v>
      </c>
      <c r="N202" s="173" t="s">
        <v>46</v>
      </c>
      <c r="O202" s="173" t="s">
        <v>21</v>
      </c>
      <c r="P202" s="173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 x14ac:dyDescent="0.2">
      <c r="J203" s="173" t="s">
        <v>101</v>
      </c>
      <c r="K203" s="173" t="s">
        <v>91</v>
      </c>
      <c r="L203" s="173" t="s">
        <v>89</v>
      </c>
      <c r="M203" s="173" t="s">
        <v>58</v>
      </c>
      <c r="N203" s="173" t="s">
        <v>58</v>
      </c>
      <c r="O203" s="173" t="s">
        <v>37</v>
      </c>
      <c r="P203" s="173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 x14ac:dyDescent="0.2">
      <c r="J204" s="173" t="s">
        <v>279</v>
      </c>
      <c r="K204" s="173" t="s">
        <v>279</v>
      </c>
      <c r="L204" s="173" t="s">
        <v>279</v>
      </c>
      <c r="M204" s="173" t="s">
        <v>89</v>
      </c>
      <c r="N204" s="173" t="s">
        <v>89</v>
      </c>
      <c r="O204" s="173" t="s">
        <v>58</v>
      </c>
      <c r="P204" s="173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 x14ac:dyDescent="0.2">
      <c r="J205" s="173" t="s">
        <v>280</v>
      </c>
      <c r="K205" s="173" t="s">
        <v>280</v>
      </c>
      <c r="L205" s="173" t="s">
        <v>280</v>
      </c>
      <c r="M205" s="173" t="s">
        <v>280</v>
      </c>
      <c r="N205" s="173" t="s">
        <v>280</v>
      </c>
      <c r="O205" s="173" t="s">
        <v>89</v>
      </c>
      <c r="P205" s="173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 x14ac:dyDescent="0.2">
      <c r="J206" s="14"/>
    </row>
    <row r="207" spans="10:113" x14ac:dyDescent="0.2">
      <c r="J207" s="14"/>
    </row>
    <row r="208" spans="10:113" x14ac:dyDescent="0.2">
      <c r="J208" s="14"/>
    </row>
    <row r="209" spans="10:10" x14ac:dyDescent="0.2">
      <c r="J209" s="14"/>
    </row>
    <row r="210" spans="10:10" x14ac:dyDescent="0.2">
      <c r="J210" s="14"/>
    </row>
    <row r="211" spans="10:10" x14ac:dyDescent="0.2">
      <c r="J211" s="14"/>
    </row>
    <row r="212" spans="10:10" x14ac:dyDescent="0.2">
      <c r="J212" s="14"/>
    </row>
    <row r="213" spans="10:10" x14ac:dyDescent="0.2">
      <c r="J213" s="14"/>
    </row>
    <row r="214" spans="10:10" x14ac:dyDescent="0.2">
      <c r="J214" s="14"/>
    </row>
    <row r="215" spans="10:10" x14ac:dyDescent="0.2">
      <c r="J215" s="14"/>
    </row>
    <row r="216" spans="10:10" x14ac:dyDescent="0.2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33" priority="48" operator="equal">
      <formula>90</formula>
    </cfRule>
    <cfRule type="cellIs" dxfId="132" priority="47" operator="equal">
      <formula>0</formula>
    </cfRule>
  </conditionalFormatting>
  <conditionalFormatting sqref="J3:J103">
    <cfRule type="top10" dxfId="131" priority="49" rank="1"/>
    <cfRule type="top10" dxfId="130" priority="112" bottom="1" rank="1"/>
  </conditionalFormatting>
  <conditionalFormatting sqref="K3:K103">
    <cfRule type="top10" dxfId="129" priority="50" rank="1"/>
    <cfRule type="top10" dxfId="128" priority="113" bottom="1" rank="1"/>
  </conditionalFormatting>
  <conditionalFormatting sqref="L3:L103">
    <cfRule type="top10" dxfId="127" priority="51" rank="1"/>
    <cfRule type="top10" dxfId="126" priority="114" bottom="1" rank="1"/>
  </conditionalFormatting>
  <conditionalFormatting sqref="M3:M103">
    <cfRule type="top10" dxfId="125" priority="52" rank="1"/>
    <cfRule type="top10" dxfId="124" priority="115" bottom="1" rank="1"/>
  </conditionalFormatting>
  <conditionalFormatting sqref="N3:N103">
    <cfRule type="top10" dxfId="123" priority="53" rank="1"/>
    <cfRule type="top10" dxfId="122" priority="116" bottom="1" rank="1"/>
  </conditionalFormatting>
  <conditionalFormatting sqref="O3:O103">
    <cfRule type="top10" dxfId="121" priority="54" rank="1"/>
    <cfRule type="top10" dxfId="120" priority="117" bottom="1" rank="1"/>
  </conditionalFormatting>
  <conditionalFormatting sqref="P3:P103">
    <cfRule type="top10" dxfId="119" priority="55" rank="1"/>
    <cfRule type="top10" dxfId="118" priority="118" bottom="1" rank="1"/>
  </conditionalFormatting>
  <conditionalFormatting sqref="Q3:Q103">
    <cfRule type="top10" dxfId="117" priority="56" rank="1"/>
    <cfRule type="top10" dxfId="116" priority="119" bottom="1" rank="1"/>
  </conditionalFormatting>
  <conditionalFormatting sqref="R3:R103">
    <cfRule type="top10" dxfId="115" priority="57" rank="1"/>
    <cfRule type="top10" dxfId="114" priority="120" bottom="1" rank="1"/>
  </conditionalFormatting>
  <conditionalFormatting sqref="S3:S103">
    <cfRule type="top10" dxfId="113" priority="58" rank="1"/>
    <cfRule type="top10" dxfId="112" priority="121" bottom="1" rank="1"/>
  </conditionalFormatting>
  <conditionalFormatting sqref="BR3:BR103">
    <cfRule type="top10" dxfId="111" priority="19" bottom="1" rank="1"/>
    <cfRule type="top10" dxfId="110" priority="109" rank="1"/>
  </conditionalFormatting>
  <conditionalFormatting sqref="BS3:BS103">
    <cfRule type="top10" dxfId="109" priority="18" bottom="1" rank="1"/>
    <cfRule type="top10" dxfId="108" priority="110" rank="1"/>
  </conditionalFormatting>
  <conditionalFormatting sqref="BT3:BT103">
    <cfRule type="top10" dxfId="107" priority="17" bottom="1" rank="1"/>
    <cfRule type="top10" dxfId="106" priority="111" rank="1"/>
  </conditionalFormatting>
  <conditionalFormatting sqref="BK3:BK103">
    <cfRule type="top10" dxfId="105" priority="26" bottom="1" rank="1"/>
    <cfRule type="top10" dxfId="104" priority="102" rank="1"/>
  </conditionalFormatting>
  <conditionalFormatting sqref="BF3:BF103">
    <cfRule type="top10" dxfId="103" priority="31" bottom="1" rank="1"/>
    <cfRule type="top10" dxfId="102" priority="97" rank="1"/>
  </conditionalFormatting>
  <conditionalFormatting sqref="BE3:BE103">
    <cfRule type="top10" dxfId="101" priority="32" bottom="1" rank="1"/>
    <cfRule type="top10" dxfId="100" priority="96" rank="1"/>
  </conditionalFormatting>
  <conditionalFormatting sqref="BD3:BD103">
    <cfRule type="top10" dxfId="99" priority="33" bottom="1" rank="1"/>
    <cfRule type="top10" dxfId="98" priority="95" rank="1"/>
  </conditionalFormatting>
  <conditionalFormatting sqref="BC3:BC103">
    <cfRule type="top10" dxfId="97" priority="34" bottom="1" rank="1"/>
    <cfRule type="top10" dxfId="96" priority="94" rank="1"/>
  </conditionalFormatting>
  <conditionalFormatting sqref="BB3:BB103">
    <cfRule type="top10" dxfId="95" priority="35" bottom="1" rank="1"/>
    <cfRule type="top10" dxfId="94" priority="93" rank="1"/>
  </conditionalFormatting>
  <conditionalFormatting sqref="AZ3:AZ103">
    <cfRule type="top10" dxfId="93" priority="37" bottom="1" rank="1"/>
    <cfRule type="top10" dxfId="92" priority="91" rank="1"/>
  </conditionalFormatting>
  <conditionalFormatting sqref="AY3:AY103">
    <cfRule type="top10" dxfId="91" priority="38" bottom="1" rank="1"/>
    <cfRule type="top10" dxfId="90" priority="90" rank="1"/>
  </conditionalFormatting>
  <conditionalFormatting sqref="AX3:AX103">
    <cfRule type="top10" dxfId="89" priority="39" bottom="1" rank="1"/>
    <cfRule type="top10" dxfId="88" priority="89" rank="1"/>
  </conditionalFormatting>
  <conditionalFormatting sqref="AW3:AW103">
    <cfRule type="top10" dxfId="87" priority="40" bottom="1" rank="1"/>
    <cfRule type="top10" dxfId="86" priority="88" rank="1"/>
  </conditionalFormatting>
  <conditionalFormatting sqref="AV3:AV103">
    <cfRule type="top10" dxfId="85" priority="41" bottom="1" rank="1"/>
    <cfRule type="top10" dxfId="84" priority="87" rank="1"/>
  </conditionalFormatting>
  <conditionalFormatting sqref="AU3:AU103">
    <cfRule type="top10" dxfId="83" priority="42" bottom="1" rank="1"/>
    <cfRule type="top10" dxfId="82" priority="86" rank="1"/>
  </conditionalFormatting>
  <conditionalFormatting sqref="AT3:AT103">
    <cfRule type="top10" dxfId="81" priority="43" bottom="1" rank="1"/>
    <cfRule type="top10" dxfId="80" priority="85" rank="1"/>
  </conditionalFormatting>
  <conditionalFormatting sqref="AS3:AS103">
    <cfRule type="top10" dxfId="79" priority="44" bottom="1" rank="1"/>
    <cfRule type="top10" dxfId="78" priority="84" rank="1"/>
  </conditionalFormatting>
  <conditionalFormatting sqref="AR3:AR103">
    <cfRule type="top10" dxfId="77" priority="45" bottom="1" rank="1"/>
    <cfRule type="top10" dxfId="76" priority="83" rank="1"/>
  </conditionalFormatting>
  <conditionalFormatting sqref="AQ3:AQ103">
    <cfRule type="top10" dxfId="75" priority="46" bottom="1" rank="1"/>
    <cfRule type="top10" dxfId="74" priority="82" rank="1"/>
  </conditionalFormatting>
  <conditionalFormatting sqref="AP3:AP103">
    <cfRule type="top10" dxfId="73" priority="163" bottom="1" rank="1"/>
    <cfRule type="top10" dxfId="72" priority="81" rank="1"/>
  </conditionalFormatting>
  <conditionalFormatting sqref="AO3:AO103">
    <cfRule type="top10" dxfId="71" priority="161" bottom="1" rank="1"/>
    <cfRule type="top10" dxfId="70" priority="80" rank="1"/>
  </conditionalFormatting>
  <conditionalFormatting sqref="AN3:AN103">
    <cfRule type="top10" dxfId="69" priority="158" bottom="1" rank="1"/>
    <cfRule type="top10" dxfId="68" priority="79" rank="1"/>
  </conditionalFormatting>
  <conditionalFormatting sqref="AM3:AM103">
    <cfRule type="top10" dxfId="67" priority="156" bottom="1" rank="1"/>
    <cfRule type="top10" dxfId="66" priority="78" rank="1"/>
  </conditionalFormatting>
  <conditionalFormatting sqref="AL3:AL103">
    <cfRule type="top10" dxfId="65" priority="77" rank="1"/>
    <cfRule type="top10" dxfId="64" priority="154" bottom="1" rank="1"/>
  </conditionalFormatting>
  <conditionalFormatting sqref="AK3:AK103">
    <cfRule type="top10" dxfId="63" priority="76" rank="1"/>
    <cfRule type="top10" dxfId="62" priority="153" bottom="1" rank="1"/>
  </conditionalFormatting>
  <conditionalFormatting sqref="AJ3:AJ103">
    <cfRule type="top10" dxfId="61" priority="75" rank="1"/>
    <cfRule type="top10" dxfId="60" priority="152" bottom="1" rank="1"/>
  </conditionalFormatting>
  <conditionalFormatting sqref="AI3:AI103">
    <cfRule type="top10" dxfId="59" priority="74" rank="1"/>
    <cfRule type="top10" dxfId="58" priority="151" bottom="1" rank="1"/>
  </conditionalFormatting>
  <conditionalFormatting sqref="AH3:AH103">
    <cfRule type="top10" dxfId="57" priority="73" rank="1"/>
    <cfRule type="top10" dxfId="56" priority="150" bottom="1" rank="1"/>
  </conditionalFormatting>
  <conditionalFormatting sqref="AG3:AG103">
    <cfRule type="top10" dxfId="55" priority="72" rank="1"/>
    <cfRule type="top10" dxfId="54" priority="149" bottom="1" rank="1"/>
  </conditionalFormatting>
  <conditionalFormatting sqref="AF3:AF103">
    <cfRule type="top10" dxfId="53" priority="71" rank="1"/>
    <cfRule type="top10" dxfId="52" priority="148" bottom="1" rank="1"/>
  </conditionalFormatting>
  <conditionalFormatting sqref="AE3:AE103">
    <cfRule type="top10" dxfId="51" priority="70" rank="1"/>
    <cfRule type="top10" dxfId="50" priority="147" bottom="1" rank="1"/>
  </conditionalFormatting>
  <conditionalFormatting sqref="AD3:AD103">
    <cfRule type="top10" dxfId="49" priority="69" rank="1"/>
    <cfRule type="top10" dxfId="48" priority="146" bottom="1" rank="1"/>
  </conditionalFormatting>
  <conditionalFormatting sqref="AC3:AC103">
    <cfRule type="top10" dxfId="47" priority="68" rank="1"/>
    <cfRule type="top10" dxfId="46" priority="145" bottom="1" rank="1"/>
  </conditionalFormatting>
  <conditionalFormatting sqref="AB3:AB103">
    <cfRule type="top10" dxfId="45" priority="67" rank="1"/>
    <cfRule type="top10" dxfId="44" priority="144" bottom="1" rank="1"/>
  </conditionalFormatting>
  <conditionalFormatting sqref="AA3:AA103">
    <cfRule type="top10" dxfId="43" priority="66" rank="1"/>
    <cfRule type="top10" dxfId="42" priority="143" bottom="1" rank="1"/>
  </conditionalFormatting>
  <conditionalFormatting sqref="Z3:Z103">
    <cfRule type="top10" dxfId="41" priority="65" rank="1"/>
    <cfRule type="top10" dxfId="40" priority="128" bottom="1" rank="1"/>
  </conditionalFormatting>
  <conditionalFormatting sqref="Y3:Y103">
    <cfRule type="top10" dxfId="39" priority="64" rank="1"/>
    <cfRule type="top10" dxfId="38" priority="127" bottom="1" rank="1"/>
  </conditionalFormatting>
  <conditionalFormatting sqref="X3:X103">
    <cfRule type="top10" dxfId="37" priority="63" rank="1"/>
    <cfRule type="top10" dxfId="36" priority="126" bottom="1" rank="1"/>
  </conditionalFormatting>
  <conditionalFormatting sqref="W3:W103">
    <cfRule type="top10" dxfId="35" priority="62" rank="1"/>
    <cfRule type="top10" dxfId="34" priority="125" bottom="1" rank="1"/>
  </conditionalFormatting>
  <conditionalFormatting sqref="V3:V103">
    <cfRule type="top10" dxfId="33" priority="61" rank="1"/>
    <cfRule type="top10" dxfId="32" priority="124" bottom="1" rank="1"/>
  </conditionalFormatting>
  <conditionalFormatting sqref="U3:U103">
    <cfRule type="top10" dxfId="31" priority="60" rank="1"/>
    <cfRule type="top10" dxfId="30" priority="123" bottom="1" rank="1"/>
  </conditionalFormatting>
  <conditionalFormatting sqref="T3:T103">
    <cfRule type="top10" dxfId="29" priority="59" rank="1"/>
    <cfRule type="top10" dxfId="28" priority="122" bottom="1" rank="1"/>
  </conditionalFormatting>
  <conditionalFormatting sqref="BA3:BA103">
    <cfRule type="top10" dxfId="27" priority="36" bottom="1" rank="1"/>
    <cfRule type="top10" dxfId="26" priority="92" rank="1"/>
    <cfRule type="top10" dxfId="25" priority="99" rank="1"/>
    <cfRule type="top10" dxfId="24" priority="101" rank="1"/>
  </conditionalFormatting>
  <conditionalFormatting sqref="BG3:BG103">
    <cfRule type="top10" dxfId="23" priority="30" bottom="1" rank="1"/>
    <cfRule type="top10" dxfId="22" priority="98" rank="1"/>
  </conditionalFormatting>
  <conditionalFormatting sqref="BI3:BI103">
    <cfRule type="top10" dxfId="21" priority="28" bottom="1" rank="1"/>
    <cfRule type="top10" dxfId="20" priority="100" rank="1"/>
  </conditionalFormatting>
  <conditionalFormatting sqref="BL3:BL103">
    <cfRule type="top10" dxfId="19" priority="25" bottom="1" rank="1"/>
    <cfRule type="top10" dxfId="18" priority="103" rank="1"/>
  </conditionalFormatting>
  <conditionalFormatting sqref="BM3:BM103">
    <cfRule type="top10" dxfId="17" priority="24" bottom="1" rank="1"/>
    <cfRule type="top10" dxfId="16" priority="104" rank="1"/>
  </conditionalFormatting>
  <conditionalFormatting sqref="BN3:BN103">
    <cfRule type="top10" dxfId="15" priority="23" bottom="1" rank="1"/>
    <cfRule type="top10" dxfId="14" priority="105" rank="1"/>
  </conditionalFormatting>
  <conditionalFormatting sqref="BO3:BO103">
    <cfRule type="top10" dxfId="13" priority="22" bottom="1" rank="1"/>
    <cfRule type="top10" dxfId="12" priority="106" rank="1"/>
  </conditionalFormatting>
  <conditionalFormatting sqref="BP3:BP103">
    <cfRule type="top10" dxfId="11" priority="21" bottom="1" rank="1"/>
    <cfRule type="top10" dxfId="10" priority="107" rank="1"/>
  </conditionalFormatting>
  <conditionalFormatting sqref="BQ3:BQ103">
    <cfRule type="top10" dxfId="9" priority="20" bottom="1" rank="1"/>
    <cfRule type="top10" dxfId="8" priority="108" rank="1"/>
  </conditionalFormatting>
  <conditionalFormatting sqref="BH3:BH103">
    <cfRule type="top10" dxfId="7" priority="29" bottom="1" rank="1"/>
  </conditionalFormatting>
  <conditionalFormatting sqref="BJ3:BJ103">
    <cfRule type="top10" dxfId="6" priority="27" bottom="1" rank="1"/>
  </conditionalFormatting>
  <conditionalFormatting sqref="AQ48">
    <cfRule type="cellIs" dxfId="5" priority="6" operator="equal">
      <formula>0</formula>
    </cfRule>
    <cfRule type="cellIs" dxfId="4" priority="5" operator="equal">
      <formula>0</formula>
    </cfRule>
  </conditionalFormatting>
  <conditionalFormatting sqref="AQ57 AQ63">
    <cfRule type="cellIs" dxfId="3" priority="4" operator="equal">
      <formula>0</formula>
    </cfRule>
  </conditionalFormatting>
  <conditionalFormatting sqref="AV46">
    <cfRule type="cellIs" dxfId="2" priority="3" operator="equal">
      <formula>0</formula>
    </cfRule>
  </conditionalFormatting>
  <conditionalFormatting sqref="AV65">
    <cfRule type="cellIs" dxfId="1" priority="2" operator="equal">
      <formula>0</formula>
    </cfRule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2022-03-03T09:31:05Z</dcterms:modified>
</cp:coreProperties>
</file>